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J:\CEC\英語\個人フォルダ\宮島\受け渡しフォルダ\05英語_木綿\R8スタプロ\【見本シートの曜日変更&amp;シートリンク変更未】02-05_14_学習スケジュール作成ファイル\14_学習スケジュール作成_スタディ１\"/>
    </mc:Choice>
  </mc:AlternateContent>
  <bookViews>
    <workbookView xWindow="0" yWindow="0" windowWidth="19200" windowHeight="10125" tabRatio="1000"/>
  </bookViews>
  <sheets>
    <sheet name="はじめに" sheetId="31" r:id="rId1"/>
    <sheet name="見本①" sheetId="8" r:id="rId2"/>
    <sheet name="見本②" sheetId="27" r:id="rId3"/>
    <sheet name="見本③" sheetId="28" r:id="rId4"/>
    <sheet name="学習内容" sheetId="30" r:id="rId5"/>
    <sheet name="目次" sheetId="6" r:id="rId6"/>
    <sheet name="25年10月" sheetId="7" r:id="rId7"/>
    <sheet name="25年11月" sheetId="10" r:id="rId8"/>
    <sheet name="25年12月" sheetId="11" r:id="rId9"/>
    <sheet name="26年1月" sheetId="12" r:id="rId10"/>
    <sheet name="26年2月" sheetId="13" r:id="rId11"/>
    <sheet name="26年3月" sheetId="14" r:id="rId12"/>
    <sheet name="26年4月" sheetId="15" r:id="rId13"/>
    <sheet name="26年5月" sheetId="16" r:id="rId14"/>
    <sheet name="26年6月" sheetId="17" r:id="rId15"/>
    <sheet name="26年7月" sheetId="18" r:id="rId16"/>
    <sheet name="26年8月" sheetId="19" r:id="rId17"/>
    <sheet name="26年9月" sheetId="20" r:id="rId18"/>
    <sheet name="26年10月" sheetId="21" r:id="rId19"/>
    <sheet name="26年11月" sheetId="22" r:id="rId20"/>
    <sheet name="26年12月" sheetId="23" r:id="rId21"/>
    <sheet name="27年1月" sheetId="24" r:id="rId22"/>
    <sheet name="27年2月" sheetId="25" r:id="rId23"/>
    <sheet name="27年3月" sheetId="26" r:id="rId24"/>
  </sheets>
  <definedNames>
    <definedName name="_xlnm.Print_Area" localSheetId="6">'25年10月'!$B$5:$P$41</definedName>
    <definedName name="_xlnm.Print_Area" localSheetId="7">'25年11月'!$B$5:$P$40</definedName>
    <definedName name="_xlnm.Print_Area" localSheetId="8">'25年12月'!$B$5:$P$41</definedName>
    <definedName name="_xlnm.Print_Area" localSheetId="18">'26年10月'!$B$5:$P$41</definedName>
    <definedName name="_xlnm.Print_Area" localSheetId="19">'26年11月'!$B$5:$P$40</definedName>
    <definedName name="_xlnm.Print_Area" localSheetId="20">'26年12月'!$B$5:$P$41</definedName>
    <definedName name="_xlnm.Print_Area" localSheetId="9">'26年1月'!$B$5:$P$41</definedName>
    <definedName name="_xlnm.Print_Area" localSheetId="10">'26年2月'!$B$5:$P$36</definedName>
    <definedName name="_xlnm.Print_Area" localSheetId="11">'26年3月'!$B$5:$P$41</definedName>
    <definedName name="_xlnm.Print_Area" localSheetId="12">'26年4月'!$B$5:$P$40</definedName>
    <definedName name="_xlnm.Print_Area" localSheetId="13">'26年5月'!$B$5:$P$41</definedName>
    <definedName name="_xlnm.Print_Area" localSheetId="14">'26年6月'!$B$5:$P$40</definedName>
    <definedName name="_xlnm.Print_Area" localSheetId="15">'26年7月'!$B$5:$P$41</definedName>
    <definedName name="_xlnm.Print_Area" localSheetId="16">'26年8月'!$B$5:$P$41</definedName>
    <definedName name="_xlnm.Print_Area" localSheetId="17">'26年9月'!$B$5:$P$40</definedName>
    <definedName name="_xlnm.Print_Area" localSheetId="21">'27年1月'!$B$5:$P$41</definedName>
    <definedName name="_xlnm.Print_Area" localSheetId="22">'27年2月'!$B$5:$P$38</definedName>
    <definedName name="_xlnm.Print_Area" localSheetId="23">'27年3月'!$B$5:$P$41</definedName>
    <definedName name="_xlnm.Print_Area" localSheetId="4">学習内容!$B$1:$U$43</definedName>
    <definedName name="_xlnm.Print_Area" localSheetId="1">見本①!$B$5:$P$41</definedName>
    <definedName name="_xlnm.Print_Area" localSheetId="2">見本②!$B$5:$P$41</definedName>
    <definedName name="_xlnm.Print_Area" localSheetId="3">見本③!$B$5:$P$41</definedName>
    <definedName name="Z_0BB0D06B_AFD6_485C_8478_C468E336C45E_.wvu.PrintArea" localSheetId="4" hidden="1">学習内容!$B$1:$U$43</definedName>
    <definedName name="Z_0BB0D06B_AFD6_485C_8478_C468E336C45E_.wvu.Rows" localSheetId="4" hidden="1">学習内容!$44:$44</definedName>
    <definedName name="Z_1B45AC27_7495_48D1_98FC_C009B806F411_.wvu.Rows" localSheetId="4" hidden="1">学習内容!#REF!,学習内容!$44:$44</definedName>
    <definedName name="Z_26DB8EB7_15A7_46A4_AD7B_7CE560523881_.wvu.Cols" localSheetId="6" hidden="1">'25年10月'!#REF!,'25年10月'!$S:$S,'25年10月'!$AB:$AB,'25年10月'!$AD:$BF</definedName>
    <definedName name="Z_26DB8EB7_15A7_46A4_AD7B_7CE560523881_.wvu.Cols" localSheetId="7" hidden="1">'25年11月'!#REF!,'25年11月'!$S:$S,'25年11月'!$AB:$AB,'25年11月'!$AD:$BF</definedName>
    <definedName name="Z_26DB8EB7_15A7_46A4_AD7B_7CE560523881_.wvu.Cols" localSheetId="8" hidden="1">'25年12月'!#REF!,'25年12月'!$S:$S,'25年12月'!$AB:$AB,'25年12月'!$AD:$BF</definedName>
    <definedName name="Z_26DB8EB7_15A7_46A4_AD7B_7CE560523881_.wvu.Cols" localSheetId="18" hidden="1">'26年10月'!#REF!,'26年10月'!$S:$S,'26年10月'!$AB:$AB,'26年10月'!$AD:$BF</definedName>
    <definedName name="Z_26DB8EB7_15A7_46A4_AD7B_7CE560523881_.wvu.Cols" localSheetId="19" hidden="1">'26年11月'!#REF!,'26年11月'!$S:$S,'26年11月'!$AB:$AB,'26年11月'!$AD:$BF</definedName>
    <definedName name="Z_26DB8EB7_15A7_46A4_AD7B_7CE560523881_.wvu.Cols" localSheetId="20" hidden="1">'26年12月'!#REF!,'26年12月'!$S:$S,'26年12月'!$AB:$AB,'26年12月'!$AD:$BF</definedName>
    <definedName name="Z_26DB8EB7_15A7_46A4_AD7B_7CE560523881_.wvu.Cols" localSheetId="9" hidden="1">'26年1月'!#REF!,'26年1月'!$S:$S,'26年1月'!$AB:$AB,'26年1月'!$AD:$BF</definedName>
    <definedName name="Z_26DB8EB7_15A7_46A4_AD7B_7CE560523881_.wvu.Cols" localSheetId="10" hidden="1">'26年2月'!#REF!,'26年2月'!$S:$S,'26年2月'!$AB:$AB,'26年2月'!$AD:$BF</definedName>
    <definedName name="Z_26DB8EB7_15A7_46A4_AD7B_7CE560523881_.wvu.Cols" localSheetId="11" hidden="1">'26年3月'!#REF!,'26年3月'!$S:$S,'26年3月'!$AB:$AB,'26年3月'!$AD:$BF</definedName>
    <definedName name="Z_26DB8EB7_15A7_46A4_AD7B_7CE560523881_.wvu.Cols" localSheetId="12" hidden="1">'26年4月'!#REF!,'26年4月'!$S:$S,'26年4月'!$AB:$AB,'26年4月'!$AD:$BF</definedName>
    <definedName name="Z_26DB8EB7_15A7_46A4_AD7B_7CE560523881_.wvu.Cols" localSheetId="13" hidden="1">'26年5月'!#REF!,'26年5月'!$S:$S,'26年5月'!$AB:$AB,'26年5月'!$AD:$BF</definedName>
    <definedName name="Z_26DB8EB7_15A7_46A4_AD7B_7CE560523881_.wvu.Cols" localSheetId="14" hidden="1">'26年6月'!#REF!,'26年6月'!$S:$S,'26年6月'!$AB:$AB,'26年6月'!$AD:$BF</definedName>
    <definedName name="Z_26DB8EB7_15A7_46A4_AD7B_7CE560523881_.wvu.Cols" localSheetId="15" hidden="1">'26年7月'!#REF!,'26年7月'!$S:$S,'26年7月'!$AB:$AB,'26年7月'!$AD:$BF</definedName>
    <definedName name="Z_26DB8EB7_15A7_46A4_AD7B_7CE560523881_.wvu.Cols" localSheetId="16" hidden="1">'26年8月'!#REF!,'26年8月'!$S:$S,'26年8月'!$AB:$AB,'26年8月'!$AD:$BF</definedName>
    <definedName name="Z_26DB8EB7_15A7_46A4_AD7B_7CE560523881_.wvu.Cols" localSheetId="17" hidden="1">'26年9月'!#REF!,'26年9月'!$S:$S,'26年9月'!$AB:$AB,'26年9月'!$AD:$BF</definedName>
    <definedName name="Z_26DB8EB7_15A7_46A4_AD7B_7CE560523881_.wvu.Cols" localSheetId="21" hidden="1">'27年1月'!#REF!,'27年1月'!$S:$S,'27年1月'!$AB:$AB,'27年1月'!$AD:$BF</definedName>
    <definedName name="Z_26DB8EB7_15A7_46A4_AD7B_7CE560523881_.wvu.Cols" localSheetId="22" hidden="1">'27年2月'!#REF!,'27年2月'!$S:$S,'27年2月'!$AB:$AB,'27年2月'!$AD:$BF</definedName>
    <definedName name="Z_26DB8EB7_15A7_46A4_AD7B_7CE560523881_.wvu.Cols" localSheetId="23" hidden="1">'27年3月'!#REF!,'27年3月'!$S:$S,'27年3月'!$AB:$AB,'27年3月'!$AD:$BF</definedName>
    <definedName name="Z_26DB8EB7_15A7_46A4_AD7B_7CE560523881_.wvu.Cols" localSheetId="1" hidden="1">見本①!#REF!,見本①!$S:$S,見本①!$AB:$AB,見本①!$AD:$BF</definedName>
    <definedName name="Z_26DB8EB7_15A7_46A4_AD7B_7CE560523881_.wvu.Cols" localSheetId="2" hidden="1">見本②!#REF!,見本②!$S:$S,見本②!$AB:$AB,見本②!$AD:$BF</definedName>
    <definedName name="Z_26DB8EB7_15A7_46A4_AD7B_7CE560523881_.wvu.Cols" localSheetId="3" hidden="1">見本③!#REF!,見本③!$S:$S,見本③!$AB:$AB,見本③!$AD:$BF</definedName>
    <definedName name="Z_26DB8EB7_15A7_46A4_AD7B_7CE560523881_.wvu.PrintArea" localSheetId="6" hidden="1">'25年10月'!$B$3:$R$38</definedName>
    <definedName name="Z_26DB8EB7_15A7_46A4_AD7B_7CE560523881_.wvu.PrintArea" localSheetId="7" hidden="1">'25年11月'!$B$3:$R$37</definedName>
    <definedName name="Z_26DB8EB7_15A7_46A4_AD7B_7CE560523881_.wvu.PrintArea" localSheetId="8" hidden="1">'25年12月'!$B$3:$R$38</definedName>
    <definedName name="Z_26DB8EB7_15A7_46A4_AD7B_7CE560523881_.wvu.PrintArea" localSheetId="18" hidden="1">'26年10月'!$B$3:$R$38</definedName>
    <definedName name="Z_26DB8EB7_15A7_46A4_AD7B_7CE560523881_.wvu.PrintArea" localSheetId="19" hidden="1">'26年11月'!$B$3:$R$37</definedName>
    <definedName name="Z_26DB8EB7_15A7_46A4_AD7B_7CE560523881_.wvu.PrintArea" localSheetId="20" hidden="1">'26年12月'!$B$3:$R$38</definedName>
    <definedName name="Z_26DB8EB7_15A7_46A4_AD7B_7CE560523881_.wvu.PrintArea" localSheetId="9" hidden="1">'26年1月'!$B$3:$R$38</definedName>
    <definedName name="Z_26DB8EB7_15A7_46A4_AD7B_7CE560523881_.wvu.PrintArea" localSheetId="10" hidden="1">'26年2月'!$B$3:$R$35</definedName>
    <definedName name="Z_26DB8EB7_15A7_46A4_AD7B_7CE560523881_.wvu.PrintArea" localSheetId="11" hidden="1">'26年3月'!$B$3:$R$38</definedName>
    <definedName name="Z_26DB8EB7_15A7_46A4_AD7B_7CE560523881_.wvu.PrintArea" localSheetId="12" hidden="1">'26年4月'!$B$3:$R$37</definedName>
    <definedName name="Z_26DB8EB7_15A7_46A4_AD7B_7CE560523881_.wvu.PrintArea" localSheetId="13" hidden="1">'26年5月'!$B$3:$R$38</definedName>
    <definedName name="Z_26DB8EB7_15A7_46A4_AD7B_7CE560523881_.wvu.PrintArea" localSheetId="14" hidden="1">'26年6月'!$B$3:$R$37</definedName>
    <definedName name="Z_26DB8EB7_15A7_46A4_AD7B_7CE560523881_.wvu.PrintArea" localSheetId="15" hidden="1">'26年7月'!$B$3:$R$38</definedName>
    <definedName name="Z_26DB8EB7_15A7_46A4_AD7B_7CE560523881_.wvu.PrintArea" localSheetId="16" hidden="1">'26年8月'!$B$3:$R$38</definedName>
    <definedName name="Z_26DB8EB7_15A7_46A4_AD7B_7CE560523881_.wvu.PrintArea" localSheetId="17" hidden="1">'26年9月'!$B$3:$R$37</definedName>
    <definedName name="Z_26DB8EB7_15A7_46A4_AD7B_7CE560523881_.wvu.PrintArea" localSheetId="21" hidden="1">'27年1月'!$B$3:$R$38</definedName>
    <definedName name="Z_26DB8EB7_15A7_46A4_AD7B_7CE560523881_.wvu.PrintArea" localSheetId="22" hidden="1">'27年2月'!$B$3:$R$35</definedName>
    <definedName name="Z_26DB8EB7_15A7_46A4_AD7B_7CE560523881_.wvu.PrintArea" localSheetId="23" hidden="1">'27年3月'!$B$3:$R$38</definedName>
    <definedName name="Z_26DB8EB7_15A7_46A4_AD7B_7CE560523881_.wvu.PrintArea" localSheetId="1" hidden="1">見本①!$B$3:$R$38</definedName>
    <definedName name="Z_26DB8EB7_15A7_46A4_AD7B_7CE560523881_.wvu.PrintArea" localSheetId="2" hidden="1">見本②!$B$3:$R$38</definedName>
    <definedName name="Z_26DB8EB7_15A7_46A4_AD7B_7CE560523881_.wvu.PrintArea" localSheetId="3" hidden="1">見本③!$B$3:$R$38</definedName>
    <definedName name="Z_2B3C1C31_2576_44A6_8DA3_48C05ECF37AC_.wvu.PrintArea" localSheetId="4" hidden="1">学習内容!$B$1:$U$43</definedName>
    <definedName name="Z_2B3C1C31_2576_44A6_8DA3_48C05ECF37AC_.wvu.Rows" localSheetId="4" hidden="1">学習内容!$44:$44</definedName>
    <definedName name="Z_301CB23B_EF12_4644_AA76_1E668B991F45_.wvu.Rows" localSheetId="4" hidden="1">学習内容!#REF!,学習内容!$44:$44</definedName>
    <definedName name="Z_4ABAECB9_D017_4FC9_A206_84A8FAB560DB_.wvu.PrintArea" localSheetId="4" hidden="1">学習内容!$B$1:$U$42</definedName>
    <definedName name="Z_4ABAECB9_D017_4FC9_A206_84A8FAB560DB_.wvu.Rows" localSheetId="4" hidden="1">学習内容!#REF!,学習内容!$44:$44</definedName>
    <definedName name="Z_54E756A7_8D08_4212_81D3_D7E752706C7E_.wvu.PrintArea" localSheetId="4" hidden="1">学習内容!$B$1:$U$43</definedName>
    <definedName name="Z_54E756A7_8D08_4212_81D3_D7E752706C7E_.wvu.Rows" localSheetId="4" hidden="1">学習内容!#REF!,学習内容!$44:$44</definedName>
    <definedName name="Z_58E0BB1C_9248_4287_9630_770CB32A7BF5_.wvu.PrintArea" localSheetId="4" hidden="1">学習内容!$B$1:$U$42</definedName>
    <definedName name="Z_58E0BB1C_9248_4287_9630_770CB32A7BF5_.wvu.Rows" localSheetId="4" hidden="1">学習内容!#REF!,学習内容!$44:$44</definedName>
    <definedName name="Z_6ACE3B31_D1A2_4047_A11F_CF6D7DD71C5F_.wvu.PrintArea" localSheetId="4" hidden="1">学習内容!$B$1:$U$43</definedName>
    <definedName name="Z_6ACE3B31_D1A2_4047_A11F_CF6D7DD71C5F_.wvu.Rows" localSheetId="4" hidden="1">学習内容!$44:$44</definedName>
    <definedName name="Z_6FABCADD_E6F7_4A37_A97A_4F43D3B5F831_.wvu.PrintArea" localSheetId="4" hidden="1">学習内容!$B$1:$U$43</definedName>
    <definedName name="Z_6FABCADD_E6F7_4A37_A97A_4F43D3B5F831_.wvu.Rows" localSheetId="4" hidden="1">学習内容!#REF!,学習内容!$44:$44</definedName>
    <definedName name="Z_71235510_121E_4757_91AD_366B79D747B3_.wvu.PrintArea" localSheetId="4" hidden="1">学習内容!$B$1:$U$42</definedName>
    <definedName name="Z_71235510_121E_4757_91AD_366B79D747B3_.wvu.Rows" localSheetId="4" hidden="1">学習内容!#REF!,学習内容!$44:$44</definedName>
    <definedName name="Z_87032DFF_EE6C_4A00_A980_8C4C0F30CCBE_.wvu.PrintArea" localSheetId="4" hidden="1">学習内容!$B$1:$U$42</definedName>
    <definedName name="Z_87032DFF_EE6C_4A00_A980_8C4C0F30CCBE_.wvu.Rows" localSheetId="4" hidden="1">学習内容!#REF!,学習内容!$44:$44</definedName>
    <definedName name="Z_8B352BD5_0A1C_49C5_A46A_077861B87382_.wvu.PrintArea" localSheetId="4" hidden="1">学習内容!$B$1:$U$43</definedName>
    <definedName name="Z_8B352BD5_0A1C_49C5_A46A_077861B87382_.wvu.Rows" localSheetId="4" hidden="1">学習内容!#REF!,学習内容!$44:$44</definedName>
    <definedName name="Z_8BE46EF6_3DD4_4113_B25F_911D346226A6_.wvu.Rows" localSheetId="4" hidden="1">学習内容!#REF!,学習内容!$44:$44</definedName>
    <definedName name="Z_8EB19F74_C118_4818_BCBD_BA11F7E7CA91_.wvu.PrintArea" localSheetId="4" hidden="1">学習内容!$B$1:$U$42</definedName>
    <definedName name="Z_8EB19F74_C118_4818_BCBD_BA11F7E7CA91_.wvu.Rows" localSheetId="4" hidden="1">学習内容!#REF!,学習内容!$44:$44</definedName>
    <definedName name="Z_9DACC240_A596_4D06_B3E5_6573F870E36B_.wvu.PrintArea" localSheetId="4" hidden="1">学習内容!$B$1:$U$43</definedName>
    <definedName name="Z_9DACC240_A596_4D06_B3E5_6573F870E36B_.wvu.Rows" localSheetId="4" hidden="1">学習内容!#REF!,学習内容!$44:$44</definedName>
    <definedName name="Z_9F51CF6A_F74E_41CF_B783_24888A2E9826_.wvu.PrintArea" localSheetId="4" hidden="1">学習内容!$B$1:$U$43</definedName>
    <definedName name="Z_9F51CF6A_F74E_41CF_B783_24888A2E9826_.wvu.Rows" localSheetId="4" hidden="1">学習内容!#REF!,学習内容!$44:$44</definedName>
    <definedName name="Z_B24CA641_1935_4A53_A55F_7F11C8C1CB84_.wvu.Rows" localSheetId="4" hidden="1">学習内容!#REF!,学習内容!$44:$44</definedName>
    <definedName name="Z_C351E16B_AAD9_43D1_8C4E_BC40A88B92D4_.wvu.PrintArea" localSheetId="4" hidden="1">学習内容!$B$1:$U$43</definedName>
    <definedName name="Z_C351E16B_AAD9_43D1_8C4E_BC40A88B92D4_.wvu.Rows" localSheetId="4" hidden="1">学習内容!$44:$44</definedName>
    <definedName name="Z_C7344678_0853_4C8F_AF3E_62C91AA517C9_.wvu.PrintArea" localSheetId="4" hidden="1">学習内容!$B$1:$U$42</definedName>
    <definedName name="Z_C7344678_0853_4C8F_AF3E_62C91AA517C9_.wvu.Rows" localSheetId="4" hidden="1">学習内容!#REF!,学習内容!$44:$44</definedName>
    <definedName name="Z_CC77FD8B_4694_443D_AA2C_09886EDF8EEE_.wvu.PrintArea" localSheetId="4" hidden="1">学習内容!$B$1:$U$42</definedName>
    <definedName name="Z_CC77FD8B_4694_443D_AA2C_09886EDF8EEE_.wvu.Rows" localSheetId="4" hidden="1">学習内容!#REF!,学習内容!$44:$44</definedName>
    <definedName name="Z_D2BEB566_B437_4227_9D82_EDDC783E1C9A_.wvu.PrintArea" localSheetId="4" hidden="1">学習内容!$A$1:$U$42</definedName>
    <definedName name="Z_D2BEB566_B437_4227_9D82_EDDC783E1C9A_.wvu.Rows" localSheetId="4" hidden="1">学習内容!#REF!,学習内容!$44:$44</definedName>
    <definedName name="Z_DA8E8177_512D_4A39_B840_68B897F6AE80_.wvu.PrintArea" localSheetId="4" hidden="1">学習内容!$B$1:$U$42</definedName>
    <definedName name="Z_DA8E8177_512D_4A39_B840_68B897F6AE80_.wvu.Rows" localSheetId="4" hidden="1">学習内容!#REF!,学習内容!$44:$44</definedName>
    <definedName name="Z_DDC83626_DBCD_4F89_B2E8_12812D904D82_.wvu.Cols" localSheetId="6" hidden="1">'25年10月'!#REF!,'25年10月'!$S:$S,'25年10月'!$AB:$AB,'25年10月'!$AD:$BF</definedName>
    <definedName name="Z_DDC83626_DBCD_4F89_B2E8_12812D904D82_.wvu.Cols" localSheetId="7" hidden="1">'25年11月'!#REF!,'25年11月'!$S:$S,'25年11月'!$AB:$AB,'25年11月'!$AD:$BF</definedName>
    <definedName name="Z_DDC83626_DBCD_4F89_B2E8_12812D904D82_.wvu.Cols" localSheetId="8" hidden="1">'25年12月'!#REF!,'25年12月'!$S:$S,'25年12月'!$AB:$AB,'25年12月'!$AD:$BF</definedName>
    <definedName name="Z_DDC83626_DBCD_4F89_B2E8_12812D904D82_.wvu.Cols" localSheetId="18" hidden="1">'26年10月'!#REF!,'26年10月'!$S:$S,'26年10月'!$AB:$AB,'26年10月'!$AD:$BF</definedName>
    <definedName name="Z_DDC83626_DBCD_4F89_B2E8_12812D904D82_.wvu.Cols" localSheetId="19" hidden="1">'26年11月'!#REF!,'26年11月'!$S:$S,'26年11月'!$AB:$AB,'26年11月'!$AD:$BF</definedName>
    <definedName name="Z_DDC83626_DBCD_4F89_B2E8_12812D904D82_.wvu.Cols" localSheetId="20" hidden="1">'26年12月'!#REF!,'26年12月'!$S:$S,'26年12月'!$AB:$AB,'26年12月'!$AD:$BF</definedName>
    <definedName name="Z_DDC83626_DBCD_4F89_B2E8_12812D904D82_.wvu.Cols" localSheetId="9" hidden="1">'26年1月'!#REF!,'26年1月'!$S:$S,'26年1月'!$AB:$AB,'26年1月'!$AD:$BF</definedName>
    <definedName name="Z_DDC83626_DBCD_4F89_B2E8_12812D904D82_.wvu.Cols" localSheetId="10" hidden="1">'26年2月'!#REF!,'26年2月'!$S:$S,'26年2月'!$AB:$AB,'26年2月'!$AD:$BF</definedName>
    <definedName name="Z_DDC83626_DBCD_4F89_B2E8_12812D904D82_.wvu.Cols" localSheetId="11" hidden="1">'26年3月'!#REF!,'26年3月'!$S:$S,'26年3月'!$AB:$AB,'26年3月'!$AD:$BF</definedName>
    <definedName name="Z_DDC83626_DBCD_4F89_B2E8_12812D904D82_.wvu.Cols" localSheetId="12" hidden="1">'26年4月'!#REF!,'26年4月'!$S:$S,'26年4月'!$AB:$AB,'26年4月'!$AD:$BF</definedName>
    <definedName name="Z_DDC83626_DBCD_4F89_B2E8_12812D904D82_.wvu.Cols" localSheetId="13" hidden="1">'26年5月'!#REF!,'26年5月'!$S:$S,'26年5月'!$AB:$AB,'26年5月'!$AD:$BF</definedName>
    <definedName name="Z_DDC83626_DBCD_4F89_B2E8_12812D904D82_.wvu.Cols" localSheetId="14" hidden="1">'26年6月'!#REF!,'26年6月'!$S:$S,'26年6月'!$AB:$AB,'26年6月'!$AD:$BF</definedName>
    <definedName name="Z_DDC83626_DBCD_4F89_B2E8_12812D904D82_.wvu.Cols" localSheetId="15" hidden="1">'26年7月'!#REF!,'26年7月'!$S:$S,'26年7月'!$AB:$AB,'26年7月'!$AD:$BF</definedName>
    <definedName name="Z_DDC83626_DBCD_4F89_B2E8_12812D904D82_.wvu.Cols" localSheetId="16" hidden="1">'26年8月'!#REF!,'26年8月'!$S:$S,'26年8月'!$AB:$AB,'26年8月'!$AD:$BF</definedName>
    <definedName name="Z_DDC83626_DBCD_4F89_B2E8_12812D904D82_.wvu.Cols" localSheetId="17" hidden="1">'26年9月'!#REF!,'26年9月'!$S:$S,'26年9月'!$AB:$AB,'26年9月'!$AD:$BF</definedName>
    <definedName name="Z_DDC83626_DBCD_4F89_B2E8_12812D904D82_.wvu.Cols" localSheetId="21" hidden="1">'27年1月'!#REF!,'27年1月'!$S:$S,'27年1月'!$AB:$AB,'27年1月'!$AD:$BF</definedName>
    <definedName name="Z_DDC83626_DBCD_4F89_B2E8_12812D904D82_.wvu.Cols" localSheetId="22" hidden="1">'27年2月'!#REF!,'27年2月'!$S:$S,'27年2月'!$AB:$AB,'27年2月'!$AD:$BF</definedName>
    <definedName name="Z_DDC83626_DBCD_4F89_B2E8_12812D904D82_.wvu.Cols" localSheetId="23" hidden="1">'27年3月'!#REF!,'27年3月'!$S:$S,'27年3月'!$AB:$AB,'27年3月'!$AD:$BF</definedName>
    <definedName name="Z_DDC83626_DBCD_4F89_B2E8_12812D904D82_.wvu.Cols" localSheetId="1" hidden="1">見本①!#REF!,見本①!$S:$S,見本①!$AB:$AB,見本①!$AD:$BF</definedName>
    <definedName name="Z_DDC83626_DBCD_4F89_B2E8_12812D904D82_.wvu.Cols" localSheetId="2" hidden="1">見本②!#REF!,見本②!$S:$S,見本②!$AB:$AB,見本②!$AD:$BF</definedName>
    <definedName name="Z_DDC83626_DBCD_4F89_B2E8_12812D904D82_.wvu.Cols" localSheetId="3" hidden="1">見本③!#REF!,見本③!$S:$S,見本③!$AB:$AB,見本③!$AD:$BF</definedName>
    <definedName name="Z_DDC83626_DBCD_4F89_B2E8_12812D904D82_.wvu.PrintArea" localSheetId="6" hidden="1">'25年10月'!$B$3:$R$38</definedName>
    <definedName name="Z_DDC83626_DBCD_4F89_B2E8_12812D904D82_.wvu.PrintArea" localSheetId="7" hidden="1">'25年11月'!$B$3:$R$37</definedName>
    <definedName name="Z_DDC83626_DBCD_4F89_B2E8_12812D904D82_.wvu.PrintArea" localSheetId="8" hidden="1">'25年12月'!$B$3:$R$38</definedName>
    <definedName name="Z_DDC83626_DBCD_4F89_B2E8_12812D904D82_.wvu.PrintArea" localSheetId="18" hidden="1">'26年10月'!$B$3:$R$38</definedName>
    <definedName name="Z_DDC83626_DBCD_4F89_B2E8_12812D904D82_.wvu.PrintArea" localSheetId="19" hidden="1">'26年11月'!$B$3:$R$37</definedName>
    <definedName name="Z_DDC83626_DBCD_4F89_B2E8_12812D904D82_.wvu.PrintArea" localSheetId="20" hidden="1">'26年12月'!$B$3:$R$38</definedName>
    <definedName name="Z_DDC83626_DBCD_4F89_B2E8_12812D904D82_.wvu.PrintArea" localSheetId="9" hidden="1">'26年1月'!$B$3:$R$38</definedName>
    <definedName name="Z_DDC83626_DBCD_4F89_B2E8_12812D904D82_.wvu.PrintArea" localSheetId="10" hidden="1">'26年2月'!$B$3:$R$35</definedName>
    <definedName name="Z_DDC83626_DBCD_4F89_B2E8_12812D904D82_.wvu.PrintArea" localSheetId="11" hidden="1">'26年3月'!$B$3:$R$38</definedName>
    <definedName name="Z_DDC83626_DBCD_4F89_B2E8_12812D904D82_.wvu.PrintArea" localSheetId="12" hidden="1">'26年4月'!$B$3:$R$37</definedName>
    <definedName name="Z_DDC83626_DBCD_4F89_B2E8_12812D904D82_.wvu.PrintArea" localSheetId="13" hidden="1">'26年5月'!$B$3:$R$38</definedName>
    <definedName name="Z_DDC83626_DBCD_4F89_B2E8_12812D904D82_.wvu.PrintArea" localSheetId="14" hidden="1">'26年6月'!$B$3:$R$37</definedName>
    <definedName name="Z_DDC83626_DBCD_4F89_B2E8_12812D904D82_.wvu.PrintArea" localSheetId="15" hidden="1">'26年7月'!$B$3:$R$38</definedName>
    <definedName name="Z_DDC83626_DBCD_4F89_B2E8_12812D904D82_.wvu.PrintArea" localSheetId="16" hidden="1">'26年8月'!$B$3:$R$38</definedName>
    <definedName name="Z_DDC83626_DBCD_4F89_B2E8_12812D904D82_.wvu.PrintArea" localSheetId="17" hidden="1">'26年9月'!$B$3:$R$37</definedName>
    <definedName name="Z_DDC83626_DBCD_4F89_B2E8_12812D904D82_.wvu.PrintArea" localSheetId="21" hidden="1">'27年1月'!$B$3:$R$38</definedName>
    <definedName name="Z_DDC83626_DBCD_4F89_B2E8_12812D904D82_.wvu.PrintArea" localSheetId="22" hidden="1">'27年2月'!$B$3:$R$35</definedName>
    <definedName name="Z_DDC83626_DBCD_4F89_B2E8_12812D904D82_.wvu.PrintArea" localSheetId="23" hidden="1">'27年3月'!$B$3:$R$38</definedName>
    <definedName name="Z_DDC83626_DBCD_4F89_B2E8_12812D904D82_.wvu.PrintArea" localSheetId="1" hidden="1">見本①!$B$3:$R$38</definedName>
    <definedName name="Z_DDC83626_DBCD_4F89_B2E8_12812D904D82_.wvu.PrintArea" localSheetId="2" hidden="1">見本②!$B$3:$R$38</definedName>
    <definedName name="Z_DDC83626_DBCD_4F89_B2E8_12812D904D82_.wvu.PrintArea" localSheetId="3" hidden="1">見本③!$B$3:$R$38</definedName>
    <definedName name="Z_E9091A5B_E225_4C31_B3CD_BD672E4E7D4F_.wvu.Rows" localSheetId="4" hidden="1">学習内容!#REF!,学習内容!$44:$44</definedName>
    <definedName name="Z_F126E414_18BB_4315_BA43_015A7DEAC197_.wvu.PrintArea" localSheetId="4" hidden="1">学習内容!$B$1:$U$42</definedName>
    <definedName name="Z_F126E414_18BB_4315_BA43_015A7DEAC197_.wvu.Rows" localSheetId="4" hidden="1">学習内容!#REF!,学習内容!$44:$44</definedName>
    <definedName name="Z_F697B183_9467_4753_BBF6_216ECE17EE67_.wvu.Cols" localSheetId="6" hidden="1">'25年10月'!#REF!,'25年10月'!$S:$S,'25年10月'!$AB:$AB,'25年10月'!$AD:$BF</definedName>
    <definedName name="Z_F697B183_9467_4753_BBF6_216ECE17EE67_.wvu.Cols" localSheetId="7" hidden="1">'25年11月'!#REF!,'25年11月'!$S:$S,'25年11月'!$AB:$AB,'25年11月'!$AD:$BF</definedName>
    <definedName name="Z_F697B183_9467_4753_BBF6_216ECE17EE67_.wvu.Cols" localSheetId="8" hidden="1">'25年12月'!#REF!,'25年12月'!$S:$S,'25年12月'!$AB:$AB,'25年12月'!$AD:$BF</definedName>
    <definedName name="Z_F697B183_9467_4753_BBF6_216ECE17EE67_.wvu.Cols" localSheetId="18" hidden="1">'26年10月'!#REF!,'26年10月'!$S:$S,'26年10月'!$AB:$AB,'26年10月'!$AD:$BF</definedName>
    <definedName name="Z_F697B183_9467_4753_BBF6_216ECE17EE67_.wvu.Cols" localSheetId="19" hidden="1">'26年11月'!#REF!,'26年11月'!$S:$S,'26年11月'!$AB:$AB,'26年11月'!$AD:$BF</definedName>
    <definedName name="Z_F697B183_9467_4753_BBF6_216ECE17EE67_.wvu.Cols" localSheetId="20" hidden="1">'26年12月'!#REF!,'26年12月'!$S:$S,'26年12月'!$AB:$AB,'26年12月'!$AD:$BF</definedName>
    <definedName name="Z_F697B183_9467_4753_BBF6_216ECE17EE67_.wvu.Cols" localSheetId="9" hidden="1">'26年1月'!#REF!,'26年1月'!$S:$S,'26年1月'!$AB:$AB,'26年1月'!$AD:$BF</definedName>
    <definedName name="Z_F697B183_9467_4753_BBF6_216ECE17EE67_.wvu.Cols" localSheetId="10" hidden="1">'26年2月'!#REF!,'26年2月'!$S:$S,'26年2月'!$AB:$AB,'26年2月'!$AD:$BF</definedName>
    <definedName name="Z_F697B183_9467_4753_BBF6_216ECE17EE67_.wvu.Cols" localSheetId="11" hidden="1">'26年3月'!#REF!,'26年3月'!$S:$S,'26年3月'!$AB:$AB,'26年3月'!$AD:$BF</definedName>
    <definedName name="Z_F697B183_9467_4753_BBF6_216ECE17EE67_.wvu.Cols" localSheetId="12" hidden="1">'26年4月'!#REF!,'26年4月'!$S:$S,'26年4月'!$AB:$AB,'26年4月'!$AD:$BF</definedName>
    <definedName name="Z_F697B183_9467_4753_BBF6_216ECE17EE67_.wvu.Cols" localSheetId="13" hidden="1">'26年5月'!#REF!,'26年5月'!$S:$S,'26年5月'!$AB:$AB,'26年5月'!$AD:$BF</definedName>
    <definedName name="Z_F697B183_9467_4753_BBF6_216ECE17EE67_.wvu.Cols" localSheetId="14" hidden="1">'26年6月'!#REF!,'26年6月'!$S:$S,'26年6月'!$AB:$AB,'26年6月'!$AD:$BF</definedName>
    <definedName name="Z_F697B183_9467_4753_BBF6_216ECE17EE67_.wvu.Cols" localSheetId="15" hidden="1">'26年7月'!#REF!,'26年7月'!$S:$S,'26年7月'!$AB:$AB,'26年7月'!$AD:$BF</definedName>
    <definedName name="Z_F697B183_9467_4753_BBF6_216ECE17EE67_.wvu.Cols" localSheetId="16" hidden="1">'26年8月'!#REF!,'26年8月'!$S:$S,'26年8月'!$AB:$AB,'26年8月'!$AD:$BF</definedName>
    <definedName name="Z_F697B183_9467_4753_BBF6_216ECE17EE67_.wvu.Cols" localSheetId="17" hidden="1">'26年9月'!#REF!,'26年9月'!$S:$S,'26年9月'!$AB:$AB,'26年9月'!$AD:$BF</definedName>
    <definedName name="Z_F697B183_9467_4753_BBF6_216ECE17EE67_.wvu.Cols" localSheetId="21" hidden="1">'27年1月'!#REF!,'27年1月'!$S:$S,'27年1月'!$AB:$AB,'27年1月'!$AD:$BF</definedName>
    <definedName name="Z_F697B183_9467_4753_BBF6_216ECE17EE67_.wvu.Cols" localSheetId="22" hidden="1">'27年2月'!#REF!,'27年2月'!$S:$S,'27年2月'!$AB:$AB,'27年2月'!$AD:$BF</definedName>
    <definedName name="Z_F697B183_9467_4753_BBF6_216ECE17EE67_.wvu.Cols" localSheetId="23" hidden="1">'27年3月'!#REF!,'27年3月'!$S:$S,'27年3月'!$AB:$AB,'27年3月'!$AD:$BF</definedName>
    <definedName name="Z_F697B183_9467_4753_BBF6_216ECE17EE67_.wvu.Cols" localSheetId="1" hidden="1">見本①!#REF!,見本①!$S:$S,見本①!$AB:$AB,見本①!$AD:$BF</definedName>
    <definedName name="Z_F697B183_9467_4753_BBF6_216ECE17EE67_.wvu.Cols" localSheetId="2" hidden="1">見本②!#REF!,見本②!$S:$S,見本②!$AB:$AB,見本②!$AD:$BF</definedName>
    <definedName name="Z_F697B183_9467_4753_BBF6_216ECE17EE67_.wvu.Cols" localSheetId="3" hidden="1">見本③!#REF!,見本③!$S:$S,見本③!$AB:$AB,見本③!$AD:$BF</definedName>
    <definedName name="Z_F697B183_9467_4753_BBF6_216ECE17EE67_.wvu.PrintArea" localSheetId="6" hidden="1">'25年10月'!$B$3:$R$38</definedName>
    <definedName name="Z_F697B183_9467_4753_BBF6_216ECE17EE67_.wvu.PrintArea" localSheetId="7" hidden="1">'25年11月'!$B$3:$R$37</definedName>
    <definedName name="Z_F697B183_9467_4753_BBF6_216ECE17EE67_.wvu.PrintArea" localSheetId="8" hidden="1">'25年12月'!$B$3:$R$38</definedName>
    <definedName name="Z_F697B183_9467_4753_BBF6_216ECE17EE67_.wvu.PrintArea" localSheetId="18" hidden="1">'26年10月'!$B$3:$R$38</definedName>
    <definedName name="Z_F697B183_9467_4753_BBF6_216ECE17EE67_.wvu.PrintArea" localSheetId="19" hidden="1">'26年11月'!$B$3:$R$37</definedName>
    <definedName name="Z_F697B183_9467_4753_BBF6_216ECE17EE67_.wvu.PrintArea" localSheetId="20" hidden="1">'26年12月'!$B$3:$R$38</definedName>
    <definedName name="Z_F697B183_9467_4753_BBF6_216ECE17EE67_.wvu.PrintArea" localSheetId="9" hidden="1">'26年1月'!$B$3:$R$38</definedName>
    <definedName name="Z_F697B183_9467_4753_BBF6_216ECE17EE67_.wvu.PrintArea" localSheetId="10" hidden="1">'26年2月'!$B$3:$R$35</definedName>
    <definedName name="Z_F697B183_9467_4753_BBF6_216ECE17EE67_.wvu.PrintArea" localSheetId="11" hidden="1">'26年3月'!$B$3:$R$38</definedName>
    <definedName name="Z_F697B183_9467_4753_BBF6_216ECE17EE67_.wvu.PrintArea" localSheetId="12" hidden="1">'26年4月'!$B$3:$R$37</definedName>
    <definedName name="Z_F697B183_9467_4753_BBF6_216ECE17EE67_.wvu.PrintArea" localSheetId="13" hidden="1">'26年5月'!$B$3:$R$38</definedName>
    <definedName name="Z_F697B183_9467_4753_BBF6_216ECE17EE67_.wvu.PrintArea" localSheetId="14" hidden="1">'26年6月'!$B$3:$R$37</definedName>
    <definedName name="Z_F697B183_9467_4753_BBF6_216ECE17EE67_.wvu.PrintArea" localSheetId="15" hidden="1">'26年7月'!$B$3:$R$38</definedName>
    <definedName name="Z_F697B183_9467_4753_BBF6_216ECE17EE67_.wvu.PrintArea" localSheetId="16" hidden="1">'26年8月'!$B$3:$R$38</definedName>
    <definedName name="Z_F697B183_9467_4753_BBF6_216ECE17EE67_.wvu.PrintArea" localSheetId="17" hidden="1">'26年9月'!$B$3:$R$37</definedName>
    <definedName name="Z_F697B183_9467_4753_BBF6_216ECE17EE67_.wvu.PrintArea" localSheetId="21" hidden="1">'27年1月'!$B$3:$R$38</definedName>
    <definedName name="Z_F697B183_9467_4753_BBF6_216ECE17EE67_.wvu.PrintArea" localSheetId="22" hidden="1">'27年2月'!$B$3:$R$35</definedName>
    <definedName name="Z_F697B183_9467_4753_BBF6_216ECE17EE67_.wvu.PrintArea" localSheetId="23" hidden="1">'27年3月'!$B$3:$R$38</definedName>
    <definedName name="Z_F697B183_9467_4753_BBF6_216ECE17EE67_.wvu.PrintArea" localSheetId="1" hidden="1">見本①!$B$3:$R$38</definedName>
    <definedName name="Z_F697B183_9467_4753_BBF6_216ECE17EE67_.wvu.PrintArea" localSheetId="2" hidden="1">見本②!$B$3:$R$38</definedName>
    <definedName name="Z_F697B183_9467_4753_BBF6_216ECE17EE67_.wvu.PrintArea" localSheetId="3" hidden="1">見本③!$B$3:$R$38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7" i="25" l="1"/>
  <c r="S38" i="25"/>
  <c r="S36" i="25"/>
  <c r="BB71" i="28" l="1"/>
  <c r="AZ71" i="28"/>
  <c r="AX71" i="28"/>
  <c r="AV71" i="28"/>
  <c r="AT71" i="28"/>
  <c r="AB70" i="28"/>
  <c r="AD70" i="28" s="1"/>
  <c r="AB69" i="28"/>
  <c r="AD69" i="28" s="1"/>
  <c r="AI69" i="28" s="1"/>
  <c r="AS69" i="28" s="1"/>
  <c r="AB68" i="28"/>
  <c r="AD68" i="28" s="1"/>
  <c r="AH68" i="28" s="1"/>
  <c r="AQ68" i="28" s="1"/>
  <c r="AB67" i="28"/>
  <c r="AD67" i="28" s="1"/>
  <c r="AG67" i="28" s="1"/>
  <c r="AO67" i="28" s="1"/>
  <c r="AB66" i="28"/>
  <c r="AD66" i="28" s="1"/>
  <c r="AB65" i="28"/>
  <c r="AD65" i="28" s="1"/>
  <c r="AH65" i="28" s="1"/>
  <c r="AQ65" i="28" s="1"/>
  <c r="AB64" i="28"/>
  <c r="AD64" i="28" s="1"/>
  <c r="AB63" i="28"/>
  <c r="AD63" i="28" s="1"/>
  <c r="AB62" i="28"/>
  <c r="AD62" i="28" s="1"/>
  <c r="AB61" i="28"/>
  <c r="AD61" i="28" s="1"/>
  <c r="AB60" i="28"/>
  <c r="AD60" i="28" s="1"/>
  <c r="AB59" i="28"/>
  <c r="AD59" i="28" s="1"/>
  <c r="AG59" i="28" s="1"/>
  <c r="AO59" i="28" s="1"/>
  <c r="AB58" i="28"/>
  <c r="AD58" i="28" s="1"/>
  <c r="AF58" i="28" s="1"/>
  <c r="AM58" i="28" s="1"/>
  <c r="AB57" i="28"/>
  <c r="AD57" i="28" s="1"/>
  <c r="AE57" i="28" s="1"/>
  <c r="AK57" i="28" s="1"/>
  <c r="AB56" i="28"/>
  <c r="AD56" i="28" s="1"/>
  <c r="AH56" i="28" s="1"/>
  <c r="AQ56" i="28" s="1"/>
  <c r="AB55" i="28"/>
  <c r="AD55" i="28" s="1"/>
  <c r="AB54" i="28"/>
  <c r="AD54" i="28" s="1"/>
  <c r="AB53" i="28"/>
  <c r="AD53" i="28" s="1"/>
  <c r="AH53" i="28" s="1"/>
  <c r="AQ53" i="28" s="1"/>
  <c r="AB52" i="28"/>
  <c r="AD52" i="28" s="1"/>
  <c r="AH52" i="28" s="1"/>
  <c r="AQ52" i="28" s="1"/>
  <c r="AB51" i="28"/>
  <c r="AD51" i="28" s="1"/>
  <c r="AG51" i="28" s="1"/>
  <c r="AO51" i="28" s="1"/>
  <c r="AB50" i="28"/>
  <c r="AD50" i="28" s="1"/>
  <c r="AB49" i="28"/>
  <c r="AD49" i="28" s="1"/>
  <c r="AB48" i="28"/>
  <c r="AD48" i="28" s="1"/>
  <c r="AB47" i="28"/>
  <c r="AD47" i="28" s="1"/>
  <c r="AB46" i="28"/>
  <c r="AD46" i="28" s="1"/>
  <c r="AG46" i="28" s="1"/>
  <c r="AO46" i="28" s="1"/>
  <c r="AB45" i="28"/>
  <c r="AD45" i="28" s="1"/>
  <c r="AE45" i="28" s="1"/>
  <c r="AK45" i="28" s="1"/>
  <c r="AB44" i="28"/>
  <c r="AD44" i="28" s="1"/>
  <c r="AE44" i="28" s="1"/>
  <c r="AK44" i="28" s="1"/>
  <c r="AB43" i="28"/>
  <c r="AD43" i="28" s="1"/>
  <c r="AH43" i="28" s="1"/>
  <c r="AQ43" i="28" s="1"/>
  <c r="AB42" i="28"/>
  <c r="AD42" i="28" s="1"/>
  <c r="AB41" i="28"/>
  <c r="AD41" i="28" s="1"/>
  <c r="AB40" i="28"/>
  <c r="AD40" i="28" s="1"/>
  <c r="AB39" i="28"/>
  <c r="AD39" i="28" s="1"/>
  <c r="AF39" i="28" s="1"/>
  <c r="AM39" i="28" s="1"/>
  <c r="AD38" i="28"/>
  <c r="AF38" i="28" s="1"/>
  <c r="AM38" i="28" s="1"/>
  <c r="AB38" i="28"/>
  <c r="S38" i="28"/>
  <c r="C38" i="28"/>
  <c r="D38" i="28" s="1"/>
  <c r="AB37" i="28"/>
  <c r="AD37" i="28" s="1"/>
  <c r="S37" i="28"/>
  <c r="C37" i="28"/>
  <c r="D37" i="28" s="1"/>
  <c r="AB36" i="28"/>
  <c r="AD36" i="28" s="1"/>
  <c r="S36" i="28"/>
  <c r="C36" i="28"/>
  <c r="D36" i="28" s="1"/>
  <c r="AB35" i="28"/>
  <c r="AD35" i="28" s="1"/>
  <c r="S35" i="28"/>
  <c r="C35" i="28"/>
  <c r="D35" i="28" s="1"/>
  <c r="AD34" i="28"/>
  <c r="AE34" i="28" s="1"/>
  <c r="AK34" i="28" s="1"/>
  <c r="AB34" i="28"/>
  <c r="S34" i="28"/>
  <c r="C34" i="28"/>
  <c r="D34" i="28" s="1"/>
  <c r="AD33" i="28"/>
  <c r="AH33" i="28" s="1"/>
  <c r="AQ33" i="28" s="1"/>
  <c r="AB33" i="28"/>
  <c r="S33" i="28"/>
  <c r="C33" i="28"/>
  <c r="D33" i="28" s="1"/>
  <c r="AD32" i="28"/>
  <c r="AG32" i="28" s="1"/>
  <c r="AO32" i="28" s="1"/>
  <c r="AB32" i="28"/>
  <c r="S32" i="28"/>
  <c r="C32" i="28"/>
  <c r="D32" i="28" s="1"/>
  <c r="AD31" i="28"/>
  <c r="AF31" i="28" s="1"/>
  <c r="AM31" i="28" s="1"/>
  <c r="AB31" i="28"/>
  <c r="S31" i="28"/>
  <c r="C31" i="28"/>
  <c r="D31" i="28" s="1"/>
  <c r="AB30" i="28"/>
  <c r="AD30" i="28" s="1"/>
  <c r="S30" i="28"/>
  <c r="C30" i="28"/>
  <c r="D30" i="28" s="1"/>
  <c r="AB29" i="28"/>
  <c r="AD29" i="28" s="1"/>
  <c r="AG29" i="28" s="1"/>
  <c r="AO29" i="28" s="1"/>
  <c r="S29" i="28"/>
  <c r="C29" i="28"/>
  <c r="D29" i="28" s="1"/>
  <c r="AB28" i="28"/>
  <c r="AD28" i="28" s="1"/>
  <c r="S28" i="28"/>
  <c r="C28" i="28"/>
  <c r="D28" i="28" s="1"/>
  <c r="AD27" i="28"/>
  <c r="AG27" i="28" s="1"/>
  <c r="AO27" i="28" s="1"/>
  <c r="AB27" i="28"/>
  <c r="S27" i="28"/>
  <c r="C27" i="28"/>
  <c r="D27" i="28" s="1"/>
  <c r="AB26" i="28"/>
  <c r="AD26" i="28" s="1"/>
  <c r="S26" i="28"/>
  <c r="C26" i="28"/>
  <c r="D26" i="28" s="1"/>
  <c r="AB25" i="28"/>
  <c r="AD25" i="28" s="1"/>
  <c r="AF25" i="28" s="1"/>
  <c r="AM25" i="28" s="1"/>
  <c r="S25" i="28"/>
  <c r="C25" i="28"/>
  <c r="D25" i="28" s="1"/>
  <c r="AB24" i="28"/>
  <c r="AD24" i="28" s="1"/>
  <c r="S24" i="28"/>
  <c r="C24" i="28"/>
  <c r="D24" i="28" s="1"/>
  <c r="AB23" i="28"/>
  <c r="AD23" i="28" s="1"/>
  <c r="AI23" i="28" s="1"/>
  <c r="AS23" i="28" s="1"/>
  <c r="S23" i="28"/>
  <c r="C23" i="28"/>
  <c r="D23" i="28" s="1"/>
  <c r="AB22" i="28"/>
  <c r="AD22" i="28" s="1"/>
  <c r="AE22" i="28" s="1"/>
  <c r="AK22" i="28" s="1"/>
  <c r="S22" i="28"/>
  <c r="C22" i="28"/>
  <c r="D22" i="28" s="1"/>
  <c r="AD21" i="28"/>
  <c r="AB21" i="28"/>
  <c r="S21" i="28"/>
  <c r="C21" i="28"/>
  <c r="D21" i="28" s="1"/>
  <c r="AB20" i="28"/>
  <c r="AD20" i="28" s="1"/>
  <c r="S20" i="28"/>
  <c r="C20" i="28"/>
  <c r="D20" i="28" s="1"/>
  <c r="AB19" i="28"/>
  <c r="AD19" i="28" s="1"/>
  <c r="S19" i="28"/>
  <c r="C19" i="28"/>
  <c r="D19" i="28" s="1"/>
  <c r="AB18" i="28"/>
  <c r="AD18" i="28" s="1"/>
  <c r="S18" i="28"/>
  <c r="C18" i="28"/>
  <c r="D18" i="28" s="1"/>
  <c r="AD17" i="28"/>
  <c r="AB17" i="28"/>
  <c r="S17" i="28"/>
  <c r="C17" i="28"/>
  <c r="D17" i="28" s="1"/>
  <c r="AB16" i="28"/>
  <c r="AD16" i="28" s="1"/>
  <c r="S16" i="28"/>
  <c r="C16" i="28"/>
  <c r="D16" i="28" s="1"/>
  <c r="AB15" i="28"/>
  <c r="AD15" i="28" s="1"/>
  <c r="S15" i="28"/>
  <c r="C15" i="28"/>
  <c r="D15" i="28" s="1"/>
  <c r="AB14" i="28"/>
  <c r="AD14" i="28" s="1"/>
  <c r="S14" i="28"/>
  <c r="C14" i="28"/>
  <c r="D14" i="28" s="1"/>
  <c r="AD13" i="28"/>
  <c r="AE13" i="28" s="1"/>
  <c r="AK13" i="28" s="1"/>
  <c r="AB13" i="28"/>
  <c r="S13" i="28"/>
  <c r="O13" i="28"/>
  <c r="N13" i="28"/>
  <c r="M13" i="28"/>
  <c r="L13" i="28"/>
  <c r="K13" i="28"/>
  <c r="J13" i="28"/>
  <c r="I13" i="28"/>
  <c r="H13" i="28"/>
  <c r="G13" i="28"/>
  <c r="F13" i="28"/>
  <c r="C13" i="28"/>
  <c r="D13" i="28" s="1"/>
  <c r="AD12" i="28"/>
  <c r="AB12" i="28"/>
  <c r="S12" i="28"/>
  <c r="C12" i="28"/>
  <c r="D12" i="28" s="1"/>
  <c r="AD11" i="28"/>
  <c r="AG11" i="28" s="1"/>
  <c r="AO11" i="28" s="1"/>
  <c r="AB11" i="28"/>
  <c r="S11" i="28"/>
  <c r="C11" i="28"/>
  <c r="D11" i="28" s="1"/>
  <c r="S10" i="28"/>
  <c r="C10" i="28"/>
  <c r="D10" i="28" s="1"/>
  <c r="S9" i="28"/>
  <c r="C9" i="28"/>
  <c r="D9" i="28" s="1"/>
  <c r="S8" i="28"/>
  <c r="C8" i="28"/>
  <c r="D8" i="28" s="1"/>
  <c r="O7" i="28"/>
  <c r="M7" i="28"/>
  <c r="K7" i="28"/>
  <c r="I7" i="28"/>
  <c r="G7" i="28"/>
  <c r="F5" i="28"/>
  <c r="K1" i="28"/>
  <c r="AP65" i="28" l="1"/>
  <c r="AN11" i="28"/>
  <c r="J8" i="28" s="1"/>
  <c r="AN51" i="28"/>
  <c r="AH31" i="28"/>
  <c r="AQ31" i="28" s="1"/>
  <c r="AE53" i="28"/>
  <c r="AK53" i="28" s="1"/>
  <c r="AG31" i="28"/>
  <c r="AO31" i="28" s="1"/>
  <c r="AI11" i="28"/>
  <c r="AS11" i="28" s="1"/>
  <c r="AH45" i="28"/>
  <c r="AQ45" i="28" s="1"/>
  <c r="AI58" i="28"/>
  <c r="AS58" i="28" s="1"/>
  <c r="AE43" i="28"/>
  <c r="AK43" i="28" s="1"/>
  <c r="AI43" i="28"/>
  <c r="AS43" i="28" s="1"/>
  <c r="AE12" i="28"/>
  <c r="AK12" i="28" s="1"/>
  <c r="AH32" i="28"/>
  <c r="AQ32" i="28" s="1"/>
  <c r="AI41" i="28"/>
  <c r="AS41" i="28" s="1"/>
  <c r="AF34" i="28"/>
  <c r="AM34" i="28" s="1"/>
  <c r="AE28" i="28"/>
  <c r="AK28" i="28" s="1"/>
  <c r="AG34" i="28"/>
  <c r="AO34" i="28" s="1"/>
  <c r="AI17" i="28"/>
  <c r="AS17" i="28" s="1"/>
  <c r="AI34" i="28"/>
  <c r="AS34" i="28" s="1"/>
  <c r="AI38" i="28"/>
  <c r="AS38" i="28" s="1"/>
  <c r="AN59" i="28"/>
  <c r="AI54" i="28"/>
  <c r="AS54" i="28" s="1"/>
  <c r="AG54" i="28"/>
  <c r="AO54" i="28" s="1"/>
  <c r="AE54" i="28"/>
  <c r="AK54" i="28" s="1"/>
  <c r="AF54" i="28"/>
  <c r="AM54" i="28" s="1"/>
  <c r="AN32" i="28"/>
  <c r="AF36" i="28"/>
  <c r="AM36" i="28" s="1"/>
  <c r="AH36" i="28"/>
  <c r="AQ36" i="28" s="1"/>
  <c r="AG36" i="28"/>
  <c r="AO36" i="28" s="1"/>
  <c r="AI62" i="28"/>
  <c r="AS62" i="28" s="1"/>
  <c r="AG62" i="28"/>
  <c r="AO62" i="28" s="1"/>
  <c r="AE62" i="28"/>
  <c r="AK62" i="28" s="1"/>
  <c r="AW38" i="28"/>
  <c r="AL39" i="28"/>
  <c r="AI49" i="28"/>
  <c r="AS49" i="28" s="1"/>
  <c r="AE49" i="28"/>
  <c r="AK49" i="28" s="1"/>
  <c r="AF49" i="28"/>
  <c r="AM49" i="28" s="1"/>
  <c r="AG14" i="28"/>
  <c r="AO14" i="28" s="1"/>
  <c r="AE14" i="28"/>
  <c r="AK14" i="28" s="1"/>
  <c r="AF35" i="28"/>
  <c r="AM35" i="28" s="1"/>
  <c r="AH35" i="28"/>
  <c r="AQ35" i="28" s="1"/>
  <c r="AG35" i="28"/>
  <c r="AO35" i="28" s="1"/>
  <c r="AE35" i="28"/>
  <c r="AK35" i="28" s="1"/>
  <c r="AE42" i="28"/>
  <c r="AK42" i="28" s="1"/>
  <c r="AH42" i="28"/>
  <c r="AQ42" i="28" s="1"/>
  <c r="AP43" i="28"/>
  <c r="AH60" i="28"/>
  <c r="AQ60" i="28" s="1"/>
  <c r="AE60" i="28"/>
  <c r="AK60" i="28" s="1"/>
  <c r="AI15" i="28"/>
  <c r="AS15" i="28" s="1"/>
  <c r="AG15" i="28"/>
  <c r="AO15" i="28" s="1"/>
  <c r="AE16" i="28"/>
  <c r="AK16" i="28" s="1"/>
  <c r="AI16" i="28"/>
  <c r="AS16" i="28" s="1"/>
  <c r="AJ34" i="28"/>
  <c r="AE37" i="28"/>
  <c r="AK37" i="28" s="1"/>
  <c r="AI37" i="28"/>
  <c r="AS37" i="28" s="1"/>
  <c r="AH37" i="28"/>
  <c r="AQ37" i="28" s="1"/>
  <c r="AG37" i="28"/>
  <c r="AO37" i="28" s="1"/>
  <c r="AJ45" i="28"/>
  <c r="AE17" i="28"/>
  <c r="AK17" i="28" s="1"/>
  <c r="AI13" i="28"/>
  <c r="AS13" i="28" s="1"/>
  <c r="AG17" i="28"/>
  <c r="AO17" i="28" s="1"/>
  <c r="AL38" i="28"/>
  <c r="AI53" i="28"/>
  <c r="AS53" i="28" s="1"/>
  <c r="AF65" i="28"/>
  <c r="AM65" i="28" s="1"/>
  <c r="AG12" i="28"/>
  <c r="AO12" i="28" s="1"/>
  <c r="AF17" i="28"/>
  <c r="AM17" i="28" s="1"/>
  <c r="AH17" i="28"/>
  <c r="AQ17" i="28" s="1"/>
  <c r="AG13" i="28"/>
  <c r="AO13" i="28" s="1"/>
  <c r="AH29" i="28"/>
  <c r="AQ29" i="28" s="1"/>
  <c r="AE11" i="28"/>
  <c r="AK11" i="28" s="1"/>
  <c r="AR38" i="28"/>
  <c r="AE38" i="28"/>
  <c r="AK38" i="28" s="1"/>
  <c r="AF32" i="28"/>
  <c r="AM32" i="28" s="1"/>
  <c r="AH38" i="28"/>
  <c r="AQ38" i="28" s="1"/>
  <c r="AL34" i="28"/>
  <c r="AN46" i="28"/>
  <c r="AE65" i="28"/>
  <c r="AK65" i="28" s="1"/>
  <c r="AG19" i="28"/>
  <c r="AO19" i="28" s="1"/>
  <c r="AF19" i="28"/>
  <c r="AM19" i="28" s="1"/>
  <c r="AI19" i="28"/>
  <c r="AS19" i="28" s="1"/>
  <c r="AE19" i="28"/>
  <c r="AK19" i="28" s="1"/>
  <c r="AH19" i="28"/>
  <c r="AQ19" i="28" s="1"/>
  <c r="AI26" i="28"/>
  <c r="AS26" i="28" s="1"/>
  <c r="AH26" i="28"/>
  <c r="AQ26" i="28" s="1"/>
  <c r="AF26" i="28"/>
  <c r="AM26" i="28" s="1"/>
  <c r="AG26" i="28"/>
  <c r="AO26" i="28" s="1"/>
  <c r="AE26" i="28"/>
  <c r="AK26" i="28" s="1"/>
  <c r="AH15" i="28"/>
  <c r="AQ15" i="28" s="1"/>
  <c r="AF15" i="28"/>
  <c r="AM15" i="28" s="1"/>
  <c r="K34" i="28"/>
  <c r="AN27" i="28"/>
  <c r="J34" i="28" s="1"/>
  <c r="AH16" i="28"/>
  <c r="AQ16" i="28" s="1"/>
  <c r="AF16" i="28"/>
  <c r="AM16" i="28" s="1"/>
  <c r="AH12" i="28"/>
  <c r="AQ12" i="28" s="1"/>
  <c r="AF12" i="28"/>
  <c r="AM12" i="28" s="1"/>
  <c r="AH14" i="28"/>
  <c r="AQ14" i="28" s="1"/>
  <c r="AF14" i="28"/>
  <c r="AM14" i="28" s="1"/>
  <c r="AE15" i="28"/>
  <c r="AK15" i="28" s="1"/>
  <c r="AG16" i="28"/>
  <c r="AO16" i="28" s="1"/>
  <c r="AG21" i="28"/>
  <c r="AO21" i="28" s="1"/>
  <c r="AF21" i="28"/>
  <c r="AM21" i="28" s="1"/>
  <c r="AH21" i="28"/>
  <c r="AQ21" i="28" s="1"/>
  <c r="AI21" i="28"/>
  <c r="AS21" i="28" s="1"/>
  <c r="AE21" i="28"/>
  <c r="AK21" i="28" s="1"/>
  <c r="G12" i="28"/>
  <c r="AJ13" i="28"/>
  <c r="G26" i="28"/>
  <c r="AJ22" i="28"/>
  <c r="F26" i="28" s="1"/>
  <c r="AG20" i="28"/>
  <c r="AO20" i="28" s="1"/>
  <c r="AF20" i="28"/>
  <c r="AM20" i="28" s="1"/>
  <c r="AH20" i="28"/>
  <c r="AQ20" i="28" s="1"/>
  <c r="AG18" i="28"/>
  <c r="AO18" i="28" s="1"/>
  <c r="AF18" i="28"/>
  <c r="AM18" i="28" s="1"/>
  <c r="AH18" i="28"/>
  <c r="AQ18" i="28" s="1"/>
  <c r="AG28" i="28"/>
  <c r="AO28" i="28" s="1"/>
  <c r="AI14" i="28"/>
  <c r="AS14" i="28" s="1"/>
  <c r="AI18" i="28"/>
  <c r="AS18" i="28" s="1"/>
  <c r="AI20" i="28"/>
  <c r="AS20" i="28" s="1"/>
  <c r="AG24" i="28"/>
  <c r="AO24" i="28" s="1"/>
  <c r="AF24" i="28"/>
  <c r="AM24" i="28" s="1"/>
  <c r="AH24" i="28"/>
  <c r="AQ24" i="28" s="1"/>
  <c r="AI24" i="28"/>
  <c r="AS24" i="28" s="1"/>
  <c r="AE24" i="28"/>
  <c r="AK24" i="28" s="1"/>
  <c r="AE18" i="28"/>
  <c r="AK18" i="28" s="1"/>
  <c r="AE20" i="28"/>
  <c r="AK20" i="28" s="1"/>
  <c r="AR23" i="28"/>
  <c r="O27" i="28"/>
  <c r="AN29" i="28"/>
  <c r="AI12" i="28"/>
  <c r="AS12" i="28" s="1"/>
  <c r="AH59" i="28"/>
  <c r="AQ59" i="28" s="1"/>
  <c r="AI65" i="28"/>
  <c r="AS65" i="28" s="1"/>
  <c r="AF62" i="28"/>
  <c r="AM62" i="28" s="1"/>
  <c r="AE46" i="28"/>
  <c r="AK46" i="28" s="1"/>
  <c r="AE36" i="28"/>
  <c r="AK36" i="28" s="1"/>
  <c r="AI45" i="28"/>
  <c r="AS45" i="28" s="1"/>
  <c r="AH34" i="28"/>
  <c r="AQ34" i="28" s="1"/>
  <c r="AG63" i="28"/>
  <c r="AO63" i="28" s="1"/>
  <c r="AH64" i="28"/>
  <c r="AQ64" i="28" s="1"/>
  <c r="AI50" i="28"/>
  <c r="AS50" i="28" s="1"/>
  <c r="AG48" i="28"/>
  <c r="AO48" i="28" s="1"/>
  <c r="AG38" i="28"/>
  <c r="AO38" i="28" s="1"/>
  <c r="AH11" i="28"/>
  <c r="AQ11" i="28" s="1"/>
  <c r="AF11" i="28"/>
  <c r="AM11" i="28" s="1"/>
  <c r="AH13" i="28"/>
  <c r="AQ13" i="28" s="1"/>
  <c r="AF13" i="28"/>
  <c r="AM13" i="28" s="1"/>
  <c r="AG22" i="28"/>
  <c r="AO22" i="28" s="1"/>
  <c r="AF22" i="28"/>
  <c r="AM22" i="28" s="1"/>
  <c r="AI22" i="28"/>
  <c r="AS22" i="28" s="1"/>
  <c r="AH22" i="28"/>
  <c r="AQ22" i="28" s="1"/>
  <c r="AL25" i="28"/>
  <c r="AL31" i="28"/>
  <c r="I38" i="28"/>
  <c r="AP33" i="28"/>
  <c r="AE41" i="28"/>
  <c r="AK41" i="28" s="1"/>
  <c r="AH41" i="28"/>
  <c r="AQ41" i="28" s="1"/>
  <c r="AG41" i="28"/>
  <c r="AO41" i="28" s="1"/>
  <c r="AF41" i="28"/>
  <c r="AM41" i="28" s="1"/>
  <c r="AP56" i="28"/>
  <c r="AH61" i="28"/>
  <c r="AQ61" i="28" s="1"/>
  <c r="AG61" i="28"/>
  <c r="AO61" i="28" s="1"/>
  <c r="AF61" i="28"/>
  <c r="AM61" i="28" s="1"/>
  <c r="AI61" i="28"/>
  <c r="AS61" i="28" s="1"/>
  <c r="AE61" i="28"/>
  <c r="AK61" i="28" s="1"/>
  <c r="AP42" i="28"/>
  <c r="AG52" i="28"/>
  <c r="AO52" i="28" s="1"/>
  <c r="AF52" i="28"/>
  <c r="AM52" i="28" s="1"/>
  <c r="AI52" i="28"/>
  <c r="AS52" i="28" s="1"/>
  <c r="AE52" i="28"/>
  <c r="AK52" i="28" s="1"/>
  <c r="AH40" i="28"/>
  <c r="AQ40" i="28" s="1"/>
  <c r="AE40" i="28"/>
  <c r="AK40" i="28" s="1"/>
  <c r="AG40" i="28"/>
  <c r="AO40" i="28" s="1"/>
  <c r="AF40" i="28"/>
  <c r="AM40" i="28" s="1"/>
  <c r="AP52" i="28"/>
  <c r="AJ57" i="28"/>
  <c r="AG23" i="28"/>
  <c r="AO23" i="28" s="1"/>
  <c r="AF23" i="28"/>
  <c r="AM23" i="28" s="1"/>
  <c r="AI30" i="28"/>
  <c r="AS30" i="28" s="1"/>
  <c r="AH30" i="28"/>
  <c r="AQ30" i="28" s="1"/>
  <c r="AF30" i="28"/>
  <c r="AM30" i="28" s="1"/>
  <c r="AE23" i="28"/>
  <c r="AK23" i="28" s="1"/>
  <c r="AI28" i="28"/>
  <c r="AS28" i="28" s="1"/>
  <c r="AH28" i="28"/>
  <c r="AQ28" i="28" s="1"/>
  <c r="AF28" i="28"/>
  <c r="AM28" i="28" s="1"/>
  <c r="AE30" i="28"/>
  <c r="AK30" i="28" s="1"/>
  <c r="AI40" i="28"/>
  <c r="AS40" i="28" s="1"/>
  <c r="AI27" i="28"/>
  <c r="AS27" i="28" s="1"/>
  <c r="AF27" i="28"/>
  <c r="AM27" i="28" s="1"/>
  <c r="AE27" i="28"/>
  <c r="AK27" i="28" s="1"/>
  <c r="AH23" i="28"/>
  <c r="AQ23" i="28" s="1"/>
  <c r="O25" i="28"/>
  <c r="AH27" i="28"/>
  <c r="AQ27" i="28" s="1"/>
  <c r="AG30" i="28"/>
  <c r="AO30" i="28" s="1"/>
  <c r="AE33" i="28"/>
  <c r="AK33" i="28" s="1"/>
  <c r="AI33" i="28"/>
  <c r="AS33" i="28" s="1"/>
  <c r="AG33" i="28"/>
  <c r="AO33" i="28" s="1"/>
  <c r="AF33" i="28"/>
  <c r="AM33" i="28" s="1"/>
  <c r="AI25" i="28"/>
  <c r="AS25" i="28" s="1"/>
  <c r="AH25" i="28"/>
  <c r="AQ25" i="28" s="1"/>
  <c r="AG25" i="28"/>
  <c r="AO25" i="28" s="1"/>
  <c r="AE25" i="28"/>
  <c r="AK25" i="28" s="1"/>
  <c r="AI29" i="28"/>
  <c r="AS29" i="28" s="1"/>
  <c r="AF29" i="28"/>
  <c r="AM29" i="28" s="1"/>
  <c r="AE29" i="28"/>
  <c r="AK29" i="28" s="1"/>
  <c r="AJ44" i="28"/>
  <c r="AT44" i="28" s="1"/>
  <c r="AI32" i="28"/>
  <c r="AS32" i="28" s="1"/>
  <c r="AE32" i="28"/>
  <c r="AK32" i="28" s="1"/>
  <c r="AJ49" i="28"/>
  <c r="AI44" i="28"/>
  <c r="AS44" i="28" s="1"/>
  <c r="AH44" i="28"/>
  <c r="AQ44" i="28" s="1"/>
  <c r="AF44" i="28"/>
  <c r="AM44" i="28" s="1"/>
  <c r="AF47" i="28"/>
  <c r="AM47" i="28" s="1"/>
  <c r="AE47" i="28"/>
  <c r="AK47" i="28" s="1"/>
  <c r="AI47" i="28"/>
  <c r="AS47" i="28" s="1"/>
  <c r="AH47" i="28"/>
  <c r="AQ47" i="28" s="1"/>
  <c r="AG47" i="28"/>
  <c r="AO47" i="28" s="1"/>
  <c r="AH39" i="28"/>
  <c r="AQ39" i="28" s="1"/>
  <c r="AI39" i="28"/>
  <c r="AS39" i="28" s="1"/>
  <c r="AG39" i="28"/>
  <c r="AO39" i="28" s="1"/>
  <c r="AE39" i="28"/>
  <c r="AK39" i="28" s="1"/>
  <c r="AG42" i="28"/>
  <c r="AO42" i="28" s="1"/>
  <c r="AI42" i="28"/>
  <c r="AS42" i="28" s="1"/>
  <c r="AF42" i="28"/>
  <c r="AM42" i="28" s="1"/>
  <c r="AG44" i="28"/>
  <c r="AO44" i="28" s="1"/>
  <c r="AP68" i="28"/>
  <c r="AE31" i="28"/>
  <c r="AK31" i="28" s="1"/>
  <c r="AI31" i="28"/>
  <c r="AS31" i="28" s="1"/>
  <c r="AN36" i="28"/>
  <c r="AP53" i="28"/>
  <c r="AI35" i="28"/>
  <c r="AS35" i="28" s="1"/>
  <c r="AI36" i="28"/>
  <c r="AS36" i="28" s="1"/>
  <c r="AE50" i="28"/>
  <c r="AK50" i="28" s="1"/>
  <c r="AH50" i="28"/>
  <c r="AQ50" i="28" s="1"/>
  <c r="AG50" i="28"/>
  <c r="AO50" i="28" s="1"/>
  <c r="AF50" i="28"/>
  <c r="AM50" i="28" s="1"/>
  <c r="AF56" i="28"/>
  <c r="AM56" i="28" s="1"/>
  <c r="AE56" i="28"/>
  <c r="AK56" i="28" s="1"/>
  <c r="AI56" i="28"/>
  <c r="AS56" i="28" s="1"/>
  <c r="AG56" i="28"/>
  <c r="AO56" i="28" s="1"/>
  <c r="AH57" i="28"/>
  <c r="AQ57" i="28" s="1"/>
  <c r="AG57" i="28"/>
  <c r="AO57" i="28" s="1"/>
  <c r="AI57" i="28"/>
  <c r="AS57" i="28" s="1"/>
  <c r="AN67" i="28"/>
  <c r="AG43" i="28"/>
  <c r="AO43" i="28" s="1"/>
  <c r="AF48" i="28"/>
  <c r="AM48" i="28" s="1"/>
  <c r="AE48" i="28"/>
  <c r="AK48" i="28" s="1"/>
  <c r="AH48" i="28"/>
  <c r="AQ48" i="28" s="1"/>
  <c r="AI51" i="28"/>
  <c r="AS51" i="28" s="1"/>
  <c r="AE51" i="28"/>
  <c r="AK51" i="28" s="1"/>
  <c r="AF51" i="28"/>
  <c r="AM51" i="28" s="1"/>
  <c r="AR53" i="28"/>
  <c r="AF57" i="28"/>
  <c r="AM57" i="28" s="1"/>
  <c r="AL58" i="28"/>
  <c r="AE66" i="28"/>
  <c r="AK66" i="28" s="1"/>
  <c r="AI66" i="28"/>
  <c r="AS66" i="28" s="1"/>
  <c r="AH66" i="28"/>
  <c r="AQ66" i="28" s="1"/>
  <c r="AG66" i="28"/>
  <c r="AO66" i="28" s="1"/>
  <c r="AR69" i="28"/>
  <c r="AF37" i="28"/>
  <c r="AM37" i="28" s="1"/>
  <c r="AF43" i="28"/>
  <c r="AM43" i="28" s="1"/>
  <c r="AI46" i="28"/>
  <c r="AS46" i="28" s="1"/>
  <c r="AH46" i="28"/>
  <c r="AQ46" i="28" s="1"/>
  <c r="AF46" i="28"/>
  <c r="AM46" i="28" s="1"/>
  <c r="AI48" i="28"/>
  <c r="AS48" i="28" s="1"/>
  <c r="AH51" i="28"/>
  <c r="AQ51" i="28" s="1"/>
  <c r="AJ60" i="28"/>
  <c r="AF66" i="28"/>
  <c r="AM66" i="28" s="1"/>
  <c r="AR34" i="28"/>
  <c r="AH49" i="28"/>
  <c r="AQ49" i="28" s="1"/>
  <c r="AG49" i="28"/>
  <c r="AO49" i="28" s="1"/>
  <c r="AF55" i="28"/>
  <c r="AM55" i="28" s="1"/>
  <c r="AE55" i="28"/>
  <c r="AK55" i="28" s="1"/>
  <c r="AI55" i="28"/>
  <c r="AS55" i="28" s="1"/>
  <c r="AH55" i="28"/>
  <c r="AQ55" i="28" s="1"/>
  <c r="AG55" i="28"/>
  <c r="AO55" i="28" s="1"/>
  <c r="AJ65" i="28"/>
  <c r="AI59" i="28"/>
  <c r="AS59" i="28" s="1"/>
  <c r="AF59" i="28"/>
  <c r="AM59" i="28" s="1"/>
  <c r="AE59" i="28"/>
  <c r="AK59" i="28" s="1"/>
  <c r="AR54" i="28"/>
  <c r="AH69" i="28"/>
  <c r="AQ69" i="28" s="1"/>
  <c r="AG69" i="28"/>
  <c r="AO69" i="28" s="1"/>
  <c r="AF69" i="28"/>
  <c r="AM69" i="28" s="1"/>
  <c r="AI70" i="28"/>
  <c r="AS70" i="28" s="1"/>
  <c r="AH70" i="28"/>
  <c r="AQ70" i="28" s="1"/>
  <c r="AG70" i="28"/>
  <c r="AO70" i="28" s="1"/>
  <c r="AE70" i="28"/>
  <c r="AK70" i="28" s="1"/>
  <c r="AG45" i="28"/>
  <c r="AO45" i="28" s="1"/>
  <c r="AF45" i="28"/>
  <c r="AM45" i="28" s="1"/>
  <c r="AG53" i="28"/>
  <c r="AO53" i="28" s="1"/>
  <c r="AF53" i="28"/>
  <c r="AM53" i="28" s="1"/>
  <c r="AE58" i="28"/>
  <c r="AK58" i="28" s="1"/>
  <c r="AH58" i="28"/>
  <c r="AQ58" i="28" s="1"/>
  <c r="AG58" i="28"/>
  <c r="AO58" i="28" s="1"/>
  <c r="AG60" i="28"/>
  <c r="AO60" i="28" s="1"/>
  <c r="AF60" i="28"/>
  <c r="AM60" i="28" s="1"/>
  <c r="AI60" i="28"/>
  <c r="AS60" i="28" s="1"/>
  <c r="AF63" i="28"/>
  <c r="AM63" i="28" s="1"/>
  <c r="AE63" i="28"/>
  <c r="AK63" i="28" s="1"/>
  <c r="AI63" i="28"/>
  <c r="AS63" i="28" s="1"/>
  <c r="AH63" i="28"/>
  <c r="AQ63" i="28" s="1"/>
  <c r="AI64" i="28"/>
  <c r="AS64" i="28" s="1"/>
  <c r="AG64" i="28"/>
  <c r="AO64" i="28" s="1"/>
  <c r="AF64" i="28"/>
  <c r="AM64" i="28" s="1"/>
  <c r="AE64" i="28"/>
  <c r="AK64" i="28" s="1"/>
  <c r="AI67" i="28"/>
  <c r="AS67" i="28" s="1"/>
  <c r="AH67" i="28"/>
  <c r="AQ67" i="28" s="1"/>
  <c r="AF67" i="28"/>
  <c r="AM67" i="28" s="1"/>
  <c r="AE67" i="28"/>
  <c r="AK67" i="28" s="1"/>
  <c r="AG68" i="28"/>
  <c r="AO68" i="28" s="1"/>
  <c r="AF68" i="28"/>
  <c r="AM68" i="28" s="1"/>
  <c r="AE68" i="28"/>
  <c r="AK68" i="28" s="1"/>
  <c r="AI68" i="28"/>
  <c r="AS68" i="28" s="1"/>
  <c r="AE69" i="28"/>
  <c r="AK69" i="28" s="1"/>
  <c r="AF70" i="28"/>
  <c r="AM70" i="28" s="1"/>
  <c r="AH54" i="28"/>
  <c r="AQ54" i="28" s="1"/>
  <c r="AH62" i="28"/>
  <c r="AQ62" i="28" s="1"/>
  <c r="AG65" i="28"/>
  <c r="AO65" i="28" s="1"/>
  <c r="AN13" i="28" l="1"/>
  <c r="J10" i="28" s="1"/>
  <c r="AN37" i="28"/>
  <c r="AJ53" i="28"/>
  <c r="AP37" i="28"/>
  <c r="AP45" i="28"/>
  <c r="O8" i="28"/>
  <c r="AL17" i="28"/>
  <c r="AR17" i="28"/>
  <c r="BC16" i="28"/>
  <c r="AN31" i="28"/>
  <c r="AX31" i="28" s="1"/>
  <c r="AP31" i="28"/>
  <c r="AR16" i="28"/>
  <c r="AP36" i="28"/>
  <c r="BA36" i="28"/>
  <c r="AP38" i="28"/>
  <c r="BC53" i="28"/>
  <c r="AR41" i="28"/>
  <c r="AP32" i="28"/>
  <c r="AZ31" i="28" s="1"/>
  <c r="O12" i="28"/>
  <c r="AJ12" i="28"/>
  <c r="AT12" i="28" s="1"/>
  <c r="AU12" i="28"/>
  <c r="AL54" i="28"/>
  <c r="AJ11" i="28"/>
  <c r="F10" i="28" s="1"/>
  <c r="AN54" i="28"/>
  <c r="AR43" i="28"/>
  <c r="BC42" i="28"/>
  <c r="AV38" i="28"/>
  <c r="J12" i="28"/>
  <c r="F12" i="28"/>
  <c r="N27" i="28"/>
  <c r="AR58" i="28"/>
  <c r="AR15" i="28"/>
  <c r="J36" i="28"/>
  <c r="AR62" i="28"/>
  <c r="AN35" i="28"/>
  <c r="AX35" i="28" s="1"/>
  <c r="AR49" i="28"/>
  <c r="AP60" i="28"/>
  <c r="AY36" i="28"/>
  <c r="AR11" i="28"/>
  <c r="N8" i="28" s="1"/>
  <c r="AJ14" i="28"/>
  <c r="AN34" i="28"/>
  <c r="AR13" i="28"/>
  <c r="AZ42" i="28"/>
  <c r="AJ28" i="28"/>
  <c r="BA42" i="28"/>
  <c r="AU43" i="28"/>
  <c r="AJ43" i="28"/>
  <c r="AT43" i="28" s="1"/>
  <c r="AJ17" i="28"/>
  <c r="AP29" i="28"/>
  <c r="M38" i="28"/>
  <c r="AJ16" i="28"/>
  <c r="AW31" i="28"/>
  <c r="AL32" i="28"/>
  <c r="AV31" i="28" s="1"/>
  <c r="AL65" i="28"/>
  <c r="AN14" i="28"/>
  <c r="J14" i="28" s="1"/>
  <c r="AY13" i="28"/>
  <c r="AN15" i="28"/>
  <c r="AL49" i="28"/>
  <c r="AJ42" i="28"/>
  <c r="BB53" i="28"/>
  <c r="G8" i="28"/>
  <c r="BC37" i="28"/>
  <c r="AR37" i="28"/>
  <c r="BB37" i="28" s="1"/>
  <c r="AU34" i="28"/>
  <c r="AJ35" i="28"/>
  <c r="AT34" i="28" s="1"/>
  <c r="AL36" i="28"/>
  <c r="AJ38" i="28"/>
  <c r="AP17" i="28"/>
  <c r="AN17" i="28"/>
  <c r="AJ37" i="28"/>
  <c r="AP35" i="28"/>
  <c r="AN12" i="28"/>
  <c r="AL35" i="28"/>
  <c r="AJ62" i="28"/>
  <c r="AN62" i="28"/>
  <c r="AU53" i="28"/>
  <c r="AJ54" i="28"/>
  <c r="AT53" i="28" s="1"/>
  <c r="AR67" i="28"/>
  <c r="AL68" i="28"/>
  <c r="AL64" i="28"/>
  <c r="AL42" i="28"/>
  <c r="AN65" i="28"/>
  <c r="AY67" i="28"/>
  <c r="AN68" i="28"/>
  <c r="AN64" i="28"/>
  <c r="AL60" i="28"/>
  <c r="AY45" i="28"/>
  <c r="AN45" i="28"/>
  <c r="AX45" i="28" s="1"/>
  <c r="BC48" i="28"/>
  <c r="AR48" i="28"/>
  <c r="AU48" i="28"/>
  <c r="AJ48" i="28"/>
  <c r="AT48" i="28" s="1"/>
  <c r="AN57" i="28"/>
  <c r="AY50" i="28"/>
  <c r="AN50" i="28"/>
  <c r="AX50" i="28" s="1"/>
  <c r="AR31" i="28"/>
  <c r="AR42" i="28"/>
  <c r="AR44" i="28"/>
  <c r="AN25" i="28"/>
  <c r="AZ52" i="28"/>
  <c r="AL52" i="28"/>
  <c r="BC61" i="28"/>
  <c r="AR61" i="28"/>
  <c r="AL11" i="28"/>
  <c r="AR45" i="28"/>
  <c r="G9" i="28"/>
  <c r="AN20" i="28"/>
  <c r="AR21" i="28"/>
  <c r="N25" i="28" s="1"/>
  <c r="AP12" i="28"/>
  <c r="AP69" i="28"/>
  <c r="BA51" i="28"/>
  <c r="AP51" i="28"/>
  <c r="AZ51" i="28" s="1"/>
  <c r="AL50" i="28"/>
  <c r="AP62" i="28"/>
  <c r="AJ67" i="28"/>
  <c r="AR64" i="28"/>
  <c r="AN60" i="28"/>
  <c r="AU70" i="28"/>
  <c r="AJ70" i="28"/>
  <c r="AT70" i="28" s="1"/>
  <c r="AL46" i="28"/>
  <c r="AW57" i="28"/>
  <c r="AL57" i="28"/>
  <c r="AV57" i="28" s="1"/>
  <c r="AL48" i="28"/>
  <c r="AP57" i="28"/>
  <c r="AZ56" i="28" s="1"/>
  <c r="BA56" i="28"/>
  <c r="AP50" i="28"/>
  <c r="AJ31" i="28"/>
  <c r="AN42" i="28"/>
  <c r="AN47" i="28"/>
  <c r="AP25" i="28"/>
  <c r="AL33" i="28"/>
  <c r="AV33" i="28" s="1"/>
  <c r="AW33" i="28"/>
  <c r="AJ30" i="28"/>
  <c r="AL30" i="28"/>
  <c r="BA52" i="28"/>
  <c r="AN52" i="28"/>
  <c r="AL61" i="28"/>
  <c r="F8" i="28"/>
  <c r="AP22" i="28"/>
  <c r="L26" i="28" s="1"/>
  <c r="M26" i="28"/>
  <c r="AP11" i="28"/>
  <c r="AJ36" i="28"/>
  <c r="O14" i="28"/>
  <c r="AR14" i="28"/>
  <c r="N14" i="28" s="1"/>
  <c r="AP21" i="28"/>
  <c r="AP19" i="28"/>
  <c r="AJ58" i="28"/>
  <c r="AL67" i="28"/>
  <c r="AP63" i="28"/>
  <c r="AY58" i="28"/>
  <c r="AN58" i="28"/>
  <c r="AX58" i="28" s="1"/>
  <c r="AY70" i="28"/>
  <c r="AN70" i="28"/>
  <c r="AX70" i="28" s="1"/>
  <c r="AN55" i="28"/>
  <c r="AX54" i="28" s="1"/>
  <c r="AY54" i="28"/>
  <c r="AL66" i="28"/>
  <c r="AP46" i="28"/>
  <c r="AN43" i="28"/>
  <c r="AN56" i="28"/>
  <c r="AY56" i="28"/>
  <c r="AJ50" i="28"/>
  <c r="AT49" i="28" s="1"/>
  <c r="AJ39" i="28"/>
  <c r="AP47" i="28"/>
  <c r="AJ32" i="28"/>
  <c r="K38" i="28"/>
  <c r="AY31" i="28"/>
  <c r="AR25" i="28"/>
  <c r="AN33" i="28"/>
  <c r="M27" i="28"/>
  <c r="AP23" i="28"/>
  <c r="L27" i="28" s="1"/>
  <c r="AL28" i="28"/>
  <c r="BA29" i="28"/>
  <c r="AP30" i="28"/>
  <c r="AN61" i="28"/>
  <c r="AR22" i="28"/>
  <c r="N26" i="28" s="1"/>
  <c r="O26" i="28"/>
  <c r="AN38" i="28"/>
  <c r="AY37" i="28"/>
  <c r="AJ46" i="28"/>
  <c r="AJ24" i="28"/>
  <c r="AP18" i="28"/>
  <c r="L20" i="28" s="1"/>
  <c r="M20" i="28"/>
  <c r="AL21" i="28"/>
  <c r="AL15" i="28"/>
  <c r="G33" i="28"/>
  <c r="AJ26" i="28"/>
  <c r="AJ19" i="28"/>
  <c r="AJ69" i="28"/>
  <c r="AJ63" i="28"/>
  <c r="AP54" i="28"/>
  <c r="AW70" i="28"/>
  <c r="AL70" i="28"/>
  <c r="AV70" i="28" s="1"/>
  <c r="BA67" i="28"/>
  <c r="AP67" i="28"/>
  <c r="AZ67" i="28" s="1"/>
  <c r="AR63" i="28"/>
  <c r="AP58" i="28"/>
  <c r="BA70" i="28"/>
  <c r="AP70" i="28"/>
  <c r="AZ70" i="28" s="1"/>
  <c r="BA55" i="28"/>
  <c r="AP55" i="28"/>
  <c r="AZ55" i="28" s="1"/>
  <c r="AN49" i="28"/>
  <c r="AR46" i="28"/>
  <c r="AY66" i="28"/>
  <c r="AN66" i="28"/>
  <c r="AX66" i="28" s="1"/>
  <c r="AR56" i="28"/>
  <c r="AR36" i="28"/>
  <c r="AN39" i="28"/>
  <c r="AR47" i="28"/>
  <c r="BB47" i="28" s="1"/>
  <c r="AR32" i="28"/>
  <c r="BC33" i="28"/>
  <c r="AR33" i="28"/>
  <c r="BB33" i="28" s="1"/>
  <c r="M35" i="28"/>
  <c r="AP28" i="28"/>
  <c r="AR30" i="28"/>
  <c r="AL40" i="28"/>
  <c r="AP61" i="28"/>
  <c r="BA61" i="28"/>
  <c r="AL41" i="28"/>
  <c r="AZ32" i="28"/>
  <c r="I26" i="28"/>
  <c r="AL22" i="28"/>
  <c r="H26" i="28" s="1"/>
  <c r="AN48" i="28"/>
  <c r="AL62" i="28"/>
  <c r="N16" i="28"/>
  <c r="BB16" i="28"/>
  <c r="AR24" i="28"/>
  <c r="BB23" i="28" s="1"/>
  <c r="BC23" i="28"/>
  <c r="K35" i="28"/>
  <c r="AN28" i="28"/>
  <c r="J35" i="28" s="1"/>
  <c r="AL18" i="28"/>
  <c r="I20" i="28"/>
  <c r="AN21" i="28"/>
  <c r="AN16" i="28"/>
  <c r="AL16" i="28"/>
  <c r="AP15" i="28"/>
  <c r="AN26" i="28"/>
  <c r="AR19" i="28"/>
  <c r="AR55" i="28"/>
  <c r="AU56" i="28"/>
  <c r="AJ56" i="28"/>
  <c r="AT56" i="28" s="1"/>
  <c r="AR35" i="28"/>
  <c r="BB34" i="28" s="1"/>
  <c r="AR39" i="28"/>
  <c r="AJ47" i="28"/>
  <c r="AJ29" i="28"/>
  <c r="G35" i="28"/>
  <c r="AU33" i="28"/>
  <c r="AJ33" i="28"/>
  <c r="AT33" i="28" s="1"/>
  <c r="M34" i="28"/>
  <c r="AP27" i="28"/>
  <c r="L34" i="28" s="1"/>
  <c r="AJ27" i="28"/>
  <c r="F34" i="28" s="1"/>
  <c r="G34" i="28"/>
  <c r="AR28" i="28"/>
  <c r="AL23" i="28"/>
  <c r="H27" i="28" s="1"/>
  <c r="I27" i="28"/>
  <c r="AN40" i="28"/>
  <c r="AN41" i="28"/>
  <c r="K26" i="28"/>
  <c r="AN22" i="28"/>
  <c r="J26" i="28" s="1"/>
  <c r="AR50" i="28"/>
  <c r="BC49" i="28"/>
  <c r="AR65" i="28"/>
  <c r="AP24" i="28"/>
  <c r="K20" i="28"/>
  <c r="AN18" i="28"/>
  <c r="J20" i="28" s="1"/>
  <c r="G10" i="28"/>
  <c r="AU13" i="28"/>
  <c r="AU14" i="28"/>
  <c r="AJ15" i="28"/>
  <c r="AP16" i="28"/>
  <c r="AL26" i="28"/>
  <c r="H30" i="28" s="1"/>
  <c r="AW25" i="28"/>
  <c r="AL19" i="28"/>
  <c r="AP49" i="28"/>
  <c r="AL43" i="28"/>
  <c r="AP66" i="28"/>
  <c r="AL51" i="28"/>
  <c r="AV51" i="28" s="1"/>
  <c r="AX67" i="28"/>
  <c r="BC68" i="28"/>
  <c r="AR68" i="28"/>
  <c r="BB68" i="28" s="1"/>
  <c r="AL63" i="28"/>
  <c r="AL53" i="28"/>
  <c r="AL69" i="28"/>
  <c r="AL59" i="28"/>
  <c r="AJ55" i="28"/>
  <c r="AR66" i="28"/>
  <c r="AJ51" i="28"/>
  <c r="AW56" i="28"/>
  <c r="AL56" i="28"/>
  <c r="AY51" i="28"/>
  <c r="AP39" i="28"/>
  <c r="AL47" i="28"/>
  <c r="AV47" i="28" s="1"/>
  <c r="AL29" i="28"/>
  <c r="AN30" i="28"/>
  <c r="AY29" i="28"/>
  <c r="AL27" i="28"/>
  <c r="H34" i="28" s="1"/>
  <c r="I34" i="28"/>
  <c r="AJ23" i="28"/>
  <c r="F27" i="28" s="1"/>
  <c r="K27" i="28"/>
  <c r="AN23" i="28"/>
  <c r="J27" i="28" s="1"/>
  <c r="AJ40" i="28"/>
  <c r="BA41" i="28"/>
  <c r="AP41" i="28"/>
  <c r="AZ41" i="28" s="1"/>
  <c r="BA64" i="28"/>
  <c r="AP64" i="28"/>
  <c r="AZ64" i="28" s="1"/>
  <c r="BA59" i="28"/>
  <c r="AP59" i="28"/>
  <c r="AJ20" i="28"/>
  <c r="F24" i="28" s="1"/>
  <c r="AL24" i="28"/>
  <c r="AL14" i="28"/>
  <c r="H14" i="28" s="1"/>
  <c r="BC13" i="28"/>
  <c r="O10" i="28"/>
  <c r="AP26" i="28"/>
  <c r="K21" i="28"/>
  <c r="AN19" i="28"/>
  <c r="M36" i="28"/>
  <c r="BC70" i="28"/>
  <c r="AR70" i="28"/>
  <c r="BB70" i="28" s="1"/>
  <c r="AJ59" i="28"/>
  <c r="AT59" i="28" s="1"/>
  <c r="AU59" i="28"/>
  <c r="AJ68" i="28"/>
  <c r="AU64" i="28"/>
  <c r="AJ64" i="28"/>
  <c r="AT64" i="28" s="1"/>
  <c r="AY53" i="28"/>
  <c r="AN53" i="28"/>
  <c r="AX53" i="28" s="1"/>
  <c r="AY69" i="28"/>
  <c r="AN69" i="28"/>
  <c r="AR59" i="28"/>
  <c r="AL55" i="28"/>
  <c r="AL37" i="28"/>
  <c r="AJ66" i="28"/>
  <c r="AR51" i="28"/>
  <c r="AX36" i="28"/>
  <c r="AN44" i="28"/>
  <c r="AL44" i="28"/>
  <c r="AR29" i="28"/>
  <c r="O34" i="28"/>
  <c r="AR27" i="28"/>
  <c r="N34" i="28" s="1"/>
  <c r="AT57" i="28"/>
  <c r="AP40" i="28"/>
  <c r="AJ52" i="28"/>
  <c r="AT52" i="28" s="1"/>
  <c r="AU52" i="28"/>
  <c r="AJ41" i="28"/>
  <c r="F9" i="28"/>
  <c r="I12" i="28"/>
  <c r="AL13" i="28"/>
  <c r="H12" i="28" s="1"/>
  <c r="AN63" i="28"/>
  <c r="BC11" i="28"/>
  <c r="AR12" i="28"/>
  <c r="AJ18" i="28"/>
  <c r="AN24" i="28"/>
  <c r="AR20" i="28"/>
  <c r="N15" i="28"/>
  <c r="BB15" i="28"/>
  <c r="G11" i="28"/>
  <c r="AP20" i="28"/>
  <c r="AP14" i="28"/>
  <c r="M14" i="28"/>
  <c r="AR26" i="28"/>
  <c r="F16" i="28"/>
  <c r="AR60" i="28"/>
  <c r="AL45" i="28"/>
  <c r="AP48" i="28"/>
  <c r="BC57" i="28"/>
  <c r="AR57" i="28"/>
  <c r="BA53" i="28"/>
  <c r="AP44" i="28"/>
  <c r="AU44" i="28"/>
  <c r="AJ25" i="28"/>
  <c r="AR40" i="28"/>
  <c r="BB40" i="28" s="1"/>
  <c r="BC40" i="28"/>
  <c r="AU57" i="28"/>
  <c r="AR52" i="28"/>
  <c r="BB52" i="28" s="1"/>
  <c r="BC52" i="28"/>
  <c r="AJ61" i="28"/>
  <c r="AY35" i="28"/>
  <c r="AY34" i="28"/>
  <c r="BA37" i="28"/>
  <c r="AP13" i="28"/>
  <c r="L12" i="28" s="1"/>
  <c r="M12" i="28"/>
  <c r="AP34" i="28"/>
  <c r="K8" i="28"/>
  <c r="AY11" i="28"/>
  <c r="AR18" i="28"/>
  <c r="O20" i="28"/>
  <c r="O15" i="28"/>
  <c r="AL20" i="28"/>
  <c r="AJ21" i="28"/>
  <c r="AL12" i="28"/>
  <c r="AY27" i="28"/>
  <c r="AU16" i="28"/>
  <c r="G16" i="28"/>
  <c r="AV53" i="28" l="1"/>
  <c r="AZ37" i="28"/>
  <c r="L38" i="28"/>
  <c r="AZ36" i="28"/>
  <c r="AV67" i="28"/>
  <c r="BB42" i="28"/>
  <c r="J38" i="28"/>
  <c r="AT11" i="28"/>
  <c r="AX41" i="28"/>
  <c r="AU11" i="28"/>
  <c r="AX56" i="28"/>
  <c r="AT16" i="28"/>
  <c r="AZ35" i="28"/>
  <c r="AX27" i="28"/>
  <c r="AX34" i="28"/>
  <c r="AX69" i="28"/>
  <c r="BB61" i="28"/>
  <c r="AT61" i="28"/>
  <c r="G24" i="28"/>
  <c r="G27" i="28"/>
  <c r="K10" i="28"/>
  <c r="K12" i="28"/>
  <c r="AT17" i="28"/>
  <c r="F20" i="28"/>
  <c r="G17" i="28"/>
  <c r="G20" i="28"/>
  <c r="N17" i="28"/>
  <c r="N20" i="28"/>
  <c r="H17" i="28"/>
  <c r="H20" i="28"/>
  <c r="N10" i="28"/>
  <c r="N12" i="28"/>
  <c r="AZ34" i="28"/>
  <c r="AW63" i="28"/>
  <c r="I28" i="28"/>
  <c r="G21" i="28"/>
  <c r="BB48" i="28"/>
  <c r="L14" i="28"/>
  <c r="J21" i="28"/>
  <c r="AZ59" i="28"/>
  <c r="BB66" i="28"/>
  <c r="AW51" i="28"/>
  <c r="BB49" i="28"/>
  <c r="AT69" i="28"/>
  <c r="L17" i="28"/>
  <c r="K15" i="28"/>
  <c r="F14" i="28"/>
  <c r="J28" i="28"/>
  <c r="AW17" i="28"/>
  <c r="AU41" i="28"/>
  <c r="I14" i="28"/>
  <c r="K28" i="28"/>
  <c r="AW69" i="28"/>
  <c r="H28" i="28"/>
  <c r="L35" i="28"/>
  <c r="M28" i="28"/>
  <c r="M21" i="28"/>
  <c r="BA35" i="28"/>
  <c r="M17" i="28"/>
  <c r="J15" i="28"/>
  <c r="N28" i="28"/>
  <c r="K32" i="28"/>
  <c r="L28" i="28"/>
  <c r="L21" i="28"/>
  <c r="L36" i="28"/>
  <c r="I30" i="28"/>
  <c r="BA40" i="28"/>
  <c r="F11" i="28"/>
  <c r="I21" i="28"/>
  <c r="BB13" i="28"/>
  <c r="N35" i="28"/>
  <c r="N21" i="28"/>
  <c r="AW41" i="28"/>
  <c r="BC32" i="28"/>
  <c r="H35" i="28"/>
  <c r="J17" i="28"/>
  <c r="K14" i="28"/>
  <c r="I17" i="28"/>
  <c r="J32" i="28"/>
  <c r="BB57" i="28"/>
  <c r="H21" i="28"/>
  <c r="F17" i="28"/>
  <c r="O35" i="28"/>
  <c r="O21" i="28"/>
  <c r="F21" i="28"/>
  <c r="I35" i="28"/>
  <c r="K36" i="28"/>
  <c r="K17" i="28"/>
  <c r="O17" i="28"/>
  <c r="G14" i="28"/>
  <c r="O28" i="28"/>
  <c r="H38" i="28"/>
  <c r="AX44" i="28"/>
  <c r="AX61" i="28"/>
  <c r="AZ61" i="28"/>
  <c r="AT13" i="28"/>
  <c r="AW54" i="28"/>
  <c r="BC60" i="28"/>
  <c r="BB11" i="28"/>
  <c r="AV63" i="28"/>
  <c r="AT14" i="28"/>
  <c r="AZ29" i="28"/>
  <c r="AZ54" i="28"/>
  <c r="AU61" i="28"/>
  <c r="AW47" i="28"/>
  <c r="AW53" i="28"/>
  <c r="BC65" i="28"/>
  <c r="AW67" i="28"/>
  <c r="AV35" i="28"/>
  <c r="AT42" i="28"/>
  <c r="AT22" i="28"/>
  <c r="F28" i="28"/>
  <c r="BA38" i="28"/>
  <c r="AW59" i="28"/>
  <c r="BB36" i="28"/>
  <c r="AX13" i="28"/>
  <c r="AV45" i="28"/>
  <c r="BB60" i="28"/>
  <c r="AU22" i="28"/>
  <c r="G28" i="28"/>
  <c r="AZ49" i="28"/>
  <c r="AY41" i="28"/>
  <c r="BA50" i="28"/>
  <c r="F33" i="28"/>
  <c r="F35" i="28"/>
  <c r="BC15" i="28"/>
  <c r="AT41" i="28"/>
  <c r="BB59" i="28"/>
  <c r="AU68" i="28"/>
  <c r="O16" i="28"/>
  <c r="AW64" i="28"/>
  <c r="BC66" i="28"/>
  <c r="AU42" i="28"/>
  <c r="AZ48" i="28"/>
  <c r="AW45" i="28"/>
  <c r="AY44" i="28"/>
  <c r="BB32" i="28"/>
  <c r="AY49" i="28"/>
  <c r="BB63" i="28"/>
  <c r="AZ62" i="28"/>
  <c r="AX64" i="28"/>
  <c r="AV64" i="28"/>
  <c r="AT40" i="28"/>
  <c r="AX40" i="28"/>
  <c r="AV59" i="28"/>
  <c r="AU69" i="28"/>
  <c r="BA46" i="28"/>
  <c r="AV48" i="28"/>
  <c r="BC59" i="28"/>
  <c r="AT68" i="28"/>
  <c r="BA49" i="28"/>
  <c r="AV41" i="28"/>
  <c r="AW48" i="28"/>
  <c r="AT37" i="28"/>
  <c r="AX38" i="28"/>
  <c r="BC46" i="28"/>
  <c r="BA69" i="28"/>
  <c r="AX49" i="28"/>
  <c r="BB41" i="28"/>
  <c r="BA31" i="28"/>
  <c r="BA32" i="28"/>
  <c r="AU66" i="28"/>
  <c r="BC47" i="28"/>
  <c r="AY61" i="28"/>
  <c r="AY43" i="28"/>
  <c r="AU37" i="28"/>
  <c r="AY14" i="28"/>
  <c r="K11" i="28"/>
  <c r="BB62" i="28"/>
  <c r="AY12" i="28"/>
  <c r="K9" i="28"/>
  <c r="J11" i="28"/>
  <c r="AX14" i="28"/>
  <c r="BB55" i="28"/>
  <c r="AW32" i="28"/>
  <c r="AX11" i="28"/>
  <c r="AX12" i="28"/>
  <c r="J9" i="28"/>
  <c r="AZ53" i="28"/>
  <c r="BA66" i="28"/>
  <c r="AU47" i="28"/>
  <c r="AU50" i="28"/>
  <c r="AV34" i="28"/>
  <c r="BC51" i="28"/>
  <c r="BC36" i="28"/>
  <c r="BA54" i="28"/>
  <c r="AY55" i="28"/>
  <c r="BB56" i="28"/>
  <c r="AW46" i="28"/>
  <c r="AY65" i="28"/>
  <c r="AZ50" i="28"/>
  <c r="AW34" i="28"/>
  <c r="AW35" i="28"/>
  <c r="AX24" i="28"/>
  <c r="J29" i="28"/>
  <c r="AZ13" i="28"/>
  <c r="L10" i="28"/>
  <c r="BC26" i="28"/>
  <c r="O31" i="28"/>
  <c r="AY24" i="28"/>
  <c r="K29" i="28"/>
  <c r="AW44" i="28"/>
  <c r="BB51" i="28"/>
  <c r="AX19" i="28"/>
  <c r="J19" i="28"/>
  <c r="AX23" i="28"/>
  <c r="J25" i="28"/>
  <c r="AW29" i="28"/>
  <c r="I36" i="28"/>
  <c r="AT55" i="28"/>
  <c r="AT54" i="28"/>
  <c r="AW43" i="28"/>
  <c r="AV26" i="28"/>
  <c r="H31" i="28"/>
  <c r="AX18" i="28"/>
  <c r="AX17" i="28"/>
  <c r="J18" i="28"/>
  <c r="AT27" i="28"/>
  <c r="F32" i="28"/>
  <c r="AX37" i="28"/>
  <c r="AY26" i="28"/>
  <c r="K31" i="28"/>
  <c r="AY21" i="28"/>
  <c r="K23" i="28"/>
  <c r="AW40" i="28"/>
  <c r="AW39" i="28"/>
  <c r="F19" i="28"/>
  <c r="AT19" i="28"/>
  <c r="AU45" i="28"/>
  <c r="AU46" i="28"/>
  <c r="M37" i="28"/>
  <c r="BA30" i="28"/>
  <c r="N30" i="28"/>
  <c r="BB25" i="28"/>
  <c r="AU39" i="28"/>
  <c r="AU38" i="28"/>
  <c r="BC69" i="28"/>
  <c r="AT58" i="28"/>
  <c r="AZ11" i="28"/>
  <c r="L8" i="28"/>
  <c r="AX52" i="28"/>
  <c r="AX51" i="28"/>
  <c r="AU31" i="28"/>
  <c r="G38" i="28"/>
  <c r="AZ69" i="28"/>
  <c r="AV25" i="28"/>
  <c r="AV52" i="28"/>
  <c r="AV60" i="28"/>
  <c r="AV42" i="28"/>
  <c r="AU25" i="28"/>
  <c r="G30" i="28"/>
  <c r="BA20" i="28"/>
  <c r="M22" i="28"/>
  <c r="AX30" i="28"/>
  <c r="J37" i="28"/>
  <c r="BA48" i="28"/>
  <c r="AZ20" i="28"/>
  <c r="L22" i="28"/>
  <c r="AV13" i="28"/>
  <c r="H10" i="28"/>
  <c r="AW12" i="28"/>
  <c r="I9" i="28"/>
  <c r="BC18" i="28"/>
  <c r="O18" i="28"/>
  <c r="BC17" i="28"/>
  <c r="BB26" i="28"/>
  <c r="N31" i="28"/>
  <c r="AW13" i="28"/>
  <c r="I10" i="28"/>
  <c r="AZ40" i="28"/>
  <c r="AV44" i="28"/>
  <c r="AT66" i="28"/>
  <c r="AU60" i="28"/>
  <c r="K19" i="28"/>
  <c r="AY19" i="28"/>
  <c r="K25" i="28"/>
  <c r="AY23" i="28"/>
  <c r="AV29" i="28"/>
  <c r="H36" i="28"/>
  <c r="AV56" i="28"/>
  <c r="AV43" i="28"/>
  <c r="AY18" i="28"/>
  <c r="K18" i="28"/>
  <c r="AY17" i="28"/>
  <c r="BB65" i="28"/>
  <c r="AY40" i="28"/>
  <c r="AZ27" i="28"/>
  <c r="L32" i="28"/>
  <c r="AT47" i="28"/>
  <c r="BA15" i="28"/>
  <c r="M15" i="28"/>
  <c r="AW18" i="28"/>
  <c r="I18" i="28"/>
  <c r="AZ33" i="28"/>
  <c r="BB30" i="28"/>
  <c r="N37" i="28"/>
  <c r="AT60" i="28"/>
  <c r="BA58" i="28"/>
  <c r="AU19" i="28"/>
  <c r="G19" i="28"/>
  <c r="AY38" i="28"/>
  <c r="AV28" i="28"/>
  <c r="H33" i="28"/>
  <c r="AZ68" i="28"/>
  <c r="AZ46" i="28"/>
  <c r="AZ45" i="28"/>
  <c r="AU58" i="28"/>
  <c r="N11" i="28"/>
  <c r="BB14" i="28"/>
  <c r="BA22" i="28"/>
  <c r="M24" i="28"/>
  <c r="AY52" i="28"/>
  <c r="AZ25" i="28"/>
  <c r="L30" i="28"/>
  <c r="BB69" i="28"/>
  <c r="BA62" i="28"/>
  <c r="BA12" i="28"/>
  <c r="M9" i="28"/>
  <c r="BC41" i="28"/>
  <c r="BB31" i="28"/>
  <c r="N38" i="28"/>
  <c r="AW58" i="28"/>
  <c r="AW60" i="28"/>
  <c r="AW42" i="28"/>
  <c r="BA16" i="28"/>
  <c r="M16" i="28"/>
  <c r="BA27" i="28"/>
  <c r="M32" i="28"/>
  <c r="AZ15" i="28"/>
  <c r="L15" i="28"/>
  <c r="AV62" i="28"/>
  <c r="BC30" i="28"/>
  <c r="O37" i="28"/>
  <c r="AZ58" i="28"/>
  <c r="AT26" i="28"/>
  <c r="F31" i="28"/>
  <c r="BA18" i="28"/>
  <c r="BA17" i="28"/>
  <c r="M18" i="28"/>
  <c r="AW28" i="28"/>
  <c r="I33" i="28"/>
  <c r="AZ19" i="28"/>
  <c r="L19" i="28"/>
  <c r="O11" i="28"/>
  <c r="BC14" i="28"/>
  <c r="AZ22" i="28"/>
  <c r="L24" i="28"/>
  <c r="BA25" i="28"/>
  <c r="M30" i="28"/>
  <c r="AX60" i="28"/>
  <c r="AX59" i="28"/>
  <c r="AV50" i="28"/>
  <c r="AV49" i="28"/>
  <c r="AZ12" i="28"/>
  <c r="L9" i="28"/>
  <c r="AY25" i="28"/>
  <c r="K30" i="28"/>
  <c r="BC31" i="28"/>
  <c r="O38" i="28"/>
  <c r="H9" i="28"/>
  <c r="AV12" i="28"/>
  <c r="AU23" i="28"/>
  <c r="G25" i="28"/>
  <c r="AZ44" i="28"/>
  <c r="AZ43" i="28"/>
  <c r="AU18" i="28"/>
  <c r="G18" i="28"/>
  <c r="AU17" i="28"/>
  <c r="BB27" i="28"/>
  <c r="N32" i="28"/>
  <c r="AW37" i="28"/>
  <c r="AW36" i="28"/>
  <c r="BA26" i="28"/>
  <c r="M31" i="28"/>
  <c r="AW24" i="28"/>
  <c r="I29" i="28"/>
  <c r="AT23" i="28"/>
  <c r="F25" i="28"/>
  <c r="AU51" i="28"/>
  <c r="AZ16" i="28"/>
  <c r="L16" i="28"/>
  <c r="BC50" i="28"/>
  <c r="AW23" i="28"/>
  <c r="I25" i="28"/>
  <c r="BB58" i="28"/>
  <c r="BC55" i="28"/>
  <c r="BC54" i="28"/>
  <c r="H16" i="28"/>
  <c r="AV16" i="28"/>
  <c r="AX28" i="28"/>
  <c r="J33" i="28"/>
  <c r="AW62" i="28"/>
  <c r="AZ28" i="28"/>
  <c r="L33" i="28"/>
  <c r="BC56" i="28"/>
  <c r="BC63" i="28"/>
  <c r="BC62" i="28"/>
  <c r="AU63" i="28"/>
  <c r="AU62" i="28"/>
  <c r="AU26" i="28"/>
  <c r="G31" i="28"/>
  <c r="AZ18" i="28"/>
  <c r="AZ17" i="28"/>
  <c r="L18" i="28"/>
  <c r="BC22" i="28"/>
  <c r="O24" i="28"/>
  <c r="AZ23" i="28"/>
  <c r="L25" i="28"/>
  <c r="AT32" i="28"/>
  <c r="AT50" i="28"/>
  <c r="AV66" i="28"/>
  <c r="AV65" i="28"/>
  <c r="BA19" i="28"/>
  <c r="M19" i="28"/>
  <c r="AV30" i="28"/>
  <c r="H37" i="28"/>
  <c r="AY47" i="28"/>
  <c r="AY46" i="28"/>
  <c r="BA57" i="28"/>
  <c r="AV46" i="28"/>
  <c r="AY60" i="28"/>
  <c r="AY59" i="28"/>
  <c r="AW50" i="28"/>
  <c r="AW49" i="28"/>
  <c r="BB21" i="28"/>
  <c r="N23" i="28"/>
  <c r="AX29" i="28"/>
  <c r="AX25" i="28"/>
  <c r="J30" i="28"/>
  <c r="AY64" i="28"/>
  <c r="AZ26" i="28"/>
  <c r="L31" i="28"/>
  <c r="AV18" i="28"/>
  <c r="AV17" i="28"/>
  <c r="H18" i="28"/>
  <c r="G23" i="28"/>
  <c r="AU21" i="28"/>
  <c r="AT21" i="28"/>
  <c r="F23" i="28"/>
  <c r="BA44" i="28"/>
  <c r="BA43" i="28"/>
  <c r="BB12" i="28"/>
  <c r="N9" i="28"/>
  <c r="BC27" i="28"/>
  <c r="O32" i="28"/>
  <c r="AV37" i="28"/>
  <c r="AV36" i="28"/>
  <c r="AV24" i="28"/>
  <c r="H29" i="28"/>
  <c r="AW27" i="28"/>
  <c r="I32" i="28"/>
  <c r="AT51" i="28"/>
  <c r="AV69" i="28"/>
  <c r="F15" i="28"/>
  <c r="AT15" i="28"/>
  <c r="AZ24" i="28"/>
  <c r="L29" i="28"/>
  <c r="BB50" i="28"/>
  <c r="AV23" i="28"/>
  <c r="H25" i="28"/>
  <c r="BB39" i="28"/>
  <c r="BB38" i="28"/>
  <c r="AV32" i="28"/>
  <c r="I16" i="28"/>
  <c r="AW16" i="28"/>
  <c r="AY28" i="28"/>
  <c r="K33" i="28"/>
  <c r="AY48" i="28"/>
  <c r="BA28" i="28"/>
  <c r="M33" i="28"/>
  <c r="AX39" i="28"/>
  <c r="AT63" i="28"/>
  <c r="AT62" i="28"/>
  <c r="H15" i="28"/>
  <c r="AV15" i="28"/>
  <c r="AU24" i="28"/>
  <c r="G29" i="28"/>
  <c r="BB22" i="28"/>
  <c r="N24" i="28"/>
  <c r="BA23" i="28"/>
  <c r="M25" i="28"/>
  <c r="AU32" i="28"/>
  <c r="AW66" i="28"/>
  <c r="AW65" i="28"/>
  <c r="AZ63" i="28"/>
  <c r="AZ21" i="28"/>
  <c r="L23" i="28"/>
  <c r="AW30" i="28"/>
  <c r="I37" i="28"/>
  <c r="AX47" i="28"/>
  <c r="AX46" i="28"/>
  <c r="AZ57" i="28"/>
  <c r="BB64" i="28"/>
  <c r="AV58" i="28"/>
  <c r="BC21" i="28"/>
  <c r="O23" i="28"/>
  <c r="BB45" i="28"/>
  <c r="AU49" i="28"/>
  <c r="AZ60" i="28"/>
  <c r="AX68" i="28"/>
  <c r="AV68" i="28"/>
  <c r="BA13" i="28"/>
  <c r="M10" i="28"/>
  <c r="BB18" i="28"/>
  <c r="N18" i="28"/>
  <c r="BB17" i="28"/>
  <c r="AW20" i="28"/>
  <c r="I22" i="28"/>
  <c r="BA14" i="28"/>
  <c r="M11" i="28"/>
  <c r="BC20" i="28"/>
  <c r="O22" i="28"/>
  <c r="O9" i="28"/>
  <c r="BC12" i="28"/>
  <c r="BB29" i="28"/>
  <c r="N36" i="28"/>
  <c r="AV55" i="28"/>
  <c r="AV54" i="28"/>
  <c r="AT20" i="28"/>
  <c r="F22" i="28"/>
  <c r="AV27" i="28"/>
  <c r="H32" i="28"/>
  <c r="BC58" i="28"/>
  <c r="AW19" i="28"/>
  <c r="I19" i="28"/>
  <c r="AU15" i="28"/>
  <c r="G15" i="28"/>
  <c r="BA24" i="28"/>
  <c r="M29" i="28"/>
  <c r="J24" i="28"/>
  <c r="AX22" i="28"/>
  <c r="BB28" i="28"/>
  <c r="N33" i="28"/>
  <c r="AU29" i="28"/>
  <c r="G36" i="28"/>
  <c r="AU28" i="28"/>
  <c r="BC39" i="28"/>
  <c r="BC38" i="28"/>
  <c r="BB19" i="28"/>
  <c r="N19" i="28"/>
  <c r="AY16" i="28"/>
  <c r="K16" i="28"/>
  <c r="AY15" i="28"/>
  <c r="BC24" i="28"/>
  <c r="O29" i="28"/>
  <c r="AX48" i="28"/>
  <c r="AY39" i="28"/>
  <c r="I15" i="28"/>
  <c r="AW15" i="28"/>
  <c r="AT24" i="28"/>
  <c r="F29" i="28"/>
  <c r="AY33" i="28"/>
  <c r="AY32" i="28"/>
  <c r="AZ47" i="28"/>
  <c r="BA63" i="28"/>
  <c r="BA21" i="28"/>
  <c r="M23" i="28"/>
  <c r="AT36" i="28"/>
  <c r="AT35" i="28"/>
  <c r="BA45" i="28"/>
  <c r="F37" i="28"/>
  <c r="AT30" i="28"/>
  <c r="AX42" i="28"/>
  <c r="BA60" i="28"/>
  <c r="BC64" i="28"/>
  <c r="AX20" i="28"/>
  <c r="J22" i="28"/>
  <c r="BC45" i="28"/>
  <c r="BB44" i="28"/>
  <c r="BB43" i="28"/>
  <c r="AX57" i="28"/>
  <c r="AT65" i="28"/>
  <c r="AY68" i="28"/>
  <c r="AW68" i="28"/>
  <c r="AT18" i="28"/>
  <c r="F18" i="28"/>
  <c r="AV20" i="28"/>
  <c r="H22" i="28"/>
  <c r="BA34" i="28"/>
  <c r="BA33" i="28"/>
  <c r="F30" i="28"/>
  <c r="AT25" i="28"/>
  <c r="AZ14" i="28"/>
  <c r="L11" i="28"/>
  <c r="BB20" i="28"/>
  <c r="N22" i="28"/>
  <c r="AY63" i="28"/>
  <c r="AY62" i="28"/>
  <c r="O36" i="28"/>
  <c r="BC29" i="28"/>
  <c r="AW55" i="28"/>
  <c r="H11" i="28"/>
  <c r="AV14" i="28"/>
  <c r="AU20" i="28"/>
  <c r="G22" i="28"/>
  <c r="AU40" i="28"/>
  <c r="AY30" i="28"/>
  <c r="K37" i="28"/>
  <c r="BA39" i="28"/>
  <c r="AZ66" i="28"/>
  <c r="AZ65" i="28"/>
  <c r="AV19" i="28"/>
  <c r="H19" i="28"/>
  <c r="K24" i="28"/>
  <c r="AY22" i="28"/>
  <c r="BC28" i="28"/>
  <c r="O33" i="28"/>
  <c r="F36" i="28"/>
  <c r="AT28" i="28"/>
  <c r="AT29" i="28"/>
  <c r="BB35" i="28"/>
  <c r="BC19" i="28"/>
  <c r="O19" i="28"/>
  <c r="AX16" i="28"/>
  <c r="J16" i="28"/>
  <c r="AX15" i="28"/>
  <c r="BB24" i="28"/>
  <c r="N29" i="28"/>
  <c r="AV22" i="28"/>
  <c r="H24" i="28"/>
  <c r="BA68" i="28"/>
  <c r="AV21" i="28"/>
  <c r="H23" i="28"/>
  <c r="AX33" i="28"/>
  <c r="AX32" i="28"/>
  <c r="BA47" i="28"/>
  <c r="AX43" i="28"/>
  <c r="AX55" i="28"/>
  <c r="AU36" i="28"/>
  <c r="AU35" i="28"/>
  <c r="AW61" i="28"/>
  <c r="AU30" i="28"/>
  <c r="G37" i="28"/>
  <c r="AY42" i="28"/>
  <c r="AU65" i="28"/>
  <c r="AU67" i="28"/>
  <c r="AY20" i="28"/>
  <c r="K22" i="28"/>
  <c r="H8" i="28"/>
  <c r="AV11" i="28"/>
  <c r="BC44" i="28"/>
  <c r="BC43" i="28"/>
  <c r="AY57" i="28"/>
  <c r="AX65" i="28"/>
  <c r="BC67" i="28"/>
  <c r="AX63" i="28"/>
  <c r="AX62" i="28"/>
  <c r="I11" i="28"/>
  <c r="AW14" i="28"/>
  <c r="AZ39" i="28"/>
  <c r="AZ38" i="28"/>
  <c r="AU55" i="28"/>
  <c r="AU54" i="28"/>
  <c r="AW26" i="28"/>
  <c r="I31" i="28"/>
  <c r="AU27" i="28"/>
  <c r="G32" i="28"/>
  <c r="BC35" i="28"/>
  <c r="BC34" i="28"/>
  <c r="AX26" i="28"/>
  <c r="J31" i="28"/>
  <c r="J23" i="28"/>
  <c r="AX21" i="28"/>
  <c r="AW22" i="28"/>
  <c r="I24" i="28"/>
  <c r="AV40" i="28"/>
  <c r="AV39" i="28"/>
  <c r="BB46" i="28"/>
  <c r="AW21" i="28"/>
  <c r="I23" i="28"/>
  <c r="AT46" i="28"/>
  <c r="AT45" i="28"/>
  <c r="AZ30" i="28"/>
  <c r="L37" i="28"/>
  <c r="BC25" i="28"/>
  <c r="O30" i="28"/>
  <c r="AT39" i="28"/>
  <c r="AT38" i="28"/>
  <c r="BA65" i="28"/>
  <c r="BA11" i="28"/>
  <c r="M8" i="28"/>
  <c r="AV61" i="28"/>
  <c r="F38" i="28"/>
  <c r="AT31" i="28"/>
  <c r="BB54" i="28"/>
  <c r="AT67" i="28"/>
  <c r="AW11" i="28"/>
  <c r="I8" i="28"/>
  <c r="AW52" i="28"/>
  <c r="BB67" i="28"/>
  <c r="BB71" i="27" l="1"/>
  <c r="AZ71" i="27"/>
  <c r="AX71" i="27"/>
  <c r="AV71" i="27"/>
  <c r="AT71" i="27"/>
  <c r="AB70" i="27"/>
  <c r="AD70" i="27" s="1"/>
  <c r="AB69" i="27"/>
  <c r="AD69" i="27" s="1"/>
  <c r="AB68" i="27"/>
  <c r="AD68" i="27" s="1"/>
  <c r="AB67" i="27"/>
  <c r="AD67" i="27" s="1"/>
  <c r="AG67" i="27" s="1"/>
  <c r="AO67" i="27" s="1"/>
  <c r="AB66" i="27"/>
  <c r="AD66" i="27" s="1"/>
  <c r="AB65" i="27"/>
  <c r="AD65" i="27" s="1"/>
  <c r="AF65" i="27" s="1"/>
  <c r="AM65" i="27" s="1"/>
  <c r="AB64" i="27"/>
  <c r="AD64" i="27" s="1"/>
  <c r="AB63" i="27"/>
  <c r="AD63" i="27" s="1"/>
  <c r="AI63" i="27" s="1"/>
  <c r="AS63" i="27" s="1"/>
  <c r="AB62" i="27"/>
  <c r="AD62" i="27" s="1"/>
  <c r="AB61" i="27"/>
  <c r="AD61" i="27" s="1"/>
  <c r="AG61" i="27" s="1"/>
  <c r="AO61" i="27" s="1"/>
  <c r="AB60" i="27"/>
  <c r="AD60" i="27" s="1"/>
  <c r="AB59" i="27"/>
  <c r="AD59" i="27" s="1"/>
  <c r="AE59" i="27" s="1"/>
  <c r="AK59" i="27" s="1"/>
  <c r="AB58" i="27"/>
  <c r="AD58" i="27" s="1"/>
  <c r="AF58" i="27" s="1"/>
  <c r="AM58" i="27" s="1"/>
  <c r="AB57" i="27"/>
  <c r="AD57" i="27" s="1"/>
  <c r="AH57" i="27" s="1"/>
  <c r="AQ57" i="27" s="1"/>
  <c r="AB56" i="27"/>
  <c r="AD56" i="27" s="1"/>
  <c r="AI56" i="27" s="1"/>
  <c r="AB55" i="27"/>
  <c r="AD55" i="27" s="1"/>
  <c r="AB54" i="27"/>
  <c r="AD54" i="27" s="1"/>
  <c r="AB53" i="27"/>
  <c r="AD53" i="27" s="1"/>
  <c r="AB52" i="27"/>
  <c r="AD52" i="27" s="1"/>
  <c r="AB51" i="27"/>
  <c r="AD51" i="27" s="1"/>
  <c r="AF51" i="27" s="1"/>
  <c r="AM51" i="27" s="1"/>
  <c r="AB50" i="27"/>
  <c r="AD50" i="27" s="1"/>
  <c r="AB49" i="27"/>
  <c r="AD49" i="27" s="1"/>
  <c r="AE49" i="27" s="1"/>
  <c r="AK49" i="27" s="1"/>
  <c r="AB48" i="27"/>
  <c r="AD48" i="27" s="1"/>
  <c r="AB47" i="27"/>
  <c r="AD47" i="27" s="1"/>
  <c r="AH47" i="27" s="1"/>
  <c r="AB46" i="27"/>
  <c r="AD46" i="27" s="1"/>
  <c r="AH46" i="27" s="1"/>
  <c r="AQ46" i="27" s="1"/>
  <c r="AB45" i="27"/>
  <c r="AD45" i="27" s="1"/>
  <c r="AB44" i="27"/>
  <c r="AD44" i="27" s="1"/>
  <c r="AB43" i="27"/>
  <c r="AD43" i="27" s="1"/>
  <c r="AI43" i="27" s="1"/>
  <c r="AS43" i="27" s="1"/>
  <c r="AB42" i="27"/>
  <c r="AD42" i="27" s="1"/>
  <c r="AI42" i="27" s="1"/>
  <c r="AS42" i="27" s="1"/>
  <c r="AB41" i="27"/>
  <c r="AD41" i="27" s="1"/>
  <c r="AI41" i="27" s="1"/>
  <c r="AB40" i="27"/>
  <c r="AD40" i="27" s="1"/>
  <c r="AB39" i="27"/>
  <c r="AD39" i="27" s="1"/>
  <c r="AI39" i="27" s="1"/>
  <c r="AS39" i="27" s="1"/>
  <c r="AB38" i="27"/>
  <c r="AD38" i="27" s="1"/>
  <c r="AF38" i="27" s="1"/>
  <c r="AM38" i="27" s="1"/>
  <c r="S38" i="27"/>
  <c r="C38" i="27"/>
  <c r="D38" i="27" s="1"/>
  <c r="AB37" i="27"/>
  <c r="AD37" i="27" s="1"/>
  <c r="AI37" i="27" s="1"/>
  <c r="AS37" i="27" s="1"/>
  <c r="S37" i="27"/>
  <c r="C37" i="27"/>
  <c r="D37" i="27" s="1"/>
  <c r="AB36" i="27"/>
  <c r="AD36" i="27" s="1"/>
  <c r="AF36" i="27" s="1"/>
  <c r="S36" i="27"/>
  <c r="C36" i="27"/>
  <c r="D36" i="27" s="1"/>
  <c r="AB35" i="27"/>
  <c r="AD35" i="27" s="1"/>
  <c r="AF35" i="27" s="1"/>
  <c r="S35" i="27"/>
  <c r="C35" i="27"/>
  <c r="D35" i="27" s="1"/>
  <c r="AB34" i="27"/>
  <c r="AD34" i="27" s="1"/>
  <c r="AF34" i="27" s="1"/>
  <c r="S34" i="27"/>
  <c r="C34" i="27"/>
  <c r="D34" i="27" s="1"/>
  <c r="AB33" i="27"/>
  <c r="AD33" i="27" s="1"/>
  <c r="AE33" i="27" s="1"/>
  <c r="AK33" i="27" s="1"/>
  <c r="S33" i="27"/>
  <c r="C33" i="27"/>
  <c r="D33" i="27" s="1"/>
  <c r="AB32" i="27"/>
  <c r="AD32" i="27" s="1"/>
  <c r="S32" i="27"/>
  <c r="C32" i="27"/>
  <c r="D32" i="27" s="1"/>
  <c r="AB31" i="27"/>
  <c r="AD31" i="27" s="1"/>
  <c r="S31" i="27"/>
  <c r="C31" i="27"/>
  <c r="D31" i="27" s="1"/>
  <c r="AB30" i="27"/>
  <c r="AD30" i="27" s="1"/>
  <c r="AF30" i="27" s="1"/>
  <c r="S30" i="27"/>
  <c r="C30" i="27"/>
  <c r="D30" i="27" s="1"/>
  <c r="AB29" i="27"/>
  <c r="AD29" i="27" s="1"/>
  <c r="AF29" i="27" s="1"/>
  <c r="S29" i="27"/>
  <c r="C29" i="27"/>
  <c r="D29" i="27" s="1"/>
  <c r="AB28" i="27"/>
  <c r="AD28" i="27" s="1"/>
  <c r="AF28" i="27" s="1"/>
  <c r="S28" i="27"/>
  <c r="C28" i="27"/>
  <c r="D28" i="27" s="1"/>
  <c r="AB27" i="27"/>
  <c r="AD27" i="27" s="1"/>
  <c r="AI27" i="27" s="1"/>
  <c r="AS27" i="27" s="1"/>
  <c r="S27" i="27"/>
  <c r="H27" i="27" s="1"/>
  <c r="C27" i="27"/>
  <c r="D27" i="27" s="1"/>
  <c r="AB26" i="27"/>
  <c r="AD26" i="27" s="1"/>
  <c r="AF26" i="27" s="1"/>
  <c r="S26" i="27"/>
  <c r="C26" i="27"/>
  <c r="D26" i="27" s="1"/>
  <c r="AB25" i="27"/>
  <c r="AD25" i="27" s="1"/>
  <c r="S25" i="27"/>
  <c r="C25" i="27"/>
  <c r="D25" i="27" s="1"/>
  <c r="AB24" i="27"/>
  <c r="AD24" i="27" s="1"/>
  <c r="AF24" i="27" s="1"/>
  <c r="S24" i="27"/>
  <c r="C24" i="27"/>
  <c r="D24" i="27" s="1"/>
  <c r="AB23" i="27"/>
  <c r="AD23" i="27" s="1"/>
  <c r="AF23" i="27" s="1"/>
  <c r="S23" i="27"/>
  <c r="C23" i="27"/>
  <c r="D23" i="27" s="1"/>
  <c r="AB22" i="27"/>
  <c r="AD22" i="27" s="1"/>
  <c r="AG22" i="27" s="1"/>
  <c r="AO22" i="27" s="1"/>
  <c r="S22" i="27"/>
  <c r="C22" i="27"/>
  <c r="D22" i="27" s="1"/>
  <c r="AB21" i="27"/>
  <c r="AD21" i="27" s="1"/>
  <c r="AF21" i="27" s="1"/>
  <c r="S21" i="27"/>
  <c r="C21" i="27"/>
  <c r="D21" i="27" s="1"/>
  <c r="AB20" i="27"/>
  <c r="AD20" i="27" s="1"/>
  <c r="AG20" i="27" s="1"/>
  <c r="S20" i="27"/>
  <c r="C20" i="27"/>
  <c r="D20" i="27" s="1"/>
  <c r="AB19" i="27"/>
  <c r="AD19" i="27" s="1"/>
  <c r="AF19" i="27" s="1"/>
  <c r="AM19" i="27" s="1"/>
  <c r="S19" i="27"/>
  <c r="C19" i="27"/>
  <c r="D19" i="27" s="1"/>
  <c r="AB18" i="27"/>
  <c r="AD18" i="27" s="1"/>
  <c r="AH18" i="27" s="1"/>
  <c r="AQ18" i="27" s="1"/>
  <c r="S18" i="27"/>
  <c r="C18" i="27"/>
  <c r="D18" i="27" s="1"/>
  <c r="AB17" i="27"/>
  <c r="AD17" i="27" s="1"/>
  <c r="AI17" i="27" s="1"/>
  <c r="AS17" i="27" s="1"/>
  <c r="S17" i="27"/>
  <c r="C17" i="27"/>
  <c r="D17" i="27" s="1"/>
  <c r="AB16" i="27"/>
  <c r="AD16" i="27" s="1"/>
  <c r="AF16" i="27" s="1"/>
  <c r="S16" i="27"/>
  <c r="C16" i="27"/>
  <c r="D16" i="27" s="1"/>
  <c r="AB15" i="27"/>
  <c r="AD15" i="27" s="1"/>
  <c r="AF15" i="27" s="1"/>
  <c r="S15" i="27"/>
  <c r="C15" i="27"/>
  <c r="D15" i="27" s="1"/>
  <c r="AB14" i="27"/>
  <c r="AD14" i="27" s="1"/>
  <c r="AF14" i="27" s="1"/>
  <c r="S14" i="27"/>
  <c r="C14" i="27"/>
  <c r="D14" i="27" s="1"/>
  <c r="AB13" i="27"/>
  <c r="AD13" i="27" s="1"/>
  <c r="AF13" i="27" s="1"/>
  <c r="S13" i="27"/>
  <c r="I13" i="27" s="1"/>
  <c r="J13" i="27"/>
  <c r="C13" i="27"/>
  <c r="D13" i="27" s="1"/>
  <c r="AB12" i="27"/>
  <c r="AD12" i="27" s="1"/>
  <c r="AE12" i="27" s="1"/>
  <c r="AK12" i="27" s="1"/>
  <c r="S12" i="27"/>
  <c r="C12" i="27"/>
  <c r="D12" i="27" s="1"/>
  <c r="AB11" i="27"/>
  <c r="AD11" i="27" s="1"/>
  <c r="AI11" i="27" s="1"/>
  <c r="AS11" i="27" s="1"/>
  <c r="S11" i="27"/>
  <c r="C11" i="27"/>
  <c r="D11" i="27" s="1"/>
  <c r="S10" i="27"/>
  <c r="C10" i="27"/>
  <c r="D10" i="27" s="1"/>
  <c r="S9" i="27"/>
  <c r="C9" i="27"/>
  <c r="D9" i="27" s="1"/>
  <c r="S8" i="27"/>
  <c r="C8" i="27"/>
  <c r="D8" i="27" s="1"/>
  <c r="O7" i="27"/>
  <c r="M7" i="27"/>
  <c r="K7" i="27"/>
  <c r="I7" i="27"/>
  <c r="G7" i="27"/>
  <c r="F5" i="27"/>
  <c r="K1" i="27"/>
  <c r="AL23" i="27" l="1"/>
  <c r="AM23" i="27"/>
  <c r="AL35" i="27"/>
  <c r="AM35" i="27"/>
  <c r="AR41" i="27"/>
  <c r="AS41" i="27"/>
  <c r="AL15" i="27"/>
  <c r="AM15" i="27"/>
  <c r="AR56" i="27"/>
  <c r="AS56" i="27"/>
  <c r="AL36" i="27"/>
  <c r="AM36" i="27"/>
  <c r="AL28" i="27"/>
  <c r="AM28" i="27"/>
  <c r="AL16" i="27"/>
  <c r="AM16" i="27"/>
  <c r="AL21" i="27"/>
  <c r="AM21" i="27"/>
  <c r="AP47" i="27"/>
  <c r="AQ47" i="27"/>
  <c r="AL24" i="27"/>
  <c r="AM24" i="27"/>
  <c r="AL29" i="27"/>
  <c r="AV28" i="27" s="1"/>
  <c r="AM29" i="27"/>
  <c r="AN20" i="27"/>
  <c r="AO20" i="27"/>
  <c r="AL13" i="27"/>
  <c r="AM13" i="27"/>
  <c r="AL14" i="27"/>
  <c r="AM14" i="27"/>
  <c r="AL26" i="27"/>
  <c r="AM26" i="27"/>
  <c r="AL30" i="27"/>
  <c r="AM30" i="27"/>
  <c r="AL34" i="27"/>
  <c r="AM34" i="27"/>
  <c r="L13" i="27"/>
  <c r="M13" i="27"/>
  <c r="K13" i="27"/>
  <c r="N13" i="27"/>
  <c r="O13" i="27"/>
  <c r="F13" i="27"/>
  <c r="G13" i="27"/>
  <c r="H13" i="27"/>
  <c r="O34" i="27"/>
  <c r="H12" i="27"/>
  <c r="AI24" i="27"/>
  <c r="AG21" i="27"/>
  <c r="AO21" i="27" s="1"/>
  <c r="AI19" i="27"/>
  <c r="AS19" i="27" s="1"/>
  <c r="AH27" i="27"/>
  <c r="AQ27" i="27" s="1"/>
  <c r="AE27" i="27"/>
  <c r="AI47" i="27"/>
  <c r="H36" i="27"/>
  <c r="H35" i="27"/>
  <c r="H14" i="27"/>
  <c r="H28" i="27"/>
  <c r="AG60" i="27"/>
  <c r="AO60" i="27" s="1"/>
  <c r="AE60" i="27"/>
  <c r="AK60" i="27" s="1"/>
  <c r="AE54" i="27"/>
  <c r="AK54" i="27" s="1"/>
  <c r="AI54" i="27"/>
  <c r="AS54" i="27" s="1"/>
  <c r="AG36" i="27"/>
  <c r="AH38" i="27"/>
  <c r="O8" i="27"/>
  <c r="AI15" i="27"/>
  <c r="AS15" i="27" s="1"/>
  <c r="AE23" i="27"/>
  <c r="AK23" i="27" s="1"/>
  <c r="AI29" i="27"/>
  <c r="AH11" i="27"/>
  <c r="AH12" i="27"/>
  <c r="AQ12" i="27" s="1"/>
  <c r="AI12" i="27"/>
  <c r="AI23" i="27"/>
  <c r="AG24" i="27"/>
  <c r="AG49" i="27"/>
  <c r="AF41" i="27"/>
  <c r="AM41" i="27" s="1"/>
  <c r="AH20" i="27"/>
  <c r="AH21" i="27"/>
  <c r="AI22" i="27"/>
  <c r="AR22" i="27" s="1"/>
  <c r="N26" i="27" s="1"/>
  <c r="AG30" i="27"/>
  <c r="AG51" i="27"/>
  <c r="AG12" i="27"/>
  <c r="AI20" i="27"/>
  <c r="AS20" i="27" s="1"/>
  <c r="AI21" i="27"/>
  <c r="AS21" i="27" s="1"/>
  <c r="AJ27" i="27"/>
  <c r="F34" i="27" s="1"/>
  <c r="AI34" i="27"/>
  <c r="AS34" i="27" s="1"/>
  <c r="AE47" i="27"/>
  <c r="AI51" i="27"/>
  <c r="AS51" i="27" s="1"/>
  <c r="AR11" i="27"/>
  <c r="N8" i="27" s="1"/>
  <c r="I11" i="27"/>
  <c r="AU59" i="27"/>
  <c r="AN60" i="27"/>
  <c r="AJ49" i="27"/>
  <c r="G9" i="27"/>
  <c r="M20" i="27"/>
  <c r="AP18" i="27"/>
  <c r="L20" i="27" s="1"/>
  <c r="AH62" i="27"/>
  <c r="AQ62" i="27" s="1"/>
  <c r="AG62" i="27"/>
  <c r="AO62" i="27" s="1"/>
  <c r="AG69" i="27"/>
  <c r="AO69" i="27" s="1"/>
  <c r="AE69" i="27"/>
  <c r="AP46" i="27"/>
  <c r="AZ46" i="27" s="1"/>
  <c r="AR63" i="27"/>
  <c r="AE70" i="27"/>
  <c r="AK70" i="27" s="1"/>
  <c r="AF70" i="27"/>
  <c r="AH70" i="27"/>
  <c r="AQ70" i="27" s="1"/>
  <c r="AE16" i="27"/>
  <c r="AK16" i="27" s="1"/>
  <c r="AI35" i="27"/>
  <c r="AS35" i="27" s="1"/>
  <c r="AI13" i="27"/>
  <c r="AS13" i="27" s="1"/>
  <c r="AH15" i="27"/>
  <c r="AQ15" i="27" s="1"/>
  <c r="AH22" i="27"/>
  <c r="AQ22" i="27" s="1"/>
  <c r="AE29" i="27"/>
  <c r="AK29" i="27" s="1"/>
  <c r="AH35" i="27"/>
  <c r="AQ35" i="27" s="1"/>
  <c r="AH37" i="27"/>
  <c r="AQ37" i="27" s="1"/>
  <c r="AF49" i="27"/>
  <c r="AM49" i="27" s="1"/>
  <c r="AI57" i="27"/>
  <c r="AH58" i="27"/>
  <c r="AH60" i="27"/>
  <c r="AQ60" i="27" s="1"/>
  <c r="AH65" i="27"/>
  <c r="AQ65" i="27" s="1"/>
  <c r="H33" i="27"/>
  <c r="I12" i="27"/>
  <c r="AV14" i="27"/>
  <c r="AH23" i="27"/>
  <c r="AQ23" i="27" s="1"/>
  <c r="AG26" i="27"/>
  <c r="AE34" i="27"/>
  <c r="AK34" i="27" s="1"/>
  <c r="AH36" i="27"/>
  <c r="AQ36" i="27" s="1"/>
  <c r="AG47" i="27"/>
  <c r="AO47" i="27" s="1"/>
  <c r="AI49" i="27"/>
  <c r="AS49" i="27" s="1"/>
  <c r="AH51" i="27"/>
  <c r="AF54" i="27"/>
  <c r="AM54" i="27" s="1"/>
  <c r="AH56" i="27"/>
  <c r="AQ56" i="27" s="1"/>
  <c r="AE21" i="27"/>
  <c r="AK21" i="27" s="1"/>
  <c r="AI26" i="27"/>
  <c r="AG34" i="27"/>
  <c r="AG54" i="27"/>
  <c r="AO54" i="27" s="1"/>
  <c r="AP57" i="27"/>
  <c r="AI38" i="27"/>
  <c r="AS38" i="27" s="1"/>
  <c r="AE57" i="27"/>
  <c r="AK57" i="27" s="1"/>
  <c r="AE58" i="27"/>
  <c r="AF60" i="27"/>
  <c r="AE65" i="27"/>
  <c r="AK65" i="27" s="1"/>
  <c r="AR12" i="27"/>
  <c r="AE13" i="27"/>
  <c r="AK13" i="27" s="1"/>
  <c r="AH28" i="27"/>
  <c r="AH13" i="27"/>
  <c r="AQ13" i="27" s="1"/>
  <c r="AI28" i="27"/>
  <c r="AS28" i="27" s="1"/>
  <c r="AE35" i="27"/>
  <c r="AK35" i="27" s="1"/>
  <c r="AG57" i="27"/>
  <c r="AO57" i="27" s="1"/>
  <c r="AG65" i="27"/>
  <c r="AO65" i="27" s="1"/>
  <c r="AR17" i="27"/>
  <c r="O19" i="27"/>
  <c r="AJ33" i="27"/>
  <c r="AJ12" i="27"/>
  <c r="F9" i="27" s="1"/>
  <c r="AG18" i="27"/>
  <c r="AO18" i="27" s="1"/>
  <c r="AE18" i="27"/>
  <c r="AK18" i="27" s="1"/>
  <c r="AR19" i="27"/>
  <c r="AR39" i="27"/>
  <c r="AV13" i="27"/>
  <c r="AG14" i="27"/>
  <c r="AO14" i="27" s="1"/>
  <c r="AI16" i="27"/>
  <c r="AS16" i="27" s="1"/>
  <c r="AH17" i="27"/>
  <c r="AQ17" i="27" s="1"/>
  <c r="AF18" i="27"/>
  <c r="AM18" i="27" s="1"/>
  <c r="AG19" i="27"/>
  <c r="AO19" i="27" s="1"/>
  <c r="AE19" i="27"/>
  <c r="AK19" i="27" s="1"/>
  <c r="AR43" i="27"/>
  <c r="M9" i="27"/>
  <c r="AV15" i="27"/>
  <c r="AL19" i="27"/>
  <c r="AN22" i="27"/>
  <c r="J26" i="27" s="1"/>
  <c r="K26" i="27"/>
  <c r="AF32" i="27"/>
  <c r="AM32" i="27" s="1"/>
  <c r="AG32" i="27"/>
  <c r="AO32" i="27" s="1"/>
  <c r="AI32" i="27"/>
  <c r="AS32" i="27" s="1"/>
  <c r="AH32" i="27"/>
  <c r="AQ32" i="27" s="1"/>
  <c r="AI44" i="27"/>
  <c r="AS44" i="27" s="1"/>
  <c r="AE44" i="27"/>
  <c r="AK44" i="27" s="1"/>
  <c r="AH44" i="27"/>
  <c r="AQ44" i="27" s="1"/>
  <c r="AF44" i="27"/>
  <c r="AM44" i="27" s="1"/>
  <c r="AG44" i="27"/>
  <c r="AO44" i="27" s="1"/>
  <c r="AP23" i="27"/>
  <c r="AE51" i="27"/>
  <c r="AK51" i="27" s="1"/>
  <c r="AH49" i="27"/>
  <c r="AQ49" i="27" s="1"/>
  <c r="AI70" i="27"/>
  <c r="AS70" i="27" s="1"/>
  <c r="AH34" i="27"/>
  <c r="AQ34" i="27" s="1"/>
  <c r="AH54" i="27"/>
  <c r="AQ54" i="27" s="1"/>
  <c r="AI40" i="27"/>
  <c r="AS40" i="27" s="1"/>
  <c r="AI65" i="27"/>
  <c r="AS65" i="27" s="1"/>
  <c r="AF47" i="27"/>
  <c r="AM47" i="27" s="1"/>
  <c r="AI30" i="27"/>
  <c r="AS30" i="27" s="1"/>
  <c r="AH29" i="27"/>
  <c r="AQ29" i="27" s="1"/>
  <c r="AF11" i="27"/>
  <c r="AM11" i="27" s="1"/>
  <c r="AH14" i="27"/>
  <c r="AQ14" i="27" s="1"/>
  <c r="AR20" i="27"/>
  <c r="AE11" i="27"/>
  <c r="AK11" i="27" s="1"/>
  <c r="AF12" i="27"/>
  <c r="AM12" i="27" s="1"/>
  <c r="AP12" i="27"/>
  <c r="L9" i="27" s="1"/>
  <c r="AG13" i="27"/>
  <c r="AO13" i="27" s="1"/>
  <c r="AR13" i="27"/>
  <c r="AI14" i="27"/>
  <c r="AS14" i="27" s="1"/>
  <c r="AE15" i="27"/>
  <c r="AK15" i="27" s="1"/>
  <c r="AI18" i="27"/>
  <c r="AS18" i="27" s="1"/>
  <c r="AH19" i="27"/>
  <c r="AQ19" i="27" s="1"/>
  <c r="AF20" i="27"/>
  <c r="AM20" i="27" s="1"/>
  <c r="AE20" i="27"/>
  <c r="AK20" i="27" s="1"/>
  <c r="AR23" i="27"/>
  <c r="AR27" i="27"/>
  <c r="N34" i="27" s="1"/>
  <c r="AE32" i="27"/>
  <c r="AK32" i="27" s="1"/>
  <c r="AE36" i="27"/>
  <c r="AK36" i="27" s="1"/>
  <c r="BC37" i="27"/>
  <c r="AR37" i="27"/>
  <c r="AG11" i="27"/>
  <c r="AO11" i="27" s="1"/>
  <c r="H15" i="27"/>
  <c r="AG15" i="27"/>
  <c r="AO15" i="27" s="1"/>
  <c r="AF31" i="27"/>
  <c r="AM31" i="27" s="1"/>
  <c r="AE31" i="27"/>
  <c r="AK31" i="27" s="1"/>
  <c r="AI31" i="27"/>
  <c r="AS31" i="27" s="1"/>
  <c r="AH31" i="27"/>
  <c r="AQ31" i="27" s="1"/>
  <c r="AG31" i="27"/>
  <c r="AO31" i="27" s="1"/>
  <c r="AN61" i="27"/>
  <c r="AG64" i="27"/>
  <c r="AO64" i="27" s="1"/>
  <c r="AE64" i="27"/>
  <c r="AK64" i="27" s="1"/>
  <c r="AI64" i="27"/>
  <c r="AS64" i="27" s="1"/>
  <c r="AF64" i="27"/>
  <c r="AM64" i="27" s="1"/>
  <c r="AH64" i="27"/>
  <c r="AQ64" i="27" s="1"/>
  <c r="AG28" i="27"/>
  <c r="AO28" i="27" s="1"/>
  <c r="AG48" i="27"/>
  <c r="AO48" i="27" s="1"/>
  <c r="AE48" i="27"/>
  <c r="AK48" i="27" s="1"/>
  <c r="AI48" i="27"/>
  <c r="AS48" i="27" s="1"/>
  <c r="AH48" i="27"/>
  <c r="AQ48" i="27" s="1"/>
  <c r="AF48" i="27"/>
  <c r="AM48" i="27" s="1"/>
  <c r="AG17" i="27"/>
  <c r="AO17" i="27" s="1"/>
  <c r="AE17" i="27"/>
  <c r="AK17" i="27" s="1"/>
  <c r="AN21" i="27"/>
  <c r="J22" i="27" s="1"/>
  <c r="H25" i="27"/>
  <c r="M34" i="27"/>
  <c r="AP27" i="27"/>
  <c r="L34" i="27" s="1"/>
  <c r="AF33" i="27"/>
  <c r="AM33" i="27" s="1"/>
  <c r="AH33" i="27"/>
  <c r="AQ33" i="27" s="1"/>
  <c r="AG33" i="27"/>
  <c r="AO33" i="27" s="1"/>
  <c r="AI33" i="27"/>
  <c r="AS33" i="27" s="1"/>
  <c r="AF42" i="27"/>
  <c r="AM42" i="27" s="1"/>
  <c r="AG16" i="27"/>
  <c r="AO16" i="27" s="1"/>
  <c r="AE14" i="27"/>
  <c r="AK14" i="27" s="1"/>
  <c r="AH16" i="27"/>
  <c r="AQ16" i="27" s="1"/>
  <c r="AF17" i="27"/>
  <c r="AM17" i="27" s="1"/>
  <c r="AF25" i="27"/>
  <c r="AM25" i="27" s="1"/>
  <c r="AE25" i="27"/>
  <c r="AK25" i="27" s="1"/>
  <c r="AI25" i="27"/>
  <c r="AS25" i="27" s="1"/>
  <c r="AH25" i="27"/>
  <c r="AQ25" i="27" s="1"/>
  <c r="AG25" i="27"/>
  <c r="AO25" i="27" s="1"/>
  <c r="AG53" i="27"/>
  <c r="AO53" i="27" s="1"/>
  <c r="AV23" i="27"/>
  <c r="AE24" i="27"/>
  <c r="AK24" i="27" s="1"/>
  <c r="AE26" i="27"/>
  <c r="AK26" i="27" s="1"/>
  <c r="AF27" i="27"/>
  <c r="AM27" i="27" s="1"/>
  <c r="I35" i="27"/>
  <c r="AV29" i="27"/>
  <c r="AE30" i="27"/>
  <c r="AK30" i="27" s="1"/>
  <c r="AV35" i="27"/>
  <c r="AP35" i="27"/>
  <c r="AG37" i="27"/>
  <c r="AO37" i="27" s="1"/>
  <c r="AG41" i="27"/>
  <c r="AO41" i="27" s="1"/>
  <c r="AE41" i="27"/>
  <c r="AK41" i="27" s="1"/>
  <c r="BC41" i="27"/>
  <c r="AE46" i="27"/>
  <c r="AK46" i="27" s="1"/>
  <c r="AI46" i="27"/>
  <c r="AS46" i="27" s="1"/>
  <c r="AG46" i="27"/>
  <c r="AO46" i="27" s="1"/>
  <c r="AF46" i="27"/>
  <c r="AM46" i="27" s="1"/>
  <c r="AR54" i="27"/>
  <c r="AF59" i="27"/>
  <c r="AM59" i="27" s="1"/>
  <c r="AH59" i="27"/>
  <c r="AQ59" i="27" s="1"/>
  <c r="AG59" i="27"/>
  <c r="AO59" i="27" s="1"/>
  <c r="AI59" i="27"/>
  <c r="AS59" i="27" s="1"/>
  <c r="AH63" i="27"/>
  <c r="AQ63" i="27" s="1"/>
  <c r="AF63" i="27"/>
  <c r="AM63" i="27" s="1"/>
  <c r="AE63" i="27"/>
  <c r="AK63" i="27" s="1"/>
  <c r="AG63" i="27"/>
  <c r="AO63" i="27" s="1"/>
  <c r="AJ65" i="27"/>
  <c r="AF67" i="27"/>
  <c r="AM67" i="27" s="1"/>
  <c r="AE67" i="27"/>
  <c r="AK67" i="27" s="1"/>
  <c r="AI67" i="27"/>
  <c r="AS67" i="27" s="1"/>
  <c r="AF22" i="27"/>
  <c r="AM22" i="27" s="1"/>
  <c r="AL38" i="27"/>
  <c r="AI66" i="27"/>
  <c r="AS66" i="27" s="1"/>
  <c r="AG66" i="27"/>
  <c r="AO66" i="27" s="1"/>
  <c r="AH66" i="27"/>
  <c r="AQ66" i="27" s="1"/>
  <c r="AF66" i="27"/>
  <c r="AM66" i="27" s="1"/>
  <c r="AN67" i="27"/>
  <c r="AI68" i="27"/>
  <c r="AS68" i="27" s="1"/>
  <c r="AH68" i="27"/>
  <c r="AQ68" i="27" s="1"/>
  <c r="AF68" i="27"/>
  <c r="AM68" i="27" s="1"/>
  <c r="AH39" i="27"/>
  <c r="AQ39" i="27" s="1"/>
  <c r="AF39" i="27"/>
  <c r="AM39" i="27" s="1"/>
  <c r="AE40" i="27"/>
  <c r="AK40" i="27" s="1"/>
  <c r="AG40" i="27"/>
  <c r="AO40" i="27" s="1"/>
  <c r="AE22" i="27"/>
  <c r="AK22" i="27" s="1"/>
  <c r="AG23" i="27"/>
  <c r="AO23" i="27" s="1"/>
  <c r="AH24" i="27"/>
  <c r="AQ24" i="27" s="1"/>
  <c r="AH26" i="27"/>
  <c r="AQ26" i="27" s="1"/>
  <c r="AG27" i="27"/>
  <c r="AO27" i="27" s="1"/>
  <c r="AE28" i="27"/>
  <c r="AK28" i="27" s="1"/>
  <c r="AG29" i="27"/>
  <c r="AO29" i="27" s="1"/>
  <c r="AH30" i="27"/>
  <c r="AQ30" i="27" s="1"/>
  <c r="AV34" i="27"/>
  <c r="AG35" i="27"/>
  <c r="AO35" i="27" s="1"/>
  <c r="AE38" i="27"/>
  <c r="AK38" i="27" s="1"/>
  <c r="AR38" i="27"/>
  <c r="AE39" i="27"/>
  <c r="AK39" i="27" s="1"/>
  <c r="AF40" i="27"/>
  <c r="AM40" i="27" s="1"/>
  <c r="AH41" i="27"/>
  <c r="AQ41" i="27" s="1"/>
  <c r="AL58" i="27"/>
  <c r="AJ59" i="27"/>
  <c r="AE66" i="27"/>
  <c r="AK66" i="27" s="1"/>
  <c r="AH67" i="27"/>
  <c r="AQ67" i="27" s="1"/>
  <c r="AE68" i="27"/>
  <c r="AK68" i="27" s="1"/>
  <c r="AH69" i="27"/>
  <c r="AQ69" i="27" s="1"/>
  <c r="AF69" i="27"/>
  <c r="AM69" i="27" s="1"/>
  <c r="AI69" i="27"/>
  <c r="AS69" i="27" s="1"/>
  <c r="AG38" i="27"/>
  <c r="AO38" i="27" s="1"/>
  <c r="AG39" i="27"/>
  <c r="AO39" i="27" s="1"/>
  <c r="AH40" i="27"/>
  <c r="AQ40" i="27" s="1"/>
  <c r="AI50" i="27"/>
  <c r="AS50" i="27" s="1"/>
  <c r="AG50" i="27"/>
  <c r="AO50" i="27" s="1"/>
  <c r="AH50" i="27"/>
  <c r="AQ50" i="27" s="1"/>
  <c r="AF50" i="27"/>
  <c r="AM50" i="27" s="1"/>
  <c r="AE50" i="27"/>
  <c r="AK50" i="27" s="1"/>
  <c r="AG68" i="27"/>
  <c r="AO68" i="27" s="1"/>
  <c r="AH45" i="27"/>
  <c r="AQ45" i="27" s="1"/>
  <c r="AF45" i="27"/>
  <c r="AM45" i="27" s="1"/>
  <c r="AE45" i="27"/>
  <c r="AK45" i="27" s="1"/>
  <c r="AG45" i="27"/>
  <c r="AO45" i="27" s="1"/>
  <c r="AN47" i="27"/>
  <c r="AR57" i="27"/>
  <c r="BB56" i="27" s="1"/>
  <c r="AN69" i="27"/>
  <c r="AI45" i="27"/>
  <c r="AS45" i="27" s="1"/>
  <c r="AH55" i="27"/>
  <c r="AQ55" i="27" s="1"/>
  <c r="AI55" i="27"/>
  <c r="AS55" i="27" s="1"/>
  <c r="AG55" i="27"/>
  <c r="AO55" i="27" s="1"/>
  <c r="AF37" i="27"/>
  <c r="AM37" i="27" s="1"/>
  <c r="AR42" i="27"/>
  <c r="AE43" i="27"/>
  <c r="AK43" i="27" s="1"/>
  <c r="AH43" i="27"/>
  <c r="AQ43" i="27" s="1"/>
  <c r="AF43" i="27"/>
  <c r="AM43" i="27" s="1"/>
  <c r="AI52" i="27"/>
  <c r="AS52" i="27" s="1"/>
  <c r="AF52" i="27"/>
  <c r="AM52" i="27" s="1"/>
  <c r="AG52" i="27"/>
  <c r="AO52" i="27" s="1"/>
  <c r="AH52" i="27"/>
  <c r="AQ52" i="27" s="1"/>
  <c r="AE55" i="27"/>
  <c r="AK55" i="27" s="1"/>
  <c r="AI36" i="27"/>
  <c r="AS36" i="27" s="1"/>
  <c r="AE37" i="27"/>
  <c r="AK37" i="27" s="1"/>
  <c r="AG42" i="27"/>
  <c r="AO42" i="27" s="1"/>
  <c r="AH42" i="27"/>
  <c r="AQ42" i="27" s="1"/>
  <c r="AE42" i="27"/>
  <c r="AK42" i="27" s="1"/>
  <c r="AG43" i="27"/>
  <c r="AO43" i="27" s="1"/>
  <c r="AE52" i="27"/>
  <c r="AK52" i="27" s="1"/>
  <c r="AH53" i="27"/>
  <c r="AQ53" i="27" s="1"/>
  <c r="AF53" i="27"/>
  <c r="AM53" i="27" s="1"/>
  <c r="AI53" i="27"/>
  <c r="AS53" i="27" s="1"/>
  <c r="AE53" i="27"/>
  <c r="AK53" i="27" s="1"/>
  <c r="AN54" i="27"/>
  <c r="AF55" i="27"/>
  <c r="AM55" i="27" s="1"/>
  <c r="AH61" i="27"/>
  <c r="AQ61" i="27" s="1"/>
  <c r="AF61" i="27"/>
  <c r="AM61" i="27" s="1"/>
  <c r="AI61" i="27"/>
  <c r="AS61" i="27" s="1"/>
  <c r="AE61" i="27"/>
  <c r="AK61" i="27" s="1"/>
  <c r="AL65" i="27"/>
  <c r="AL54" i="27"/>
  <c r="AF56" i="27"/>
  <c r="AM56" i="27" s="1"/>
  <c r="AF62" i="27"/>
  <c r="AM62" i="27" s="1"/>
  <c r="AL51" i="27"/>
  <c r="AF57" i="27"/>
  <c r="AM57" i="27" s="1"/>
  <c r="AI58" i="27"/>
  <c r="AS58" i="27" s="1"/>
  <c r="AG58" i="27"/>
  <c r="AO58" i="27" s="1"/>
  <c r="AG56" i="27"/>
  <c r="AO56" i="27" s="1"/>
  <c r="AE56" i="27"/>
  <c r="AK56" i="27" s="1"/>
  <c r="AE62" i="27"/>
  <c r="AK62" i="27" s="1"/>
  <c r="AI62" i="27"/>
  <c r="AS62" i="27" s="1"/>
  <c r="AI60" i="27"/>
  <c r="AS60" i="27" s="1"/>
  <c r="AG70" i="27"/>
  <c r="AO70" i="27" s="1"/>
  <c r="AR26" i="27" l="1"/>
  <c r="AS26" i="27"/>
  <c r="BC26" i="27" s="1"/>
  <c r="AN24" i="27"/>
  <c r="AO24" i="27"/>
  <c r="AP28" i="27"/>
  <c r="AQ28" i="27"/>
  <c r="O27" i="27"/>
  <c r="AS23" i="27"/>
  <c r="AR24" i="27"/>
  <c r="AS24" i="27"/>
  <c r="AS12" i="27"/>
  <c r="BC12" i="27" s="1"/>
  <c r="AN12" i="27"/>
  <c r="J9" i="27" s="1"/>
  <c r="AO12" i="27"/>
  <c r="AQ11" i="27"/>
  <c r="BA11" i="27" s="1"/>
  <c r="AL60" i="27"/>
  <c r="AM60" i="27"/>
  <c r="AP51" i="27"/>
  <c r="AQ51" i="27"/>
  <c r="AQ58" i="27"/>
  <c r="BA57" i="27" s="1"/>
  <c r="AN51" i="27"/>
  <c r="AO51" i="27"/>
  <c r="AR29" i="27"/>
  <c r="AS29" i="27"/>
  <c r="AJ58" i="27"/>
  <c r="AK58" i="27"/>
  <c r="AS57" i="27"/>
  <c r="BC56" i="27" s="1"/>
  <c r="AW70" i="27"/>
  <c r="AM70" i="27"/>
  <c r="AN30" i="27"/>
  <c r="AO30" i="27"/>
  <c r="O26" i="27"/>
  <c r="AS22" i="27"/>
  <c r="AR47" i="27"/>
  <c r="AS47" i="27"/>
  <c r="AP21" i="27"/>
  <c r="AQ21" i="27"/>
  <c r="G34" i="27"/>
  <c r="AK27" i="27"/>
  <c r="AP20" i="27"/>
  <c r="AQ20" i="27"/>
  <c r="AP38" i="27"/>
  <c r="AZ37" i="27" s="1"/>
  <c r="AQ38" i="27"/>
  <c r="BA37" i="27" s="1"/>
  <c r="AN26" i="27"/>
  <c r="AO26" i="27"/>
  <c r="AJ69" i="27"/>
  <c r="AK69" i="27"/>
  <c r="AN36" i="27"/>
  <c r="AO36" i="27"/>
  <c r="AN34" i="27"/>
  <c r="AO34" i="27"/>
  <c r="AJ47" i="27"/>
  <c r="AK47" i="27"/>
  <c r="AN49" i="27"/>
  <c r="AO49" i="27"/>
  <c r="J23" i="27"/>
  <c r="BB23" i="27"/>
  <c r="N27" i="27"/>
  <c r="BB12" i="27"/>
  <c r="N12" i="27"/>
  <c r="BB11" i="27"/>
  <c r="O12" i="27"/>
  <c r="AW23" i="27"/>
  <c r="I27" i="27"/>
  <c r="L25" i="27"/>
  <c r="L27" i="27"/>
  <c r="M25" i="27"/>
  <c r="M27" i="27"/>
  <c r="N21" i="27"/>
  <c r="AP37" i="27"/>
  <c r="AP11" i="27"/>
  <c r="L8" i="27" s="1"/>
  <c r="AW29" i="27"/>
  <c r="AZ27" i="27"/>
  <c r="G23" i="27"/>
  <c r="O28" i="27"/>
  <c r="N31" i="27"/>
  <c r="AZ20" i="27"/>
  <c r="O21" i="27"/>
  <c r="AU58" i="27"/>
  <c r="M8" i="27"/>
  <c r="I36" i="27"/>
  <c r="AJ21" i="27"/>
  <c r="BC11" i="27"/>
  <c r="N28" i="27"/>
  <c r="AR51" i="27"/>
  <c r="AJ34" i="27"/>
  <c r="O10" i="27"/>
  <c r="BC19" i="27"/>
  <c r="AJ60" i="27"/>
  <c r="AT59" i="27" s="1"/>
  <c r="AL41" i="27"/>
  <c r="I14" i="27"/>
  <c r="I28" i="27"/>
  <c r="BC38" i="27"/>
  <c r="BB38" i="27"/>
  <c r="BC34" i="27"/>
  <c r="AW15" i="27"/>
  <c r="O22" i="27"/>
  <c r="AR21" i="27"/>
  <c r="N23" i="27" s="1"/>
  <c r="AN62" i="27"/>
  <c r="AX61" i="27" s="1"/>
  <c r="AX60" i="27"/>
  <c r="AW34" i="27"/>
  <c r="AR34" i="27"/>
  <c r="AJ54" i="27"/>
  <c r="AL70" i="27"/>
  <c r="AV70" i="27" s="1"/>
  <c r="AP58" i="27"/>
  <c r="AZ57" i="27" s="1"/>
  <c r="AR15" i="27"/>
  <c r="I25" i="27"/>
  <c r="G27" i="27"/>
  <c r="AJ23" i="27"/>
  <c r="F27" i="27" s="1"/>
  <c r="N24" i="27"/>
  <c r="BA46" i="27"/>
  <c r="AW13" i="27"/>
  <c r="AJ16" i="27"/>
  <c r="AU33" i="27"/>
  <c r="AT58" i="27"/>
  <c r="AY61" i="27"/>
  <c r="N9" i="27"/>
  <c r="AP15" i="27"/>
  <c r="AU34" i="27"/>
  <c r="AJ35" i="27"/>
  <c r="AJ29" i="27"/>
  <c r="AR28" i="27"/>
  <c r="AP65" i="27"/>
  <c r="AP22" i="27"/>
  <c r="M26" i="27"/>
  <c r="AX21" i="27"/>
  <c r="I10" i="27"/>
  <c r="AR35" i="27"/>
  <c r="AP13" i="27"/>
  <c r="M12" i="27"/>
  <c r="AJ57" i="27"/>
  <c r="AT57" i="27" s="1"/>
  <c r="AR49" i="27"/>
  <c r="AP60" i="27"/>
  <c r="BA70" i="27"/>
  <c r="AP70" i="27"/>
  <c r="AZ70" i="27" s="1"/>
  <c r="BA27" i="27"/>
  <c r="G12" i="27"/>
  <c r="AJ13" i="27"/>
  <c r="AP36" i="27"/>
  <c r="AZ35" i="27" s="1"/>
  <c r="BA36" i="27"/>
  <c r="AL49" i="27"/>
  <c r="AU70" i="27"/>
  <c r="AJ70" i="27"/>
  <c r="AT70" i="27" s="1"/>
  <c r="AN65" i="27"/>
  <c r="AP62" i="27"/>
  <c r="AN57" i="27"/>
  <c r="BA56" i="27"/>
  <c r="AP56" i="27"/>
  <c r="AZ56" i="27" s="1"/>
  <c r="AY51" i="27"/>
  <c r="AN52" i="27"/>
  <c r="AJ50" i="27"/>
  <c r="BC62" i="27"/>
  <c r="AR62" i="27"/>
  <c r="BB62" i="27" s="1"/>
  <c r="BC57" i="27"/>
  <c r="AR58" i="27"/>
  <c r="BB57" i="27" s="1"/>
  <c r="AL56" i="27"/>
  <c r="AN43" i="27"/>
  <c r="AJ55" i="27"/>
  <c r="AL43" i="27"/>
  <c r="AR45" i="27"/>
  <c r="AN45" i="27"/>
  <c r="AP40" i="27"/>
  <c r="AN56" i="27"/>
  <c r="AL57" i="27"/>
  <c r="AV57" i="27" s="1"/>
  <c r="AW57" i="27"/>
  <c r="AL55" i="27"/>
  <c r="AV54" i="27" s="1"/>
  <c r="AJ42" i="27"/>
  <c r="BA51" i="27"/>
  <c r="AP52" i="27"/>
  <c r="AZ51" i="27" s="1"/>
  <c r="AP43" i="27"/>
  <c r="AN55" i="27"/>
  <c r="AJ45" i="27"/>
  <c r="AN39" i="27"/>
  <c r="AU68" i="27"/>
  <c r="AJ68" i="27"/>
  <c r="AT68" i="27" s="1"/>
  <c r="AW40" i="27"/>
  <c r="AL40" i="27"/>
  <c r="AV40" i="27" s="1"/>
  <c r="M33" i="27"/>
  <c r="AP26" i="27"/>
  <c r="L33" i="27" s="1"/>
  <c r="AJ40" i="27"/>
  <c r="AR68" i="27"/>
  <c r="AY60" i="27"/>
  <c r="AL22" i="27"/>
  <c r="AL63" i="27"/>
  <c r="BC46" i="27"/>
  <c r="AR46" i="27"/>
  <c r="BB46" i="27" s="1"/>
  <c r="AN37" i="27"/>
  <c r="AY36" i="27"/>
  <c r="AW28" i="27"/>
  <c r="I33" i="27"/>
  <c r="AJ25" i="27"/>
  <c r="AJ14" i="27"/>
  <c r="AP33" i="27"/>
  <c r="AL48" i="27"/>
  <c r="AN28" i="27"/>
  <c r="AN11" i="27"/>
  <c r="BA34" i="27"/>
  <c r="AP34" i="27"/>
  <c r="AZ34" i="27" s="1"/>
  <c r="AL44" i="27"/>
  <c r="AL32" i="27"/>
  <c r="BB26" i="27"/>
  <c r="G20" i="27"/>
  <c r="AJ18" i="27"/>
  <c r="F20" i="27" s="1"/>
  <c r="AY38" i="27"/>
  <c r="AN38" i="27"/>
  <c r="AJ39" i="27"/>
  <c r="AL39" i="27"/>
  <c r="AV38" i="27" s="1"/>
  <c r="AP63" i="27"/>
  <c r="AU46" i="27"/>
  <c r="AJ46" i="27"/>
  <c r="AT46" i="27" s="1"/>
  <c r="AL27" i="27"/>
  <c r="AL25" i="27"/>
  <c r="H29" i="27" s="1"/>
  <c r="I29" i="27"/>
  <c r="AL33" i="27"/>
  <c r="AV33" i="27" s="1"/>
  <c r="AW33" i="27"/>
  <c r="AP48" i="27"/>
  <c r="AP64" i="27"/>
  <c r="AL12" i="27"/>
  <c r="H11" i="27" s="1"/>
  <c r="AL11" i="27"/>
  <c r="H10" i="27" s="1"/>
  <c r="BC70" i="27"/>
  <c r="AR70" i="27"/>
  <c r="BB70" i="27" s="1"/>
  <c r="AP44" i="27"/>
  <c r="M22" i="27"/>
  <c r="O15" i="27"/>
  <c r="AR16" i="27"/>
  <c r="K20" i="27"/>
  <c r="AN18" i="27"/>
  <c r="J20" i="27" s="1"/>
  <c r="AY70" i="27"/>
  <c r="AN70" i="27"/>
  <c r="AX70" i="27" s="1"/>
  <c r="BA42" i="27"/>
  <c r="AP42" i="27"/>
  <c r="AJ43" i="27"/>
  <c r="AJ61" i="27"/>
  <c r="AJ53" i="27"/>
  <c r="AN42" i="27"/>
  <c r="AL52" i="27"/>
  <c r="AV51" i="27" s="1"/>
  <c r="BB41" i="27"/>
  <c r="BB42" i="27"/>
  <c r="AP55" i="27"/>
  <c r="AP45" i="27"/>
  <c r="AZ45" i="27" s="1"/>
  <c r="BA45" i="27"/>
  <c r="AL50" i="27"/>
  <c r="AU65" i="27"/>
  <c r="AJ66" i="27"/>
  <c r="AT65" i="27" s="1"/>
  <c r="AN35" i="27"/>
  <c r="AX35" i="27" s="1"/>
  <c r="AY35" i="27"/>
  <c r="AN23" i="27"/>
  <c r="AX22" i="27" s="1"/>
  <c r="AP39" i="27"/>
  <c r="AZ38" i="27" s="1"/>
  <c r="AJ67" i="27"/>
  <c r="AJ26" i="27"/>
  <c r="BC47" i="27"/>
  <c r="AR48" i="27"/>
  <c r="AW64" i="27"/>
  <c r="AL64" i="27"/>
  <c r="AV64" i="27" s="1"/>
  <c r="AU32" i="27"/>
  <c r="AJ32" i="27"/>
  <c r="AT32" i="27" s="1"/>
  <c r="N22" i="27"/>
  <c r="BA28" i="27"/>
  <c r="AP29" i="27"/>
  <c r="L35" i="27" s="1"/>
  <c r="AP49" i="27"/>
  <c r="AJ44" i="27"/>
  <c r="AJ19" i="27"/>
  <c r="BA23" i="27"/>
  <c r="AP24" i="27"/>
  <c r="AZ23" i="27" s="1"/>
  <c r="BC67" i="27"/>
  <c r="AR67" i="27"/>
  <c r="AR61" i="27"/>
  <c r="AR53" i="27"/>
  <c r="BB53" i="27" s="1"/>
  <c r="BC53" i="27"/>
  <c r="AJ37" i="27"/>
  <c r="AR52" i="27"/>
  <c r="BA50" i="27"/>
  <c r="AP50" i="27"/>
  <c r="AZ50" i="27" s="1"/>
  <c r="AU38" i="27"/>
  <c r="AJ38" i="27"/>
  <c r="AJ22" i="27"/>
  <c r="F26" i="27" s="1"/>
  <c r="AL66" i="27"/>
  <c r="AV65" i="27" s="1"/>
  <c r="AL67" i="27"/>
  <c r="AJ41" i="27"/>
  <c r="AJ24" i="27"/>
  <c r="AW16" i="27"/>
  <c r="AL17" i="27"/>
  <c r="H16" i="27" s="1"/>
  <c r="AN16" i="27"/>
  <c r="BB22" i="27"/>
  <c r="AJ48" i="27"/>
  <c r="AU48" i="27"/>
  <c r="AR64" i="27"/>
  <c r="AN31" i="27"/>
  <c r="J37" i="27" s="1"/>
  <c r="K37" i="27"/>
  <c r="AJ20" i="27"/>
  <c r="AJ15" i="27"/>
  <c r="AJ11" i="27"/>
  <c r="O36" i="27"/>
  <c r="AR30" i="27"/>
  <c r="N36" i="27" s="1"/>
  <c r="AJ51" i="27"/>
  <c r="AR44" i="27"/>
  <c r="AN19" i="27"/>
  <c r="J21" i="27" s="1"/>
  <c r="K21" i="27"/>
  <c r="K9" i="27"/>
  <c r="K22" i="27"/>
  <c r="AY20" i="27"/>
  <c r="AT33" i="27"/>
  <c r="AR60" i="27"/>
  <c r="AN58" i="27"/>
  <c r="AL61" i="27"/>
  <c r="AW53" i="27"/>
  <c r="AL53" i="27"/>
  <c r="AV53" i="27" s="1"/>
  <c r="AL37" i="27"/>
  <c r="AW37" i="27"/>
  <c r="AY50" i="27"/>
  <c r="AN50" i="27"/>
  <c r="AP30" i="27"/>
  <c r="AW35" i="27"/>
  <c r="AP66" i="27"/>
  <c r="AR59" i="27"/>
  <c r="AN41" i="27"/>
  <c r="AN53" i="27"/>
  <c r="AX53" i="27" s="1"/>
  <c r="AY53" i="27"/>
  <c r="AY21" i="27"/>
  <c r="K23" i="27"/>
  <c r="AY48" i="27"/>
  <c r="AN48" i="27"/>
  <c r="AX48" i="27" s="1"/>
  <c r="AU64" i="27"/>
  <c r="AJ64" i="27"/>
  <c r="AT64" i="27" s="1"/>
  <c r="AP31" i="27"/>
  <c r="AL20" i="27"/>
  <c r="H21" i="27" s="1"/>
  <c r="AW19" i="27"/>
  <c r="AW14" i="27"/>
  <c r="AL47" i="27"/>
  <c r="BC43" i="27"/>
  <c r="BC42" i="27"/>
  <c r="BB19" i="27"/>
  <c r="N19" i="27"/>
  <c r="AL62" i="27"/>
  <c r="AP61" i="27"/>
  <c r="AP53" i="27"/>
  <c r="BC36" i="27"/>
  <c r="AR36" i="27"/>
  <c r="BB36" i="27" s="1"/>
  <c r="AY68" i="27"/>
  <c r="AN68" i="27"/>
  <c r="AX68" i="27" s="1"/>
  <c r="AR50" i="27"/>
  <c r="BC69" i="27"/>
  <c r="AR69" i="27"/>
  <c r="AN29" i="27"/>
  <c r="AN66" i="27"/>
  <c r="AN59" i="27"/>
  <c r="AX59" i="27" s="1"/>
  <c r="AY59" i="27"/>
  <c r="AJ30" i="27"/>
  <c r="AN25" i="27"/>
  <c r="J29" i="27" s="1"/>
  <c r="K29" i="27"/>
  <c r="M15" i="27"/>
  <c r="AP16" i="27"/>
  <c r="AL42" i="27"/>
  <c r="AN64" i="27"/>
  <c r="AR31" i="27"/>
  <c r="BB37" i="27"/>
  <c r="AP19" i="27"/>
  <c r="L21" i="27" s="1"/>
  <c r="O14" i="27"/>
  <c r="AR14" i="27"/>
  <c r="AR65" i="27"/>
  <c r="AP32" i="27"/>
  <c r="I19" i="27"/>
  <c r="I20" i="27"/>
  <c r="AL18" i="27"/>
  <c r="H20" i="27" s="1"/>
  <c r="I15" i="27"/>
  <c r="N25" i="27"/>
  <c r="BC35" i="27"/>
  <c r="AL45" i="27"/>
  <c r="AP67" i="27"/>
  <c r="AJ62" i="27"/>
  <c r="AU52" i="27"/>
  <c r="AJ52" i="27"/>
  <c r="AW69" i="27"/>
  <c r="AL69" i="27"/>
  <c r="AJ28" i="27"/>
  <c r="F35" i="27" s="1"/>
  <c r="AL68" i="27"/>
  <c r="BC66" i="27"/>
  <c r="AR66" i="27"/>
  <c r="AN63" i="27"/>
  <c r="AP59" i="27"/>
  <c r="AZ59" i="27" s="1"/>
  <c r="AL46" i="27"/>
  <c r="AP25" i="27"/>
  <c r="L32" i="27" s="1"/>
  <c r="BC33" i="27"/>
  <c r="AR33" i="27"/>
  <c r="G16" i="27"/>
  <c r="AJ17" i="27"/>
  <c r="AJ31" i="27"/>
  <c r="AN15" i="27"/>
  <c r="N10" i="27"/>
  <c r="M14" i="27"/>
  <c r="AP14" i="27"/>
  <c r="BC40" i="27"/>
  <c r="AR40" i="27"/>
  <c r="BB40" i="27" s="1"/>
  <c r="AR32" i="27"/>
  <c r="AV19" i="27"/>
  <c r="M32" i="27"/>
  <c r="AN14" i="27"/>
  <c r="AR55" i="27"/>
  <c r="BB55" i="27" s="1"/>
  <c r="AJ56" i="27"/>
  <c r="AP69" i="27"/>
  <c r="AP41" i="27"/>
  <c r="AN27" i="27"/>
  <c r="AN40" i="27"/>
  <c r="AP68" i="27"/>
  <c r="AJ63" i="27"/>
  <c r="AL59" i="27"/>
  <c r="AV59" i="27" s="1"/>
  <c r="AN46" i="27"/>
  <c r="AX46" i="27" s="1"/>
  <c r="AY46" i="27"/>
  <c r="O29" i="27"/>
  <c r="AR25" i="27"/>
  <c r="N29" i="27" s="1"/>
  <c r="AN33" i="27"/>
  <c r="AX33" i="27" s="1"/>
  <c r="AN17" i="27"/>
  <c r="AL31" i="27"/>
  <c r="H37" i="27" s="1"/>
  <c r="I37" i="27"/>
  <c r="AX20" i="27"/>
  <c r="AJ36" i="27"/>
  <c r="AR18" i="27"/>
  <c r="AN13" i="27"/>
  <c r="J12" i="27" s="1"/>
  <c r="K12" i="27"/>
  <c r="AP54" i="27"/>
  <c r="AN44" i="27"/>
  <c r="AN32" i="27"/>
  <c r="N32" i="27"/>
  <c r="AP17" i="27"/>
  <c r="BA22" i="27"/>
  <c r="O31" i="27"/>
  <c r="BC22" i="27" l="1"/>
  <c r="O24" i="27"/>
  <c r="O9" i="27"/>
  <c r="O25" i="27"/>
  <c r="BC23" i="27"/>
  <c r="L22" i="27"/>
  <c r="AZ64" i="27"/>
  <c r="AX62" i="27"/>
  <c r="AZ11" i="27"/>
  <c r="BB44" i="27"/>
  <c r="H31" i="27"/>
  <c r="H34" i="27"/>
  <c r="I23" i="27"/>
  <c r="I26" i="27"/>
  <c r="H19" i="27"/>
  <c r="L10" i="27"/>
  <c r="L12" i="27"/>
  <c r="K31" i="27"/>
  <c r="K34" i="27"/>
  <c r="AY41" i="27"/>
  <c r="H23" i="27"/>
  <c r="H26" i="27"/>
  <c r="BB17" i="27"/>
  <c r="N20" i="27"/>
  <c r="J31" i="27"/>
  <c r="J34" i="27"/>
  <c r="J28" i="27"/>
  <c r="J27" i="27"/>
  <c r="F10" i="27"/>
  <c r="F12" i="27"/>
  <c r="BB33" i="27"/>
  <c r="L23" i="27"/>
  <c r="L26" i="27"/>
  <c r="BA69" i="27"/>
  <c r="AU21" i="27"/>
  <c r="G26" i="27"/>
  <c r="AZ15" i="27"/>
  <c r="I31" i="27"/>
  <c r="I34" i="27"/>
  <c r="O17" i="27"/>
  <c r="O20" i="27"/>
  <c r="K24" i="27"/>
  <c r="K27" i="27"/>
  <c r="L14" i="27"/>
  <c r="BA59" i="27"/>
  <c r="AW62" i="27"/>
  <c r="F21" i="27"/>
  <c r="G36" i="27"/>
  <c r="F16" i="27"/>
  <c r="N15" i="27"/>
  <c r="AT56" i="27"/>
  <c r="J14" i="27"/>
  <c r="BA55" i="27"/>
  <c r="AT53" i="27"/>
  <c r="K14" i="27"/>
  <c r="AX44" i="27"/>
  <c r="AY32" i="27"/>
  <c r="AZ32" i="27"/>
  <c r="AZ12" i="27"/>
  <c r="J35" i="27"/>
  <c r="AY33" i="27"/>
  <c r="AZ69" i="27"/>
  <c r="G21" i="27"/>
  <c r="BA39" i="27"/>
  <c r="F14" i="27"/>
  <c r="O35" i="27"/>
  <c r="O32" i="27"/>
  <c r="AT34" i="27"/>
  <c r="L28" i="27"/>
  <c r="M28" i="27"/>
  <c r="AT21" i="27"/>
  <c r="N17" i="27"/>
  <c r="I21" i="27"/>
  <c r="M21" i="27"/>
  <c r="M18" i="27"/>
  <c r="J24" i="27"/>
  <c r="AT63" i="27"/>
  <c r="BA41" i="27"/>
  <c r="G35" i="27"/>
  <c r="G32" i="27"/>
  <c r="AV62" i="27"/>
  <c r="BC59" i="27"/>
  <c r="AT38" i="27"/>
  <c r="AU44" i="27"/>
  <c r="AU53" i="27"/>
  <c r="AW39" i="27"/>
  <c r="G14" i="27"/>
  <c r="AU57" i="27"/>
  <c r="M23" i="27"/>
  <c r="L18" i="27"/>
  <c r="M35" i="27"/>
  <c r="K35" i="27"/>
  <c r="F36" i="27"/>
  <c r="L15" i="27"/>
  <c r="F32" i="27"/>
  <c r="I16" i="27"/>
  <c r="F23" i="27"/>
  <c r="AX64" i="27"/>
  <c r="BB34" i="27"/>
  <c r="AY44" i="27"/>
  <c r="BB69" i="27"/>
  <c r="AW47" i="27"/>
  <c r="BB20" i="27"/>
  <c r="AU56" i="27"/>
  <c r="AX47" i="27"/>
  <c r="AT41" i="27"/>
  <c r="AV48" i="27"/>
  <c r="AY22" i="27"/>
  <c r="K28" i="27"/>
  <c r="BA20" i="27"/>
  <c r="F25" i="27"/>
  <c r="F28" i="27"/>
  <c r="BB27" i="27"/>
  <c r="N35" i="27"/>
  <c r="BA54" i="27"/>
  <c r="AV69" i="27"/>
  <c r="AT52" i="27"/>
  <c r="BA32" i="27"/>
  <c r="BB13" i="27"/>
  <c r="N14" i="27"/>
  <c r="BB61" i="27"/>
  <c r="AU69" i="27"/>
  <c r="G25" i="27"/>
  <c r="G28" i="27"/>
  <c r="BA68" i="27"/>
  <c r="AW38" i="27"/>
  <c r="AX40" i="27"/>
  <c r="AY64" i="27"/>
  <c r="O23" i="27"/>
  <c r="BC21" i="27"/>
  <c r="BC20" i="27"/>
  <c r="BC32" i="27"/>
  <c r="AV46" i="27"/>
  <c r="AX38" i="27"/>
  <c r="AU63" i="27"/>
  <c r="AT16" i="27"/>
  <c r="BB15" i="27"/>
  <c r="BB21" i="27"/>
  <c r="AX42" i="27"/>
  <c r="AX56" i="27"/>
  <c r="AY40" i="27"/>
  <c r="BC44" i="27"/>
  <c r="BC39" i="27"/>
  <c r="BB67" i="27"/>
  <c r="AZ36" i="27"/>
  <c r="AZ41" i="27"/>
  <c r="AZ55" i="27"/>
  <c r="BA44" i="27"/>
  <c r="BA64" i="27"/>
  <c r="AW68" i="27"/>
  <c r="AU39" i="27"/>
  <c r="AU67" i="27"/>
  <c r="AZ54" i="27"/>
  <c r="AW61" i="27"/>
  <c r="AU41" i="27"/>
  <c r="AT67" i="27"/>
  <c r="AT69" i="27"/>
  <c r="AZ21" i="27"/>
  <c r="AZ22" i="27"/>
  <c r="L24" i="27"/>
  <c r="BB66" i="27"/>
  <c r="AZ39" i="27"/>
  <c r="AU43" i="27"/>
  <c r="AW56" i="27"/>
  <c r="BA12" i="27"/>
  <c r="M10" i="27"/>
  <c r="AZ42" i="27"/>
  <c r="BC28" i="27"/>
  <c r="O33" i="27"/>
  <c r="BC27" i="27"/>
  <c r="AX32" i="27"/>
  <c r="AW46" i="27"/>
  <c r="AV45" i="27"/>
  <c r="AY49" i="27"/>
  <c r="AV47" i="27"/>
  <c r="AX41" i="27"/>
  <c r="BB60" i="27"/>
  <c r="AV66" i="27"/>
  <c r="BC61" i="27"/>
  <c r="BC48" i="27"/>
  <c r="AY42" i="27"/>
  <c r="AV39" i="27"/>
  <c r="AY56" i="27"/>
  <c r="BB28" i="27"/>
  <c r="N33" i="27"/>
  <c r="AV68" i="27"/>
  <c r="AV58" i="27"/>
  <c r="BB43" i="27"/>
  <c r="AW66" i="27"/>
  <c r="AT44" i="27"/>
  <c r="AT39" i="27"/>
  <c r="AT12" i="27"/>
  <c r="AU12" i="27"/>
  <c r="G10" i="27"/>
  <c r="AW48" i="27"/>
  <c r="AV55" i="27"/>
  <c r="BA21" i="27"/>
  <c r="M24" i="27"/>
  <c r="BA35" i="27"/>
  <c r="BC18" i="27"/>
  <c r="O18" i="27"/>
  <c r="AX14" i="27"/>
  <c r="J11" i="27"/>
  <c r="AT36" i="27"/>
  <c r="AT35" i="27"/>
  <c r="AX17" i="27"/>
  <c r="J17" i="27"/>
  <c r="BA17" i="27"/>
  <c r="M17" i="27"/>
  <c r="AY17" i="27"/>
  <c r="K17" i="27"/>
  <c r="AY27" i="27"/>
  <c r="K32" i="27"/>
  <c r="BB32" i="27"/>
  <c r="K15" i="27"/>
  <c r="AY15" i="27"/>
  <c r="BA25" i="27"/>
  <c r="M30" i="27"/>
  <c r="BA67" i="27"/>
  <c r="BB65" i="27"/>
  <c r="BA16" i="27"/>
  <c r="BA15" i="27"/>
  <c r="M16" i="27"/>
  <c r="BB50" i="27"/>
  <c r="BB49" i="27"/>
  <c r="AZ30" i="27"/>
  <c r="L37" i="27"/>
  <c r="AY19" i="27"/>
  <c r="K19" i="27"/>
  <c r="AT51" i="27"/>
  <c r="G22" i="27"/>
  <c r="AU20" i="27"/>
  <c r="AY16" i="27"/>
  <c r="K16" i="27"/>
  <c r="BB54" i="27"/>
  <c r="AT37" i="27"/>
  <c r="BB48" i="27"/>
  <c r="BB47" i="27"/>
  <c r="AV49" i="27"/>
  <c r="AV50" i="27"/>
  <c r="AV52" i="27"/>
  <c r="AT43" i="27"/>
  <c r="BB16" i="27"/>
  <c r="N16" i="27"/>
  <c r="AW11" i="27"/>
  <c r="I8" i="27"/>
  <c r="BA48" i="27"/>
  <c r="BA47" i="27"/>
  <c r="AW44" i="27"/>
  <c r="BA38" i="27"/>
  <c r="AT14" i="27"/>
  <c r="F11" i="27"/>
  <c r="AT13" i="27"/>
  <c r="AX37" i="27"/>
  <c r="AX36" i="27"/>
  <c r="BB68" i="27"/>
  <c r="AX55" i="27"/>
  <c r="AZ40" i="27"/>
  <c r="AU55" i="27"/>
  <c r="AU54" i="27"/>
  <c r="AX27" i="27"/>
  <c r="AX26" i="27"/>
  <c r="J32" i="27"/>
  <c r="BC55" i="27"/>
  <c r="BC54" i="27"/>
  <c r="AX15" i="27"/>
  <c r="J15" i="27"/>
  <c r="AZ25" i="27"/>
  <c r="L30" i="27"/>
  <c r="AZ67" i="27"/>
  <c r="AV18" i="27"/>
  <c r="H18" i="27"/>
  <c r="BB31" i="27"/>
  <c r="N38" i="27"/>
  <c r="AY25" i="27"/>
  <c r="K30" i="27"/>
  <c r="AX66" i="27"/>
  <c r="AX65" i="27"/>
  <c r="BC50" i="27"/>
  <c r="BC49" i="27"/>
  <c r="BA53" i="27"/>
  <c r="BA30" i="27"/>
  <c r="M37" i="27"/>
  <c r="AY24" i="27"/>
  <c r="AX19" i="27"/>
  <c r="J19" i="27"/>
  <c r="BB30" i="27"/>
  <c r="N37" i="27"/>
  <c r="BB29" i="27"/>
  <c r="AY31" i="27"/>
  <c r="K38" i="27"/>
  <c r="AX16" i="27"/>
  <c r="J16" i="27"/>
  <c r="AW60" i="27"/>
  <c r="AU37" i="27"/>
  <c r="AW50" i="27"/>
  <c r="AW49" i="27"/>
  <c r="AW52" i="27"/>
  <c r="BC16" i="27"/>
  <c r="BC15" i="27"/>
  <c r="O16" i="27"/>
  <c r="AV11" i="27"/>
  <c r="H8" i="27"/>
  <c r="BA63" i="27"/>
  <c r="BA62" i="27"/>
  <c r="AU14" i="27"/>
  <c r="G11" i="27"/>
  <c r="AU13" i="27"/>
  <c r="BC68" i="27"/>
  <c r="AZ43" i="27"/>
  <c r="AW54" i="27"/>
  <c r="AW55" i="27"/>
  <c r="AY45" i="27"/>
  <c r="AT55" i="27"/>
  <c r="AT54" i="27"/>
  <c r="AY13" i="27"/>
  <c r="K10" i="27"/>
  <c r="AW30" i="27"/>
  <c r="AW31" i="27"/>
  <c r="I38" i="27"/>
  <c r="AU31" i="27"/>
  <c r="G38" i="27"/>
  <c r="AW45" i="27"/>
  <c r="AW18" i="27"/>
  <c r="I18" i="27"/>
  <c r="BB14" i="27"/>
  <c r="N11" i="27"/>
  <c r="O38" i="27"/>
  <c r="BC31" i="27"/>
  <c r="AX25" i="27"/>
  <c r="AX24" i="27"/>
  <c r="J30" i="27"/>
  <c r="AY66" i="27"/>
  <c r="AY65" i="27"/>
  <c r="AZ53" i="27"/>
  <c r="AW20" i="27"/>
  <c r="I22" i="27"/>
  <c r="BB59" i="27"/>
  <c r="AX50" i="27"/>
  <c r="AX49" i="27"/>
  <c r="BC60" i="27"/>
  <c r="BC30" i="27"/>
  <c r="O37" i="27"/>
  <c r="BC29" i="27"/>
  <c r="AX30" i="27"/>
  <c r="AX31" i="27"/>
  <c r="J38" i="27"/>
  <c r="AV17" i="27"/>
  <c r="AV16" i="27"/>
  <c r="H17" i="27"/>
  <c r="AW67" i="27"/>
  <c r="AY67" i="27"/>
  <c r="BA49" i="27"/>
  <c r="AT26" i="27"/>
  <c r="F31" i="27"/>
  <c r="AY23" i="27"/>
  <c r="K25" i="27"/>
  <c r="I9" i="27"/>
  <c r="AW12" i="27"/>
  <c r="AZ63" i="27"/>
  <c r="AZ62" i="27"/>
  <c r="AT18" i="27"/>
  <c r="F18" i="27"/>
  <c r="AY28" i="27"/>
  <c r="K33" i="27"/>
  <c r="AT25" i="27"/>
  <c r="F30" i="27"/>
  <c r="AT40" i="27"/>
  <c r="AX39" i="27"/>
  <c r="BA43" i="27"/>
  <c r="AW65" i="27"/>
  <c r="AX45" i="27"/>
  <c r="AY43" i="27"/>
  <c r="AT50" i="27"/>
  <c r="AT49" i="27"/>
  <c r="AT31" i="27"/>
  <c r="F38" i="27"/>
  <c r="BC14" i="27"/>
  <c r="O11" i="27"/>
  <c r="BC13" i="27"/>
  <c r="AT30" i="27"/>
  <c r="F37" i="27"/>
  <c r="AT29" i="27"/>
  <c r="K36" i="27"/>
  <c r="AY29" i="27"/>
  <c r="BA61" i="27"/>
  <c r="BA60" i="27"/>
  <c r="AV20" i="27"/>
  <c r="H22" i="27"/>
  <c r="AT11" i="27"/>
  <c r="F8" i="27"/>
  <c r="BB64" i="27"/>
  <c r="BB63" i="27"/>
  <c r="AW17" i="27"/>
  <c r="I17" i="27"/>
  <c r="AV67" i="27"/>
  <c r="AZ24" i="27"/>
  <c r="L29" i="27"/>
  <c r="AZ49" i="27"/>
  <c r="AU26" i="27"/>
  <c r="G31" i="27"/>
  <c r="AX23" i="27"/>
  <c r="J25" i="27"/>
  <c r="AV12" i="27"/>
  <c r="H9" i="27"/>
  <c r="AW24" i="27"/>
  <c r="AW25" i="27"/>
  <c r="I30" i="27"/>
  <c r="AZ58" i="27"/>
  <c r="AU18" i="27"/>
  <c r="G18" i="27"/>
  <c r="AX28" i="27"/>
  <c r="J33" i="27"/>
  <c r="AU25" i="27"/>
  <c r="G30" i="27"/>
  <c r="AW63" i="27"/>
  <c r="AU40" i="27"/>
  <c r="AY39" i="27"/>
  <c r="AZ52" i="27"/>
  <c r="AY69" i="27"/>
  <c r="AX43" i="27"/>
  <c r="AU50" i="27"/>
  <c r="AU49" i="27"/>
  <c r="AV31" i="27"/>
  <c r="H38" i="27"/>
  <c r="AV30" i="27"/>
  <c r="BB18" i="27"/>
  <c r="N18" i="27"/>
  <c r="BC25" i="27"/>
  <c r="O30" i="27"/>
  <c r="BC24" i="27"/>
  <c r="AZ68" i="27"/>
  <c r="AY14" i="27"/>
  <c r="K11" i="27"/>
  <c r="AZ14" i="27"/>
  <c r="L11" i="27"/>
  <c r="AZ13" i="27"/>
  <c r="AT17" i="27"/>
  <c r="F17" i="27"/>
  <c r="L19" i="27"/>
  <c r="AZ19" i="27"/>
  <c r="AZ18" i="27"/>
  <c r="AU29" i="27"/>
  <c r="AU30" i="27"/>
  <c r="G37" i="27"/>
  <c r="AX29" i="27"/>
  <c r="J36" i="27"/>
  <c r="AY47" i="27"/>
  <c r="AZ61" i="27"/>
  <c r="AZ60" i="27"/>
  <c r="M38" i="27"/>
  <c r="BA31" i="27"/>
  <c r="AZ66" i="27"/>
  <c r="AZ65" i="27"/>
  <c r="AV61" i="27"/>
  <c r="AV60" i="27"/>
  <c r="AU11" i="27"/>
  <c r="G8" i="27"/>
  <c r="BC64" i="27"/>
  <c r="BC63" i="27"/>
  <c r="AT24" i="27"/>
  <c r="F29" i="27"/>
  <c r="AT23" i="27"/>
  <c r="BA24" i="27"/>
  <c r="M29" i="27"/>
  <c r="AZ29" i="27"/>
  <c r="AZ28" i="27"/>
  <c r="L36" i="27"/>
  <c r="AZ44" i="27"/>
  <c r="AX34" i="27"/>
  <c r="AV25" i="27"/>
  <c r="H30" i="27"/>
  <c r="AV24" i="27"/>
  <c r="AY12" i="27"/>
  <c r="AY26" i="27"/>
  <c r="AV63" i="27"/>
  <c r="AZ26" i="27"/>
  <c r="L31" i="27"/>
  <c r="AU45" i="27"/>
  <c r="BA52" i="27"/>
  <c r="BC45" i="27"/>
  <c r="AV56" i="27"/>
  <c r="AX52" i="27"/>
  <c r="AX51" i="27"/>
  <c r="BB25" i="27"/>
  <c r="BB24" i="27"/>
  <c r="N30" i="27"/>
  <c r="BA14" i="27"/>
  <c r="M11" i="27"/>
  <c r="BA13" i="27"/>
  <c r="AU17" i="27"/>
  <c r="G17" i="27"/>
  <c r="AU16" i="27"/>
  <c r="AT28" i="27"/>
  <c r="F33" i="27"/>
  <c r="AT27" i="27"/>
  <c r="BA19" i="27"/>
  <c r="M19" i="27"/>
  <c r="BA18" i="27"/>
  <c r="AV42" i="27"/>
  <c r="AV41" i="27"/>
  <c r="AZ31" i="27"/>
  <c r="L38" i="27"/>
  <c r="BA66" i="27"/>
  <c r="BA65" i="27"/>
  <c r="AT15" i="27"/>
  <c r="F15" i="27"/>
  <c r="AU24" i="27"/>
  <c r="AU23" i="27"/>
  <c r="G29" i="27"/>
  <c r="BC17" i="27"/>
  <c r="M36" i="27"/>
  <c r="BA29" i="27"/>
  <c r="AW26" i="27"/>
  <c r="AW27" i="27"/>
  <c r="I32" i="27"/>
  <c r="AW32" i="27"/>
  <c r="AY34" i="27"/>
  <c r="AW22" i="27"/>
  <c r="I24" i="27"/>
  <c r="AW21" i="27"/>
  <c r="BA26" i="27"/>
  <c r="M31" i="27"/>
  <c r="AT45" i="27"/>
  <c r="AY30" i="27"/>
  <c r="BB45" i="27"/>
  <c r="AY52" i="27"/>
  <c r="AY63" i="27"/>
  <c r="AY62" i="27"/>
  <c r="AU28" i="27"/>
  <c r="AU27" i="27"/>
  <c r="G33" i="27"/>
  <c r="AT62" i="27"/>
  <c r="AW42" i="27"/>
  <c r="AW41" i="27"/>
  <c r="AV37" i="27"/>
  <c r="AV36" i="27"/>
  <c r="AX58" i="27"/>
  <c r="AX57" i="27"/>
  <c r="AU15" i="27"/>
  <c r="G15" i="27"/>
  <c r="AT48" i="27"/>
  <c r="AT47" i="27"/>
  <c r="AT22" i="27"/>
  <c r="F24" i="27"/>
  <c r="BB52" i="27"/>
  <c r="BB51" i="27"/>
  <c r="AU47" i="27"/>
  <c r="AT19" i="27"/>
  <c r="F19" i="27"/>
  <c r="BA58" i="27"/>
  <c r="AT66" i="27"/>
  <c r="AT61" i="27"/>
  <c r="AT60" i="27"/>
  <c r="AX18" i="27"/>
  <c r="J18" i="27"/>
  <c r="AV27" i="27"/>
  <c r="H32" i="27"/>
  <c r="AV26" i="27"/>
  <c r="AV32" i="27"/>
  <c r="AY11" i="27"/>
  <c r="K8" i="27"/>
  <c r="AZ33" i="27"/>
  <c r="AV22" i="27"/>
  <c r="AV21" i="27"/>
  <c r="H24" i="27"/>
  <c r="AX69" i="27"/>
  <c r="AT42" i="27"/>
  <c r="AW43" i="27"/>
  <c r="BB58" i="27"/>
  <c r="AX54" i="27"/>
  <c r="AX13" i="27"/>
  <c r="AX12" i="27"/>
  <c r="J10" i="27"/>
  <c r="AZ17" i="27"/>
  <c r="L17" i="27"/>
  <c r="AU36" i="27"/>
  <c r="AU35" i="27"/>
  <c r="AW59" i="27"/>
  <c r="AW58" i="27"/>
  <c r="AX63" i="27"/>
  <c r="AU62" i="27"/>
  <c r="BB39" i="27"/>
  <c r="BC65" i="27"/>
  <c r="AZ16" i="27"/>
  <c r="L16" i="27"/>
  <c r="BB35" i="27"/>
  <c r="AW36" i="27"/>
  <c r="AY58" i="27"/>
  <c r="AY57" i="27"/>
  <c r="AU51" i="27"/>
  <c r="AT20" i="27"/>
  <c r="F22" i="27"/>
  <c r="AU22" i="27"/>
  <c r="G24" i="27"/>
  <c r="BC52" i="27"/>
  <c r="BC51" i="27"/>
  <c r="AU19" i="27"/>
  <c r="G19" i="27"/>
  <c r="AX67" i="27"/>
  <c r="AU66" i="27"/>
  <c r="AU61" i="27"/>
  <c r="AU60" i="27"/>
  <c r="AY18" i="27"/>
  <c r="K18" i="27"/>
  <c r="AZ48" i="27"/>
  <c r="AZ47" i="27"/>
  <c r="AV44" i="27"/>
  <c r="J8" i="27"/>
  <c r="AX11" i="27"/>
  <c r="BA33" i="27"/>
  <c r="AY37" i="27"/>
  <c r="AY55" i="27"/>
  <c r="AY54" i="27"/>
  <c r="AU42" i="27"/>
  <c r="BA40" i="27"/>
  <c r="AV43" i="27"/>
  <c r="BC58" i="27"/>
  <c r="AW51" i="27"/>
  <c r="BB71" i="26" l="1"/>
  <c r="AZ71" i="26"/>
  <c r="AX71" i="26"/>
  <c r="AV71" i="26"/>
  <c r="AT71" i="26"/>
  <c r="AB70" i="26"/>
  <c r="AD70" i="26" s="1"/>
  <c r="AB69" i="26"/>
  <c r="AD69" i="26" s="1"/>
  <c r="AG69" i="26" s="1"/>
  <c r="AO69" i="26" s="1"/>
  <c r="AB68" i="26"/>
  <c r="AD68" i="26" s="1"/>
  <c r="AB67" i="26"/>
  <c r="AD67" i="26" s="1"/>
  <c r="AG67" i="26" s="1"/>
  <c r="AO67" i="26" s="1"/>
  <c r="AB66" i="26"/>
  <c r="AD66" i="26" s="1"/>
  <c r="AB65" i="26"/>
  <c r="AD65" i="26" s="1"/>
  <c r="AE65" i="26" s="1"/>
  <c r="AK65" i="26" s="1"/>
  <c r="AB64" i="26"/>
  <c r="AD64" i="26" s="1"/>
  <c r="AF64" i="26" s="1"/>
  <c r="AM64" i="26" s="1"/>
  <c r="AB63" i="26"/>
  <c r="AD63" i="26" s="1"/>
  <c r="AB62" i="26"/>
  <c r="AD62" i="26" s="1"/>
  <c r="AB61" i="26"/>
  <c r="AD61" i="26" s="1"/>
  <c r="AI61" i="26" s="1"/>
  <c r="AS61" i="26" s="1"/>
  <c r="AB60" i="26"/>
  <c r="AD60" i="26" s="1"/>
  <c r="AG60" i="26" s="1"/>
  <c r="AO60" i="26" s="1"/>
  <c r="AB59" i="26"/>
  <c r="AD59" i="26" s="1"/>
  <c r="AI59" i="26" s="1"/>
  <c r="AB58" i="26"/>
  <c r="AD58" i="26" s="1"/>
  <c r="AB57" i="26"/>
  <c r="AD57" i="26" s="1"/>
  <c r="AB56" i="26"/>
  <c r="AD56" i="26" s="1"/>
  <c r="AI56" i="26" s="1"/>
  <c r="AS56" i="26" s="1"/>
  <c r="AB55" i="26"/>
  <c r="AD55" i="26" s="1"/>
  <c r="AB54" i="26"/>
  <c r="AD54" i="26" s="1"/>
  <c r="AF54" i="26" s="1"/>
  <c r="AM54" i="26" s="1"/>
  <c r="AB53" i="26"/>
  <c r="AD53" i="26" s="1"/>
  <c r="AH53" i="26" s="1"/>
  <c r="AB52" i="26"/>
  <c r="AD52" i="26" s="1"/>
  <c r="AI52" i="26" s="1"/>
  <c r="AS52" i="26" s="1"/>
  <c r="AB51" i="26"/>
  <c r="AD51" i="26" s="1"/>
  <c r="AH51" i="26" s="1"/>
  <c r="AQ51" i="26" s="1"/>
  <c r="AB50" i="26"/>
  <c r="AD50" i="26" s="1"/>
  <c r="AB49" i="26"/>
  <c r="AD49" i="26" s="1"/>
  <c r="AF49" i="26" s="1"/>
  <c r="AM49" i="26" s="1"/>
  <c r="AB48" i="26"/>
  <c r="AD48" i="26" s="1"/>
  <c r="AB47" i="26"/>
  <c r="AD47" i="26" s="1"/>
  <c r="AG46" i="26"/>
  <c r="AO46" i="26" s="1"/>
  <c r="AB46" i="26"/>
  <c r="AD46" i="26" s="1"/>
  <c r="AF46" i="26" s="1"/>
  <c r="AM46" i="26" s="1"/>
  <c r="AB45" i="26"/>
  <c r="AD45" i="26" s="1"/>
  <c r="AF45" i="26" s="1"/>
  <c r="AB44" i="26"/>
  <c r="AD44" i="26" s="1"/>
  <c r="AI44" i="26" s="1"/>
  <c r="AS44" i="26" s="1"/>
  <c r="AB43" i="26"/>
  <c r="AD43" i="26" s="1"/>
  <c r="AI43" i="26" s="1"/>
  <c r="AS43" i="26" s="1"/>
  <c r="AB42" i="26"/>
  <c r="AD42" i="26" s="1"/>
  <c r="AB41" i="26"/>
  <c r="AD41" i="26" s="1"/>
  <c r="AH41" i="26" s="1"/>
  <c r="AB40" i="26"/>
  <c r="AD40" i="26" s="1"/>
  <c r="AG40" i="26" s="1"/>
  <c r="AO40" i="26" s="1"/>
  <c r="AB39" i="26"/>
  <c r="AD39" i="26" s="1"/>
  <c r="AB38" i="26"/>
  <c r="AD38" i="26" s="1"/>
  <c r="S38" i="26"/>
  <c r="C38" i="26"/>
  <c r="D38" i="26" s="1"/>
  <c r="AB37" i="26"/>
  <c r="AD37" i="26" s="1"/>
  <c r="AH37" i="26" s="1"/>
  <c r="AQ37" i="26" s="1"/>
  <c r="S37" i="26"/>
  <c r="C37" i="26"/>
  <c r="D37" i="26" s="1"/>
  <c r="AB36" i="26"/>
  <c r="AD36" i="26" s="1"/>
  <c r="S36" i="26"/>
  <c r="C36" i="26"/>
  <c r="D36" i="26" s="1"/>
  <c r="AB35" i="26"/>
  <c r="AD35" i="26" s="1"/>
  <c r="AH35" i="26" s="1"/>
  <c r="AQ35" i="26" s="1"/>
  <c r="S35" i="26"/>
  <c r="C35" i="26"/>
  <c r="D35" i="26" s="1"/>
  <c r="AB34" i="26"/>
  <c r="AD34" i="26" s="1"/>
  <c r="AF34" i="26" s="1"/>
  <c r="AM34" i="26" s="1"/>
  <c r="S34" i="26"/>
  <c r="C34" i="26"/>
  <c r="D34" i="26" s="1"/>
  <c r="AB33" i="26"/>
  <c r="AD33" i="26" s="1"/>
  <c r="AF33" i="26" s="1"/>
  <c r="AM33" i="26" s="1"/>
  <c r="S33" i="26"/>
  <c r="C33" i="26"/>
  <c r="D33" i="26" s="1"/>
  <c r="AB32" i="26"/>
  <c r="AD32" i="26" s="1"/>
  <c r="AH32" i="26" s="1"/>
  <c r="S32" i="26"/>
  <c r="C32" i="26"/>
  <c r="D32" i="26" s="1"/>
  <c r="AB31" i="26"/>
  <c r="AD31" i="26" s="1"/>
  <c r="AF31" i="26" s="1"/>
  <c r="AM31" i="26" s="1"/>
  <c r="S31" i="26"/>
  <c r="C31" i="26"/>
  <c r="D31" i="26" s="1"/>
  <c r="AB30" i="26"/>
  <c r="AD30" i="26" s="1"/>
  <c r="AF30" i="26" s="1"/>
  <c r="AM30" i="26" s="1"/>
  <c r="S30" i="26"/>
  <c r="C30" i="26"/>
  <c r="D30" i="26" s="1"/>
  <c r="AB29" i="26"/>
  <c r="AD29" i="26" s="1"/>
  <c r="AF29" i="26" s="1"/>
  <c r="AM29" i="26" s="1"/>
  <c r="S29" i="26"/>
  <c r="C29" i="26"/>
  <c r="D29" i="26" s="1"/>
  <c r="AH28" i="26"/>
  <c r="AQ28" i="26" s="1"/>
  <c r="AB28" i="26"/>
  <c r="AD28" i="26" s="1"/>
  <c r="S28" i="26"/>
  <c r="C28" i="26"/>
  <c r="D28" i="26" s="1"/>
  <c r="AB27" i="26"/>
  <c r="AD27" i="26" s="1"/>
  <c r="S27" i="26"/>
  <c r="C27" i="26"/>
  <c r="D27" i="26" s="1"/>
  <c r="AB26" i="26"/>
  <c r="AD26" i="26" s="1"/>
  <c r="AH26" i="26" s="1"/>
  <c r="AQ26" i="26" s="1"/>
  <c r="S26" i="26"/>
  <c r="C26" i="26"/>
  <c r="D26" i="26" s="1"/>
  <c r="AB25" i="26"/>
  <c r="AD25" i="26" s="1"/>
  <c r="S25" i="26"/>
  <c r="C25" i="26"/>
  <c r="D25" i="26" s="1"/>
  <c r="AB24" i="26"/>
  <c r="AD24" i="26" s="1"/>
  <c r="S24" i="26"/>
  <c r="C24" i="26"/>
  <c r="D24" i="26" s="1"/>
  <c r="AB23" i="26"/>
  <c r="AD23" i="26" s="1"/>
  <c r="S23" i="26"/>
  <c r="C23" i="26"/>
  <c r="D23" i="26" s="1"/>
  <c r="AB22" i="26"/>
  <c r="AD22" i="26" s="1"/>
  <c r="AH22" i="26" s="1"/>
  <c r="AQ22" i="26" s="1"/>
  <c r="S22" i="26"/>
  <c r="C22" i="26"/>
  <c r="D22" i="26" s="1"/>
  <c r="AB21" i="26"/>
  <c r="AD21" i="26" s="1"/>
  <c r="S21" i="26"/>
  <c r="C21" i="26"/>
  <c r="D21" i="26" s="1"/>
  <c r="AB20" i="26"/>
  <c r="AD20" i="26" s="1"/>
  <c r="AH20" i="26" s="1"/>
  <c r="AQ20" i="26" s="1"/>
  <c r="S20" i="26"/>
  <c r="C20" i="26"/>
  <c r="D20" i="26" s="1"/>
  <c r="AB19" i="26"/>
  <c r="AD19" i="26" s="1"/>
  <c r="S19" i="26"/>
  <c r="C19" i="26"/>
  <c r="D19" i="26" s="1"/>
  <c r="AB18" i="26"/>
  <c r="AD18" i="26" s="1"/>
  <c r="S18" i="26"/>
  <c r="C18" i="26"/>
  <c r="D18" i="26" s="1"/>
  <c r="AB17" i="26"/>
  <c r="AD17" i="26" s="1"/>
  <c r="S17" i="26"/>
  <c r="C17" i="26"/>
  <c r="D17" i="26" s="1"/>
  <c r="AB16" i="26"/>
  <c r="AD16" i="26" s="1"/>
  <c r="S16" i="26"/>
  <c r="C16" i="26"/>
  <c r="D16" i="26" s="1"/>
  <c r="AB15" i="26"/>
  <c r="AD15" i="26" s="1"/>
  <c r="AH15" i="26" s="1"/>
  <c r="S15" i="26"/>
  <c r="C15" i="26"/>
  <c r="D15" i="26" s="1"/>
  <c r="AB14" i="26"/>
  <c r="AD14" i="26" s="1"/>
  <c r="S14" i="26"/>
  <c r="C14" i="26"/>
  <c r="D14" i="26" s="1"/>
  <c r="AB13" i="26"/>
  <c r="AD13" i="26" s="1"/>
  <c r="S13" i="26"/>
  <c r="C13" i="26"/>
  <c r="D13" i="26" s="1"/>
  <c r="AB12" i="26"/>
  <c r="AD12" i="26" s="1"/>
  <c r="AF12" i="26" s="1"/>
  <c r="AM12" i="26" s="1"/>
  <c r="S12" i="26"/>
  <c r="C12" i="26"/>
  <c r="D12" i="26" s="1"/>
  <c r="AB11" i="26"/>
  <c r="AD11" i="26" s="1"/>
  <c r="AF11" i="26" s="1"/>
  <c r="AM11" i="26" s="1"/>
  <c r="S11" i="26"/>
  <c r="C11" i="26"/>
  <c r="D11" i="26" s="1"/>
  <c r="S10" i="26"/>
  <c r="C10" i="26"/>
  <c r="D10" i="26" s="1"/>
  <c r="S9" i="26"/>
  <c r="C9" i="26"/>
  <c r="D9" i="26" s="1"/>
  <c r="S8" i="26"/>
  <c r="C8" i="26"/>
  <c r="D8" i="26" s="1"/>
  <c r="O7" i="26"/>
  <c r="M7" i="26"/>
  <c r="K7" i="26"/>
  <c r="I7" i="26"/>
  <c r="G7" i="26"/>
  <c r="F5" i="26"/>
  <c r="U1" i="26"/>
  <c r="BB71" i="25"/>
  <c r="AZ71" i="25"/>
  <c r="AX71" i="25"/>
  <c r="AV71" i="25"/>
  <c r="AT71" i="25"/>
  <c r="AB70" i="25"/>
  <c r="AD70" i="25" s="1"/>
  <c r="AF70" i="25" s="1"/>
  <c r="AM70" i="25" s="1"/>
  <c r="AB69" i="25"/>
  <c r="AD69" i="25" s="1"/>
  <c r="AB68" i="25"/>
  <c r="AD68" i="25" s="1"/>
  <c r="AB67" i="25"/>
  <c r="AD67" i="25" s="1"/>
  <c r="AB66" i="25"/>
  <c r="AD66" i="25" s="1"/>
  <c r="AF66" i="25" s="1"/>
  <c r="AM66" i="25" s="1"/>
  <c r="AB65" i="25"/>
  <c r="AD65" i="25" s="1"/>
  <c r="AB64" i="25"/>
  <c r="AD64" i="25" s="1"/>
  <c r="AB63" i="25"/>
  <c r="AD63" i="25" s="1"/>
  <c r="AB62" i="25"/>
  <c r="AD62" i="25" s="1"/>
  <c r="AB61" i="25"/>
  <c r="AD61" i="25" s="1"/>
  <c r="AB60" i="25"/>
  <c r="AD60" i="25" s="1"/>
  <c r="AB59" i="25"/>
  <c r="AD59" i="25" s="1"/>
  <c r="AB58" i="25"/>
  <c r="AD58" i="25" s="1"/>
  <c r="AB57" i="25"/>
  <c r="AD57" i="25" s="1"/>
  <c r="AB56" i="25"/>
  <c r="AD56" i="25" s="1"/>
  <c r="AB55" i="25"/>
  <c r="AD55" i="25" s="1"/>
  <c r="AF55" i="25" s="1"/>
  <c r="AM55" i="25" s="1"/>
  <c r="AB54" i="25"/>
  <c r="AD54" i="25" s="1"/>
  <c r="AB53" i="25"/>
  <c r="AD53" i="25" s="1"/>
  <c r="AB52" i="25"/>
  <c r="AD52" i="25" s="1"/>
  <c r="AB51" i="25"/>
  <c r="AD51" i="25" s="1"/>
  <c r="AF51" i="25" s="1"/>
  <c r="AM51" i="25" s="1"/>
  <c r="AB50" i="25"/>
  <c r="AD50" i="25" s="1"/>
  <c r="AB49" i="25"/>
  <c r="AD49" i="25" s="1"/>
  <c r="AB48" i="25"/>
  <c r="AD48" i="25" s="1"/>
  <c r="AB47" i="25"/>
  <c r="AD47" i="25" s="1"/>
  <c r="AB46" i="25"/>
  <c r="AD46" i="25" s="1"/>
  <c r="AG46" i="25" s="1"/>
  <c r="AO46" i="25" s="1"/>
  <c r="AB45" i="25"/>
  <c r="AD45" i="25" s="1"/>
  <c r="AB44" i="25"/>
  <c r="AD44" i="25" s="1"/>
  <c r="AI44" i="25" s="1"/>
  <c r="AS44" i="25" s="1"/>
  <c r="AB43" i="25"/>
  <c r="AD43" i="25" s="1"/>
  <c r="AB42" i="25"/>
  <c r="AD42" i="25" s="1"/>
  <c r="AB41" i="25"/>
  <c r="AD41" i="25" s="1"/>
  <c r="AB40" i="25"/>
  <c r="AD40" i="25" s="1"/>
  <c r="AB39" i="25"/>
  <c r="AD39" i="25" s="1"/>
  <c r="AB38" i="25"/>
  <c r="AD38" i="25" s="1"/>
  <c r="AB37" i="25"/>
  <c r="AD37" i="25" s="1"/>
  <c r="AB36" i="25"/>
  <c r="AD36" i="25" s="1"/>
  <c r="AB35" i="25"/>
  <c r="AD35" i="25" s="1"/>
  <c r="AF35" i="25" s="1"/>
  <c r="AM35" i="25" s="1"/>
  <c r="S35" i="25"/>
  <c r="C35" i="25"/>
  <c r="D35" i="25" s="1"/>
  <c r="AB34" i="25"/>
  <c r="AD34" i="25" s="1"/>
  <c r="S34" i="25"/>
  <c r="C34" i="25"/>
  <c r="D34" i="25" s="1"/>
  <c r="AB33" i="25"/>
  <c r="AD33" i="25" s="1"/>
  <c r="S33" i="25"/>
  <c r="C33" i="25"/>
  <c r="D33" i="25" s="1"/>
  <c r="AB32" i="25"/>
  <c r="AD32" i="25" s="1"/>
  <c r="S32" i="25"/>
  <c r="C32" i="25"/>
  <c r="D32" i="25" s="1"/>
  <c r="AB31" i="25"/>
  <c r="AD31" i="25" s="1"/>
  <c r="S31" i="25"/>
  <c r="C31" i="25"/>
  <c r="D31" i="25" s="1"/>
  <c r="AB30" i="25"/>
  <c r="AD30" i="25" s="1"/>
  <c r="S30" i="25"/>
  <c r="C30" i="25"/>
  <c r="D30" i="25" s="1"/>
  <c r="AB29" i="25"/>
  <c r="AD29" i="25" s="1"/>
  <c r="S29" i="25"/>
  <c r="C29" i="25"/>
  <c r="D29" i="25" s="1"/>
  <c r="AB28" i="25"/>
  <c r="AD28" i="25" s="1"/>
  <c r="S28" i="25"/>
  <c r="C28" i="25"/>
  <c r="D28" i="25" s="1"/>
  <c r="AB27" i="25"/>
  <c r="AD27" i="25" s="1"/>
  <c r="S27" i="25"/>
  <c r="C27" i="25"/>
  <c r="D27" i="25" s="1"/>
  <c r="AB26" i="25"/>
  <c r="AD26" i="25" s="1"/>
  <c r="AG26" i="25" s="1"/>
  <c r="AO26" i="25" s="1"/>
  <c r="S26" i="25"/>
  <c r="C26" i="25"/>
  <c r="D26" i="25" s="1"/>
  <c r="AB25" i="25"/>
  <c r="AD25" i="25" s="1"/>
  <c r="AG25" i="25" s="1"/>
  <c r="AO25" i="25" s="1"/>
  <c r="S25" i="25"/>
  <c r="C25" i="25"/>
  <c r="D25" i="25" s="1"/>
  <c r="AB24" i="25"/>
  <c r="AD24" i="25" s="1"/>
  <c r="AG24" i="25" s="1"/>
  <c r="AO24" i="25" s="1"/>
  <c r="S24" i="25"/>
  <c r="C24" i="25"/>
  <c r="D24" i="25" s="1"/>
  <c r="AB23" i="25"/>
  <c r="AD23" i="25" s="1"/>
  <c r="S23" i="25"/>
  <c r="C23" i="25"/>
  <c r="D23" i="25" s="1"/>
  <c r="AB22" i="25"/>
  <c r="AD22" i="25" s="1"/>
  <c r="AG22" i="25" s="1"/>
  <c r="AO22" i="25" s="1"/>
  <c r="S22" i="25"/>
  <c r="C22" i="25"/>
  <c r="D22" i="25" s="1"/>
  <c r="AB21" i="25"/>
  <c r="AD21" i="25" s="1"/>
  <c r="AG21" i="25" s="1"/>
  <c r="AO21" i="25" s="1"/>
  <c r="S21" i="25"/>
  <c r="C21" i="25"/>
  <c r="D21" i="25" s="1"/>
  <c r="AB20" i="25"/>
  <c r="AD20" i="25" s="1"/>
  <c r="AF20" i="25" s="1"/>
  <c r="AM20" i="25" s="1"/>
  <c r="S20" i="25"/>
  <c r="C20" i="25"/>
  <c r="D20" i="25" s="1"/>
  <c r="AB19" i="25"/>
  <c r="AD19" i="25" s="1"/>
  <c r="S19" i="25"/>
  <c r="C19" i="25"/>
  <c r="D19" i="25" s="1"/>
  <c r="AB18" i="25"/>
  <c r="AD18" i="25" s="1"/>
  <c r="S18" i="25"/>
  <c r="C18" i="25"/>
  <c r="D18" i="25" s="1"/>
  <c r="AB17" i="25"/>
  <c r="AD17" i="25" s="1"/>
  <c r="AI17" i="25" s="1"/>
  <c r="AS17" i="25" s="1"/>
  <c r="S17" i="25"/>
  <c r="C17" i="25"/>
  <c r="D17" i="25" s="1"/>
  <c r="AB16" i="25"/>
  <c r="AD16" i="25" s="1"/>
  <c r="S16" i="25"/>
  <c r="C16" i="25"/>
  <c r="D16" i="25" s="1"/>
  <c r="AB15" i="25"/>
  <c r="AD15" i="25" s="1"/>
  <c r="S15" i="25"/>
  <c r="C15" i="25"/>
  <c r="D15" i="25" s="1"/>
  <c r="AB14" i="25"/>
  <c r="AD14" i="25" s="1"/>
  <c r="S14" i="25"/>
  <c r="C14" i="25"/>
  <c r="D14" i="25" s="1"/>
  <c r="AB13" i="25"/>
  <c r="AD13" i="25" s="1"/>
  <c r="S13" i="25"/>
  <c r="C13" i="25"/>
  <c r="D13" i="25" s="1"/>
  <c r="AB12" i="25"/>
  <c r="AD12" i="25" s="1"/>
  <c r="S12" i="25"/>
  <c r="C12" i="25"/>
  <c r="D12" i="25" s="1"/>
  <c r="AB11" i="25"/>
  <c r="AD11" i="25" s="1"/>
  <c r="S11" i="25"/>
  <c r="C11" i="25"/>
  <c r="D11" i="25" s="1"/>
  <c r="S10" i="25"/>
  <c r="C10" i="25"/>
  <c r="D10" i="25" s="1"/>
  <c r="S9" i="25"/>
  <c r="C9" i="25"/>
  <c r="D9" i="25" s="1"/>
  <c r="S8" i="25"/>
  <c r="C8" i="25"/>
  <c r="D8" i="25" s="1"/>
  <c r="O7" i="25"/>
  <c r="M7" i="25"/>
  <c r="K7" i="25"/>
  <c r="I7" i="25"/>
  <c r="G7" i="25"/>
  <c r="F5" i="25"/>
  <c r="U1" i="25"/>
  <c r="BB71" i="24"/>
  <c r="AZ71" i="24"/>
  <c r="AX71" i="24"/>
  <c r="AV71" i="24"/>
  <c r="AT71" i="24"/>
  <c r="AB70" i="24"/>
  <c r="AD70" i="24" s="1"/>
  <c r="AE70" i="24" s="1"/>
  <c r="AK70" i="24" s="1"/>
  <c r="AB69" i="24"/>
  <c r="AD69" i="24" s="1"/>
  <c r="AB68" i="24"/>
  <c r="AD68" i="24" s="1"/>
  <c r="AB67" i="24"/>
  <c r="AD67" i="24" s="1"/>
  <c r="AH67" i="24" s="1"/>
  <c r="AH66" i="24"/>
  <c r="AQ66" i="24" s="1"/>
  <c r="AB66" i="24"/>
  <c r="AD66" i="24" s="1"/>
  <c r="AB65" i="24"/>
  <c r="AD65" i="24" s="1"/>
  <c r="AH65" i="24" s="1"/>
  <c r="AQ65" i="24" s="1"/>
  <c r="AF64" i="24"/>
  <c r="AM64" i="24" s="1"/>
  <c r="AB64" i="24"/>
  <c r="AD64" i="24" s="1"/>
  <c r="AB63" i="24"/>
  <c r="AD63" i="24" s="1"/>
  <c r="AI63" i="24" s="1"/>
  <c r="AS63" i="24" s="1"/>
  <c r="AB62" i="24"/>
  <c r="AD62" i="24" s="1"/>
  <c r="AH61" i="24"/>
  <c r="AQ61" i="24" s="1"/>
  <c r="AG61" i="24"/>
  <c r="AO61" i="24" s="1"/>
  <c r="AB61" i="24"/>
  <c r="AD61" i="24" s="1"/>
  <c r="AB60" i="24"/>
  <c r="AD60" i="24" s="1"/>
  <c r="AG60" i="24" s="1"/>
  <c r="AO60" i="24" s="1"/>
  <c r="AI59" i="24"/>
  <c r="AB59" i="24"/>
  <c r="AD59" i="24" s="1"/>
  <c r="AG59" i="24" s="1"/>
  <c r="AO59" i="24" s="1"/>
  <c r="AB58" i="24"/>
  <c r="AD58" i="24" s="1"/>
  <c r="AH58" i="24" s="1"/>
  <c r="AQ58" i="24" s="1"/>
  <c r="AB57" i="24"/>
  <c r="AD57" i="24" s="1"/>
  <c r="AI57" i="24" s="1"/>
  <c r="AS57" i="24" s="1"/>
  <c r="AH56" i="24"/>
  <c r="AQ56" i="24" s="1"/>
  <c r="AB56" i="24"/>
  <c r="AD56" i="24" s="1"/>
  <c r="AB55" i="24"/>
  <c r="AD55" i="24" s="1"/>
  <c r="AB54" i="24"/>
  <c r="AD54" i="24" s="1"/>
  <c r="AF54" i="24" s="1"/>
  <c r="AM54" i="24" s="1"/>
  <c r="AD53" i="24"/>
  <c r="AB53" i="24"/>
  <c r="AB52" i="24"/>
  <c r="AD52" i="24" s="1"/>
  <c r="AH51" i="24"/>
  <c r="AQ51" i="24" s="1"/>
  <c r="AB51" i="24"/>
  <c r="AD51" i="24" s="1"/>
  <c r="AF51" i="24" s="1"/>
  <c r="AM51" i="24" s="1"/>
  <c r="AB50" i="24"/>
  <c r="AD50" i="24" s="1"/>
  <c r="AD49" i="24"/>
  <c r="AF49" i="24" s="1"/>
  <c r="AM49" i="24" s="1"/>
  <c r="AB49" i="24"/>
  <c r="AB48" i="24"/>
  <c r="AD48" i="24" s="1"/>
  <c r="AI48" i="24" s="1"/>
  <c r="AS48" i="24" s="1"/>
  <c r="AB47" i="24"/>
  <c r="AD47" i="24" s="1"/>
  <c r="AB46" i="24"/>
  <c r="AD46" i="24" s="1"/>
  <c r="AF46" i="24" s="1"/>
  <c r="AM46" i="24" s="1"/>
  <c r="AD45" i="24"/>
  <c r="AF45" i="24" s="1"/>
  <c r="AM45" i="24" s="1"/>
  <c r="AB45" i="24"/>
  <c r="AB44" i="24"/>
  <c r="AD44" i="24" s="1"/>
  <c r="AG44" i="24" s="1"/>
  <c r="AO44" i="24" s="1"/>
  <c r="AB43" i="24"/>
  <c r="AD43" i="24" s="1"/>
  <c r="AH43" i="24" s="1"/>
  <c r="AQ43" i="24" s="1"/>
  <c r="AB42" i="24"/>
  <c r="AD42" i="24" s="1"/>
  <c r="AI42" i="24" s="1"/>
  <c r="AS42" i="24" s="1"/>
  <c r="AB41" i="24"/>
  <c r="AD41" i="24" s="1"/>
  <c r="AB40" i="24"/>
  <c r="AD40" i="24" s="1"/>
  <c r="AF40" i="24" s="1"/>
  <c r="AM40" i="24" s="1"/>
  <c r="AF39" i="24"/>
  <c r="AM39" i="24" s="1"/>
  <c r="AB39" i="24"/>
  <c r="AD39" i="24" s="1"/>
  <c r="AG39" i="24" s="1"/>
  <c r="AO39" i="24" s="1"/>
  <c r="AD38" i="24"/>
  <c r="AH38" i="24" s="1"/>
  <c r="AB38" i="24"/>
  <c r="S38" i="24"/>
  <c r="C38" i="24"/>
  <c r="D38" i="24" s="1"/>
  <c r="AB37" i="24"/>
  <c r="AD37" i="24" s="1"/>
  <c r="S37" i="24"/>
  <c r="C37" i="24"/>
  <c r="D37" i="24" s="1"/>
  <c r="AB36" i="24"/>
  <c r="AD36" i="24" s="1"/>
  <c r="S36" i="24"/>
  <c r="C36" i="24"/>
  <c r="D36" i="24" s="1"/>
  <c r="AB35" i="24"/>
  <c r="AD35" i="24" s="1"/>
  <c r="S35" i="24"/>
  <c r="C35" i="24"/>
  <c r="D35" i="24" s="1"/>
  <c r="AD34" i="24"/>
  <c r="AF34" i="24" s="1"/>
  <c r="AM34" i="24" s="1"/>
  <c r="AB34" i="24"/>
  <c r="S34" i="24"/>
  <c r="C34" i="24"/>
  <c r="D34" i="24" s="1"/>
  <c r="AD33" i="24"/>
  <c r="AH33" i="24" s="1"/>
  <c r="AQ33" i="24" s="1"/>
  <c r="AB33" i="24"/>
  <c r="S33" i="24"/>
  <c r="C33" i="24"/>
  <c r="D33" i="24" s="1"/>
  <c r="AB32" i="24"/>
  <c r="AD32" i="24" s="1"/>
  <c r="S32" i="24"/>
  <c r="C32" i="24"/>
  <c r="D32" i="24" s="1"/>
  <c r="AB31" i="24"/>
  <c r="AD31" i="24" s="1"/>
  <c r="S31" i="24"/>
  <c r="C31" i="24"/>
  <c r="D31" i="24" s="1"/>
  <c r="AD30" i="24"/>
  <c r="AF30" i="24" s="1"/>
  <c r="AM30" i="24" s="1"/>
  <c r="AB30" i="24"/>
  <c r="S30" i="24"/>
  <c r="C30" i="24"/>
  <c r="D30" i="24" s="1"/>
  <c r="AB29" i="24"/>
  <c r="AD29" i="24" s="1"/>
  <c r="S29" i="24"/>
  <c r="C29" i="24"/>
  <c r="D29" i="24" s="1"/>
  <c r="AD28" i="24"/>
  <c r="AF28" i="24" s="1"/>
  <c r="AM28" i="24" s="1"/>
  <c r="AB28" i="24"/>
  <c r="S28" i="24"/>
  <c r="C28" i="24"/>
  <c r="D28" i="24" s="1"/>
  <c r="AB27" i="24"/>
  <c r="AD27" i="24" s="1"/>
  <c r="S27" i="24"/>
  <c r="C27" i="24"/>
  <c r="D27" i="24" s="1"/>
  <c r="AD26" i="24"/>
  <c r="AB26" i="24"/>
  <c r="S26" i="24"/>
  <c r="C26" i="24"/>
  <c r="D26" i="24" s="1"/>
  <c r="AF25" i="24"/>
  <c r="AM25" i="24" s="1"/>
  <c r="AB25" i="24"/>
  <c r="AD25" i="24" s="1"/>
  <c r="AG25" i="24" s="1"/>
  <c r="AO25" i="24" s="1"/>
  <c r="S25" i="24"/>
  <c r="C25" i="24"/>
  <c r="D25" i="24" s="1"/>
  <c r="AD24" i="24"/>
  <c r="AB24" i="24"/>
  <c r="S24" i="24"/>
  <c r="C24" i="24"/>
  <c r="D24" i="24" s="1"/>
  <c r="AB23" i="24"/>
  <c r="AD23" i="24" s="1"/>
  <c r="AF23" i="24" s="1"/>
  <c r="AM23" i="24" s="1"/>
  <c r="S23" i="24"/>
  <c r="C23" i="24"/>
  <c r="D23" i="24" s="1"/>
  <c r="AB22" i="24"/>
  <c r="AD22" i="24" s="1"/>
  <c r="AH22" i="24" s="1"/>
  <c r="AQ22" i="24" s="1"/>
  <c r="S22" i="24"/>
  <c r="C22" i="24"/>
  <c r="D22" i="24" s="1"/>
  <c r="AB21" i="24"/>
  <c r="AD21" i="24" s="1"/>
  <c r="AH21" i="24" s="1"/>
  <c r="AQ21" i="24" s="1"/>
  <c r="S21" i="24"/>
  <c r="C21" i="24"/>
  <c r="D21" i="24" s="1"/>
  <c r="AB20" i="24"/>
  <c r="AD20" i="24" s="1"/>
  <c r="S20" i="24"/>
  <c r="C20" i="24"/>
  <c r="D20" i="24" s="1"/>
  <c r="AB19" i="24"/>
  <c r="AD19" i="24" s="1"/>
  <c r="AG19" i="24" s="1"/>
  <c r="AO19" i="24" s="1"/>
  <c r="S19" i="24"/>
  <c r="C19" i="24"/>
  <c r="D19" i="24" s="1"/>
  <c r="AF18" i="24"/>
  <c r="AD18" i="24"/>
  <c r="AE18" i="24" s="1"/>
  <c r="AK18" i="24" s="1"/>
  <c r="AB18" i="24"/>
  <c r="S18" i="24"/>
  <c r="C18" i="24"/>
  <c r="D18" i="24" s="1"/>
  <c r="AD17" i="24"/>
  <c r="AG17" i="24" s="1"/>
  <c r="AB17" i="24"/>
  <c r="S17" i="24"/>
  <c r="C17" i="24"/>
  <c r="D17" i="24" s="1"/>
  <c r="AB16" i="24"/>
  <c r="AD16" i="24" s="1"/>
  <c r="AF16" i="24" s="1"/>
  <c r="S16" i="24"/>
  <c r="C16" i="24"/>
  <c r="D16" i="24" s="1"/>
  <c r="AB15" i="24"/>
  <c r="AD15" i="24" s="1"/>
  <c r="S15" i="24"/>
  <c r="C15" i="24"/>
  <c r="D15" i="24" s="1"/>
  <c r="AB14" i="24"/>
  <c r="AD14" i="24" s="1"/>
  <c r="AF14" i="24" s="1"/>
  <c r="S14" i="24"/>
  <c r="C14" i="24"/>
  <c r="D14" i="24" s="1"/>
  <c r="AB13" i="24"/>
  <c r="AD13" i="24" s="1"/>
  <c r="S13" i="24"/>
  <c r="C13" i="24"/>
  <c r="D13" i="24" s="1"/>
  <c r="AD12" i="24"/>
  <c r="AE12" i="24" s="1"/>
  <c r="AB12" i="24"/>
  <c r="S12" i="24"/>
  <c r="C12" i="24"/>
  <c r="D12" i="24" s="1"/>
  <c r="AB11" i="24"/>
  <c r="AD11" i="24" s="1"/>
  <c r="S11" i="24"/>
  <c r="C11" i="24"/>
  <c r="D11" i="24" s="1"/>
  <c r="S10" i="24"/>
  <c r="C10" i="24"/>
  <c r="D10" i="24" s="1"/>
  <c r="S9" i="24"/>
  <c r="C9" i="24"/>
  <c r="D9" i="24" s="1"/>
  <c r="S8" i="24"/>
  <c r="C8" i="24"/>
  <c r="D8" i="24" s="1"/>
  <c r="O7" i="24"/>
  <c r="M7" i="24"/>
  <c r="K7" i="24"/>
  <c r="I7" i="24"/>
  <c r="G7" i="24"/>
  <c r="F5" i="24"/>
  <c r="U1" i="24"/>
  <c r="BB71" i="23"/>
  <c r="AZ71" i="23"/>
  <c r="AX71" i="23"/>
  <c r="AV71" i="23"/>
  <c r="AT71" i="23"/>
  <c r="AB70" i="23"/>
  <c r="AD70" i="23" s="1"/>
  <c r="AB69" i="23"/>
  <c r="AD69" i="23" s="1"/>
  <c r="AB68" i="23"/>
  <c r="AD68" i="23" s="1"/>
  <c r="AH68" i="23" s="1"/>
  <c r="AQ68" i="23" s="1"/>
  <c r="AB67" i="23"/>
  <c r="AD67" i="23" s="1"/>
  <c r="AB66" i="23"/>
  <c r="AD66" i="23" s="1"/>
  <c r="AI66" i="23" s="1"/>
  <c r="AS66" i="23" s="1"/>
  <c r="AH65" i="23"/>
  <c r="AG65" i="23"/>
  <c r="AO65" i="23" s="1"/>
  <c r="AB65" i="23"/>
  <c r="AD65" i="23" s="1"/>
  <c r="AE65" i="23" s="1"/>
  <c r="AK65" i="23" s="1"/>
  <c r="AF64" i="23"/>
  <c r="AM64" i="23" s="1"/>
  <c r="AB64" i="23"/>
  <c r="AD64" i="23" s="1"/>
  <c r="AB63" i="23"/>
  <c r="AD63" i="23" s="1"/>
  <c r="AB62" i="23"/>
  <c r="AD62" i="23" s="1"/>
  <c r="AH62" i="23" s="1"/>
  <c r="AQ62" i="23" s="1"/>
  <c r="AH61" i="23"/>
  <c r="AQ61" i="23" s="1"/>
  <c r="AB61" i="23"/>
  <c r="AD61" i="23" s="1"/>
  <c r="AB60" i="23"/>
  <c r="AD60" i="23" s="1"/>
  <c r="AF60" i="23" s="1"/>
  <c r="AM60" i="23" s="1"/>
  <c r="AE59" i="23"/>
  <c r="AB59" i="23"/>
  <c r="AD59" i="23" s="1"/>
  <c r="AI59" i="23" s="1"/>
  <c r="AB58" i="23"/>
  <c r="AD58" i="23" s="1"/>
  <c r="AE58" i="23" s="1"/>
  <c r="AK58" i="23" s="1"/>
  <c r="AD57" i="23"/>
  <c r="AB57" i="23"/>
  <c r="AG56" i="23"/>
  <c r="AB56" i="23"/>
  <c r="AD56" i="23" s="1"/>
  <c r="AH56" i="23" s="1"/>
  <c r="AE55" i="23"/>
  <c r="AK55" i="23" s="1"/>
  <c r="AD55" i="23"/>
  <c r="AG55" i="23" s="1"/>
  <c r="AO55" i="23" s="1"/>
  <c r="AB55" i="23"/>
  <c r="AB54" i="23"/>
  <c r="AD54" i="23" s="1"/>
  <c r="AG54" i="23" s="1"/>
  <c r="AO54" i="23" s="1"/>
  <c r="AB53" i="23"/>
  <c r="AD53" i="23" s="1"/>
  <c r="AB52" i="23"/>
  <c r="AD52" i="23" s="1"/>
  <c r="AG52" i="23" s="1"/>
  <c r="AO52" i="23" s="1"/>
  <c r="AB51" i="23"/>
  <c r="AD51" i="23" s="1"/>
  <c r="AB50" i="23"/>
  <c r="AD50" i="23" s="1"/>
  <c r="AB49" i="23"/>
  <c r="AD49" i="23" s="1"/>
  <c r="AF49" i="23" s="1"/>
  <c r="AM49" i="23" s="1"/>
  <c r="AE48" i="23"/>
  <c r="AK48" i="23" s="1"/>
  <c r="AB48" i="23"/>
  <c r="AD48" i="23" s="1"/>
  <c r="AH48" i="23" s="1"/>
  <c r="AB47" i="23"/>
  <c r="AD47" i="23" s="1"/>
  <c r="AB46" i="23"/>
  <c r="AD46" i="23" s="1"/>
  <c r="AI46" i="23" s="1"/>
  <c r="AS46" i="23" s="1"/>
  <c r="AB45" i="23"/>
  <c r="AD45" i="23" s="1"/>
  <c r="AI44" i="23"/>
  <c r="AS44" i="23" s="1"/>
  <c r="AB44" i="23"/>
  <c r="AD44" i="23" s="1"/>
  <c r="AG44" i="23" s="1"/>
  <c r="AO44" i="23" s="1"/>
  <c r="AB43" i="23"/>
  <c r="AD43" i="23" s="1"/>
  <c r="AE43" i="23" s="1"/>
  <c r="AK43" i="23" s="1"/>
  <c r="AB42" i="23"/>
  <c r="AD42" i="23" s="1"/>
  <c r="AB41" i="23"/>
  <c r="AD41" i="23" s="1"/>
  <c r="AH40" i="23"/>
  <c r="AQ40" i="23" s="1"/>
  <c r="AB40" i="23"/>
  <c r="AD40" i="23" s="1"/>
  <c r="AB39" i="23"/>
  <c r="AD39" i="23" s="1"/>
  <c r="AI38" i="23"/>
  <c r="AB38" i="23"/>
  <c r="AD38" i="23" s="1"/>
  <c r="S38" i="23"/>
  <c r="C38" i="23"/>
  <c r="D38" i="23" s="1"/>
  <c r="AB37" i="23"/>
  <c r="AD37" i="23" s="1"/>
  <c r="AH37" i="23" s="1"/>
  <c r="S37" i="23"/>
  <c r="C37" i="23"/>
  <c r="D37" i="23" s="1"/>
  <c r="AB36" i="23"/>
  <c r="AD36" i="23" s="1"/>
  <c r="AI36" i="23" s="1"/>
  <c r="AS36" i="23" s="1"/>
  <c r="S36" i="23"/>
  <c r="C36" i="23"/>
  <c r="D36" i="23" s="1"/>
  <c r="AB35" i="23"/>
  <c r="AD35" i="23" s="1"/>
  <c r="S35" i="23"/>
  <c r="C35" i="23"/>
  <c r="D35" i="23" s="1"/>
  <c r="AE34" i="23"/>
  <c r="AK34" i="23" s="1"/>
  <c r="AB34" i="23"/>
  <c r="AD34" i="23" s="1"/>
  <c r="AI34" i="23" s="1"/>
  <c r="S34" i="23"/>
  <c r="C34" i="23"/>
  <c r="D34" i="23" s="1"/>
  <c r="AB33" i="23"/>
  <c r="AD33" i="23" s="1"/>
  <c r="AH33" i="23" s="1"/>
  <c r="S33" i="23"/>
  <c r="C33" i="23"/>
  <c r="D33" i="23" s="1"/>
  <c r="AB32" i="23"/>
  <c r="AD32" i="23" s="1"/>
  <c r="AE32" i="23" s="1"/>
  <c r="AK32" i="23" s="1"/>
  <c r="S32" i="23"/>
  <c r="C32" i="23"/>
  <c r="D32" i="23" s="1"/>
  <c r="AB31" i="23"/>
  <c r="AD31" i="23" s="1"/>
  <c r="AH31" i="23" s="1"/>
  <c r="S31" i="23"/>
  <c r="C31" i="23"/>
  <c r="D31" i="23" s="1"/>
  <c r="AB30" i="23"/>
  <c r="AD30" i="23" s="1"/>
  <c r="S30" i="23"/>
  <c r="C30" i="23"/>
  <c r="D30" i="23" s="1"/>
  <c r="AB29" i="23"/>
  <c r="AD29" i="23" s="1"/>
  <c r="S29" i="23"/>
  <c r="C29" i="23"/>
  <c r="D29" i="23" s="1"/>
  <c r="AB28" i="23"/>
  <c r="AD28" i="23" s="1"/>
  <c r="AI28" i="23" s="1"/>
  <c r="AS28" i="23" s="1"/>
  <c r="S28" i="23"/>
  <c r="C28" i="23"/>
  <c r="D28" i="23" s="1"/>
  <c r="AB27" i="23"/>
  <c r="AD27" i="23" s="1"/>
  <c r="AH27" i="23" s="1"/>
  <c r="S27" i="23"/>
  <c r="C27" i="23"/>
  <c r="D27" i="23" s="1"/>
  <c r="AB26" i="23"/>
  <c r="AD26" i="23" s="1"/>
  <c r="S26" i="23"/>
  <c r="C26" i="23"/>
  <c r="D26" i="23" s="1"/>
  <c r="AB25" i="23"/>
  <c r="AD25" i="23" s="1"/>
  <c r="AF25" i="23" s="1"/>
  <c r="AM25" i="23" s="1"/>
  <c r="S25" i="23"/>
  <c r="C25" i="23"/>
  <c r="D25" i="23" s="1"/>
  <c r="AF24" i="23"/>
  <c r="AE24" i="23"/>
  <c r="AK24" i="23" s="1"/>
  <c r="AB24" i="23"/>
  <c r="AD24" i="23" s="1"/>
  <c r="AG24" i="23" s="1"/>
  <c r="AO24" i="23" s="1"/>
  <c r="S24" i="23"/>
  <c r="C24" i="23"/>
  <c r="D24" i="23" s="1"/>
  <c r="AF23" i="23"/>
  <c r="AM23" i="23" s="1"/>
  <c r="AB23" i="23"/>
  <c r="AD23" i="23" s="1"/>
  <c r="AH23" i="23" s="1"/>
  <c r="S23" i="23"/>
  <c r="C23" i="23"/>
  <c r="D23" i="23" s="1"/>
  <c r="AB22" i="23"/>
  <c r="AD22" i="23" s="1"/>
  <c r="AH22" i="23" s="1"/>
  <c r="S22" i="23"/>
  <c r="C22" i="23"/>
  <c r="D22" i="23" s="1"/>
  <c r="AG21" i="23"/>
  <c r="AO21" i="23" s="1"/>
  <c r="AB21" i="23"/>
  <c r="AD21" i="23" s="1"/>
  <c r="AH21" i="23" s="1"/>
  <c r="S21" i="23"/>
  <c r="C21" i="23"/>
  <c r="D21" i="23" s="1"/>
  <c r="AB20" i="23"/>
  <c r="AD20" i="23" s="1"/>
  <c r="AH20" i="23" s="1"/>
  <c r="S20" i="23"/>
  <c r="C20" i="23"/>
  <c r="D20" i="23" s="1"/>
  <c r="AB19" i="23"/>
  <c r="AD19" i="23" s="1"/>
  <c r="AE19" i="23" s="1"/>
  <c r="AK19" i="23" s="1"/>
  <c r="S19" i="23"/>
  <c r="C19" i="23"/>
  <c r="D19" i="23" s="1"/>
  <c r="AF18" i="23"/>
  <c r="AE18" i="23"/>
  <c r="AK18" i="23" s="1"/>
  <c r="AB18" i="23"/>
  <c r="AD18" i="23" s="1"/>
  <c r="AH18" i="23" s="1"/>
  <c r="S18" i="23"/>
  <c r="C18" i="23"/>
  <c r="D18" i="23" s="1"/>
  <c r="AB17" i="23"/>
  <c r="AD17" i="23" s="1"/>
  <c r="AG17" i="23" s="1"/>
  <c r="AO17" i="23" s="1"/>
  <c r="S17" i="23"/>
  <c r="C17" i="23"/>
  <c r="D17" i="23" s="1"/>
  <c r="AI16" i="23"/>
  <c r="AS16" i="23" s="1"/>
  <c r="AD16" i="23"/>
  <c r="AH16" i="23" s="1"/>
  <c r="AQ16" i="23" s="1"/>
  <c r="AB16" i="23"/>
  <c r="S16" i="23"/>
  <c r="C16" i="23"/>
  <c r="D16" i="23" s="1"/>
  <c r="AB15" i="23"/>
  <c r="AD15" i="23" s="1"/>
  <c r="AH15" i="23" s="1"/>
  <c r="AQ15" i="23" s="1"/>
  <c r="S15" i="23"/>
  <c r="C15" i="23"/>
  <c r="D15" i="23" s="1"/>
  <c r="AB14" i="23"/>
  <c r="AD14" i="23" s="1"/>
  <c r="S14" i="23"/>
  <c r="C14" i="23"/>
  <c r="D14" i="23" s="1"/>
  <c r="AB13" i="23"/>
  <c r="AD13" i="23" s="1"/>
  <c r="AI13" i="23" s="1"/>
  <c r="AS13" i="23" s="1"/>
  <c r="S13" i="23"/>
  <c r="C13" i="23"/>
  <c r="D13" i="23" s="1"/>
  <c r="AB12" i="23"/>
  <c r="AD12" i="23" s="1"/>
  <c r="AI12" i="23" s="1"/>
  <c r="AS12" i="23" s="1"/>
  <c r="S12" i="23"/>
  <c r="C12" i="23"/>
  <c r="D12" i="23" s="1"/>
  <c r="AB11" i="23"/>
  <c r="AD11" i="23" s="1"/>
  <c r="S11" i="23"/>
  <c r="C11" i="23"/>
  <c r="D11" i="23" s="1"/>
  <c r="S10" i="23"/>
  <c r="C10" i="23"/>
  <c r="D10" i="23" s="1"/>
  <c r="S9" i="23"/>
  <c r="C9" i="23"/>
  <c r="D9" i="23" s="1"/>
  <c r="S8" i="23"/>
  <c r="C8" i="23"/>
  <c r="D8" i="23" s="1"/>
  <c r="O7" i="23"/>
  <c r="M7" i="23"/>
  <c r="K7" i="23"/>
  <c r="I7" i="23"/>
  <c r="G7" i="23"/>
  <c r="F5" i="23"/>
  <c r="U1" i="23"/>
  <c r="BB71" i="22"/>
  <c r="AZ71" i="22"/>
  <c r="AX71" i="22"/>
  <c r="AV71" i="22"/>
  <c r="AT71" i="22"/>
  <c r="AB70" i="22"/>
  <c r="AD70" i="22" s="1"/>
  <c r="AE70" i="22" s="1"/>
  <c r="AK70" i="22" s="1"/>
  <c r="AB69" i="22"/>
  <c r="AD69" i="22" s="1"/>
  <c r="AB68" i="22"/>
  <c r="AD68" i="22" s="1"/>
  <c r="AB67" i="22"/>
  <c r="AD67" i="22" s="1"/>
  <c r="AE67" i="22" s="1"/>
  <c r="AK67" i="22" s="1"/>
  <c r="AB66" i="22"/>
  <c r="AD66" i="22" s="1"/>
  <c r="AB65" i="22"/>
  <c r="AD65" i="22" s="1"/>
  <c r="AB64" i="22"/>
  <c r="AD64" i="22" s="1"/>
  <c r="AB63" i="22"/>
  <c r="AD63" i="22" s="1"/>
  <c r="AH63" i="22" s="1"/>
  <c r="AB62" i="22"/>
  <c r="AD62" i="22" s="1"/>
  <c r="AB61" i="22"/>
  <c r="AD61" i="22" s="1"/>
  <c r="AB60" i="22"/>
  <c r="AD60" i="22" s="1"/>
  <c r="AG60" i="22" s="1"/>
  <c r="AO60" i="22" s="1"/>
  <c r="AB59" i="22"/>
  <c r="AD59" i="22" s="1"/>
  <c r="AI59" i="22" s="1"/>
  <c r="AS59" i="22" s="1"/>
  <c r="AB58" i="22"/>
  <c r="AD58" i="22" s="1"/>
  <c r="AB57" i="22"/>
  <c r="AD57" i="22" s="1"/>
  <c r="AB56" i="22"/>
  <c r="AD56" i="22" s="1"/>
  <c r="AI56" i="22" s="1"/>
  <c r="AS56" i="22" s="1"/>
  <c r="AB55" i="22"/>
  <c r="AD55" i="22" s="1"/>
  <c r="AB54" i="22"/>
  <c r="AD54" i="22" s="1"/>
  <c r="AF54" i="22" s="1"/>
  <c r="AM54" i="22" s="1"/>
  <c r="AB53" i="22"/>
  <c r="AD53" i="22" s="1"/>
  <c r="AB52" i="22"/>
  <c r="AD52" i="22" s="1"/>
  <c r="AI52" i="22" s="1"/>
  <c r="AS52" i="22" s="1"/>
  <c r="AH51" i="22"/>
  <c r="AQ51" i="22" s="1"/>
  <c r="AB51" i="22"/>
  <c r="AD51" i="22" s="1"/>
  <c r="AB50" i="22"/>
  <c r="AD50" i="22" s="1"/>
  <c r="AH50" i="22" s="1"/>
  <c r="AQ50" i="22" s="1"/>
  <c r="AF49" i="22"/>
  <c r="AM49" i="22" s="1"/>
  <c r="AB49" i="22"/>
  <c r="AD49" i="22" s="1"/>
  <c r="AI49" i="22" s="1"/>
  <c r="AB48" i="22"/>
  <c r="AD48" i="22" s="1"/>
  <c r="AF48" i="22" s="1"/>
  <c r="AM48" i="22" s="1"/>
  <c r="AB47" i="22"/>
  <c r="AD47" i="22" s="1"/>
  <c r="AH47" i="22" s="1"/>
  <c r="AQ47" i="22" s="1"/>
  <c r="AB46" i="22"/>
  <c r="AD46" i="22" s="1"/>
  <c r="AG46" i="22" s="1"/>
  <c r="AO46" i="22" s="1"/>
  <c r="AB45" i="22"/>
  <c r="AD45" i="22" s="1"/>
  <c r="AF45" i="22" s="1"/>
  <c r="AM45" i="22" s="1"/>
  <c r="AB44" i="22"/>
  <c r="AD44" i="22" s="1"/>
  <c r="AB43" i="22"/>
  <c r="AD43" i="22" s="1"/>
  <c r="AE43" i="22" s="1"/>
  <c r="AK43" i="22" s="1"/>
  <c r="AB42" i="22"/>
  <c r="AD42" i="22" s="1"/>
  <c r="AB41" i="22"/>
  <c r="AD41" i="22" s="1"/>
  <c r="AB40" i="22"/>
  <c r="AD40" i="22" s="1"/>
  <c r="AH40" i="22" s="1"/>
  <c r="AQ40" i="22" s="1"/>
  <c r="AB39" i="22"/>
  <c r="AD39" i="22" s="1"/>
  <c r="AI39" i="22" s="1"/>
  <c r="AS39" i="22" s="1"/>
  <c r="AB38" i="22"/>
  <c r="AD38" i="22" s="1"/>
  <c r="S38" i="22"/>
  <c r="AB37" i="22"/>
  <c r="AD37" i="22" s="1"/>
  <c r="S37" i="22"/>
  <c r="C37" i="22"/>
  <c r="D37" i="22" s="1"/>
  <c r="AB36" i="22"/>
  <c r="AD36" i="22" s="1"/>
  <c r="AG36" i="22" s="1"/>
  <c r="AO36" i="22" s="1"/>
  <c r="S36" i="22"/>
  <c r="C36" i="22"/>
  <c r="D36" i="22" s="1"/>
  <c r="AB35" i="22"/>
  <c r="AD35" i="22" s="1"/>
  <c r="S35" i="22"/>
  <c r="C35" i="22"/>
  <c r="D35" i="22" s="1"/>
  <c r="AB34" i="22"/>
  <c r="AD34" i="22" s="1"/>
  <c r="AI34" i="22" s="1"/>
  <c r="AS34" i="22" s="1"/>
  <c r="S34" i="22"/>
  <c r="C34" i="22"/>
  <c r="D34" i="22" s="1"/>
  <c r="AB33" i="22"/>
  <c r="AD33" i="22" s="1"/>
  <c r="AI33" i="22" s="1"/>
  <c r="AS33" i="22" s="1"/>
  <c r="S33" i="22"/>
  <c r="C33" i="22"/>
  <c r="D33" i="22" s="1"/>
  <c r="AD32" i="22"/>
  <c r="AI32" i="22" s="1"/>
  <c r="AS32" i="22" s="1"/>
  <c r="AB32" i="22"/>
  <c r="S32" i="22"/>
  <c r="C32" i="22"/>
  <c r="D32" i="22" s="1"/>
  <c r="AB31" i="22"/>
  <c r="AD31" i="22" s="1"/>
  <c r="S31" i="22"/>
  <c r="C31" i="22"/>
  <c r="D31" i="22" s="1"/>
  <c r="AB30" i="22"/>
  <c r="AD30" i="22" s="1"/>
  <c r="AE30" i="22" s="1"/>
  <c r="AK30" i="22" s="1"/>
  <c r="S30" i="22"/>
  <c r="C30" i="22"/>
  <c r="D30" i="22" s="1"/>
  <c r="AD29" i="22"/>
  <c r="AI29" i="22" s="1"/>
  <c r="AS29" i="22" s="1"/>
  <c r="AB29" i="22"/>
  <c r="S29" i="22"/>
  <c r="C29" i="22"/>
  <c r="D29" i="22" s="1"/>
  <c r="AB28" i="22"/>
  <c r="AD28" i="22" s="1"/>
  <c r="S28" i="22"/>
  <c r="C28" i="22"/>
  <c r="D28" i="22" s="1"/>
  <c r="AB27" i="22"/>
  <c r="AD27" i="22" s="1"/>
  <c r="S27" i="22"/>
  <c r="C27" i="22"/>
  <c r="D27" i="22" s="1"/>
  <c r="AB26" i="22"/>
  <c r="AD26" i="22" s="1"/>
  <c r="S26" i="22"/>
  <c r="C26" i="22"/>
  <c r="D26" i="22" s="1"/>
  <c r="AB25" i="22"/>
  <c r="AD25" i="22" s="1"/>
  <c r="S25" i="22"/>
  <c r="C25" i="22"/>
  <c r="D25" i="22" s="1"/>
  <c r="AB24" i="22"/>
  <c r="AD24" i="22" s="1"/>
  <c r="S24" i="22"/>
  <c r="C24" i="22"/>
  <c r="D24" i="22" s="1"/>
  <c r="AB23" i="22"/>
  <c r="AD23" i="22" s="1"/>
  <c r="S23" i="22"/>
  <c r="C23" i="22"/>
  <c r="D23" i="22" s="1"/>
  <c r="AB22" i="22"/>
  <c r="AD22" i="22" s="1"/>
  <c r="AE22" i="22" s="1"/>
  <c r="AK22" i="22" s="1"/>
  <c r="S22" i="22"/>
  <c r="C22" i="22"/>
  <c r="D22" i="22" s="1"/>
  <c r="AB21" i="22"/>
  <c r="AD21" i="22" s="1"/>
  <c r="AI21" i="22" s="1"/>
  <c r="AS21" i="22" s="1"/>
  <c r="S21" i="22"/>
  <c r="C21" i="22"/>
  <c r="D21" i="22" s="1"/>
  <c r="AB20" i="22"/>
  <c r="AD20" i="22" s="1"/>
  <c r="S20" i="22"/>
  <c r="C20" i="22"/>
  <c r="D20" i="22" s="1"/>
  <c r="AB19" i="22"/>
  <c r="AD19" i="22" s="1"/>
  <c r="S19" i="22"/>
  <c r="C19" i="22"/>
  <c r="D19" i="22" s="1"/>
  <c r="AB18" i="22"/>
  <c r="AD18" i="22" s="1"/>
  <c r="AI18" i="22" s="1"/>
  <c r="AS18" i="22" s="1"/>
  <c r="S18" i="22"/>
  <c r="C18" i="22"/>
  <c r="D18" i="22" s="1"/>
  <c r="AB17" i="22"/>
  <c r="AD17" i="22" s="1"/>
  <c r="S17" i="22"/>
  <c r="C17" i="22"/>
  <c r="D17" i="22" s="1"/>
  <c r="AB16" i="22"/>
  <c r="AD16" i="22" s="1"/>
  <c r="AI16" i="22" s="1"/>
  <c r="AS16" i="22" s="1"/>
  <c r="S16" i="22"/>
  <c r="C16" i="22"/>
  <c r="D16" i="22" s="1"/>
  <c r="AB15" i="22"/>
  <c r="AD15" i="22" s="1"/>
  <c r="AH15" i="22" s="1"/>
  <c r="AQ15" i="22" s="1"/>
  <c r="S15" i="22"/>
  <c r="C15" i="22"/>
  <c r="D15" i="22" s="1"/>
  <c r="AD14" i="22"/>
  <c r="AI14" i="22" s="1"/>
  <c r="AS14" i="22" s="1"/>
  <c r="AB14" i="22"/>
  <c r="S14" i="22"/>
  <c r="C14" i="22"/>
  <c r="D14" i="22" s="1"/>
  <c r="AB13" i="22"/>
  <c r="AD13" i="22" s="1"/>
  <c r="S13" i="22"/>
  <c r="C13" i="22"/>
  <c r="D13" i="22" s="1"/>
  <c r="AB12" i="22"/>
  <c r="AD12" i="22" s="1"/>
  <c r="AH12" i="22" s="1"/>
  <c r="AQ12" i="22" s="1"/>
  <c r="S12" i="22"/>
  <c r="C12" i="22"/>
  <c r="D12" i="22" s="1"/>
  <c r="AB11" i="22"/>
  <c r="AD11" i="22" s="1"/>
  <c r="S11" i="22"/>
  <c r="C11" i="22"/>
  <c r="D11" i="22" s="1"/>
  <c r="S10" i="22"/>
  <c r="C10" i="22"/>
  <c r="D10" i="22" s="1"/>
  <c r="S9" i="22"/>
  <c r="C9" i="22"/>
  <c r="D9" i="22" s="1"/>
  <c r="S8" i="22"/>
  <c r="C8" i="22"/>
  <c r="D8" i="22" s="1"/>
  <c r="O7" i="22"/>
  <c r="M7" i="22"/>
  <c r="K7" i="22"/>
  <c r="I7" i="22"/>
  <c r="G7" i="22"/>
  <c r="F5" i="22"/>
  <c r="U1" i="22"/>
  <c r="BB71" i="21"/>
  <c r="AZ71" i="21"/>
  <c r="AX71" i="21"/>
  <c r="AV71" i="21"/>
  <c r="AT71" i="21"/>
  <c r="AB70" i="21"/>
  <c r="AD70" i="21" s="1"/>
  <c r="AE70" i="21" s="1"/>
  <c r="AK70" i="21" s="1"/>
  <c r="AB69" i="21"/>
  <c r="AD69" i="21" s="1"/>
  <c r="AB68" i="21"/>
  <c r="AD68" i="21" s="1"/>
  <c r="AF68" i="21" s="1"/>
  <c r="AM68" i="21" s="1"/>
  <c r="AB67" i="21"/>
  <c r="AD67" i="21" s="1"/>
  <c r="AE67" i="21" s="1"/>
  <c r="AK67" i="21" s="1"/>
  <c r="AD66" i="21"/>
  <c r="AG66" i="21" s="1"/>
  <c r="AO66" i="21" s="1"/>
  <c r="AB66" i="21"/>
  <c r="AB65" i="21"/>
  <c r="AD65" i="21" s="1"/>
  <c r="AB64" i="21"/>
  <c r="AD64" i="21" s="1"/>
  <c r="AB63" i="21"/>
  <c r="AD63" i="21" s="1"/>
  <c r="AE63" i="21" s="1"/>
  <c r="AK63" i="21" s="1"/>
  <c r="AB62" i="21"/>
  <c r="AD62" i="21" s="1"/>
  <c r="AH61" i="21"/>
  <c r="AQ61" i="21" s="1"/>
  <c r="AB61" i="21"/>
  <c r="AD61" i="21" s="1"/>
  <c r="AG61" i="21" s="1"/>
  <c r="AO61" i="21" s="1"/>
  <c r="AB60" i="21"/>
  <c r="AD60" i="21" s="1"/>
  <c r="AB59" i="21"/>
  <c r="AD59" i="21" s="1"/>
  <c r="AI59" i="21" s="1"/>
  <c r="AB58" i="21"/>
  <c r="AD58" i="21" s="1"/>
  <c r="AD57" i="21"/>
  <c r="AI57" i="21" s="1"/>
  <c r="AS57" i="21" s="1"/>
  <c r="AB57" i="21"/>
  <c r="AB56" i="21"/>
  <c r="AD56" i="21" s="1"/>
  <c r="AF56" i="21" s="1"/>
  <c r="AD55" i="21"/>
  <c r="AB55" i="21"/>
  <c r="AF54" i="21"/>
  <c r="AM54" i="21" s="1"/>
  <c r="AB54" i="21"/>
  <c r="AD54" i="21" s="1"/>
  <c r="AE54" i="21" s="1"/>
  <c r="AK54" i="21" s="1"/>
  <c r="AB53" i="21"/>
  <c r="AD53" i="21" s="1"/>
  <c r="AH52" i="21"/>
  <c r="AG52" i="21"/>
  <c r="AO52" i="21" s="1"/>
  <c r="AB52" i="21"/>
  <c r="AD52" i="21" s="1"/>
  <c r="AB51" i="21"/>
  <c r="AD51" i="21" s="1"/>
  <c r="AH51" i="21" s="1"/>
  <c r="AQ51" i="21" s="1"/>
  <c r="AB50" i="21"/>
  <c r="AD50" i="21" s="1"/>
  <c r="AG50" i="21" s="1"/>
  <c r="AO50" i="21" s="1"/>
  <c r="AB49" i="21"/>
  <c r="AD49" i="21" s="1"/>
  <c r="AB48" i="21"/>
  <c r="AD48" i="21" s="1"/>
  <c r="AB47" i="21"/>
  <c r="AD47" i="21" s="1"/>
  <c r="AB46" i="21"/>
  <c r="AD46" i="21" s="1"/>
  <c r="AH46" i="21" s="1"/>
  <c r="AB45" i="21"/>
  <c r="AD45" i="21" s="1"/>
  <c r="AG45" i="21" s="1"/>
  <c r="AO45" i="21" s="1"/>
  <c r="AB44" i="21"/>
  <c r="AD44" i="21" s="1"/>
  <c r="AB43" i="21"/>
  <c r="AD43" i="21" s="1"/>
  <c r="AH43" i="21" s="1"/>
  <c r="AQ43" i="21" s="1"/>
  <c r="AG42" i="21"/>
  <c r="AB42" i="21"/>
  <c r="AD42" i="21" s="1"/>
  <c r="AH42" i="21" s="1"/>
  <c r="AD41" i="21"/>
  <c r="AG41" i="21" s="1"/>
  <c r="AB41" i="21"/>
  <c r="AB40" i="21"/>
  <c r="AD40" i="21" s="1"/>
  <c r="AB39" i="21"/>
  <c r="AD39" i="21" s="1"/>
  <c r="AF39" i="21" s="1"/>
  <c r="AM39" i="21" s="1"/>
  <c r="AD38" i="21"/>
  <c r="AB38" i="21"/>
  <c r="S38" i="21"/>
  <c r="C38" i="21"/>
  <c r="D38" i="21" s="1"/>
  <c r="AB37" i="21"/>
  <c r="AD37" i="21" s="1"/>
  <c r="S37" i="21"/>
  <c r="C37" i="21"/>
  <c r="D37" i="21" s="1"/>
  <c r="AB36" i="21"/>
  <c r="AD36" i="21" s="1"/>
  <c r="S36" i="21"/>
  <c r="C36" i="21"/>
  <c r="D36" i="21" s="1"/>
  <c r="AB35" i="21"/>
  <c r="AD35" i="21" s="1"/>
  <c r="S35" i="21"/>
  <c r="C35" i="21"/>
  <c r="D35" i="21" s="1"/>
  <c r="AB34" i="21"/>
  <c r="AD34" i="21" s="1"/>
  <c r="S34" i="21"/>
  <c r="C34" i="21"/>
  <c r="D34" i="21" s="1"/>
  <c r="AD33" i="21"/>
  <c r="AI33" i="21" s="1"/>
  <c r="AS33" i="21" s="1"/>
  <c r="AB33" i="21"/>
  <c r="S33" i="21"/>
  <c r="C33" i="21"/>
  <c r="D33" i="21" s="1"/>
  <c r="AB32" i="21"/>
  <c r="AD32" i="21" s="1"/>
  <c r="AI32" i="21" s="1"/>
  <c r="AS32" i="21" s="1"/>
  <c r="S32" i="21"/>
  <c r="C32" i="21"/>
  <c r="D32" i="21" s="1"/>
  <c r="AB31" i="21"/>
  <c r="AD31" i="21" s="1"/>
  <c r="S31" i="21"/>
  <c r="C31" i="21"/>
  <c r="D31" i="21" s="1"/>
  <c r="AB30" i="21"/>
  <c r="AD30" i="21" s="1"/>
  <c r="S30" i="21"/>
  <c r="C30" i="21"/>
  <c r="D30" i="21" s="1"/>
  <c r="AB29" i="21"/>
  <c r="AD29" i="21" s="1"/>
  <c r="S29" i="21"/>
  <c r="C29" i="21"/>
  <c r="D29" i="21" s="1"/>
  <c r="AB28" i="21"/>
  <c r="AD28" i="21" s="1"/>
  <c r="AI28" i="21" s="1"/>
  <c r="AS28" i="21" s="1"/>
  <c r="S28" i="21"/>
  <c r="C28" i="21"/>
  <c r="D28" i="21" s="1"/>
  <c r="AB27" i="21"/>
  <c r="AD27" i="21" s="1"/>
  <c r="AG27" i="21" s="1"/>
  <c r="AO27" i="21" s="1"/>
  <c r="S27" i="21"/>
  <c r="C27" i="21"/>
  <c r="D27" i="21" s="1"/>
  <c r="AB26" i="21"/>
  <c r="AD26" i="21" s="1"/>
  <c r="AG26" i="21" s="1"/>
  <c r="S26" i="21"/>
  <c r="C26" i="21"/>
  <c r="D26" i="21" s="1"/>
  <c r="AB25" i="21"/>
  <c r="AD25" i="21" s="1"/>
  <c r="AG25" i="21" s="1"/>
  <c r="S25" i="21"/>
  <c r="C25" i="21"/>
  <c r="D25" i="21" s="1"/>
  <c r="AB24" i="21"/>
  <c r="AD24" i="21" s="1"/>
  <c r="S24" i="21"/>
  <c r="C24" i="21"/>
  <c r="D24" i="21" s="1"/>
  <c r="AB23" i="21"/>
  <c r="AD23" i="21" s="1"/>
  <c r="S23" i="21"/>
  <c r="C23" i="21"/>
  <c r="D23" i="21" s="1"/>
  <c r="AB22" i="21"/>
  <c r="AD22" i="21" s="1"/>
  <c r="S22" i="21"/>
  <c r="C22" i="21"/>
  <c r="D22" i="21" s="1"/>
  <c r="AB21" i="21"/>
  <c r="AD21" i="21" s="1"/>
  <c r="AI21" i="21" s="1"/>
  <c r="AS21" i="21" s="1"/>
  <c r="S21" i="21"/>
  <c r="C21" i="21"/>
  <c r="D21" i="21" s="1"/>
  <c r="AB20" i="21"/>
  <c r="AD20" i="21" s="1"/>
  <c r="S20" i="21"/>
  <c r="C20" i="21"/>
  <c r="D20" i="21" s="1"/>
  <c r="AB19" i="21"/>
  <c r="AD19" i="21" s="1"/>
  <c r="S19" i="21"/>
  <c r="C19" i="21"/>
  <c r="D19" i="21" s="1"/>
  <c r="AB18" i="21"/>
  <c r="AD18" i="21" s="1"/>
  <c r="S18" i="21"/>
  <c r="C18" i="21"/>
  <c r="D18" i="21" s="1"/>
  <c r="AD17" i="21"/>
  <c r="AH17" i="21" s="1"/>
  <c r="AQ17" i="21" s="1"/>
  <c r="AB17" i="21"/>
  <c r="S17" i="21"/>
  <c r="C17" i="21"/>
  <c r="D17" i="21" s="1"/>
  <c r="AH16" i="21"/>
  <c r="AB16" i="21"/>
  <c r="AD16" i="21" s="1"/>
  <c r="AG16" i="21" s="1"/>
  <c r="AO16" i="21" s="1"/>
  <c r="S16" i="21"/>
  <c r="C16" i="21"/>
  <c r="D16" i="21" s="1"/>
  <c r="AB15" i="21"/>
  <c r="AD15" i="21" s="1"/>
  <c r="AG15" i="21" s="1"/>
  <c r="AO15" i="21" s="1"/>
  <c r="S15" i="21"/>
  <c r="C15" i="21"/>
  <c r="D15" i="21" s="1"/>
  <c r="AB14" i="21"/>
  <c r="AD14" i="21" s="1"/>
  <c r="AG14" i="21" s="1"/>
  <c r="AO14" i="21" s="1"/>
  <c r="S14" i="21"/>
  <c r="C14" i="21"/>
  <c r="D14" i="21" s="1"/>
  <c r="AB13" i="21"/>
  <c r="AD13" i="21" s="1"/>
  <c r="S13" i="21"/>
  <c r="C13" i="21"/>
  <c r="D13" i="21" s="1"/>
  <c r="AB12" i="21"/>
  <c r="AD12" i="21" s="1"/>
  <c r="S12" i="21"/>
  <c r="C12" i="21"/>
  <c r="D12" i="21" s="1"/>
  <c r="AB11" i="21"/>
  <c r="AD11" i="21" s="1"/>
  <c r="S11" i="21"/>
  <c r="C11" i="21"/>
  <c r="D11" i="21" s="1"/>
  <c r="S10" i="21"/>
  <c r="C10" i="21"/>
  <c r="D10" i="21" s="1"/>
  <c r="S9" i="21"/>
  <c r="C9" i="21"/>
  <c r="D9" i="21" s="1"/>
  <c r="S8" i="21"/>
  <c r="C8" i="21"/>
  <c r="D8" i="21" s="1"/>
  <c r="O7" i="21"/>
  <c r="M7" i="21"/>
  <c r="K7" i="21"/>
  <c r="I7" i="21"/>
  <c r="G7" i="21"/>
  <c r="F5" i="21"/>
  <c r="U1" i="21"/>
  <c r="BB71" i="20"/>
  <c r="AZ71" i="20"/>
  <c r="AX71" i="20"/>
  <c r="AV71" i="20"/>
  <c r="AT71" i="20"/>
  <c r="AB70" i="20"/>
  <c r="AD70" i="20" s="1"/>
  <c r="AE70" i="20" s="1"/>
  <c r="AK70" i="20" s="1"/>
  <c r="AB69" i="20"/>
  <c r="AD69" i="20" s="1"/>
  <c r="AE69" i="20" s="1"/>
  <c r="AK69" i="20" s="1"/>
  <c r="AB68" i="20"/>
  <c r="AD68" i="20" s="1"/>
  <c r="AF68" i="20" s="1"/>
  <c r="AM68" i="20" s="1"/>
  <c r="AB67" i="20"/>
  <c r="AD67" i="20" s="1"/>
  <c r="AH67" i="20" s="1"/>
  <c r="AB66" i="20"/>
  <c r="AD66" i="20" s="1"/>
  <c r="AB65" i="20"/>
  <c r="AD65" i="20" s="1"/>
  <c r="AB64" i="20"/>
  <c r="AD64" i="20" s="1"/>
  <c r="AB63" i="20"/>
  <c r="AD63" i="20" s="1"/>
  <c r="AE63" i="20" s="1"/>
  <c r="AK63" i="20" s="1"/>
  <c r="AB62" i="20"/>
  <c r="AD62" i="20" s="1"/>
  <c r="AB61" i="20"/>
  <c r="AD61" i="20" s="1"/>
  <c r="AH61" i="20" s="1"/>
  <c r="AQ61" i="20" s="1"/>
  <c r="AB60" i="20"/>
  <c r="AD60" i="20" s="1"/>
  <c r="AF60" i="20" s="1"/>
  <c r="AM60" i="20" s="1"/>
  <c r="AB59" i="20"/>
  <c r="AD59" i="20" s="1"/>
  <c r="AB58" i="20"/>
  <c r="AD58" i="20" s="1"/>
  <c r="AI58" i="20" s="1"/>
  <c r="AS58" i="20" s="1"/>
  <c r="AB57" i="20"/>
  <c r="AD57" i="20" s="1"/>
  <c r="AB56" i="20"/>
  <c r="AD56" i="20" s="1"/>
  <c r="AI56" i="20" s="1"/>
  <c r="AS56" i="20" s="1"/>
  <c r="AB55" i="20"/>
  <c r="AD55" i="20" s="1"/>
  <c r="AF55" i="20" s="1"/>
  <c r="AM55" i="20" s="1"/>
  <c r="AB54" i="20"/>
  <c r="AD54" i="20" s="1"/>
  <c r="AG54" i="20" s="1"/>
  <c r="AO54" i="20" s="1"/>
  <c r="AB53" i="20"/>
  <c r="AD53" i="20" s="1"/>
  <c r="AB52" i="20"/>
  <c r="AD52" i="20" s="1"/>
  <c r="AB51" i="20"/>
  <c r="AD51" i="20" s="1"/>
  <c r="AH51" i="20" s="1"/>
  <c r="AQ51" i="20" s="1"/>
  <c r="AB50" i="20"/>
  <c r="AD50" i="20" s="1"/>
  <c r="AF50" i="20" s="1"/>
  <c r="AM50" i="20" s="1"/>
  <c r="AD49" i="20"/>
  <c r="AI49" i="20" s="1"/>
  <c r="AS49" i="20" s="1"/>
  <c r="AB49" i="20"/>
  <c r="AB48" i="20"/>
  <c r="AD48" i="20" s="1"/>
  <c r="AB47" i="20"/>
  <c r="AD47" i="20" s="1"/>
  <c r="AB46" i="20"/>
  <c r="AD46" i="20" s="1"/>
  <c r="AI46" i="20" s="1"/>
  <c r="AB45" i="20"/>
  <c r="AD45" i="20" s="1"/>
  <c r="AE45" i="20" s="1"/>
  <c r="AK45" i="20" s="1"/>
  <c r="AB44" i="20"/>
  <c r="AD44" i="20" s="1"/>
  <c r="AE44" i="20" s="1"/>
  <c r="AB43" i="20"/>
  <c r="AD43" i="20" s="1"/>
  <c r="AB42" i="20"/>
  <c r="AD42" i="20" s="1"/>
  <c r="AH42" i="20" s="1"/>
  <c r="AB41" i="20"/>
  <c r="AD41" i="20" s="1"/>
  <c r="AI41" i="20" s="1"/>
  <c r="AS41" i="20" s="1"/>
  <c r="AB40" i="20"/>
  <c r="AD40" i="20" s="1"/>
  <c r="AB39" i="20"/>
  <c r="AD39" i="20" s="1"/>
  <c r="AB38" i="20"/>
  <c r="AD38" i="20" s="1"/>
  <c r="AF38" i="20" s="1"/>
  <c r="AM38" i="20" s="1"/>
  <c r="S38" i="20"/>
  <c r="AB37" i="20"/>
  <c r="AD37" i="20" s="1"/>
  <c r="AG37" i="20" s="1"/>
  <c r="AO37" i="20" s="1"/>
  <c r="S37" i="20"/>
  <c r="C37" i="20"/>
  <c r="D37" i="20" s="1"/>
  <c r="AB36" i="20"/>
  <c r="AD36" i="20" s="1"/>
  <c r="AG36" i="20" s="1"/>
  <c r="AO36" i="20" s="1"/>
  <c r="S36" i="20"/>
  <c r="C36" i="20"/>
  <c r="D36" i="20" s="1"/>
  <c r="AB35" i="20"/>
  <c r="AD35" i="20" s="1"/>
  <c r="S35" i="20"/>
  <c r="C35" i="20"/>
  <c r="D35" i="20" s="1"/>
  <c r="AB34" i="20"/>
  <c r="AD34" i="20" s="1"/>
  <c r="AG34" i="20" s="1"/>
  <c r="AO34" i="20" s="1"/>
  <c r="S34" i="20"/>
  <c r="C34" i="20"/>
  <c r="D34" i="20" s="1"/>
  <c r="AB33" i="20"/>
  <c r="AD33" i="20" s="1"/>
  <c r="AF33" i="20" s="1"/>
  <c r="AM33" i="20" s="1"/>
  <c r="S33" i="20"/>
  <c r="C33" i="20"/>
  <c r="D33" i="20" s="1"/>
  <c r="AB32" i="20"/>
  <c r="AD32" i="20" s="1"/>
  <c r="AG32" i="20" s="1"/>
  <c r="AO32" i="20" s="1"/>
  <c r="S32" i="20"/>
  <c r="C32" i="20"/>
  <c r="D32" i="20" s="1"/>
  <c r="AB31" i="20"/>
  <c r="AD31" i="20" s="1"/>
  <c r="AH31" i="20" s="1"/>
  <c r="AQ31" i="20" s="1"/>
  <c r="S31" i="20"/>
  <c r="C31" i="20"/>
  <c r="D31" i="20" s="1"/>
  <c r="AB30" i="20"/>
  <c r="AD30" i="20" s="1"/>
  <c r="S30" i="20"/>
  <c r="C30" i="20"/>
  <c r="D30" i="20" s="1"/>
  <c r="AB29" i="20"/>
  <c r="AD29" i="20" s="1"/>
  <c r="AG29" i="20" s="1"/>
  <c r="AO29" i="20" s="1"/>
  <c r="S29" i="20"/>
  <c r="C29" i="20"/>
  <c r="D29" i="20" s="1"/>
  <c r="AB28" i="20"/>
  <c r="AD28" i="20" s="1"/>
  <c r="AF28" i="20" s="1"/>
  <c r="AM28" i="20" s="1"/>
  <c r="S28" i="20"/>
  <c r="C28" i="20"/>
  <c r="D28" i="20" s="1"/>
  <c r="AB27" i="20"/>
  <c r="AD27" i="20" s="1"/>
  <c r="AG27" i="20" s="1"/>
  <c r="AO27" i="20" s="1"/>
  <c r="S27" i="20"/>
  <c r="C27" i="20"/>
  <c r="D27" i="20" s="1"/>
  <c r="AB26" i="20"/>
  <c r="AD26" i="20" s="1"/>
  <c r="AF26" i="20" s="1"/>
  <c r="AM26" i="20" s="1"/>
  <c r="S26" i="20"/>
  <c r="C26" i="20"/>
  <c r="D26" i="20" s="1"/>
  <c r="AB25" i="20"/>
  <c r="AD25" i="20" s="1"/>
  <c r="AH25" i="20" s="1"/>
  <c r="AQ25" i="20" s="1"/>
  <c r="S25" i="20"/>
  <c r="C25" i="20"/>
  <c r="D25" i="20" s="1"/>
  <c r="AB24" i="20"/>
  <c r="AD24" i="20" s="1"/>
  <c r="S24" i="20"/>
  <c r="C24" i="20"/>
  <c r="D24" i="20" s="1"/>
  <c r="AB23" i="20"/>
  <c r="AD23" i="20" s="1"/>
  <c r="S23" i="20"/>
  <c r="C23" i="20"/>
  <c r="D23" i="20" s="1"/>
  <c r="AB22" i="20"/>
  <c r="AD22" i="20" s="1"/>
  <c r="S22" i="20"/>
  <c r="C22" i="20"/>
  <c r="D22" i="20" s="1"/>
  <c r="AB21" i="20"/>
  <c r="AD21" i="20" s="1"/>
  <c r="AH21" i="20" s="1"/>
  <c r="AQ21" i="20" s="1"/>
  <c r="S21" i="20"/>
  <c r="C21" i="20"/>
  <c r="D21" i="20" s="1"/>
  <c r="AB20" i="20"/>
  <c r="AD20" i="20" s="1"/>
  <c r="AF20" i="20" s="1"/>
  <c r="AM20" i="20" s="1"/>
  <c r="S20" i="20"/>
  <c r="C20" i="20"/>
  <c r="D20" i="20" s="1"/>
  <c r="AB19" i="20"/>
  <c r="AD19" i="20" s="1"/>
  <c r="AG19" i="20" s="1"/>
  <c r="AO19" i="20" s="1"/>
  <c r="S19" i="20"/>
  <c r="C19" i="20"/>
  <c r="D19" i="20" s="1"/>
  <c r="AB18" i="20"/>
  <c r="AD18" i="20" s="1"/>
  <c r="AF18" i="20" s="1"/>
  <c r="AM18" i="20" s="1"/>
  <c r="S18" i="20"/>
  <c r="C18" i="20"/>
  <c r="D18" i="20" s="1"/>
  <c r="AB17" i="20"/>
  <c r="AD17" i="20" s="1"/>
  <c r="AH17" i="20" s="1"/>
  <c r="AQ17" i="20" s="1"/>
  <c r="S17" i="20"/>
  <c r="C17" i="20"/>
  <c r="D17" i="20" s="1"/>
  <c r="AB16" i="20"/>
  <c r="AD16" i="20" s="1"/>
  <c r="AI16" i="20" s="1"/>
  <c r="AS16" i="20" s="1"/>
  <c r="S16" i="20"/>
  <c r="C16" i="20"/>
  <c r="D16" i="20" s="1"/>
  <c r="AB15" i="20"/>
  <c r="AD15" i="20" s="1"/>
  <c r="S15" i="20"/>
  <c r="C15" i="20"/>
  <c r="D15" i="20" s="1"/>
  <c r="AB14" i="20"/>
  <c r="AD14" i="20" s="1"/>
  <c r="S14" i="20"/>
  <c r="C14" i="20"/>
  <c r="D14" i="20" s="1"/>
  <c r="AB13" i="20"/>
  <c r="AD13" i="20" s="1"/>
  <c r="S13" i="20"/>
  <c r="C13" i="20"/>
  <c r="D13" i="20" s="1"/>
  <c r="AB12" i="20"/>
  <c r="AD12" i="20" s="1"/>
  <c r="S12" i="20"/>
  <c r="C12" i="20"/>
  <c r="D12" i="20" s="1"/>
  <c r="AB11" i="20"/>
  <c r="AD11" i="20" s="1"/>
  <c r="S11" i="20"/>
  <c r="C11" i="20"/>
  <c r="D11" i="20" s="1"/>
  <c r="S10" i="20"/>
  <c r="C10" i="20"/>
  <c r="D10" i="20" s="1"/>
  <c r="S9" i="20"/>
  <c r="C9" i="20"/>
  <c r="D9" i="20" s="1"/>
  <c r="S8" i="20"/>
  <c r="C8" i="20"/>
  <c r="D8" i="20" s="1"/>
  <c r="O7" i="20"/>
  <c r="M7" i="20"/>
  <c r="K7" i="20"/>
  <c r="I7" i="20"/>
  <c r="G7" i="20"/>
  <c r="F5" i="20"/>
  <c r="U1" i="20"/>
  <c r="BB71" i="19"/>
  <c r="AZ71" i="19"/>
  <c r="AX71" i="19"/>
  <c r="AV71" i="19"/>
  <c r="AT71" i="19"/>
  <c r="AB70" i="19"/>
  <c r="AD70" i="19" s="1"/>
  <c r="AB69" i="19"/>
  <c r="AD69" i="19" s="1"/>
  <c r="AB68" i="19"/>
  <c r="AD68" i="19" s="1"/>
  <c r="AI67" i="19"/>
  <c r="AB67" i="19"/>
  <c r="AD67" i="19" s="1"/>
  <c r="AE67" i="19" s="1"/>
  <c r="AK67" i="19" s="1"/>
  <c r="AB66" i="19"/>
  <c r="AD66" i="19" s="1"/>
  <c r="AI66" i="19" s="1"/>
  <c r="AS66" i="19" s="1"/>
  <c r="AB65" i="19"/>
  <c r="AD65" i="19" s="1"/>
  <c r="AG65" i="19" s="1"/>
  <c r="AO65" i="19" s="1"/>
  <c r="AB64" i="19"/>
  <c r="AD64" i="19" s="1"/>
  <c r="AF64" i="19" s="1"/>
  <c r="AM64" i="19" s="1"/>
  <c r="AI63" i="19"/>
  <c r="AB63" i="19"/>
  <c r="AD63" i="19" s="1"/>
  <c r="AF63" i="19" s="1"/>
  <c r="AD62" i="19"/>
  <c r="AB62" i="19"/>
  <c r="AB61" i="19"/>
  <c r="AD61" i="19" s="1"/>
  <c r="AB60" i="19"/>
  <c r="AD60" i="19" s="1"/>
  <c r="AB59" i="19"/>
  <c r="AD59" i="19" s="1"/>
  <c r="AI59" i="19" s="1"/>
  <c r="AS59" i="19" s="1"/>
  <c r="AD58" i="19"/>
  <c r="AE58" i="19" s="1"/>
  <c r="AK58" i="19" s="1"/>
  <c r="AB58" i="19"/>
  <c r="AB57" i="19"/>
  <c r="AD57" i="19" s="1"/>
  <c r="AH57" i="19" s="1"/>
  <c r="AQ57" i="19" s="1"/>
  <c r="AB56" i="19"/>
  <c r="AD56" i="19" s="1"/>
  <c r="AB55" i="19"/>
  <c r="AD55" i="19" s="1"/>
  <c r="AH55" i="19" s="1"/>
  <c r="AQ55" i="19" s="1"/>
  <c r="AB54" i="19"/>
  <c r="AD54" i="19" s="1"/>
  <c r="AE54" i="19" s="1"/>
  <c r="AK54" i="19" s="1"/>
  <c r="AB53" i="19"/>
  <c r="AD53" i="19" s="1"/>
  <c r="AG52" i="19"/>
  <c r="AE52" i="19"/>
  <c r="AK52" i="19" s="1"/>
  <c r="AB52" i="19"/>
  <c r="AD52" i="19" s="1"/>
  <c r="AH52" i="19" s="1"/>
  <c r="AB51" i="19"/>
  <c r="AD51" i="19" s="1"/>
  <c r="AB50" i="19"/>
  <c r="AD50" i="19" s="1"/>
  <c r="AB49" i="19"/>
  <c r="AD49" i="19" s="1"/>
  <c r="AG49" i="19" s="1"/>
  <c r="AO49" i="19" s="1"/>
  <c r="AB48" i="19"/>
  <c r="AD48" i="19" s="1"/>
  <c r="AB47" i="19"/>
  <c r="AD47" i="19" s="1"/>
  <c r="AI47" i="19" s="1"/>
  <c r="AS47" i="19" s="1"/>
  <c r="AB46" i="19"/>
  <c r="AD46" i="19" s="1"/>
  <c r="AI46" i="19" s="1"/>
  <c r="AS46" i="19" s="1"/>
  <c r="AB45" i="19"/>
  <c r="AD45" i="19" s="1"/>
  <c r="AF44" i="19"/>
  <c r="AB44" i="19"/>
  <c r="AD44" i="19" s="1"/>
  <c r="AG44" i="19" s="1"/>
  <c r="AD43" i="19"/>
  <c r="AI43" i="19" s="1"/>
  <c r="AS43" i="19" s="1"/>
  <c r="AB43" i="19"/>
  <c r="AB42" i="19"/>
  <c r="AD42" i="19" s="1"/>
  <c r="AG42" i="19" s="1"/>
  <c r="AO42" i="19" s="1"/>
  <c r="AB41" i="19"/>
  <c r="AD41" i="19" s="1"/>
  <c r="AB40" i="19"/>
  <c r="AD40" i="19" s="1"/>
  <c r="AI39" i="19"/>
  <c r="AS39" i="19" s="1"/>
  <c r="AD39" i="19"/>
  <c r="AE39" i="19" s="1"/>
  <c r="AK39" i="19" s="1"/>
  <c r="AB39" i="19"/>
  <c r="AB38" i="19"/>
  <c r="AD38" i="19" s="1"/>
  <c r="S38" i="19"/>
  <c r="C38" i="19"/>
  <c r="D38" i="19" s="1"/>
  <c r="AD37" i="19"/>
  <c r="AG37" i="19" s="1"/>
  <c r="AB37" i="19"/>
  <c r="S37" i="19"/>
  <c r="C37" i="19"/>
  <c r="D37" i="19" s="1"/>
  <c r="AB36" i="19"/>
  <c r="AD36" i="19" s="1"/>
  <c r="S36" i="19"/>
  <c r="C36" i="19"/>
  <c r="D36" i="19" s="1"/>
  <c r="AB35" i="19"/>
  <c r="AD35" i="19" s="1"/>
  <c r="AG35" i="19" s="1"/>
  <c r="S35" i="19"/>
  <c r="C35" i="19"/>
  <c r="D35" i="19" s="1"/>
  <c r="AD34" i="19"/>
  <c r="AB34" i="19"/>
  <c r="S34" i="19"/>
  <c r="C34" i="19"/>
  <c r="D34" i="19" s="1"/>
  <c r="AB33" i="19"/>
  <c r="AD33" i="19" s="1"/>
  <c r="S33" i="19"/>
  <c r="C33" i="19"/>
  <c r="D33" i="19" s="1"/>
  <c r="AB32" i="19"/>
  <c r="AD32" i="19" s="1"/>
  <c r="S32" i="19"/>
  <c r="C32" i="19"/>
  <c r="D32" i="19" s="1"/>
  <c r="AB31" i="19"/>
  <c r="AD31" i="19" s="1"/>
  <c r="S31" i="19"/>
  <c r="C31" i="19"/>
  <c r="D31" i="19" s="1"/>
  <c r="AD30" i="19"/>
  <c r="AG30" i="19" s="1"/>
  <c r="AB30" i="19"/>
  <c r="S30" i="19"/>
  <c r="C30" i="19"/>
  <c r="D30" i="19" s="1"/>
  <c r="AB29" i="19"/>
  <c r="AD29" i="19" s="1"/>
  <c r="AF29" i="19" s="1"/>
  <c r="S29" i="19"/>
  <c r="C29" i="19"/>
  <c r="D29" i="19" s="1"/>
  <c r="AB28" i="19"/>
  <c r="AD28" i="19" s="1"/>
  <c r="S28" i="19"/>
  <c r="C28" i="19"/>
  <c r="D28" i="19" s="1"/>
  <c r="AE27" i="19"/>
  <c r="AK27" i="19" s="1"/>
  <c r="AB27" i="19"/>
  <c r="AD27" i="19" s="1"/>
  <c r="AH27" i="19" s="1"/>
  <c r="S27" i="19"/>
  <c r="C27" i="19"/>
  <c r="D27" i="19" s="1"/>
  <c r="AB26" i="19"/>
  <c r="AD26" i="19" s="1"/>
  <c r="AH26" i="19" s="1"/>
  <c r="S26" i="19"/>
  <c r="C26" i="19"/>
  <c r="D26" i="19" s="1"/>
  <c r="AG25" i="19"/>
  <c r="AB25" i="19"/>
  <c r="AD25" i="19" s="1"/>
  <c r="AH25" i="19" s="1"/>
  <c r="S25" i="19"/>
  <c r="C25" i="19"/>
  <c r="D25" i="19" s="1"/>
  <c r="AF24" i="19"/>
  <c r="AE24" i="19"/>
  <c r="AB24" i="19"/>
  <c r="AD24" i="19" s="1"/>
  <c r="AG24" i="19" s="1"/>
  <c r="S24" i="19"/>
  <c r="C24" i="19"/>
  <c r="D24" i="19" s="1"/>
  <c r="AB23" i="19"/>
  <c r="AD23" i="19" s="1"/>
  <c r="AH23" i="19" s="1"/>
  <c r="S23" i="19"/>
  <c r="C23" i="19"/>
  <c r="D23" i="19" s="1"/>
  <c r="AB22" i="19"/>
  <c r="AD22" i="19" s="1"/>
  <c r="AH22" i="19" s="1"/>
  <c r="S22" i="19"/>
  <c r="C22" i="19"/>
  <c r="D22" i="19" s="1"/>
  <c r="AF21" i="19"/>
  <c r="AB21" i="19"/>
  <c r="AD21" i="19" s="1"/>
  <c r="AH21" i="19" s="1"/>
  <c r="S21" i="19"/>
  <c r="C21" i="19"/>
  <c r="D21" i="19" s="1"/>
  <c r="AB20" i="19"/>
  <c r="AD20" i="19" s="1"/>
  <c r="AG20" i="19" s="1"/>
  <c r="S20" i="19"/>
  <c r="C20" i="19"/>
  <c r="D20" i="19" s="1"/>
  <c r="AB19" i="19"/>
  <c r="AD19" i="19" s="1"/>
  <c r="AG19" i="19" s="1"/>
  <c r="AO19" i="19" s="1"/>
  <c r="S19" i="19"/>
  <c r="C19" i="19"/>
  <c r="D19" i="19" s="1"/>
  <c r="AF18" i="19"/>
  <c r="AB18" i="19"/>
  <c r="AD18" i="19" s="1"/>
  <c r="AH18" i="19" s="1"/>
  <c r="S18" i="19"/>
  <c r="C18" i="19"/>
  <c r="D18" i="19" s="1"/>
  <c r="AB17" i="19"/>
  <c r="AD17" i="19" s="1"/>
  <c r="AH17" i="19" s="1"/>
  <c r="S17" i="19"/>
  <c r="C17" i="19"/>
  <c r="D17" i="19" s="1"/>
  <c r="AB16" i="19"/>
  <c r="AD16" i="19" s="1"/>
  <c r="S16" i="19"/>
  <c r="C16" i="19"/>
  <c r="D16" i="19" s="1"/>
  <c r="AD15" i="19"/>
  <c r="AG15" i="19" s="1"/>
  <c r="AO15" i="19" s="1"/>
  <c r="AB15" i="19"/>
  <c r="S15" i="19"/>
  <c r="C15" i="19"/>
  <c r="D15" i="19" s="1"/>
  <c r="AB14" i="19"/>
  <c r="AD14" i="19" s="1"/>
  <c r="S14" i="19"/>
  <c r="C14" i="19"/>
  <c r="D14" i="19" s="1"/>
  <c r="AB13" i="19"/>
  <c r="AD13" i="19" s="1"/>
  <c r="S13" i="19"/>
  <c r="C13" i="19"/>
  <c r="D13" i="19" s="1"/>
  <c r="AB12" i="19"/>
  <c r="AD12" i="19" s="1"/>
  <c r="S12" i="19"/>
  <c r="C12" i="19"/>
  <c r="D12" i="19" s="1"/>
  <c r="AD11" i="19"/>
  <c r="AH11" i="19" s="1"/>
  <c r="AQ11" i="19" s="1"/>
  <c r="AB11" i="19"/>
  <c r="S11" i="19"/>
  <c r="C11" i="19"/>
  <c r="D11" i="19" s="1"/>
  <c r="S10" i="19"/>
  <c r="C10" i="19"/>
  <c r="D10" i="19" s="1"/>
  <c r="S9" i="19"/>
  <c r="C9" i="19"/>
  <c r="D9" i="19" s="1"/>
  <c r="S8" i="19"/>
  <c r="C8" i="19"/>
  <c r="D8" i="19" s="1"/>
  <c r="O7" i="19"/>
  <c r="M7" i="19"/>
  <c r="K7" i="19"/>
  <c r="I7" i="19"/>
  <c r="G7" i="19"/>
  <c r="F5" i="19"/>
  <c r="U1" i="19"/>
  <c r="BB71" i="18"/>
  <c r="AZ71" i="18"/>
  <c r="AX71" i="18"/>
  <c r="AV71" i="18"/>
  <c r="AT71" i="18"/>
  <c r="AD70" i="18"/>
  <c r="AB70" i="18"/>
  <c r="AB69" i="18"/>
  <c r="AD69" i="18" s="1"/>
  <c r="AB68" i="18"/>
  <c r="AD68" i="18" s="1"/>
  <c r="AB67" i="18"/>
  <c r="AD67" i="18" s="1"/>
  <c r="AH67" i="18" s="1"/>
  <c r="AQ67" i="18" s="1"/>
  <c r="AB66" i="18"/>
  <c r="AD66" i="18" s="1"/>
  <c r="AB65" i="18"/>
  <c r="AD65" i="18" s="1"/>
  <c r="AD64" i="18"/>
  <c r="AF64" i="18" s="1"/>
  <c r="AM64" i="18" s="1"/>
  <c r="AB64" i="18"/>
  <c r="AB63" i="18"/>
  <c r="AD63" i="18" s="1"/>
  <c r="AH63" i="18" s="1"/>
  <c r="AD62" i="18"/>
  <c r="AB62" i="18"/>
  <c r="AB61" i="18"/>
  <c r="AD61" i="18" s="1"/>
  <c r="AB60" i="18"/>
  <c r="AD60" i="18" s="1"/>
  <c r="AI59" i="18"/>
  <c r="AS59" i="18" s="1"/>
  <c r="AG59" i="18"/>
  <c r="AO59" i="18" s="1"/>
  <c r="AB59" i="18"/>
  <c r="AD59" i="18" s="1"/>
  <c r="AE59" i="18" s="1"/>
  <c r="AK59" i="18" s="1"/>
  <c r="AE58" i="18"/>
  <c r="AK58" i="18" s="1"/>
  <c r="AD58" i="18"/>
  <c r="AI58" i="18" s="1"/>
  <c r="AS58" i="18" s="1"/>
  <c r="AB58" i="18"/>
  <c r="AE57" i="18"/>
  <c r="AB57" i="18"/>
  <c r="AD57" i="18" s="1"/>
  <c r="AH57" i="18" s="1"/>
  <c r="AB56" i="18"/>
  <c r="AD56" i="18" s="1"/>
  <c r="AB55" i="18"/>
  <c r="AD55" i="18" s="1"/>
  <c r="AB54" i="18"/>
  <c r="AD54" i="18" s="1"/>
  <c r="AB53" i="18"/>
  <c r="AD53" i="18" s="1"/>
  <c r="AH53" i="18" s="1"/>
  <c r="AD52" i="18"/>
  <c r="AB52" i="18"/>
  <c r="AB51" i="18"/>
  <c r="AD51" i="18" s="1"/>
  <c r="AF51" i="18" s="1"/>
  <c r="AM51" i="18" s="1"/>
  <c r="AF50" i="18"/>
  <c r="AM50" i="18" s="1"/>
  <c r="AD50" i="18"/>
  <c r="AH50" i="18" s="1"/>
  <c r="AQ50" i="18" s="1"/>
  <c r="AB50" i="18"/>
  <c r="AF49" i="18"/>
  <c r="AM49" i="18" s="1"/>
  <c r="AE49" i="18"/>
  <c r="AB49" i="18"/>
  <c r="AD49" i="18" s="1"/>
  <c r="AG49" i="18" s="1"/>
  <c r="AO49" i="18" s="1"/>
  <c r="AB48" i="18"/>
  <c r="AD48" i="18" s="1"/>
  <c r="AB47" i="18"/>
  <c r="AD47" i="18" s="1"/>
  <c r="AE47" i="18" s="1"/>
  <c r="AK47" i="18" s="1"/>
  <c r="AB46" i="18"/>
  <c r="AD46" i="18" s="1"/>
  <c r="AB45" i="18"/>
  <c r="AD45" i="18" s="1"/>
  <c r="AF45" i="18" s="1"/>
  <c r="AM45" i="18" s="1"/>
  <c r="AF44" i="18"/>
  <c r="AD44" i="18"/>
  <c r="AI44" i="18" s="1"/>
  <c r="AS44" i="18" s="1"/>
  <c r="AB44" i="18"/>
  <c r="AE43" i="18"/>
  <c r="AK43" i="18" s="1"/>
  <c r="AB43" i="18"/>
  <c r="AD43" i="18" s="1"/>
  <c r="AB42" i="18"/>
  <c r="AD42" i="18" s="1"/>
  <c r="AB41" i="18"/>
  <c r="AD41" i="18" s="1"/>
  <c r="AB40" i="18"/>
  <c r="AD40" i="18" s="1"/>
  <c r="AH40" i="18" s="1"/>
  <c r="AQ40" i="18" s="1"/>
  <c r="AB39" i="18"/>
  <c r="AD39" i="18" s="1"/>
  <c r="AI39" i="18" s="1"/>
  <c r="AS39" i="18" s="1"/>
  <c r="AD38" i="18"/>
  <c r="AE38" i="18" s="1"/>
  <c r="AK38" i="18" s="1"/>
  <c r="AB38" i="18"/>
  <c r="S38" i="18"/>
  <c r="C38" i="18"/>
  <c r="D38" i="18" s="1"/>
  <c r="AB37" i="18"/>
  <c r="AD37" i="18" s="1"/>
  <c r="S37" i="18"/>
  <c r="C37" i="18"/>
  <c r="D37" i="18" s="1"/>
  <c r="AB36" i="18"/>
  <c r="AD36" i="18" s="1"/>
  <c r="AI36" i="18" s="1"/>
  <c r="AS36" i="18" s="1"/>
  <c r="S36" i="18"/>
  <c r="C36" i="18"/>
  <c r="D36" i="18" s="1"/>
  <c r="AD35" i="18"/>
  <c r="AB35" i="18"/>
  <c r="S35" i="18"/>
  <c r="C35" i="18"/>
  <c r="D35" i="18" s="1"/>
  <c r="AB34" i="18"/>
  <c r="AD34" i="18" s="1"/>
  <c r="S34" i="18"/>
  <c r="C34" i="18"/>
  <c r="D34" i="18" s="1"/>
  <c r="AD33" i="18"/>
  <c r="AB33" i="18"/>
  <c r="S33" i="18"/>
  <c r="C33" i="18"/>
  <c r="D33" i="18" s="1"/>
  <c r="AB32" i="18"/>
  <c r="AD32" i="18" s="1"/>
  <c r="S32" i="18"/>
  <c r="C32" i="18"/>
  <c r="D32" i="18" s="1"/>
  <c r="AB31" i="18"/>
  <c r="AD31" i="18" s="1"/>
  <c r="AI31" i="18" s="1"/>
  <c r="AS31" i="18" s="1"/>
  <c r="S31" i="18"/>
  <c r="C31" i="18"/>
  <c r="D31" i="18" s="1"/>
  <c r="AE30" i="18"/>
  <c r="AD30" i="18"/>
  <c r="AG30" i="18" s="1"/>
  <c r="AB30" i="18"/>
  <c r="S30" i="18"/>
  <c r="C30" i="18"/>
  <c r="D30" i="18" s="1"/>
  <c r="AD29" i="18"/>
  <c r="AI29" i="18" s="1"/>
  <c r="AS29" i="18" s="1"/>
  <c r="AB29" i="18"/>
  <c r="S29" i="18"/>
  <c r="C29" i="18"/>
  <c r="D29" i="18" s="1"/>
  <c r="AB28" i="18"/>
  <c r="AD28" i="18" s="1"/>
  <c r="S28" i="18"/>
  <c r="C28" i="18"/>
  <c r="D28" i="18" s="1"/>
  <c r="AB27" i="18"/>
  <c r="AD27" i="18" s="1"/>
  <c r="AI27" i="18" s="1"/>
  <c r="AS27" i="18" s="1"/>
  <c r="S27" i="18"/>
  <c r="C27" i="18"/>
  <c r="D27" i="18" s="1"/>
  <c r="AB26" i="18"/>
  <c r="AD26" i="18" s="1"/>
  <c r="S26" i="18"/>
  <c r="C26" i="18"/>
  <c r="D26" i="18" s="1"/>
  <c r="AB25" i="18"/>
  <c r="AD25" i="18" s="1"/>
  <c r="S25" i="18"/>
  <c r="C25" i="18"/>
  <c r="D25" i="18" s="1"/>
  <c r="AB24" i="18"/>
  <c r="AD24" i="18" s="1"/>
  <c r="S24" i="18"/>
  <c r="C24" i="18"/>
  <c r="D24" i="18" s="1"/>
  <c r="AB23" i="18"/>
  <c r="AD23" i="18" s="1"/>
  <c r="AI23" i="18" s="1"/>
  <c r="AS23" i="18" s="1"/>
  <c r="S23" i="18"/>
  <c r="C23" i="18"/>
  <c r="D23" i="18" s="1"/>
  <c r="AD22" i="18"/>
  <c r="AI22" i="18" s="1"/>
  <c r="AS22" i="18" s="1"/>
  <c r="AB22" i="18"/>
  <c r="S22" i="18"/>
  <c r="C22" i="18"/>
  <c r="D22" i="18" s="1"/>
  <c r="AB21" i="18"/>
  <c r="AD21" i="18" s="1"/>
  <c r="AI21" i="18" s="1"/>
  <c r="AS21" i="18" s="1"/>
  <c r="S21" i="18"/>
  <c r="C21" i="18"/>
  <c r="D21" i="18" s="1"/>
  <c r="AB20" i="18"/>
  <c r="AD20" i="18" s="1"/>
  <c r="AG20" i="18" s="1"/>
  <c r="S20" i="18"/>
  <c r="C20" i="18"/>
  <c r="D20" i="18" s="1"/>
  <c r="AB19" i="18"/>
  <c r="AD19" i="18" s="1"/>
  <c r="AI19" i="18" s="1"/>
  <c r="AS19" i="18" s="1"/>
  <c r="S19" i="18"/>
  <c r="C19" i="18"/>
  <c r="D19" i="18" s="1"/>
  <c r="AB18" i="18"/>
  <c r="AD18" i="18" s="1"/>
  <c r="AI18" i="18" s="1"/>
  <c r="AS18" i="18" s="1"/>
  <c r="S18" i="18"/>
  <c r="C18" i="18"/>
  <c r="D18" i="18" s="1"/>
  <c r="AB17" i="18"/>
  <c r="AD17" i="18" s="1"/>
  <c r="AI17" i="18" s="1"/>
  <c r="AS17" i="18" s="1"/>
  <c r="S17" i="18"/>
  <c r="C17" i="18"/>
  <c r="D17" i="18" s="1"/>
  <c r="AB16" i="18"/>
  <c r="AD16" i="18" s="1"/>
  <c r="S16" i="18"/>
  <c r="C16" i="18"/>
  <c r="D16" i="18" s="1"/>
  <c r="AB15" i="18"/>
  <c r="AD15" i="18" s="1"/>
  <c r="AH15" i="18" s="1"/>
  <c r="AQ15" i="18" s="1"/>
  <c r="S15" i="18"/>
  <c r="C15" i="18"/>
  <c r="D15" i="18" s="1"/>
  <c r="AB14" i="18"/>
  <c r="AD14" i="18" s="1"/>
  <c r="AF14" i="18" s="1"/>
  <c r="AM14" i="18" s="1"/>
  <c r="S14" i="18"/>
  <c r="C14" i="18"/>
  <c r="D14" i="18" s="1"/>
  <c r="AB13" i="18"/>
  <c r="AD13" i="18" s="1"/>
  <c r="S13" i="18"/>
  <c r="C13" i="18"/>
  <c r="D13" i="18" s="1"/>
  <c r="AD12" i="18"/>
  <c r="AH12" i="18" s="1"/>
  <c r="AQ12" i="18" s="1"/>
  <c r="AB12" i="18"/>
  <c r="S12" i="18"/>
  <c r="C12" i="18"/>
  <c r="D12" i="18" s="1"/>
  <c r="AD11" i="18"/>
  <c r="AH11" i="18" s="1"/>
  <c r="AQ11" i="18" s="1"/>
  <c r="AB11" i="18"/>
  <c r="S11" i="18"/>
  <c r="C11" i="18"/>
  <c r="D11" i="18" s="1"/>
  <c r="S10" i="18"/>
  <c r="C10" i="18"/>
  <c r="D10" i="18" s="1"/>
  <c r="S9" i="18"/>
  <c r="C9" i="18"/>
  <c r="D9" i="18" s="1"/>
  <c r="S8" i="18"/>
  <c r="C8" i="18"/>
  <c r="D8" i="18" s="1"/>
  <c r="O7" i="18"/>
  <c r="M7" i="18"/>
  <c r="K7" i="18"/>
  <c r="I7" i="18"/>
  <c r="G7" i="18"/>
  <c r="F5" i="18"/>
  <c r="U1" i="18"/>
  <c r="BB71" i="17"/>
  <c r="AZ71" i="17"/>
  <c r="AX71" i="17"/>
  <c r="AV71" i="17"/>
  <c r="AT71" i="17"/>
  <c r="AB70" i="17"/>
  <c r="AD70" i="17" s="1"/>
  <c r="AB69" i="17"/>
  <c r="AD69" i="17" s="1"/>
  <c r="AB68" i="17"/>
  <c r="AD68" i="17" s="1"/>
  <c r="AB67" i="17"/>
  <c r="AD67" i="17" s="1"/>
  <c r="AB66" i="17"/>
  <c r="AD66" i="17" s="1"/>
  <c r="AI66" i="17" s="1"/>
  <c r="AS66" i="17" s="1"/>
  <c r="AB65" i="17"/>
  <c r="AD65" i="17" s="1"/>
  <c r="AH65" i="17" s="1"/>
  <c r="AQ65" i="17" s="1"/>
  <c r="AB64" i="17"/>
  <c r="AD64" i="17" s="1"/>
  <c r="AG64" i="17" s="1"/>
  <c r="AO64" i="17" s="1"/>
  <c r="AB63" i="17"/>
  <c r="AD63" i="17" s="1"/>
  <c r="AB62" i="17"/>
  <c r="AD62" i="17" s="1"/>
  <c r="AB61" i="17"/>
  <c r="AD61" i="17" s="1"/>
  <c r="AH61" i="17" s="1"/>
  <c r="AQ61" i="17" s="1"/>
  <c r="AB60" i="17"/>
  <c r="AD60" i="17" s="1"/>
  <c r="AG60" i="17" s="1"/>
  <c r="AO60" i="17" s="1"/>
  <c r="AB59" i="17"/>
  <c r="AD59" i="17" s="1"/>
  <c r="AF59" i="17" s="1"/>
  <c r="AM59" i="17" s="1"/>
  <c r="AB58" i="17"/>
  <c r="AD58" i="17" s="1"/>
  <c r="AE58" i="17" s="1"/>
  <c r="AK58" i="17" s="1"/>
  <c r="AB57" i="17"/>
  <c r="AD57" i="17" s="1"/>
  <c r="AB56" i="17"/>
  <c r="AD56" i="17" s="1"/>
  <c r="AB55" i="17"/>
  <c r="AD55" i="17" s="1"/>
  <c r="AB54" i="17"/>
  <c r="AD54" i="17" s="1"/>
  <c r="AB53" i="17"/>
  <c r="AD53" i="17" s="1"/>
  <c r="AF53" i="17" s="1"/>
  <c r="AM53" i="17" s="1"/>
  <c r="AB52" i="17"/>
  <c r="AD52" i="17" s="1"/>
  <c r="AH52" i="17" s="1"/>
  <c r="AB51" i="17"/>
  <c r="AD51" i="17" s="1"/>
  <c r="AB50" i="17"/>
  <c r="AD50" i="17" s="1"/>
  <c r="AH50" i="17" s="1"/>
  <c r="AQ50" i="17" s="1"/>
  <c r="AB49" i="17"/>
  <c r="AD49" i="17" s="1"/>
  <c r="AG49" i="17" s="1"/>
  <c r="AO49" i="17" s="1"/>
  <c r="AB48" i="17"/>
  <c r="AD48" i="17" s="1"/>
  <c r="AB47" i="17"/>
  <c r="AD47" i="17" s="1"/>
  <c r="AB46" i="17"/>
  <c r="AD46" i="17" s="1"/>
  <c r="AG46" i="17" s="1"/>
  <c r="AO46" i="17" s="1"/>
  <c r="AB45" i="17"/>
  <c r="AD45" i="17" s="1"/>
  <c r="AB44" i="17"/>
  <c r="AD44" i="17" s="1"/>
  <c r="AB43" i="17"/>
  <c r="AD43" i="17" s="1"/>
  <c r="AB42" i="17"/>
  <c r="AD42" i="17" s="1"/>
  <c r="AG42" i="17" s="1"/>
  <c r="AB41" i="17"/>
  <c r="AD41" i="17" s="1"/>
  <c r="AH41" i="17" s="1"/>
  <c r="AQ41" i="17" s="1"/>
  <c r="AB40" i="17"/>
  <c r="AD40" i="17" s="1"/>
  <c r="AH40" i="17" s="1"/>
  <c r="AB39" i="17"/>
  <c r="AD39" i="17" s="1"/>
  <c r="AG39" i="17" s="1"/>
  <c r="AO39" i="17" s="1"/>
  <c r="AB38" i="17"/>
  <c r="AD38" i="17" s="1"/>
  <c r="S38" i="17"/>
  <c r="AB37" i="17"/>
  <c r="AD37" i="17" s="1"/>
  <c r="AG37" i="17" s="1"/>
  <c r="AO37" i="17" s="1"/>
  <c r="S37" i="17"/>
  <c r="C37" i="17"/>
  <c r="D37" i="17" s="1"/>
  <c r="AB36" i="17"/>
  <c r="AD36" i="17" s="1"/>
  <c r="AG36" i="17" s="1"/>
  <c r="AO36" i="17" s="1"/>
  <c r="S36" i="17"/>
  <c r="C36" i="17"/>
  <c r="D36" i="17" s="1"/>
  <c r="AB35" i="17"/>
  <c r="AD35" i="17" s="1"/>
  <c r="AG35" i="17" s="1"/>
  <c r="AO35" i="17" s="1"/>
  <c r="S35" i="17"/>
  <c r="C35" i="17"/>
  <c r="D35" i="17" s="1"/>
  <c r="AB34" i="17"/>
  <c r="AD34" i="17" s="1"/>
  <c r="S34" i="17"/>
  <c r="C34" i="17"/>
  <c r="D34" i="17" s="1"/>
  <c r="AB33" i="17"/>
  <c r="AD33" i="17" s="1"/>
  <c r="S33" i="17"/>
  <c r="C33" i="17"/>
  <c r="D33" i="17" s="1"/>
  <c r="AB32" i="17"/>
  <c r="AD32" i="17" s="1"/>
  <c r="S32" i="17"/>
  <c r="C32" i="17"/>
  <c r="D32" i="17" s="1"/>
  <c r="AD31" i="17"/>
  <c r="AI31" i="17" s="1"/>
  <c r="AS31" i="17" s="1"/>
  <c r="AB31" i="17"/>
  <c r="S31" i="17"/>
  <c r="C31" i="17"/>
  <c r="D31" i="17" s="1"/>
  <c r="AB30" i="17"/>
  <c r="AD30" i="17" s="1"/>
  <c r="S30" i="17"/>
  <c r="C30" i="17"/>
  <c r="D30" i="17" s="1"/>
  <c r="AB29" i="17"/>
  <c r="AD29" i="17" s="1"/>
  <c r="S29" i="17"/>
  <c r="C29" i="17"/>
  <c r="D29" i="17" s="1"/>
  <c r="AB28" i="17"/>
  <c r="AD28" i="17" s="1"/>
  <c r="S28" i="17"/>
  <c r="C28" i="17"/>
  <c r="D28" i="17" s="1"/>
  <c r="AB27" i="17"/>
  <c r="AD27" i="17" s="1"/>
  <c r="S27" i="17"/>
  <c r="C27" i="17"/>
  <c r="D27" i="17" s="1"/>
  <c r="AB26" i="17"/>
  <c r="AD26" i="17" s="1"/>
  <c r="S26" i="17"/>
  <c r="C26" i="17"/>
  <c r="D26" i="17" s="1"/>
  <c r="AB25" i="17"/>
  <c r="AD25" i="17" s="1"/>
  <c r="S25" i="17"/>
  <c r="C25" i="17"/>
  <c r="D25" i="17" s="1"/>
  <c r="AB24" i="17"/>
  <c r="AD24" i="17" s="1"/>
  <c r="S24" i="17"/>
  <c r="C24" i="17"/>
  <c r="D24" i="17" s="1"/>
  <c r="AB23" i="17"/>
  <c r="AD23" i="17" s="1"/>
  <c r="S23" i="17"/>
  <c r="C23" i="17"/>
  <c r="D23" i="17" s="1"/>
  <c r="AB22" i="17"/>
  <c r="AD22" i="17" s="1"/>
  <c r="S22" i="17"/>
  <c r="C22" i="17"/>
  <c r="D22" i="17" s="1"/>
  <c r="AB21" i="17"/>
  <c r="AD21" i="17" s="1"/>
  <c r="S21" i="17"/>
  <c r="C21" i="17"/>
  <c r="D21" i="17" s="1"/>
  <c r="AB20" i="17"/>
  <c r="AD20" i="17" s="1"/>
  <c r="AG20" i="17" s="1"/>
  <c r="AO20" i="17" s="1"/>
  <c r="S20" i="17"/>
  <c r="C20" i="17"/>
  <c r="D20" i="17" s="1"/>
  <c r="AB19" i="17"/>
  <c r="AD19" i="17" s="1"/>
  <c r="AG19" i="17" s="1"/>
  <c r="AO19" i="17" s="1"/>
  <c r="S19" i="17"/>
  <c r="C19" i="17"/>
  <c r="D19" i="17" s="1"/>
  <c r="AB18" i="17"/>
  <c r="AD18" i="17" s="1"/>
  <c r="S18" i="17"/>
  <c r="C18" i="17"/>
  <c r="D18" i="17" s="1"/>
  <c r="AB17" i="17"/>
  <c r="AD17" i="17" s="1"/>
  <c r="AE17" i="17" s="1"/>
  <c r="S17" i="17"/>
  <c r="C17" i="17"/>
  <c r="D17" i="17" s="1"/>
  <c r="AB16" i="17"/>
  <c r="AD16" i="17" s="1"/>
  <c r="AH16" i="17" s="1"/>
  <c r="AQ16" i="17" s="1"/>
  <c r="S16" i="17"/>
  <c r="C16" i="17"/>
  <c r="D16" i="17" s="1"/>
  <c r="AB15" i="17"/>
  <c r="AD15" i="17" s="1"/>
  <c r="S15" i="17"/>
  <c r="C15" i="17"/>
  <c r="D15" i="17" s="1"/>
  <c r="AB14" i="17"/>
  <c r="AD14" i="17" s="1"/>
  <c r="S14" i="17"/>
  <c r="C14" i="17"/>
  <c r="D14" i="17" s="1"/>
  <c r="AB13" i="17"/>
  <c r="AD13" i="17" s="1"/>
  <c r="AE13" i="17" s="1"/>
  <c r="AK13" i="17" s="1"/>
  <c r="S13" i="17"/>
  <c r="C13" i="17"/>
  <c r="D13" i="17" s="1"/>
  <c r="AB12" i="17"/>
  <c r="AD12" i="17" s="1"/>
  <c r="S12" i="17"/>
  <c r="C12" i="17"/>
  <c r="D12" i="17" s="1"/>
  <c r="AB11" i="17"/>
  <c r="AD11" i="17" s="1"/>
  <c r="AI11" i="17" s="1"/>
  <c r="AS11" i="17" s="1"/>
  <c r="S11" i="17"/>
  <c r="C11" i="17"/>
  <c r="D11" i="17" s="1"/>
  <c r="S10" i="17"/>
  <c r="C10" i="17"/>
  <c r="D10" i="17" s="1"/>
  <c r="S9" i="17"/>
  <c r="C9" i="17"/>
  <c r="D9" i="17" s="1"/>
  <c r="S8" i="17"/>
  <c r="C8" i="17"/>
  <c r="D8" i="17" s="1"/>
  <c r="O7" i="17"/>
  <c r="M7" i="17"/>
  <c r="K7" i="17"/>
  <c r="I7" i="17"/>
  <c r="G7" i="17"/>
  <c r="F5" i="17"/>
  <c r="U1" i="17"/>
  <c r="BB71" i="16"/>
  <c r="AZ71" i="16"/>
  <c r="AX71" i="16"/>
  <c r="AV71" i="16"/>
  <c r="AT71" i="16"/>
  <c r="AD70" i="16"/>
  <c r="AB70" i="16"/>
  <c r="AB69" i="16"/>
  <c r="AD69" i="16" s="1"/>
  <c r="AB68" i="16"/>
  <c r="AD68" i="16" s="1"/>
  <c r="AB67" i="16"/>
  <c r="AD67" i="16" s="1"/>
  <c r="AI67" i="16" s="1"/>
  <c r="AS67" i="16" s="1"/>
  <c r="AB66" i="16"/>
  <c r="AD66" i="16" s="1"/>
  <c r="AB65" i="16"/>
  <c r="AD65" i="16" s="1"/>
  <c r="AE65" i="16" s="1"/>
  <c r="AB64" i="16"/>
  <c r="AD64" i="16" s="1"/>
  <c r="AB63" i="16"/>
  <c r="AD63" i="16" s="1"/>
  <c r="AH63" i="16" s="1"/>
  <c r="AB62" i="16"/>
  <c r="AD62" i="16" s="1"/>
  <c r="AB61" i="16"/>
  <c r="AD61" i="16" s="1"/>
  <c r="AF60" i="16"/>
  <c r="AM60" i="16" s="1"/>
  <c r="AB60" i="16"/>
  <c r="AD60" i="16" s="1"/>
  <c r="AH60" i="16" s="1"/>
  <c r="AQ60" i="16" s="1"/>
  <c r="AB59" i="16"/>
  <c r="AD59" i="16" s="1"/>
  <c r="AI58" i="16"/>
  <c r="AS58" i="16" s="1"/>
  <c r="AD58" i="16"/>
  <c r="AF58" i="16" s="1"/>
  <c r="AM58" i="16" s="1"/>
  <c r="AB58" i="16"/>
  <c r="AB57" i="16"/>
  <c r="AD57" i="16" s="1"/>
  <c r="AG57" i="16" s="1"/>
  <c r="AO57" i="16" s="1"/>
  <c r="AB56" i="16"/>
  <c r="AD56" i="16" s="1"/>
  <c r="AH55" i="16"/>
  <c r="AQ55" i="16" s="1"/>
  <c r="AB55" i="16"/>
  <c r="AD55" i="16" s="1"/>
  <c r="AD54" i="16"/>
  <c r="AI54" i="16" s="1"/>
  <c r="AS54" i="16" s="1"/>
  <c r="AB54" i="16"/>
  <c r="AB53" i="16"/>
  <c r="AD53" i="16" s="1"/>
  <c r="AE52" i="16"/>
  <c r="AK52" i="16" s="1"/>
  <c r="AB52" i="16"/>
  <c r="AD52" i="16" s="1"/>
  <c r="AH52" i="16" s="1"/>
  <c r="AQ52" i="16" s="1"/>
  <c r="AB51" i="16"/>
  <c r="AD51" i="16" s="1"/>
  <c r="AI51" i="16" s="1"/>
  <c r="AS51" i="16" s="1"/>
  <c r="AB50" i="16"/>
  <c r="AD50" i="16" s="1"/>
  <c r="AG50" i="16" s="1"/>
  <c r="AO50" i="16" s="1"/>
  <c r="AB49" i="16"/>
  <c r="AD49" i="16" s="1"/>
  <c r="AF48" i="16"/>
  <c r="AM48" i="16" s="1"/>
  <c r="AB48" i="16"/>
  <c r="AD48" i="16" s="1"/>
  <c r="AH48" i="16" s="1"/>
  <c r="AB47" i="16"/>
  <c r="AD47" i="16" s="1"/>
  <c r="AB46" i="16"/>
  <c r="AD46" i="16" s="1"/>
  <c r="AB45" i="16"/>
  <c r="AD45" i="16" s="1"/>
  <c r="AB44" i="16"/>
  <c r="AD44" i="16" s="1"/>
  <c r="AB43" i="16"/>
  <c r="AD43" i="16" s="1"/>
  <c r="AB42" i="16"/>
  <c r="AD42" i="16" s="1"/>
  <c r="AH41" i="16"/>
  <c r="AQ41" i="16" s="1"/>
  <c r="AB41" i="16"/>
  <c r="AD41" i="16" s="1"/>
  <c r="AG41" i="16" s="1"/>
  <c r="AO41" i="16" s="1"/>
  <c r="AB40" i="16"/>
  <c r="AD40" i="16" s="1"/>
  <c r="AB39" i="16"/>
  <c r="AD39" i="16" s="1"/>
  <c r="AB38" i="16"/>
  <c r="AD38" i="16" s="1"/>
  <c r="AH38" i="16" s="1"/>
  <c r="S38" i="16"/>
  <c r="C38" i="16"/>
  <c r="D38" i="16" s="1"/>
  <c r="AB37" i="16"/>
  <c r="AD37" i="16" s="1"/>
  <c r="AH37" i="16" s="1"/>
  <c r="S37" i="16"/>
  <c r="C37" i="16"/>
  <c r="D37" i="16" s="1"/>
  <c r="AB36" i="16"/>
  <c r="AD36" i="16" s="1"/>
  <c r="AH36" i="16" s="1"/>
  <c r="S36" i="16"/>
  <c r="C36" i="16"/>
  <c r="D36" i="16" s="1"/>
  <c r="AB35" i="16"/>
  <c r="AD35" i="16" s="1"/>
  <c r="S35" i="16"/>
  <c r="C35" i="16"/>
  <c r="D35" i="16" s="1"/>
  <c r="AB34" i="16"/>
  <c r="AD34" i="16" s="1"/>
  <c r="AE34" i="16" s="1"/>
  <c r="S34" i="16"/>
  <c r="C34" i="16"/>
  <c r="D34" i="16" s="1"/>
  <c r="AB33" i="16"/>
  <c r="AD33" i="16" s="1"/>
  <c r="AI33" i="16" s="1"/>
  <c r="S33" i="16"/>
  <c r="C33" i="16"/>
  <c r="D33" i="16" s="1"/>
  <c r="AB32" i="16"/>
  <c r="AD32" i="16" s="1"/>
  <c r="AH32" i="16" s="1"/>
  <c r="S32" i="16"/>
  <c r="C32" i="16"/>
  <c r="D32" i="16" s="1"/>
  <c r="AB31" i="16"/>
  <c r="AD31" i="16" s="1"/>
  <c r="AI31" i="16" s="1"/>
  <c r="AS31" i="16" s="1"/>
  <c r="S31" i="16"/>
  <c r="C31" i="16"/>
  <c r="D31" i="16" s="1"/>
  <c r="AB30" i="16"/>
  <c r="AD30" i="16" s="1"/>
  <c r="AH30" i="16" s="1"/>
  <c r="S30" i="16"/>
  <c r="C30" i="16"/>
  <c r="D30" i="16" s="1"/>
  <c r="AB29" i="16"/>
  <c r="AD29" i="16" s="1"/>
  <c r="AI29" i="16" s="1"/>
  <c r="S29" i="16"/>
  <c r="C29" i="16"/>
  <c r="D29" i="16" s="1"/>
  <c r="AF28" i="16"/>
  <c r="AB28" i="16"/>
  <c r="AD28" i="16" s="1"/>
  <c r="AH28" i="16" s="1"/>
  <c r="S28" i="16"/>
  <c r="C28" i="16"/>
  <c r="D28" i="16" s="1"/>
  <c r="AB27" i="16"/>
  <c r="AD27" i="16" s="1"/>
  <c r="AE27" i="16" s="1"/>
  <c r="S27" i="16"/>
  <c r="C27" i="16"/>
  <c r="D27" i="16" s="1"/>
  <c r="AF26" i="16"/>
  <c r="AB26" i="16"/>
  <c r="AD26" i="16" s="1"/>
  <c r="AH26" i="16" s="1"/>
  <c r="S26" i="16"/>
  <c r="C26" i="16"/>
  <c r="D26" i="16" s="1"/>
  <c r="AB25" i="16"/>
  <c r="AD25" i="16" s="1"/>
  <c r="S25" i="16"/>
  <c r="C25" i="16"/>
  <c r="D25" i="16" s="1"/>
  <c r="AB24" i="16"/>
  <c r="AD24" i="16" s="1"/>
  <c r="AE24" i="16" s="1"/>
  <c r="S24" i="16"/>
  <c r="C24" i="16"/>
  <c r="D24" i="16" s="1"/>
  <c r="AB23" i="16"/>
  <c r="AD23" i="16" s="1"/>
  <c r="AH23" i="16" s="1"/>
  <c r="S23" i="16"/>
  <c r="C23" i="16"/>
  <c r="D23" i="16" s="1"/>
  <c r="AB22" i="16"/>
  <c r="AD22" i="16" s="1"/>
  <c r="AH22" i="16" s="1"/>
  <c r="S22" i="16"/>
  <c r="C22" i="16"/>
  <c r="D22" i="16" s="1"/>
  <c r="AF21" i="16"/>
  <c r="AB21" i="16"/>
  <c r="AD21" i="16" s="1"/>
  <c r="AH21" i="16" s="1"/>
  <c r="S21" i="16"/>
  <c r="C21" i="16"/>
  <c r="D21" i="16" s="1"/>
  <c r="AB20" i="16"/>
  <c r="AD20" i="16" s="1"/>
  <c r="AH20" i="16" s="1"/>
  <c r="S20" i="16"/>
  <c r="C20" i="16"/>
  <c r="D20" i="16" s="1"/>
  <c r="AB19" i="16"/>
  <c r="AD19" i="16" s="1"/>
  <c r="AE19" i="16" s="1"/>
  <c r="S19" i="16"/>
  <c r="C19" i="16"/>
  <c r="D19" i="16" s="1"/>
  <c r="AB18" i="16"/>
  <c r="AD18" i="16" s="1"/>
  <c r="AH18" i="16" s="1"/>
  <c r="S18" i="16"/>
  <c r="C18" i="16"/>
  <c r="D18" i="16" s="1"/>
  <c r="AG17" i="16"/>
  <c r="AB17" i="16"/>
  <c r="AD17" i="16" s="1"/>
  <c r="AH17" i="16" s="1"/>
  <c r="S17" i="16"/>
  <c r="C17" i="16"/>
  <c r="D17" i="16" s="1"/>
  <c r="AB16" i="16"/>
  <c r="AD16" i="16" s="1"/>
  <c r="S16" i="16"/>
  <c r="C16" i="16"/>
  <c r="D16" i="16" s="1"/>
  <c r="AB15" i="16"/>
  <c r="AD15" i="16" s="1"/>
  <c r="S15" i="16"/>
  <c r="C15" i="16"/>
  <c r="D15" i="16" s="1"/>
  <c r="AB14" i="16"/>
  <c r="AD14" i="16" s="1"/>
  <c r="S14" i="16"/>
  <c r="C14" i="16"/>
  <c r="D14" i="16" s="1"/>
  <c r="AB13" i="16"/>
  <c r="AD13" i="16" s="1"/>
  <c r="AI13" i="16" s="1"/>
  <c r="AS13" i="16" s="1"/>
  <c r="S13" i="16"/>
  <c r="C13" i="16"/>
  <c r="D13" i="16" s="1"/>
  <c r="AB12" i="16"/>
  <c r="AD12" i="16" s="1"/>
  <c r="AG12" i="16" s="1"/>
  <c r="AO12" i="16" s="1"/>
  <c r="S12" i="16"/>
  <c r="C12" i="16"/>
  <c r="D12" i="16" s="1"/>
  <c r="AH11" i="16"/>
  <c r="AQ11" i="16" s="1"/>
  <c r="AD11" i="16"/>
  <c r="AF11" i="16" s="1"/>
  <c r="AM11" i="16" s="1"/>
  <c r="AB11" i="16"/>
  <c r="S11" i="16"/>
  <c r="C11" i="16"/>
  <c r="D11" i="16" s="1"/>
  <c r="S10" i="16"/>
  <c r="C10" i="16"/>
  <c r="D10" i="16" s="1"/>
  <c r="S9" i="16"/>
  <c r="C9" i="16"/>
  <c r="D9" i="16" s="1"/>
  <c r="S8" i="16"/>
  <c r="C8" i="16"/>
  <c r="D8" i="16" s="1"/>
  <c r="O7" i="16"/>
  <c r="M7" i="16"/>
  <c r="K7" i="16"/>
  <c r="I7" i="16"/>
  <c r="G7" i="16"/>
  <c r="F5" i="16"/>
  <c r="U1" i="16"/>
  <c r="BB71" i="15"/>
  <c r="AZ71" i="15"/>
  <c r="AX71" i="15"/>
  <c r="AV71" i="15"/>
  <c r="AT71" i="15"/>
  <c r="AB70" i="15"/>
  <c r="AD70" i="15" s="1"/>
  <c r="AB69" i="15"/>
  <c r="AD69" i="15" s="1"/>
  <c r="AG69" i="15" s="1"/>
  <c r="AO69" i="15" s="1"/>
  <c r="AB68" i="15"/>
  <c r="AD68" i="15" s="1"/>
  <c r="AB67" i="15"/>
  <c r="AD67" i="15" s="1"/>
  <c r="AH67" i="15" s="1"/>
  <c r="AB66" i="15"/>
  <c r="AD66" i="15" s="1"/>
  <c r="AG66" i="15" s="1"/>
  <c r="AO66" i="15" s="1"/>
  <c r="AB65" i="15"/>
  <c r="AD65" i="15" s="1"/>
  <c r="AE65" i="15" s="1"/>
  <c r="AB64" i="15"/>
  <c r="AD64" i="15" s="1"/>
  <c r="AB63" i="15"/>
  <c r="AD63" i="15" s="1"/>
  <c r="AH63" i="15" s="1"/>
  <c r="AB62" i="15"/>
  <c r="AD62" i="15" s="1"/>
  <c r="AB61" i="15"/>
  <c r="AD61" i="15" s="1"/>
  <c r="AI61" i="15" s="1"/>
  <c r="AS61" i="15" s="1"/>
  <c r="AB60" i="15"/>
  <c r="AD60" i="15" s="1"/>
  <c r="AG59" i="15"/>
  <c r="AB59" i="15"/>
  <c r="AD59" i="15" s="1"/>
  <c r="AE59" i="15" s="1"/>
  <c r="AK59" i="15" s="1"/>
  <c r="AB58" i="15"/>
  <c r="AD58" i="15" s="1"/>
  <c r="AB57" i="15"/>
  <c r="AD57" i="15" s="1"/>
  <c r="AH57" i="15" s="1"/>
  <c r="AB56" i="15"/>
  <c r="AD56" i="15" s="1"/>
  <c r="AG55" i="15"/>
  <c r="AO55" i="15" s="1"/>
  <c r="AB55" i="15"/>
  <c r="AD55" i="15" s="1"/>
  <c r="AH55" i="15" s="1"/>
  <c r="AB54" i="15"/>
  <c r="AD54" i="15" s="1"/>
  <c r="AB53" i="15"/>
  <c r="AD53" i="15" s="1"/>
  <c r="AI53" i="15" s="1"/>
  <c r="AS53" i="15" s="1"/>
  <c r="AB52" i="15"/>
  <c r="AD52" i="15" s="1"/>
  <c r="AI52" i="15" s="1"/>
  <c r="AS52" i="15" s="1"/>
  <c r="AB51" i="15"/>
  <c r="AD51" i="15" s="1"/>
  <c r="AI51" i="15" s="1"/>
  <c r="AS51" i="15" s="1"/>
  <c r="AB50" i="15"/>
  <c r="AD50" i="15" s="1"/>
  <c r="AF50" i="15" s="1"/>
  <c r="AM50" i="15" s="1"/>
  <c r="AB49" i="15"/>
  <c r="AD49" i="15" s="1"/>
  <c r="AE49" i="15" s="1"/>
  <c r="AK49" i="15" s="1"/>
  <c r="AB48" i="15"/>
  <c r="AD48" i="15" s="1"/>
  <c r="AB47" i="15"/>
  <c r="AD47" i="15" s="1"/>
  <c r="AG47" i="15" s="1"/>
  <c r="AO47" i="15" s="1"/>
  <c r="AB46" i="15"/>
  <c r="AD46" i="15" s="1"/>
  <c r="AB45" i="15"/>
  <c r="AD45" i="15" s="1"/>
  <c r="AE45" i="15" s="1"/>
  <c r="AK45" i="15" s="1"/>
  <c r="AD44" i="15"/>
  <c r="AE44" i="15" s="1"/>
  <c r="AK44" i="15" s="1"/>
  <c r="AB44" i="15"/>
  <c r="AB43" i="15"/>
  <c r="AD43" i="15" s="1"/>
  <c r="AE43" i="15" s="1"/>
  <c r="AK43" i="15" s="1"/>
  <c r="AB42" i="15"/>
  <c r="AD42" i="15" s="1"/>
  <c r="AG42" i="15" s="1"/>
  <c r="AB41" i="15"/>
  <c r="AD41" i="15" s="1"/>
  <c r="AH41" i="15" s="1"/>
  <c r="AD40" i="15"/>
  <c r="AE40" i="15" s="1"/>
  <c r="AK40" i="15" s="1"/>
  <c r="AB40" i="15"/>
  <c r="AB39" i="15"/>
  <c r="AD39" i="15" s="1"/>
  <c r="AG39" i="15" s="1"/>
  <c r="AB38" i="15"/>
  <c r="AD38" i="15" s="1"/>
  <c r="AF38" i="15" s="1"/>
  <c r="AM38" i="15" s="1"/>
  <c r="S38" i="15"/>
  <c r="AB37" i="15"/>
  <c r="AD37" i="15" s="1"/>
  <c r="AG37" i="15" s="1"/>
  <c r="AO37" i="15" s="1"/>
  <c r="S37" i="15"/>
  <c r="C37" i="15"/>
  <c r="D37" i="15" s="1"/>
  <c r="AB36" i="15"/>
  <c r="AD36" i="15" s="1"/>
  <c r="AF36" i="15" s="1"/>
  <c r="AM36" i="15" s="1"/>
  <c r="S36" i="15"/>
  <c r="C36" i="15"/>
  <c r="D36" i="15" s="1"/>
  <c r="AB35" i="15"/>
  <c r="AD35" i="15" s="1"/>
  <c r="AF35" i="15" s="1"/>
  <c r="AM35" i="15" s="1"/>
  <c r="S35" i="15"/>
  <c r="C35" i="15"/>
  <c r="D35" i="15" s="1"/>
  <c r="AB34" i="15"/>
  <c r="AD34" i="15" s="1"/>
  <c r="AF34" i="15" s="1"/>
  <c r="AM34" i="15" s="1"/>
  <c r="S34" i="15"/>
  <c r="C34" i="15"/>
  <c r="D34" i="15" s="1"/>
  <c r="AB33" i="15"/>
  <c r="AD33" i="15" s="1"/>
  <c r="AF33" i="15" s="1"/>
  <c r="AM33" i="15" s="1"/>
  <c r="S33" i="15"/>
  <c r="C33" i="15"/>
  <c r="D33" i="15" s="1"/>
  <c r="AB32" i="15"/>
  <c r="AD32" i="15" s="1"/>
  <c r="AG32" i="15" s="1"/>
  <c r="AO32" i="15" s="1"/>
  <c r="S32" i="15"/>
  <c r="C32" i="15"/>
  <c r="D32" i="15" s="1"/>
  <c r="AB31" i="15"/>
  <c r="AD31" i="15" s="1"/>
  <c r="AF31" i="15" s="1"/>
  <c r="AM31" i="15" s="1"/>
  <c r="S31" i="15"/>
  <c r="C31" i="15"/>
  <c r="D31" i="15" s="1"/>
  <c r="AB30" i="15"/>
  <c r="AD30" i="15" s="1"/>
  <c r="AF30" i="15" s="1"/>
  <c r="AM30" i="15" s="1"/>
  <c r="S30" i="15"/>
  <c r="C30" i="15"/>
  <c r="D30" i="15" s="1"/>
  <c r="AB29" i="15"/>
  <c r="AD29" i="15" s="1"/>
  <c r="AF29" i="15" s="1"/>
  <c r="AM29" i="15" s="1"/>
  <c r="S29" i="15"/>
  <c r="C29" i="15"/>
  <c r="D29" i="15" s="1"/>
  <c r="AB28" i="15"/>
  <c r="AD28" i="15" s="1"/>
  <c r="AF28" i="15" s="1"/>
  <c r="AM28" i="15" s="1"/>
  <c r="S28" i="15"/>
  <c r="C28" i="15"/>
  <c r="D28" i="15" s="1"/>
  <c r="AB27" i="15"/>
  <c r="AD27" i="15" s="1"/>
  <c r="S27" i="15"/>
  <c r="C27" i="15"/>
  <c r="D27" i="15" s="1"/>
  <c r="AB26" i="15"/>
  <c r="AD26" i="15" s="1"/>
  <c r="AF26" i="15" s="1"/>
  <c r="AM26" i="15" s="1"/>
  <c r="S26" i="15"/>
  <c r="C26" i="15"/>
  <c r="D26" i="15" s="1"/>
  <c r="AB25" i="15"/>
  <c r="AD25" i="15" s="1"/>
  <c r="AH25" i="15" s="1"/>
  <c r="AQ25" i="15" s="1"/>
  <c r="S25" i="15"/>
  <c r="C25" i="15"/>
  <c r="D25" i="15" s="1"/>
  <c r="AB24" i="15"/>
  <c r="AD24" i="15" s="1"/>
  <c r="AG24" i="15" s="1"/>
  <c r="AO24" i="15" s="1"/>
  <c r="S24" i="15"/>
  <c r="C24" i="15"/>
  <c r="D24" i="15" s="1"/>
  <c r="AB23" i="15"/>
  <c r="AD23" i="15" s="1"/>
  <c r="S23" i="15"/>
  <c r="C23" i="15"/>
  <c r="D23" i="15" s="1"/>
  <c r="AB22" i="15"/>
  <c r="AD22" i="15" s="1"/>
  <c r="AG22" i="15" s="1"/>
  <c r="AO22" i="15" s="1"/>
  <c r="S22" i="15"/>
  <c r="C22" i="15"/>
  <c r="D22" i="15" s="1"/>
  <c r="AB21" i="15"/>
  <c r="AD21" i="15" s="1"/>
  <c r="S21" i="15"/>
  <c r="C21" i="15"/>
  <c r="D21" i="15" s="1"/>
  <c r="AB20" i="15"/>
  <c r="AD20" i="15" s="1"/>
  <c r="S20" i="15"/>
  <c r="C20" i="15"/>
  <c r="D20" i="15" s="1"/>
  <c r="AB19" i="15"/>
  <c r="AD19" i="15" s="1"/>
  <c r="S19" i="15"/>
  <c r="C19" i="15"/>
  <c r="D19" i="15" s="1"/>
  <c r="AB18" i="15"/>
  <c r="AD18" i="15" s="1"/>
  <c r="S18" i="15"/>
  <c r="C18" i="15"/>
  <c r="D18" i="15" s="1"/>
  <c r="AB17" i="15"/>
  <c r="AD17" i="15" s="1"/>
  <c r="S17" i="15"/>
  <c r="C17" i="15"/>
  <c r="D17" i="15" s="1"/>
  <c r="AB16" i="15"/>
  <c r="AD16" i="15" s="1"/>
  <c r="S16" i="15"/>
  <c r="C16" i="15"/>
  <c r="D16" i="15" s="1"/>
  <c r="AB15" i="15"/>
  <c r="AD15" i="15" s="1"/>
  <c r="AH15" i="15" s="1"/>
  <c r="AQ15" i="15" s="1"/>
  <c r="S15" i="15"/>
  <c r="C15" i="15"/>
  <c r="D15" i="15" s="1"/>
  <c r="AB14" i="15"/>
  <c r="AD14" i="15" s="1"/>
  <c r="S14" i="15"/>
  <c r="C14" i="15"/>
  <c r="D14" i="15" s="1"/>
  <c r="AB13" i="15"/>
  <c r="AD13" i="15" s="1"/>
  <c r="AH13" i="15" s="1"/>
  <c r="AQ13" i="15" s="1"/>
  <c r="S13" i="15"/>
  <c r="C13" i="15"/>
  <c r="D13" i="15" s="1"/>
  <c r="AB12" i="15"/>
  <c r="AD12" i="15" s="1"/>
  <c r="S12" i="15"/>
  <c r="C12" i="15"/>
  <c r="D12" i="15" s="1"/>
  <c r="AB11" i="15"/>
  <c r="AD11" i="15" s="1"/>
  <c r="AH11" i="15" s="1"/>
  <c r="AQ11" i="15" s="1"/>
  <c r="S11" i="15"/>
  <c r="C11" i="15"/>
  <c r="D11" i="15" s="1"/>
  <c r="S10" i="15"/>
  <c r="C10" i="15"/>
  <c r="D10" i="15" s="1"/>
  <c r="S9" i="15"/>
  <c r="C9" i="15"/>
  <c r="D9" i="15" s="1"/>
  <c r="S8" i="15"/>
  <c r="C8" i="15"/>
  <c r="D8" i="15" s="1"/>
  <c r="O7" i="15"/>
  <c r="M7" i="15"/>
  <c r="K7" i="15"/>
  <c r="I7" i="15"/>
  <c r="G7" i="15"/>
  <c r="F5" i="15"/>
  <c r="U1" i="15"/>
  <c r="BB71" i="14"/>
  <c r="AZ71" i="14"/>
  <c r="AX71" i="14"/>
  <c r="AV71" i="14"/>
  <c r="AT71" i="14"/>
  <c r="AD70" i="14"/>
  <c r="AB70" i="14"/>
  <c r="AB69" i="14"/>
  <c r="AD69" i="14" s="1"/>
  <c r="AF69" i="14" s="1"/>
  <c r="AM69" i="14" s="1"/>
  <c r="AB68" i="14"/>
  <c r="AD68" i="14" s="1"/>
  <c r="AH68" i="14" s="1"/>
  <c r="AQ68" i="14" s="1"/>
  <c r="AG67" i="14"/>
  <c r="AB67" i="14"/>
  <c r="AD67" i="14" s="1"/>
  <c r="AH67" i="14" s="1"/>
  <c r="AB66" i="14"/>
  <c r="AD66" i="14" s="1"/>
  <c r="AB65" i="14"/>
  <c r="AD65" i="14" s="1"/>
  <c r="AH65" i="14" s="1"/>
  <c r="AQ65" i="14" s="1"/>
  <c r="AB64" i="14"/>
  <c r="AD64" i="14" s="1"/>
  <c r="AB63" i="14"/>
  <c r="AD63" i="14" s="1"/>
  <c r="AI63" i="14" s="1"/>
  <c r="AS63" i="14" s="1"/>
  <c r="AB62" i="14"/>
  <c r="AD62" i="14" s="1"/>
  <c r="AD61" i="14"/>
  <c r="AI61" i="14" s="1"/>
  <c r="AS61" i="14" s="1"/>
  <c r="AB61" i="14"/>
  <c r="AB60" i="14"/>
  <c r="AD60" i="14" s="1"/>
  <c r="AF60" i="14" s="1"/>
  <c r="AM60" i="14" s="1"/>
  <c r="AG59" i="14"/>
  <c r="AB59" i="14"/>
  <c r="AD59" i="14" s="1"/>
  <c r="AF59" i="14" s="1"/>
  <c r="AM59" i="14" s="1"/>
  <c r="AB58" i="14"/>
  <c r="AD58" i="14" s="1"/>
  <c r="AB57" i="14"/>
  <c r="AD57" i="14" s="1"/>
  <c r="AB56" i="14"/>
  <c r="AD56" i="14" s="1"/>
  <c r="AF56" i="14" s="1"/>
  <c r="AM56" i="14" s="1"/>
  <c r="AB55" i="14"/>
  <c r="AD55" i="14" s="1"/>
  <c r="AB54" i="14"/>
  <c r="AD54" i="14" s="1"/>
  <c r="AB53" i="14"/>
  <c r="AD53" i="14" s="1"/>
  <c r="AB52" i="14"/>
  <c r="AD52" i="14" s="1"/>
  <c r="AD51" i="14"/>
  <c r="AI51" i="14" s="1"/>
  <c r="AS51" i="14" s="1"/>
  <c r="AB51" i="14"/>
  <c r="AB50" i="14"/>
  <c r="AD50" i="14" s="1"/>
  <c r="AB49" i="14"/>
  <c r="AD49" i="14" s="1"/>
  <c r="AG49" i="14" s="1"/>
  <c r="AB48" i="14"/>
  <c r="AD48" i="14" s="1"/>
  <c r="AB47" i="14"/>
  <c r="AD47" i="14" s="1"/>
  <c r="AI47" i="14" s="1"/>
  <c r="AS47" i="14" s="1"/>
  <c r="AB46" i="14"/>
  <c r="AD46" i="14" s="1"/>
  <c r="AB45" i="14"/>
  <c r="AD45" i="14" s="1"/>
  <c r="AG45" i="14" s="1"/>
  <c r="AB44" i="14"/>
  <c r="AD44" i="14" s="1"/>
  <c r="AB43" i="14"/>
  <c r="AD43" i="14" s="1"/>
  <c r="AB42" i="14"/>
  <c r="AD42" i="14" s="1"/>
  <c r="AB41" i="14"/>
  <c r="AD41" i="14" s="1"/>
  <c r="AG41" i="14" s="1"/>
  <c r="AB40" i="14"/>
  <c r="AD40" i="14" s="1"/>
  <c r="AB39" i="14"/>
  <c r="AD39" i="14" s="1"/>
  <c r="AI39" i="14" s="1"/>
  <c r="AS39" i="14" s="1"/>
  <c r="AD38" i="14"/>
  <c r="AB38" i="14"/>
  <c r="S38" i="14"/>
  <c r="C38" i="14"/>
  <c r="D38" i="14" s="1"/>
  <c r="AB37" i="14"/>
  <c r="AD37" i="14" s="1"/>
  <c r="S37" i="14"/>
  <c r="C37" i="14"/>
  <c r="D37" i="14" s="1"/>
  <c r="AB36" i="14"/>
  <c r="AD36" i="14" s="1"/>
  <c r="S36" i="14"/>
  <c r="C36" i="14"/>
  <c r="D36" i="14" s="1"/>
  <c r="AB35" i="14"/>
  <c r="AD35" i="14" s="1"/>
  <c r="S35" i="14"/>
  <c r="C35" i="14"/>
  <c r="D35" i="14" s="1"/>
  <c r="AB34" i="14"/>
  <c r="AD34" i="14" s="1"/>
  <c r="S34" i="14"/>
  <c r="C34" i="14"/>
  <c r="D34" i="14" s="1"/>
  <c r="AB33" i="14"/>
  <c r="AD33" i="14" s="1"/>
  <c r="S33" i="14"/>
  <c r="C33" i="14"/>
  <c r="D33" i="14" s="1"/>
  <c r="AB32" i="14"/>
  <c r="AD32" i="14" s="1"/>
  <c r="S32" i="14"/>
  <c r="C32" i="14"/>
  <c r="D32" i="14" s="1"/>
  <c r="AB31" i="14"/>
  <c r="AD31" i="14" s="1"/>
  <c r="S31" i="14"/>
  <c r="C31" i="14"/>
  <c r="D31" i="14" s="1"/>
  <c r="AB30" i="14"/>
  <c r="AD30" i="14" s="1"/>
  <c r="AH30" i="14" s="1"/>
  <c r="AQ30" i="14" s="1"/>
  <c r="S30" i="14"/>
  <c r="C30" i="14"/>
  <c r="D30" i="14" s="1"/>
  <c r="AB29" i="14"/>
  <c r="AD29" i="14" s="1"/>
  <c r="S29" i="14"/>
  <c r="C29" i="14"/>
  <c r="D29" i="14" s="1"/>
  <c r="AB28" i="14"/>
  <c r="AD28" i="14" s="1"/>
  <c r="S28" i="14"/>
  <c r="C28" i="14"/>
  <c r="D28" i="14" s="1"/>
  <c r="AB27" i="14"/>
  <c r="AD27" i="14" s="1"/>
  <c r="S27" i="14"/>
  <c r="C27" i="14"/>
  <c r="D27" i="14" s="1"/>
  <c r="AB26" i="14"/>
  <c r="AD26" i="14" s="1"/>
  <c r="AH26" i="14" s="1"/>
  <c r="AQ26" i="14" s="1"/>
  <c r="S26" i="14"/>
  <c r="C26" i="14"/>
  <c r="D26" i="14" s="1"/>
  <c r="AB25" i="14"/>
  <c r="AD25" i="14" s="1"/>
  <c r="AH25" i="14" s="1"/>
  <c r="AQ25" i="14" s="1"/>
  <c r="S25" i="14"/>
  <c r="C25" i="14"/>
  <c r="D25" i="14" s="1"/>
  <c r="AB24" i="14"/>
  <c r="AD24" i="14" s="1"/>
  <c r="S24" i="14"/>
  <c r="C24" i="14"/>
  <c r="D24" i="14" s="1"/>
  <c r="AB23" i="14"/>
  <c r="AD23" i="14" s="1"/>
  <c r="S23" i="14"/>
  <c r="C23" i="14"/>
  <c r="D23" i="14" s="1"/>
  <c r="AB22" i="14"/>
  <c r="AD22" i="14" s="1"/>
  <c r="S22" i="14"/>
  <c r="C22" i="14"/>
  <c r="D22" i="14" s="1"/>
  <c r="AB21" i="14"/>
  <c r="AD21" i="14" s="1"/>
  <c r="S21" i="14"/>
  <c r="C21" i="14"/>
  <c r="D21" i="14" s="1"/>
  <c r="AB20" i="14"/>
  <c r="AD20" i="14" s="1"/>
  <c r="AE20" i="14" s="1"/>
  <c r="AK20" i="14" s="1"/>
  <c r="S20" i="14"/>
  <c r="C20" i="14"/>
  <c r="D20" i="14" s="1"/>
  <c r="AI19" i="14"/>
  <c r="AS19" i="14" s="1"/>
  <c r="AB19" i="14"/>
  <c r="AD19" i="14" s="1"/>
  <c r="AF19" i="14" s="1"/>
  <c r="AM19" i="14" s="1"/>
  <c r="S19" i="14"/>
  <c r="C19" i="14"/>
  <c r="D19" i="14" s="1"/>
  <c r="AB18" i="14"/>
  <c r="AD18" i="14" s="1"/>
  <c r="AI18" i="14" s="1"/>
  <c r="AS18" i="14" s="1"/>
  <c r="S18" i="14"/>
  <c r="C18" i="14"/>
  <c r="D18" i="14" s="1"/>
  <c r="AB17" i="14"/>
  <c r="AD17" i="14" s="1"/>
  <c r="AI17" i="14" s="1"/>
  <c r="S17" i="14"/>
  <c r="C17" i="14"/>
  <c r="D17" i="14" s="1"/>
  <c r="AB16" i="14"/>
  <c r="AD16" i="14" s="1"/>
  <c r="S16" i="14"/>
  <c r="C16" i="14"/>
  <c r="D16" i="14" s="1"/>
  <c r="AB15" i="14"/>
  <c r="AD15" i="14" s="1"/>
  <c r="AH15" i="14" s="1"/>
  <c r="AQ15" i="14" s="1"/>
  <c r="S15" i="14"/>
  <c r="C15" i="14"/>
  <c r="D15" i="14" s="1"/>
  <c r="AD14" i="14"/>
  <c r="AG14" i="14" s="1"/>
  <c r="AO14" i="14" s="1"/>
  <c r="AB14" i="14"/>
  <c r="S14" i="14"/>
  <c r="C14" i="14"/>
  <c r="D14" i="14" s="1"/>
  <c r="AB13" i="14"/>
  <c r="AD13" i="14" s="1"/>
  <c r="S13" i="14"/>
  <c r="C13" i="14"/>
  <c r="D13" i="14" s="1"/>
  <c r="AD12" i="14"/>
  <c r="AG12" i="14" s="1"/>
  <c r="AO12" i="14" s="1"/>
  <c r="AB12" i="14"/>
  <c r="S12" i="14"/>
  <c r="C12" i="14"/>
  <c r="D12" i="14" s="1"/>
  <c r="AB11" i="14"/>
  <c r="AD11" i="14" s="1"/>
  <c r="S11" i="14"/>
  <c r="C11" i="14"/>
  <c r="D11" i="14" s="1"/>
  <c r="S10" i="14"/>
  <c r="C10" i="14"/>
  <c r="D10" i="14" s="1"/>
  <c r="S9" i="14"/>
  <c r="C9" i="14"/>
  <c r="D9" i="14" s="1"/>
  <c r="S8" i="14"/>
  <c r="D8" i="14"/>
  <c r="C8" i="14"/>
  <c r="O7" i="14"/>
  <c r="M7" i="14"/>
  <c r="K7" i="14"/>
  <c r="I7" i="14"/>
  <c r="G7" i="14"/>
  <c r="F5" i="14"/>
  <c r="U1" i="14"/>
  <c r="BB71" i="13"/>
  <c r="AZ71" i="13"/>
  <c r="AX71" i="13"/>
  <c r="AV71" i="13"/>
  <c r="AT71" i="13"/>
  <c r="AB70" i="13"/>
  <c r="AD70" i="13" s="1"/>
  <c r="AG70" i="13" s="1"/>
  <c r="AO70" i="13" s="1"/>
  <c r="AB69" i="13"/>
  <c r="AD69" i="13" s="1"/>
  <c r="AB68" i="13"/>
  <c r="AD68" i="13" s="1"/>
  <c r="AB67" i="13"/>
  <c r="AD67" i="13" s="1"/>
  <c r="AH67" i="13" s="1"/>
  <c r="AQ67" i="13" s="1"/>
  <c r="AB66" i="13"/>
  <c r="AD66" i="13" s="1"/>
  <c r="AB65" i="13"/>
  <c r="AD65" i="13" s="1"/>
  <c r="AH65" i="13" s="1"/>
  <c r="AQ65" i="13" s="1"/>
  <c r="AB64" i="13"/>
  <c r="AD64" i="13" s="1"/>
  <c r="AF64" i="13" s="1"/>
  <c r="AM64" i="13" s="1"/>
  <c r="AB63" i="13"/>
  <c r="AD63" i="13" s="1"/>
  <c r="AI63" i="13" s="1"/>
  <c r="AS63" i="13" s="1"/>
  <c r="AB62" i="13"/>
  <c r="AD62" i="13" s="1"/>
  <c r="AI62" i="13" s="1"/>
  <c r="AS62" i="13" s="1"/>
  <c r="AB61" i="13"/>
  <c r="AD61" i="13" s="1"/>
  <c r="AH61" i="13" s="1"/>
  <c r="AQ61" i="13" s="1"/>
  <c r="AB60" i="13"/>
  <c r="AD60" i="13" s="1"/>
  <c r="AH60" i="13" s="1"/>
  <c r="AQ60" i="13" s="1"/>
  <c r="AB59" i="13"/>
  <c r="AD59" i="13" s="1"/>
  <c r="AI59" i="13" s="1"/>
  <c r="AS59" i="13" s="1"/>
  <c r="AD58" i="13"/>
  <c r="AI58" i="13" s="1"/>
  <c r="AS58" i="13" s="1"/>
  <c r="AB58" i="13"/>
  <c r="AB57" i="13"/>
  <c r="AD57" i="13" s="1"/>
  <c r="AH57" i="13" s="1"/>
  <c r="AQ57" i="13" s="1"/>
  <c r="AB56" i="13"/>
  <c r="AD56" i="13" s="1"/>
  <c r="AI56" i="13" s="1"/>
  <c r="AS56" i="13" s="1"/>
  <c r="AB55" i="13"/>
  <c r="AD55" i="13" s="1"/>
  <c r="AB54" i="13"/>
  <c r="AD54" i="13" s="1"/>
  <c r="AB53" i="13"/>
  <c r="AD53" i="13" s="1"/>
  <c r="AB52" i="13"/>
  <c r="AD52" i="13" s="1"/>
  <c r="AH52" i="13" s="1"/>
  <c r="AQ52" i="13" s="1"/>
  <c r="AB51" i="13"/>
  <c r="AD51" i="13" s="1"/>
  <c r="AB50" i="13"/>
  <c r="AD50" i="13" s="1"/>
  <c r="AH50" i="13" s="1"/>
  <c r="AQ50" i="13" s="1"/>
  <c r="AB49" i="13"/>
  <c r="AD49" i="13" s="1"/>
  <c r="AG49" i="13" s="1"/>
  <c r="AO49" i="13" s="1"/>
  <c r="AB48" i="13"/>
  <c r="AD48" i="13" s="1"/>
  <c r="AI48" i="13" s="1"/>
  <c r="AS48" i="13" s="1"/>
  <c r="AB47" i="13"/>
  <c r="AD47" i="13" s="1"/>
  <c r="AB46" i="13"/>
  <c r="AD46" i="13" s="1"/>
  <c r="AB45" i="13"/>
  <c r="AD45" i="13" s="1"/>
  <c r="AB44" i="13"/>
  <c r="AD44" i="13" s="1"/>
  <c r="AI44" i="13" s="1"/>
  <c r="AS44" i="13" s="1"/>
  <c r="AB43" i="13"/>
  <c r="AD43" i="13" s="1"/>
  <c r="AB42" i="13"/>
  <c r="AD42" i="13" s="1"/>
  <c r="AH42" i="13" s="1"/>
  <c r="AQ42" i="13" s="1"/>
  <c r="AB41" i="13"/>
  <c r="AD41" i="13" s="1"/>
  <c r="AB40" i="13"/>
  <c r="AD40" i="13" s="1"/>
  <c r="AH40" i="13" s="1"/>
  <c r="AQ40" i="13" s="1"/>
  <c r="AB39" i="13"/>
  <c r="AD39" i="13" s="1"/>
  <c r="AB38" i="13"/>
  <c r="AD38" i="13" s="1"/>
  <c r="AF38" i="13" s="1"/>
  <c r="AM38" i="13" s="1"/>
  <c r="S36" i="13"/>
  <c r="AB37" i="13"/>
  <c r="AD37" i="13" s="1"/>
  <c r="AB36" i="13"/>
  <c r="AD36" i="13" s="1"/>
  <c r="AI36" i="13" s="1"/>
  <c r="AS36" i="13" s="1"/>
  <c r="AB35" i="13"/>
  <c r="AD35" i="13" s="1"/>
  <c r="AE35" i="13" s="1"/>
  <c r="AK35" i="13" s="1"/>
  <c r="S35" i="13"/>
  <c r="C35" i="13"/>
  <c r="D35" i="13" s="1"/>
  <c r="AB34" i="13"/>
  <c r="AD34" i="13" s="1"/>
  <c r="S34" i="13"/>
  <c r="C34" i="13"/>
  <c r="D34" i="13" s="1"/>
  <c r="AB33" i="13"/>
  <c r="AD33" i="13" s="1"/>
  <c r="AI33" i="13" s="1"/>
  <c r="AS33" i="13" s="1"/>
  <c r="S33" i="13"/>
  <c r="C33" i="13"/>
  <c r="D33" i="13" s="1"/>
  <c r="AB32" i="13"/>
  <c r="AD32" i="13" s="1"/>
  <c r="S32" i="13"/>
  <c r="C32" i="13"/>
  <c r="D32" i="13" s="1"/>
  <c r="AB31" i="13"/>
  <c r="AD31" i="13" s="1"/>
  <c r="S31" i="13"/>
  <c r="C31" i="13"/>
  <c r="D31" i="13" s="1"/>
  <c r="AB30" i="13"/>
  <c r="AD30" i="13" s="1"/>
  <c r="S30" i="13"/>
  <c r="C30" i="13"/>
  <c r="D30" i="13" s="1"/>
  <c r="AB29" i="13"/>
  <c r="AD29" i="13" s="1"/>
  <c r="S29" i="13"/>
  <c r="C29" i="13"/>
  <c r="D29" i="13" s="1"/>
  <c r="AB28" i="13"/>
  <c r="AD28" i="13" s="1"/>
  <c r="AI28" i="13" s="1"/>
  <c r="AS28" i="13" s="1"/>
  <c r="S28" i="13"/>
  <c r="C28" i="13"/>
  <c r="D28" i="13" s="1"/>
  <c r="AB27" i="13"/>
  <c r="AD27" i="13" s="1"/>
  <c r="S27" i="13"/>
  <c r="C27" i="13"/>
  <c r="D27" i="13" s="1"/>
  <c r="AB26" i="13"/>
  <c r="AD26" i="13" s="1"/>
  <c r="AI26" i="13" s="1"/>
  <c r="AS26" i="13" s="1"/>
  <c r="S26" i="13"/>
  <c r="C26" i="13"/>
  <c r="D26" i="13" s="1"/>
  <c r="AB25" i="13"/>
  <c r="AD25" i="13" s="1"/>
  <c r="AE25" i="13" s="1"/>
  <c r="AK25" i="13" s="1"/>
  <c r="S25" i="13"/>
  <c r="C25" i="13"/>
  <c r="D25" i="13" s="1"/>
  <c r="AB24" i="13"/>
  <c r="AD24" i="13" s="1"/>
  <c r="AI24" i="13" s="1"/>
  <c r="AS24" i="13" s="1"/>
  <c r="S24" i="13"/>
  <c r="C24" i="13"/>
  <c r="D24" i="13" s="1"/>
  <c r="AB23" i="13"/>
  <c r="AD23" i="13" s="1"/>
  <c r="AI23" i="13" s="1"/>
  <c r="AS23" i="13" s="1"/>
  <c r="S23" i="13"/>
  <c r="C23" i="13"/>
  <c r="D23" i="13" s="1"/>
  <c r="AB22" i="13"/>
  <c r="AD22" i="13" s="1"/>
  <c r="S22" i="13"/>
  <c r="C22" i="13"/>
  <c r="D22" i="13" s="1"/>
  <c r="AB21" i="13"/>
  <c r="AD21" i="13" s="1"/>
  <c r="S21" i="13"/>
  <c r="C21" i="13"/>
  <c r="D21" i="13" s="1"/>
  <c r="AB20" i="13"/>
  <c r="AD20" i="13" s="1"/>
  <c r="AF20" i="13" s="1"/>
  <c r="AM20" i="13" s="1"/>
  <c r="S20" i="13"/>
  <c r="C20" i="13"/>
  <c r="D20" i="13" s="1"/>
  <c r="AB19" i="13"/>
  <c r="AD19" i="13" s="1"/>
  <c r="S19" i="13"/>
  <c r="C19" i="13"/>
  <c r="D19" i="13" s="1"/>
  <c r="AB18" i="13"/>
  <c r="AD18" i="13" s="1"/>
  <c r="AF18" i="13" s="1"/>
  <c r="AM18" i="13" s="1"/>
  <c r="S18" i="13"/>
  <c r="C18" i="13"/>
  <c r="D18" i="13" s="1"/>
  <c r="AB17" i="13"/>
  <c r="AD17" i="13" s="1"/>
  <c r="S17" i="13"/>
  <c r="C17" i="13"/>
  <c r="D17" i="13" s="1"/>
  <c r="AB16" i="13"/>
  <c r="AD16" i="13" s="1"/>
  <c r="AF16" i="13" s="1"/>
  <c r="AM16" i="13" s="1"/>
  <c r="S16" i="13"/>
  <c r="C16" i="13"/>
  <c r="D16" i="13" s="1"/>
  <c r="AB15" i="13"/>
  <c r="AD15" i="13" s="1"/>
  <c r="AF15" i="13" s="1"/>
  <c r="AM15" i="13" s="1"/>
  <c r="S15" i="13"/>
  <c r="C15" i="13"/>
  <c r="D15" i="13" s="1"/>
  <c r="AB14" i="13"/>
  <c r="AD14" i="13" s="1"/>
  <c r="S14" i="13"/>
  <c r="C14" i="13"/>
  <c r="D14" i="13" s="1"/>
  <c r="AB13" i="13"/>
  <c r="AD13" i="13" s="1"/>
  <c r="S13" i="13"/>
  <c r="C13" i="13"/>
  <c r="D13" i="13" s="1"/>
  <c r="AB12" i="13"/>
  <c r="AD12" i="13" s="1"/>
  <c r="AG12" i="13" s="1"/>
  <c r="AO12" i="13" s="1"/>
  <c r="S12" i="13"/>
  <c r="C12" i="13"/>
  <c r="D12" i="13" s="1"/>
  <c r="AB11" i="13"/>
  <c r="AD11" i="13" s="1"/>
  <c r="AG11" i="13" s="1"/>
  <c r="AO11" i="13" s="1"/>
  <c r="S11" i="13"/>
  <c r="C11" i="13"/>
  <c r="D11" i="13" s="1"/>
  <c r="S10" i="13"/>
  <c r="C10" i="13"/>
  <c r="D10" i="13" s="1"/>
  <c r="S9" i="13"/>
  <c r="C9" i="13"/>
  <c r="D9" i="13" s="1"/>
  <c r="S8" i="13"/>
  <c r="C8" i="13"/>
  <c r="D8" i="13" s="1"/>
  <c r="O7" i="13"/>
  <c r="M7" i="13"/>
  <c r="K7" i="13"/>
  <c r="I7" i="13"/>
  <c r="G7" i="13"/>
  <c r="F5" i="13"/>
  <c r="U1" i="13"/>
  <c r="BB71" i="12"/>
  <c r="AZ71" i="12"/>
  <c r="AX71" i="12"/>
  <c r="AV71" i="12"/>
  <c r="AT71" i="12"/>
  <c r="AB70" i="12"/>
  <c r="AD70" i="12" s="1"/>
  <c r="AB69" i="12"/>
  <c r="AD69" i="12" s="1"/>
  <c r="AB68" i="12"/>
  <c r="AD68" i="12" s="1"/>
  <c r="AB67" i="12"/>
  <c r="AD67" i="12" s="1"/>
  <c r="AI67" i="12" s="1"/>
  <c r="AB66" i="12"/>
  <c r="AD66" i="12" s="1"/>
  <c r="AB65" i="12"/>
  <c r="AD65" i="12" s="1"/>
  <c r="AB64" i="12"/>
  <c r="AD64" i="12" s="1"/>
  <c r="AF64" i="12" s="1"/>
  <c r="AM64" i="12" s="1"/>
  <c r="AB63" i="12"/>
  <c r="AD63" i="12" s="1"/>
  <c r="AH63" i="12" s="1"/>
  <c r="AD62" i="12"/>
  <c r="AB62" i="12"/>
  <c r="AD61" i="12"/>
  <c r="AB61" i="12"/>
  <c r="AB60" i="12"/>
  <c r="AD60" i="12" s="1"/>
  <c r="AB59" i="12"/>
  <c r="AD59" i="12" s="1"/>
  <c r="AB58" i="12"/>
  <c r="AD58" i="12" s="1"/>
  <c r="AB57" i="12"/>
  <c r="AD57" i="12" s="1"/>
  <c r="AG57" i="12" s="1"/>
  <c r="AO57" i="12" s="1"/>
  <c r="AB56" i="12"/>
  <c r="AD56" i="12" s="1"/>
  <c r="AB55" i="12"/>
  <c r="AD55" i="12" s="1"/>
  <c r="AH55" i="12" s="1"/>
  <c r="AQ55" i="12" s="1"/>
  <c r="AB54" i="12"/>
  <c r="AD54" i="12" s="1"/>
  <c r="AB53" i="12"/>
  <c r="AD53" i="12" s="1"/>
  <c r="AE52" i="12"/>
  <c r="AK52" i="12" s="1"/>
  <c r="AB52" i="12"/>
  <c r="AD52" i="12" s="1"/>
  <c r="AH52" i="12" s="1"/>
  <c r="AB51" i="12"/>
  <c r="AD51" i="12" s="1"/>
  <c r="AG51" i="12" s="1"/>
  <c r="AO51" i="12" s="1"/>
  <c r="AB50" i="12"/>
  <c r="AD50" i="12" s="1"/>
  <c r="AH50" i="12" s="1"/>
  <c r="AQ50" i="12" s="1"/>
  <c r="AB49" i="12"/>
  <c r="AD49" i="12" s="1"/>
  <c r="AI48" i="12"/>
  <c r="AS48" i="12" s="1"/>
  <c r="AB48" i="12"/>
  <c r="AD48" i="12" s="1"/>
  <c r="AB47" i="12"/>
  <c r="AD47" i="12" s="1"/>
  <c r="AH47" i="12" s="1"/>
  <c r="AQ47" i="12" s="1"/>
  <c r="AB46" i="12"/>
  <c r="AD46" i="12" s="1"/>
  <c r="AB45" i="12"/>
  <c r="AD45" i="12" s="1"/>
  <c r="AG45" i="12" s="1"/>
  <c r="AO45" i="12" s="1"/>
  <c r="AB44" i="12"/>
  <c r="AD44" i="12" s="1"/>
  <c r="AF44" i="12" s="1"/>
  <c r="AD43" i="12"/>
  <c r="AH43" i="12" s="1"/>
  <c r="AQ43" i="12" s="1"/>
  <c r="AB43" i="12"/>
  <c r="AB42" i="12"/>
  <c r="AD42" i="12" s="1"/>
  <c r="AE42" i="12" s="1"/>
  <c r="AK42" i="12" s="1"/>
  <c r="AB41" i="12"/>
  <c r="AD41" i="12" s="1"/>
  <c r="AB40" i="12"/>
  <c r="AD40" i="12" s="1"/>
  <c r="AB39" i="12"/>
  <c r="AD39" i="12" s="1"/>
  <c r="AI39" i="12" s="1"/>
  <c r="AS39" i="12" s="1"/>
  <c r="AD38" i="12"/>
  <c r="AH38" i="12" s="1"/>
  <c r="AQ38" i="12" s="1"/>
  <c r="AB38" i="12"/>
  <c r="S38" i="12"/>
  <c r="C38" i="12"/>
  <c r="D38" i="12" s="1"/>
  <c r="AB37" i="12"/>
  <c r="AD37" i="12" s="1"/>
  <c r="AI37" i="12" s="1"/>
  <c r="AS37" i="12" s="1"/>
  <c r="S37" i="12"/>
  <c r="C37" i="12"/>
  <c r="D37" i="12" s="1"/>
  <c r="AB36" i="12"/>
  <c r="AD36" i="12" s="1"/>
  <c r="AI36" i="12" s="1"/>
  <c r="AS36" i="12" s="1"/>
  <c r="S36" i="12"/>
  <c r="C36" i="12"/>
  <c r="D36" i="12" s="1"/>
  <c r="AD35" i="12"/>
  <c r="AH35" i="12" s="1"/>
  <c r="AQ35" i="12" s="1"/>
  <c r="AB35" i="12"/>
  <c r="S35" i="12"/>
  <c r="C35" i="12"/>
  <c r="D35" i="12" s="1"/>
  <c r="AB34" i="12"/>
  <c r="AD34" i="12" s="1"/>
  <c r="AI34" i="12" s="1"/>
  <c r="AS34" i="12" s="1"/>
  <c r="S34" i="12"/>
  <c r="C34" i="12"/>
  <c r="D34" i="12" s="1"/>
  <c r="AD33" i="12"/>
  <c r="AI33" i="12" s="1"/>
  <c r="AS33" i="12" s="1"/>
  <c r="AB33" i="12"/>
  <c r="S33" i="12"/>
  <c r="C33" i="12"/>
  <c r="D33" i="12" s="1"/>
  <c r="AB32" i="12"/>
  <c r="AD32" i="12" s="1"/>
  <c r="AG32" i="12" s="1"/>
  <c r="S32" i="12"/>
  <c r="C32" i="12"/>
  <c r="D32" i="12" s="1"/>
  <c r="AB31" i="12"/>
  <c r="AD31" i="12" s="1"/>
  <c r="S31" i="12"/>
  <c r="C31" i="12"/>
  <c r="D31" i="12" s="1"/>
  <c r="AB30" i="12"/>
  <c r="AD30" i="12" s="1"/>
  <c r="S30" i="12"/>
  <c r="C30" i="12"/>
  <c r="D30" i="12" s="1"/>
  <c r="AB29" i="12"/>
  <c r="AD29" i="12" s="1"/>
  <c r="AG29" i="12" s="1"/>
  <c r="AO29" i="12" s="1"/>
  <c r="S29" i="12"/>
  <c r="C29" i="12"/>
  <c r="D29" i="12" s="1"/>
  <c r="AD28" i="12"/>
  <c r="AH28" i="12" s="1"/>
  <c r="AQ28" i="12" s="1"/>
  <c r="AB28" i="12"/>
  <c r="S28" i="12"/>
  <c r="C28" i="12"/>
  <c r="D28" i="12" s="1"/>
  <c r="AD27" i="12"/>
  <c r="AG27" i="12" s="1"/>
  <c r="AO27" i="12" s="1"/>
  <c r="AB27" i="12"/>
  <c r="S27" i="12"/>
  <c r="C27" i="12"/>
  <c r="D27" i="12" s="1"/>
  <c r="AB26" i="12"/>
  <c r="AD26" i="12" s="1"/>
  <c r="S26" i="12"/>
  <c r="K26" i="12" s="1"/>
  <c r="C26" i="12"/>
  <c r="D26" i="12" s="1"/>
  <c r="AB25" i="12"/>
  <c r="AD25" i="12" s="1"/>
  <c r="S25" i="12"/>
  <c r="C25" i="12"/>
  <c r="D25" i="12" s="1"/>
  <c r="AD24" i="12"/>
  <c r="AG24" i="12" s="1"/>
  <c r="AB24" i="12"/>
  <c r="S24" i="12"/>
  <c r="C24" i="12"/>
  <c r="D24" i="12" s="1"/>
  <c r="AD23" i="12"/>
  <c r="AF23" i="12" s="1"/>
  <c r="AB23" i="12"/>
  <c r="S23" i="12"/>
  <c r="C23" i="12"/>
  <c r="D23" i="12" s="1"/>
  <c r="AB22" i="12"/>
  <c r="AD22" i="12" s="1"/>
  <c r="S22" i="12"/>
  <c r="C22" i="12"/>
  <c r="D22" i="12" s="1"/>
  <c r="AB21" i="12"/>
  <c r="AD21" i="12" s="1"/>
  <c r="AG21" i="12" s="1"/>
  <c r="AO21" i="12" s="1"/>
  <c r="S21" i="12"/>
  <c r="C21" i="12"/>
  <c r="D21" i="12" s="1"/>
  <c r="AB20" i="12"/>
  <c r="AD20" i="12" s="1"/>
  <c r="S20" i="12"/>
  <c r="C20" i="12"/>
  <c r="D20" i="12" s="1"/>
  <c r="AB19" i="12"/>
  <c r="AD19" i="12" s="1"/>
  <c r="S19" i="12"/>
  <c r="C19" i="12"/>
  <c r="D19" i="12" s="1"/>
  <c r="AB18" i="12"/>
  <c r="AD18" i="12" s="1"/>
  <c r="S18" i="12"/>
  <c r="C18" i="12"/>
  <c r="D18" i="12" s="1"/>
  <c r="AD17" i="12"/>
  <c r="AG17" i="12" s="1"/>
  <c r="AO17" i="12" s="1"/>
  <c r="AB17" i="12"/>
  <c r="S17" i="12"/>
  <c r="C17" i="12"/>
  <c r="D17" i="12" s="1"/>
  <c r="AB16" i="12"/>
  <c r="AD16" i="12" s="1"/>
  <c r="S16" i="12"/>
  <c r="C16" i="12"/>
  <c r="D16" i="12" s="1"/>
  <c r="AB15" i="12"/>
  <c r="AD15" i="12" s="1"/>
  <c r="S15" i="12"/>
  <c r="C15" i="12"/>
  <c r="D15" i="12" s="1"/>
  <c r="AB14" i="12"/>
  <c r="AD14" i="12" s="1"/>
  <c r="S14" i="12"/>
  <c r="C14" i="12"/>
  <c r="D14" i="12" s="1"/>
  <c r="AB13" i="12"/>
  <c r="AD13" i="12" s="1"/>
  <c r="S13" i="12"/>
  <c r="C13" i="12"/>
  <c r="D13" i="12" s="1"/>
  <c r="AB12" i="12"/>
  <c r="AD12" i="12" s="1"/>
  <c r="AG12" i="12" s="1"/>
  <c r="AO12" i="12" s="1"/>
  <c r="S12" i="12"/>
  <c r="C12" i="12"/>
  <c r="D12" i="12" s="1"/>
  <c r="AB11" i="12"/>
  <c r="AD11" i="12" s="1"/>
  <c r="S11" i="12"/>
  <c r="C11" i="12"/>
  <c r="D11" i="12" s="1"/>
  <c r="S10" i="12"/>
  <c r="C10" i="12"/>
  <c r="D10" i="12" s="1"/>
  <c r="S9" i="12"/>
  <c r="C9" i="12"/>
  <c r="D9" i="12" s="1"/>
  <c r="S8" i="12"/>
  <c r="C8" i="12"/>
  <c r="D8" i="12" s="1"/>
  <c r="O7" i="12"/>
  <c r="M7" i="12"/>
  <c r="K7" i="12"/>
  <c r="I7" i="12"/>
  <c r="G7" i="12"/>
  <c r="F5" i="12"/>
  <c r="U1" i="12"/>
  <c r="BB71" i="11"/>
  <c r="AZ71" i="11"/>
  <c r="AX71" i="11"/>
  <c r="AV71" i="11"/>
  <c r="AT71" i="11"/>
  <c r="AF70" i="11"/>
  <c r="AD70" i="11"/>
  <c r="AB70" i="11"/>
  <c r="AB69" i="11"/>
  <c r="AD69" i="11" s="1"/>
  <c r="AB68" i="11"/>
  <c r="AD68" i="11" s="1"/>
  <c r="AF68" i="11" s="1"/>
  <c r="AM68" i="11" s="1"/>
  <c r="AB67" i="11"/>
  <c r="AD67" i="11" s="1"/>
  <c r="AI67" i="11" s="1"/>
  <c r="AD66" i="11"/>
  <c r="AB66" i="11"/>
  <c r="AB65" i="11"/>
  <c r="AD65" i="11" s="1"/>
  <c r="AG65" i="11" s="1"/>
  <c r="AO65" i="11" s="1"/>
  <c r="AB64" i="11"/>
  <c r="AD64" i="11" s="1"/>
  <c r="AB63" i="11"/>
  <c r="AD63" i="11" s="1"/>
  <c r="AI63" i="11" s="1"/>
  <c r="AS63" i="11" s="1"/>
  <c r="AB62" i="11"/>
  <c r="AD62" i="11" s="1"/>
  <c r="AB61" i="11"/>
  <c r="AD61" i="11" s="1"/>
  <c r="AB60" i="11"/>
  <c r="AD60" i="11" s="1"/>
  <c r="AF60" i="11" s="1"/>
  <c r="AM60" i="11" s="1"/>
  <c r="AB59" i="11"/>
  <c r="AD59" i="11" s="1"/>
  <c r="AI59" i="11" s="1"/>
  <c r="AB58" i="11"/>
  <c r="AD58" i="11" s="1"/>
  <c r="AB57" i="11"/>
  <c r="AD57" i="11" s="1"/>
  <c r="AH57" i="11" s="1"/>
  <c r="AQ57" i="11" s="1"/>
  <c r="AB56" i="11"/>
  <c r="AD56" i="11" s="1"/>
  <c r="AB55" i="11"/>
  <c r="AD55" i="11" s="1"/>
  <c r="AB54" i="11"/>
  <c r="AD54" i="11" s="1"/>
  <c r="AB53" i="11"/>
  <c r="AD53" i="11" s="1"/>
  <c r="AF53" i="11" s="1"/>
  <c r="AM53" i="11" s="1"/>
  <c r="AB52" i="11"/>
  <c r="AD52" i="11" s="1"/>
  <c r="AH52" i="11" s="1"/>
  <c r="AB51" i="11"/>
  <c r="AD51" i="11" s="1"/>
  <c r="AB50" i="11"/>
  <c r="AD50" i="11" s="1"/>
  <c r="AF50" i="11" s="1"/>
  <c r="AM50" i="11" s="1"/>
  <c r="AB49" i="11"/>
  <c r="AD49" i="11" s="1"/>
  <c r="AI49" i="11" s="1"/>
  <c r="AS49" i="11" s="1"/>
  <c r="AB48" i="11"/>
  <c r="AD48" i="11" s="1"/>
  <c r="AD47" i="11"/>
  <c r="AI47" i="11" s="1"/>
  <c r="AS47" i="11" s="1"/>
  <c r="AB47" i="11"/>
  <c r="AB46" i="11"/>
  <c r="AD46" i="11" s="1"/>
  <c r="AF45" i="11"/>
  <c r="AM45" i="11" s="1"/>
  <c r="AB45" i="11"/>
  <c r="AD45" i="11" s="1"/>
  <c r="AE45" i="11" s="1"/>
  <c r="AK45" i="11" s="1"/>
  <c r="AD44" i="11"/>
  <c r="AI44" i="11" s="1"/>
  <c r="AS44" i="11" s="1"/>
  <c r="AB44" i="11"/>
  <c r="AB43" i="11"/>
  <c r="AD43" i="11" s="1"/>
  <c r="AE43" i="11" s="1"/>
  <c r="AK43" i="11" s="1"/>
  <c r="AB42" i="11"/>
  <c r="AD42" i="11" s="1"/>
  <c r="AH42" i="11" s="1"/>
  <c r="AQ42" i="11" s="1"/>
  <c r="AB41" i="11"/>
  <c r="AD41" i="11" s="1"/>
  <c r="AI41" i="11" s="1"/>
  <c r="AS41" i="11" s="1"/>
  <c r="AB40" i="11"/>
  <c r="AD40" i="11" s="1"/>
  <c r="AG40" i="11" s="1"/>
  <c r="AO40" i="11" s="1"/>
  <c r="AB39" i="11"/>
  <c r="AD39" i="11" s="1"/>
  <c r="AB38" i="11"/>
  <c r="AD38" i="11" s="1"/>
  <c r="S38" i="11"/>
  <c r="C38" i="11"/>
  <c r="D38" i="11" s="1"/>
  <c r="AB37" i="11"/>
  <c r="AD37" i="11" s="1"/>
  <c r="S37" i="11"/>
  <c r="C37" i="11"/>
  <c r="D37" i="11" s="1"/>
  <c r="AB36" i="11"/>
  <c r="AD36" i="11" s="1"/>
  <c r="S36" i="11"/>
  <c r="C36" i="11"/>
  <c r="D36" i="11" s="1"/>
  <c r="AB35" i="11"/>
  <c r="AD35" i="11" s="1"/>
  <c r="AH35" i="11" s="1"/>
  <c r="AQ35" i="11" s="1"/>
  <c r="S35" i="11"/>
  <c r="C35" i="11"/>
  <c r="D35" i="11" s="1"/>
  <c r="AB34" i="11"/>
  <c r="AD34" i="11" s="1"/>
  <c r="S34" i="11"/>
  <c r="C34" i="11"/>
  <c r="D34" i="11" s="1"/>
  <c r="AB33" i="11"/>
  <c r="AD33" i="11" s="1"/>
  <c r="S33" i="11"/>
  <c r="C33" i="11"/>
  <c r="D33" i="11" s="1"/>
  <c r="AB32" i="11"/>
  <c r="AD32" i="11" s="1"/>
  <c r="S32" i="11"/>
  <c r="C32" i="11"/>
  <c r="D32" i="11" s="1"/>
  <c r="AB31" i="11"/>
  <c r="AD31" i="11" s="1"/>
  <c r="AH31" i="11" s="1"/>
  <c r="AQ31" i="11" s="1"/>
  <c r="S31" i="11"/>
  <c r="C31" i="11"/>
  <c r="D31" i="11" s="1"/>
  <c r="AB30" i="11"/>
  <c r="AD30" i="11" s="1"/>
  <c r="AF30" i="11" s="1"/>
  <c r="AM30" i="11" s="1"/>
  <c r="S30" i="11"/>
  <c r="C30" i="11"/>
  <c r="D30" i="11" s="1"/>
  <c r="AB29" i="11"/>
  <c r="AD29" i="11" s="1"/>
  <c r="S29" i="11"/>
  <c r="C29" i="11"/>
  <c r="D29" i="11" s="1"/>
  <c r="AB28" i="11"/>
  <c r="AD28" i="11" s="1"/>
  <c r="S28" i="11"/>
  <c r="C28" i="11"/>
  <c r="D28" i="11" s="1"/>
  <c r="AB27" i="11"/>
  <c r="AD27" i="11" s="1"/>
  <c r="AG27" i="11" s="1"/>
  <c r="AO27" i="11" s="1"/>
  <c r="S27" i="11"/>
  <c r="C27" i="11"/>
  <c r="D27" i="11" s="1"/>
  <c r="AB26" i="11"/>
  <c r="AD26" i="11" s="1"/>
  <c r="AG26" i="11" s="1"/>
  <c r="AO26" i="11" s="1"/>
  <c r="S26" i="11"/>
  <c r="C26" i="11"/>
  <c r="D26" i="11" s="1"/>
  <c r="AB25" i="11"/>
  <c r="AD25" i="11" s="1"/>
  <c r="AG25" i="11" s="1"/>
  <c r="AO25" i="11" s="1"/>
  <c r="S25" i="11"/>
  <c r="C25" i="11"/>
  <c r="D25" i="11" s="1"/>
  <c r="AB24" i="11"/>
  <c r="AD24" i="11" s="1"/>
  <c r="AG24" i="11" s="1"/>
  <c r="AO24" i="11" s="1"/>
  <c r="S24" i="11"/>
  <c r="C24" i="11"/>
  <c r="D24" i="11" s="1"/>
  <c r="AB23" i="11"/>
  <c r="AD23" i="11" s="1"/>
  <c r="S23" i="11"/>
  <c r="C23" i="11"/>
  <c r="D23" i="11" s="1"/>
  <c r="AB22" i="11"/>
  <c r="AD22" i="11" s="1"/>
  <c r="AG22" i="11" s="1"/>
  <c r="AO22" i="11" s="1"/>
  <c r="S22" i="11"/>
  <c r="C22" i="11"/>
  <c r="D22" i="11" s="1"/>
  <c r="AD21" i="11"/>
  <c r="AH21" i="11" s="1"/>
  <c r="AQ21" i="11" s="1"/>
  <c r="AB21" i="11"/>
  <c r="S21" i="11"/>
  <c r="C21" i="11"/>
  <c r="D21" i="11" s="1"/>
  <c r="AB20" i="11"/>
  <c r="AD20" i="11" s="1"/>
  <c r="S20" i="11"/>
  <c r="C20" i="11"/>
  <c r="D20" i="11" s="1"/>
  <c r="AB19" i="11"/>
  <c r="AD19" i="11" s="1"/>
  <c r="S19" i="11"/>
  <c r="C19" i="11"/>
  <c r="D19" i="11" s="1"/>
  <c r="AB18" i="11"/>
  <c r="AD18" i="11" s="1"/>
  <c r="S18" i="11"/>
  <c r="C18" i="11"/>
  <c r="D18" i="11" s="1"/>
  <c r="AB17" i="11"/>
  <c r="AD17" i="11" s="1"/>
  <c r="AH17" i="11" s="1"/>
  <c r="AQ17" i="11" s="1"/>
  <c r="S17" i="11"/>
  <c r="C17" i="11"/>
  <c r="D17" i="11" s="1"/>
  <c r="AG16" i="11"/>
  <c r="AO16" i="11" s="1"/>
  <c r="AB16" i="11"/>
  <c r="AD16" i="11" s="1"/>
  <c r="AH16" i="11" s="1"/>
  <c r="S16" i="11"/>
  <c r="C16" i="11"/>
  <c r="D16" i="11" s="1"/>
  <c r="AB15" i="11"/>
  <c r="AD15" i="11" s="1"/>
  <c r="AH15" i="11" s="1"/>
  <c r="S15" i="11"/>
  <c r="C15" i="11"/>
  <c r="D15" i="11" s="1"/>
  <c r="AG14" i="11"/>
  <c r="AO14" i="11" s="1"/>
  <c r="AB14" i="11"/>
  <c r="AD14" i="11" s="1"/>
  <c r="AE14" i="11" s="1"/>
  <c r="AK14" i="11" s="1"/>
  <c r="S14" i="11"/>
  <c r="C14" i="11"/>
  <c r="D14" i="11" s="1"/>
  <c r="AB13" i="11"/>
  <c r="AD13" i="11" s="1"/>
  <c r="AH13" i="11" s="1"/>
  <c r="AQ13" i="11" s="1"/>
  <c r="S13" i="11"/>
  <c r="C13" i="11"/>
  <c r="D13" i="11" s="1"/>
  <c r="AB12" i="11"/>
  <c r="AD12" i="11" s="1"/>
  <c r="AH12" i="11" s="1"/>
  <c r="S12" i="11"/>
  <c r="C12" i="11"/>
  <c r="D12" i="11" s="1"/>
  <c r="AB11" i="11"/>
  <c r="AD11" i="11" s="1"/>
  <c r="S11" i="11"/>
  <c r="C11" i="11"/>
  <c r="D11" i="11" s="1"/>
  <c r="S10" i="11"/>
  <c r="C10" i="11"/>
  <c r="D10" i="11" s="1"/>
  <c r="S9" i="11"/>
  <c r="C9" i="11"/>
  <c r="D9" i="11" s="1"/>
  <c r="S8" i="11"/>
  <c r="C8" i="11"/>
  <c r="D8" i="11" s="1"/>
  <c r="O7" i="11"/>
  <c r="M7" i="11"/>
  <c r="K7" i="11"/>
  <c r="I7" i="11"/>
  <c r="G7" i="11"/>
  <c r="F5" i="11"/>
  <c r="U1" i="11"/>
  <c r="BB71" i="10"/>
  <c r="AZ71" i="10"/>
  <c r="AX71" i="10"/>
  <c r="AV71" i="10"/>
  <c r="AT71" i="10"/>
  <c r="AB70" i="10"/>
  <c r="AD70" i="10" s="1"/>
  <c r="AF70" i="10" s="1"/>
  <c r="AM70" i="10" s="1"/>
  <c r="AB69" i="10"/>
  <c r="AD69" i="10" s="1"/>
  <c r="AB68" i="10"/>
  <c r="AD68" i="10" s="1"/>
  <c r="AB67" i="10"/>
  <c r="AD67" i="10" s="1"/>
  <c r="AB66" i="10"/>
  <c r="AD66" i="10" s="1"/>
  <c r="AH66" i="10" s="1"/>
  <c r="AQ66" i="10" s="1"/>
  <c r="AB65" i="10"/>
  <c r="AD65" i="10" s="1"/>
  <c r="AG65" i="10" s="1"/>
  <c r="AO65" i="10" s="1"/>
  <c r="AB64" i="10"/>
  <c r="AD64" i="10" s="1"/>
  <c r="AG64" i="10" s="1"/>
  <c r="AO64" i="10" s="1"/>
  <c r="AB63" i="10"/>
  <c r="AD63" i="10" s="1"/>
  <c r="AF63" i="10" s="1"/>
  <c r="AB62" i="10"/>
  <c r="AD62" i="10" s="1"/>
  <c r="AI62" i="10" s="1"/>
  <c r="AS62" i="10" s="1"/>
  <c r="AB61" i="10"/>
  <c r="AD61" i="10" s="1"/>
  <c r="AB60" i="10"/>
  <c r="AD60" i="10" s="1"/>
  <c r="AG60" i="10" s="1"/>
  <c r="AO60" i="10" s="1"/>
  <c r="AB59" i="10"/>
  <c r="AD59" i="10" s="1"/>
  <c r="AG59" i="10" s="1"/>
  <c r="AO59" i="10" s="1"/>
  <c r="AB58" i="10"/>
  <c r="AD58" i="10" s="1"/>
  <c r="AH58" i="10" s="1"/>
  <c r="AQ58" i="10" s="1"/>
  <c r="AB57" i="10"/>
  <c r="AD57" i="10" s="1"/>
  <c r="AE57" i="10" s="1"/>
  <c r="AK57" i="10" s="1"/>
  <c r="AB56" i="10"/>
  <c r="AD56" i="10" s="1"/>
  <c r="AG56" i="10" s="1"/>
  <c r="AO56" i="10" s="1"/>
  <c r="AB55" i="10"/>
  <c r="AD55" i="10" s="1"/>
  <c r="AB54" i="10"/>
  <c r="AD54" i="10" s="1"/>
  <c r="AI54" i="10" s="1"/>
  <c r="AS54" i="10" s="1"/>
  <c r="AB53" i="10"/>
  <c r="AD53" i="10" s="1"/>
  <c r="AB52" i="10"/>
  <c r="AD52" i="10" s="1"/>
  <c r="AI51" i="10"/>
  <c r="AB51" i="10"/>
  <c r="AD51" i="10" s="1"/>
  <c r="AF51" i="10" s="1"/>
  <c r="AM51" i="10" s="1"/>
  <c r="AB50" i="10"/>
  <c r="AD50" i="10" s="1"/>
  <c r="AB49" i="10"/>
  <c r="AD49" i="10" s="1"/>
  <c r="AB48" i="10"/>
  <c r="AD48" i="10" s="1"/>
  <c r="AH48" i="10" s="1"/>
  <c r="AQ48" i="10" s="1"/>
  <c r="AG47" i="10"/>
  <c r="AO47" i="10" s="1"/>
  <c r="AB47" i="10"/>
  <c r="AD47" i="10" s="1"/>
  <c r="AH47" i="10" s="1"/>
  <c r="AB46" i="10"/>
  <c r="AD46" i="10" s="1"/>
  <c r="AB45" i="10"/>
  <c r="AD45" i="10" s="1"/>
  <c r="AF45" i="10" s="1"/>
  <c r="AM45" i="10" s="1"/>
  <c r="AB44" i="10"/>
  <c r="AD44" i="10" s="1"/>
  <c r="AG44" i="10" s="1"/>
  <c r="AO44" i="10" s="1"/>
  <c r="AB43" i="10"/>
  <c r="AD43" i="10" s="1"/>
  <c r="AH43" i="10" s="1"/>
  <c r="AB42" i="10"/>
  <c r="AD42" i="10" s="1"/>
  <c r="AB41" i="10"/>
  <c r="AD41" i="10" s="1"/>
  <c r="AI41" i="10" s="1"/>
  <c r="AS41" i="10" s="1"/>
  <c r="AB40" i="10"/>
  <c r="AD40" i="10" s="1"/>
  <c r="AB39" i="10"/>
  <c r="AD39" i="10" s="1"/>
  <c r="AE39" i="10" s="1"/>
  <c r="AK39" i="10" s="1"/>
  <c r="AB38" i="10"/>
  <c r="AD38" i="10" s="1"/>
  <c r="S38" i="10"/>
  <c r="AB37" i="10"/>
  <c r="AD37" i="10" s="1"/>
  <c r="AE37" i="10" s="1"/>
  <c r="AK37" i="10" s="1"/>
  <c r="S37" i="10"/>
  <c r="C37" i="10"/>
  <c r="D37" i="10" s="1"/>
  <c r="AD36" i="10"/>
  <c r="AB36" i="10"/>
  <c r="S36" i="10"/>
  <c r="C36" i="10"/>
  <c r="D36" i="10" s="1"/>
  <c r="AB35" i="10"/>
  <c r="AD35" i="10" s="1"/>
  <c r="S35" i="10"/>
  <c r="C35" i="10"/>
  <c r="D35" i="10" s="1"/>
  <c r="AB34" i="10"/>
  <c r="AD34" i="10" s="1"/>
  <c r="S34" i="10"/>
  <c r="C34" i="10"/>
  <c r="D34" i="10" s="1"/>
  <c r="AB33" i="10"/>
  <c r="AD33" i="10" s="1"/>
  <c r="S33" i="10"/>
  <c r="C33" i="10"/>
  <c r="D33" i="10" s="1"/>
  <c r="AB32" i="10"/>
  <c r="AD32" i="10" s="1"/>
  <c r="S32" i="10"/>
  <c r="C32" i="10"/>
  <c r="D32" i="10" s="1"/>
  <c r="AB31" i="10"/>
  <c r="AD31" i="10" s="1"/>
  <c r="S31" i="10"/>
  <c r="C31" i="10"/>
  <c r="D31" i="10" s="1"/>
  <c r="AB30" i="10"/>
  <c r="AD30" i="10" s="1"/>
  <c r="S30" i="10"/>
  <c r="C30" i="10"/>
  <c r="D30" i="10" s="1"/>
  <c r="AB29" i="10"/>
  <c r="AD29" i="10" s="1"/>
  <c r="S29" i="10"/>
  <c r="C29" i="10"/>
  <c r="D29" i="10" s="1"/>
  <c r="AB28" i="10"/>
  <c r="AD28" i="10" s="1"/>
  <c r="S28" i="10"/>
  <c r="C28" i="10"/>
  <c r="D28" i="10" s="1"/>
  <c r="AB27" i="10"/>
  <c r="AD27" i="10" s="1"/>
  <c r="S27" i="10"/>
  <c r="C27" i="10"/>
  <c r="D27" i="10" s="1"/>
  <c r="AB26" i="10"/>
  <c r="AD26" i="10" s="1"/>
  <c r="S26" i="10"/>
  <c r="C26" i="10"/>
  <c r="D26" i="10" s="1"/>
  <c r="AB25" i="10"/>
  <c r="AD25" i="10" s="1"/>
  <c r="S25" i="10"/>
  <c r="C25" i="10"/>
  <c r="D25" i="10" s="1"/>
  <c r="AB24" i="10"/>
  <c r="AD24" i="10" s="1"/>
  <c r="S24" i="10"/>
  <c r="C24" i="10"/>
  <c r="D24" i="10" s="1"/>
  <c r="AB23" i="10"/>
  <c r="AD23" i="10" s="1"/>
  <c r="S23" i="10"/>
  <c r="C23" i="10"/>
  <c r="D23" i="10" s="1"/>
  <c r="AB22" i="10"/>
  <c r="AD22" i="10" s="1"/>
  <c r="AH22" i="10" s="1"/>
  <c r="AQ22" i="10" s="1"/>
  <c r="S22" i="10"/>
  <c r="C22" i="10"/>
  <c r="D22" i="10" s="1"/>
  <c r="AB21" i="10"/>
  <c r="AD21" i="10" s="1"/>
  <c r="S21" i="10"/>
  <c r="C21" i="10"/>
  <c r="D21" i="10" s="1"/>
  <c r="AB20" i="10"/>
  <c r="AD20" i="10" s="1"/>
  <c r="S20" i="10"/>
  <c r="C20" i="10"/>
  <c r="D20" i="10" s="1"/>
  <c r="AB19" i="10"/>
  <c r="AD19" i="10" s="1"/>
  <c r="AF19" i="10" s="1"/>
  <c r="AM19" i="10" s="1"/>
  <c r="S19" i="10"/>
  <c r="C19" i="10"/>
  <c r="D19" i="10" s="1"/>
  <c r="AB18" i="10"/>
  <c r="AD18" i="10" s="1"/>
  <c r="S18" i="10"/>
  <c r="C18" i="10"/>
  <c r="D18" i="10" s="1"/>
  <c r="AB17" i="10"/>
  <c r="AD17" i="10" s="1"/>
  <c r="S17" i="10"/>
  <c r="C17" i="10"/>
  <c r="D17" i="10" s="1"/>
  <c r="AB16" i="10"/>
  <c r="AD16" i="10" s="1"/>
  <c r="AI16" i="10" s="1"/>
  <c r="AS16" i="10" s="1"/>
  <c r="S16" i="10"/>
  <c r="C16" i="10"/>
  <c r="D16" i="10" s="1"/>
  <c r="AB15" i="10"/>
  <c r="AD15" i="10" s="1"/>
  <c r="S15" i="10"/>
  <c r="C15" i="10"/>
  <c r="D15" i="10" s="1"/>
  <c r="AB14" i="10"/>
  <c r="AD14" i="10" s="1"/>
  <c r="S14" i="10"/>
  <c r="C14" i="10"/>
  <c r="D14" i="10" s="1"/>
  <c r="AB13" i="10"/>
  <c r="AD13" i="10" s="1"/>
  <c r="AI13" i="10" s="1"/>
  <c r="AS13" i="10" s="1"/>
  <c r="S13" i="10"/>
  <c r="C13" i="10"/>
  <c r="D13" i="10" s="1"/>
  <c r="AB12" i="10"/>
  <c r="AD12" i="10" s="1"/>
  <c r="AI12" i="10" s="1"/>
  <c r="AS12" i="10" s="1"/>
  <c r="S12" i="10"/>
  <c r="C12" i="10"/>
  <c r="D12" i="10" s="1"/>
  <c r="AB11" i="10"/>
  <c r="AD11" i="10" s="1"/>
  <c r="AI11" i="10" s="1"/>
  <c r="AS11" i="10" s="1"/>
  <c r="S11" i="10"/>
  <c r="C11" i="10"/>
  <c r="D11" i="10" s="1"/>
  <c r="S10" i="10"/>
  <c r="C10" i="10"/>
  <c r="D10" i="10" s="1"/>
  <c r="S9" i="10"/>
  <c r="C9" i="10"/>
  <c r="D9" i="10" s="1"/>
  <c r="S8" i="10"/>
  <c r="C8" i="10"/>
  <c r="D8" i="10" s="1"/>
  <c r="O7" i="10"/>
  <c r="M7" i="10"/>
  <c r="K7" i="10"/>
  <c r="I7" i="10"/>
  <c r="G7" i="10"/>
  <c r="F5" i="10"/>
  <c r="U1" i="10"/>
  <c r="AL14" i="24" l="1"/>
  <c r="AM14" i="24"/>
  <c r="AI26" i="18"/>
  <c r="AS26" i="18" s="1"/>
  <c r="AG26" i="18"/>
  <c r="AO25" i="21"/>
  <c r="K22" i="21" s="1"/>
  <c r="AH35" i="24"/>
  <c r="AQ35" i="24" s="1"/>
  <c r="AF35" i="24"/>
  <c r="AM35" i="24" s="1"/>
  <c r="AH11" i="14"/>
  <c r="AQ11" i="14" s="1"/>
  <c r="AF11" i="14"/>
  <c r="AE11" i="14"/>
  <c r="AK11" i="14" s="1"/>
  <c r="AI66" i="18"/>
  <c r="AS66" i="18" s="1"/>
  <c r="AH66" i="18"/>
  <c r="AQ66" i="18" s="1"/>
  <c r="AG14" i="19"/>
  <c r="AO14" i="19" s="1"/>
  <c r="AE14" i="19"/>
  <c r="AK14" i="19" s="1"/>
  <c r="AN35" i="19"/>
  <c r="AO35" i="19"/>
  <c r="AF44" i="21"/>
  <c r="AE44" i="21"/>
  <c r="AH48" i="11"/>
  <c r="AQ48" i="11" s="1"/>
  <c r="AI48" i="11"/>
  <c r="AS48" i="11" s="1"/>
  <c r="AE58" i="12"/>
  <c r="AK58" i="12" s="1"/>
  <c r="AI58" i="12"/>
  <c r="AS58" i="12" s="1"/>
  <c r="AF58" i="12"/>
  <c r="AM58" i="12" s="1"/>
  <c r="AG40" i="19"/>
  <c r="AO40" i="19" s="1"/>
  <c r="AF40" i="19"/>
  <c r="AM40" i="19" s="1"/>
  <c r="AE40" i="19"/>
  <c r="AK40" i="19" s="1"/>
  <c r="AO26" i="21"/>
  <c r="AY26" i="21" s="1"/>
  <c r="AE34" i="18"/>
  <c r="AK34" i="18" s="1"/>
  <c r="AI34" i="18"/>
  <c r="AS34" i="18" s="1"/>
  <c r="AI34" i="21"/>
  <c r="AS34" i="21" s="1"/>
  <c r="AE34" i="21"/>
  <c r="AK34" i="21" s="1"/>
  <c r="AR29" i="16"/>
  <c r="AS29" i="16"/>
  <c r="AN20" i="18"/>
  <c r="AO20" i="18"/>
  <c r="AL16" i="24"/>
  <c r="AM16" i="24"/>
  <c r="AI31" i="21"/>
  <c r="AS31" i="21" s="1"/>
  <c r="AH31" i="21"/>
  <c r="AI49" i="21"/>
  <c r="AS49" i="21" s="1"/>
  <c r="AF49" i="21"/>
  <c r="AM49" i="21" s="1"/>
  <c r="AR34" i="23"/>
  <c r="AS34" i="23"/>
  <c r="AR59" i="26"/>
  <c r="AS59" i="26"/>
  <c r="AH48" i="18"/>
  <c r="AF48" i="18"/>
  <c r="AH13" i="18"/>
  <c r="AQ13" i="18" s="1"/>
  <c r="AF13" i="18"/>
  <c r="AM13" i="18" s="1"/>
  <c r="AG16" i="19"/>
  <c r="AO16" i="19" s="1"/>
  <c r="AF16" i="19"/>
  <c r="AL63" i="19"/>
  <c r="AM63" i="19"/>
  <c r="AN45" i="14"/>
  <c r="AO45" i="14"/>
  <c r="AE32" i="18"/>
  <c r="AK32" i="18" s="1"/>
  <c r="AI32" i="18"/>
  <c r="AS32" i="18" s="1"/>
  <c r="AN20" i="19"/>
  <c r="AO20" i="19"/>
  <c r="AG31" i="22"/>
  <c r="AO31" i="22" s="1"/>
  <c r="AH31" i="22"/>
  <c r="G24" i="16"/>
  <c r="AK27" i="16"/>
  <c r="AN24" i="19"/>
  <c r="AO24" i="19"/>
  <c r="AP43" i="10"/>
  <c r="AQ43" i="10"/>
  <c r="AR51" i="10"/>
  <c r="AS51" i="10"/>
  <c r="AL63" i="10"/>
  <c r="AM63" i="10"/>
  <c r="AG45" i="15"/>
  <c r="AO45" i="15" s="1"/>
  <c r="AP55" i="15"/>
  <c r="AQ55" i="15"/>
  <c r="AJ65" i="15"/>
  <c r="AK65" i="15"/>
  <c r="AE17" i="16"/>
  <c r="AJ24" i="16"/>
  <c r="AK24" i="16"/>
  <c r="AI27" i="16"/>
  <c r="AG30" i="16"/>
  <c r="AO30" i="16" s="1"/>
  <c r="AP37" i="16"/>
  <c r="AQ37" i="16"/>
  <c r="AP17" i="19"/>
  <c r="AQ17" i="19"/>
  <c r="AE25" i="19"/>
  <c r="AK25" i="19" s="1"/>
  <c r="AH43" i="22"/>
  <c r="AQ43" i="22" s="1"/>
  <c r="AP15" i="26"/>
  <c r="AQ15" i="26"/>
  <c r="AR59" i="11"/>
  <c r="AS59" i="11"/>
  <c r="AN17" i="16"/>
  <c r="J14" i="16" s="1"/>
  <c r="AO17" i="16"/>
  <c r="AJ34" i="16"/>
  <c r="AK34" i="16"/>
  <c r="AN42" i="17"/>
  <c r="AO42" i="17"/>
  <c r="AP23" i="19"/>
  <c r="AQ23" i="19"/>
  <c r="AN25" i="19"/>
  <c r="AO25" i="19"/>
  <c r="AN37" i="19"/>
  <c r="AO37" i="19"/>
  <c r="AR63" i="19"/>
  <c r="AS63" i="19"/>
  <c r="AP67" i="20"/>
  <c r="AQ67" i="20"/>
  <c r="AP21" i="23"/>
  <c r="L18" i="23" s="1"/>
  <c r="AQ21" i="23"/>
  <c r="AP27" i="23"/>
  <c r="L24" i="23" s="1"/>
  <c r="AQ27" i="23"/>
  <c r="M24" i="23" s="1"/>
  <c r="AP31" i="23"/>
  <c r="AQ31" i="23"/>
  <c r="AP65" i="23"/>
  <c r="AQ65" i="23"/>
  <c r="K14" i="24"/>
  <c r="AO17" i="24"/>
  <c r="AE13" i="10"/>
  <c r="AK13" i="10" s="1"/>
  <c r="AG59" i="11"/>
  <c r="AO59" i="11" s="1"/>
  <c r="AE21" i="12"/>
  <c r="AK21" i="12" s="1"/>
  <c r="K29" i="12"/>
  <c r="AO32" i="12"/>
  <c r="AP67" i="14"/>
  <c r="AQ67" i="14"/>
  <c r="AG30" i="15"/>
  <c r="AO30" i="15" s="1"/>
  <c r="AN39" i="15"/>
  <c r="AO39" i="15"/>
  <c r="AP67" i="15"/>
  <c r="AQ67" i="15"/>
  <c r="AP21" i="16"/>
  <c r="AQ21" i="16"/>
  <c r="AF34" i="16"/>
  <c r="AM34" i="16" s="1"/>
  <c r="AG29" i="18"/>
  <c r="AE23" i="19"/>
  <c r="AK23" i="19" s="1"/>
  <c r="AG57" i="19"/>
  <c r="AO57" i="19" s="1"/>
  <c r="AG67" i="20"/>
  <c r="AO67" i="20" s="1"/>
  <c r="AF66" i="21"/>
  <c r="AM66" i="21" s="1"/>
  <c r="AP18" i="23"/>
  <c r="AQ18" i="23"/>
  <c r="AF21" i="23"/>
  <c r="AI52" i="23"/>
  <c r="AS52" i="23" s="1"/>
  <c r="AR59" i="23"/>
  <c r="AS59" i="23"/>
  <c r="AE17" i="24"/>
  <c r="AK17" i="24" s="1"/>
  <c r="AF59" i="24"/>
  <c r="AM59" i="24" s="1"/>
  <c r="AN67" i="14"/>
  <c r="AO67" i="14"/>
  <c r="AP57" i="15"/>
  <c r="AQ57" i="15"/>
  <c r="AL21" i="16"/>
  <c r="AM21" i="16"/>
  <c r="AP28" i="16"/>
  <c r="AQ28" i="16"/>
  <c r="AG34" i="16"/>
  <c r="AP38" i="16"/>
  <c r="L35" i="16" s="1"/>
  <c r="AQ38" i="16"/>
  <c r="AP48" i="16"/>
  <c r="AQ48" i="16"/>
  <c r="AJ49" i="18"/>
  <c r="AK49" i="18"/>
  <c r="AP57" i="18"/>
  <c r="AQ57" i="18"/>
  <c r="AP18" i="19"/>
  <c r="AQ18" i="19"/>
  <c r="AP21" i="19"/>
  <c r="AQ21" i="19"/>
  <c r="AR59" i="21"/>
  <c r="AS59" i="21"/>
  <c r="AR38" i="23"/>
  <c r="AS38" i="23"/>
  <c r="AJ59" i="23"/>
  <c r="AK59" i="23"/>
  <c r="AR59" i="24"/>
  <c r="AS59" i="24"/>
  <c r="AP52" i="11"/>
  <c r="AQ52" i="11"/>
  <c r="AM70" i="11"/>
  <c r="AW70" i="11" s="1"/>
  <c r="AP63" i="12"/>
  <c r="AQ63" i="12"/>
  <c r="AN49" i="14"/>
  <c r="AO49" i="14"/>
  <c r="AN59" i="14"/>
  <c r="AO59" i="14"/>
  <c r="AP18" i="16"/>
  <c r="AQ18" i="16"/>
  <c r="AL28" i="16"/>
  <c r="H25" i="16" s="1"/>
  <c r="AM28" i="16"/>
  <c r="AP63" i="16"/>
  <c r="AQ63" i="16"/>
  <c r="AL44" i="18"/>
  <c r="AM44" i="18"/>
  <c r="AK57" i="18"/>
  <c r="AU57" i="18" s="1"/>
  <c r="AP63" i="18"/>
  <c r="AQ63" i="18"/>
  <c r="AL18" i="19"/>
  <c r="AM18" i="19"/>
  <c r="AL21" i="19"/>
  <c r="AM21" i="19"/>
  <c r="AP26" i="19"/>
  <c r="AQ26" i="19"/>
  <c r="AL29" i="19"/>
  <c r="AM29" i="19"/>
  <c r="AP52" i="21"/>
  <c r="AQ52" i="21"/>
  <c r="AF59" i="21"/>
  <c r="AL18" i="23"/>
  <c r="AM18" i="23"/>
  <c r="AL24" i="23"/>
  <c r="AM24" i="23"/>
  <c r="O35" i="23"/>
  <c r="AH30" i="24"/>
  <c r="AQ30" i="24" s="1"/>
  <c r="AP67" i="24"/>
  <c r="AQ67" i="24"/>
  <c r="AP41" i="26"/>
  <c r="AQ41" i="26"/>
  <c r="AE59" i="26"/>
  <c r="AK59" i="26" s="1"/>
  <c r="AP47" i="10"/>
  <c r="AQ47" i="10"/>
  <c r="AE47" i="10"/>
  <c r="AK47" i="10" s="1"/>
  <c r="AG52" i="11"/>
  <c r="AH57" i="12"/>
  <c r="AQ57" i="12" s="1"/>
  <c r="AP41" i="15"/>
  <c r="AQ41" i="15"/>
  <c r="AF49" i="15"/>
  <c r="AM49" i="15" s="1"/>
  <c r="AJ17" i="17"/>
  <c r="AK17" i="17"/>
  <c r="AI38" i="18"/>
  <c r="AS38" i="18" s="1"/>
  <c r="AF26" i="19"/>
  <c r="AE29" i="19"/>
  <c r="AK29" i="19" s="1"/>
  <c r="AN44" i="19"/>
  <c r="AO44" i="19"/>
  <c r="AP52" i="19"/>
  <c r="AQ52" i="19"/>
  <c r="AF58" i="19"/>
  <c r="AM58" i="19" s="1"/>
  <c r="AG60" i="20"/>
  <c r="AO60" i="20" s="1"/>
  <c r="AP46" i="21"/>
  <c r="AQ46" i="21"/>
  <c r="AI32" i="23"/>
  <c r="AG59" i="26"/>
  <c r="AL23" i="12"/>
  <c r="H20" i="12" s="1"/>
  <c r="AM23" i="12"/>
  <c r="AG13" i="14"/>
  <c r="AN41" i="14"/>
  <c r="AO41" i="14"/>
  <c r="AN42" i="15"/>
  <c r="AO42" i="15"/>
  <c r="AN59" i="15"/>
  <c r="AO59" i="15"/>
  <c r="AP22" i="16"/>
  <c r="AQ22" i="16"/>
  <c r="AP26" i="16"/>
  <c r="AQ26" i="16"/>
  <c r="AP32" i="16"/>
  <c r="L29" i="16" s="1"/>
  <c r="AQ32" i="16"/>
  <c r="M29" i="16" s="1"/>
  <c r="AJ65" i="16"/>
  <c r="AK65" i="16"/>
  <c r="AN30" i="18"/>
  <c r="J27" i="18" s="1"/>
  <c r="AO30" i="18"/>
  <c r="K13" i="19"/>
  <c r="G22" i="19"/>
  <c r="AU24" i="19"/>
  <c r="AK24" i="19"/>
  <c r="AG26" i="19"/>
  <c r="AG29" i="19"/>
  <c r="AO29" i="19" s="1"/>
  <c r="AL44" i="19"/>
  <c r="AM44" i="19"/>
  <c r="AR67" i="19"/>
  <c r="AS67" i="19"/>
  <c r="AP16" i="21"/>
  <c r="AQ16" i="21"/>
  <c r="AR49" i="22"/>
  <c r="AS49" i="22"/>
  <c r="AP22" i="23"/>
  <c r="AQ22" i="23"/>
  <c r="AP48" i="23"/>
  <c r="AQ48" i="23"/>
  <c r="AQ32" i="26"/>
  <c r="M29" i="26" s="1"/>
  <c r="AP15" i="11"/>
  <c r="AQ15" i="11"/>
  <c r="AP12" i="11"/>
  <c r="AQ12" i="11"/>
  <c r="AL44" i="12"/>
  <c r="AM44" i="12"/>
  <c r="AJ19" i="16"/>
  <c r="AK19" i="16"/>
  <c r="AL26" i="16"/>
  <c r="AM26" i="16"/>
  <c r="AJ30" i="18"/>
  <c r="F27" i="18" s="1"/>
  <c r="AK30" i="18"/>
  <c r="AP22" i="19"/>
  <c r="AQ22" i="19"/>
  <c r="AL24" i="19"/>
  <c r="AM24" i="19"/>
  <c r="AN52" i="19"/>
  <c r="AO52" i="19"/>
  <c r="AP42" i="20"/>
  <c r="AQ42" i="20"/>
  <c r="K38" i="21"/>
  <c r="AO41" i="21"/>
  <c r="AJ12" i="24"/>
  <c r="AK12" i="24"/>
  <c r="AL18" i="24"/>
  <c r="AM18" i="24"/>
  <c r="AP53" i="26"/>
  <c r="AQ53" i="26"/>
  <c r="AF39" i="10"/>
  <c r="AG39" i="10"/>
  <c r="AH19" i="11"/>
  <c r="AQ19" i="11" s="1"/>
  <c r="AE44" i="12"/>
  <c r="AK44" i="12" s="1"/>
  <c r="AS17" i="14"/>
  <c r="O14" i="14" s="1"/>
  <c r="AF19" i="16"/>
  <c r="AE58" i="16"/>
  <c r="AK58" i="16" s="1"/>
  <c r="AG40" i="18"/>
  <c r="AO40" i="18" s="1"/>
  <c r="AH58" i="18"/>
  <c r="AQ58" i="18" s="1"/>
  <c r="AE22" i="19"/>
  <c r="AE33" i="21"/>
  <c r="AK33" i="21" s="1"/>
  <c r="AF41" i="21"/>
  <c r="AM41" i="21" s="1"/>
  <c r="AG54" i="21"/>
  <c r="AP33" i="23"/>
  <c r="AQ33" i="23"/>
  <c r="AF48" i="23"/>
  <c r="AM48" i="23" s="1"/>
  <c r="AP56" i="23"/>
  <c r="AQ56" i="23"/>
  <c r="AL45" i="26"/>
  <c r="AM45" i="26"/>
  <c r="AF53" i="26"/>
  <c r="AM53" i="26" s="1"/>
  <c r="AP16" i="11"/>
  <c r="L13" i="11" s="1"/>
  <c r="AQ16" i="11"/>
  <c r="AG44" i="12"/>
  <c r="AP52" i="12"/>
  <c r="AQ52" i="12"/>
  <c r="AR67" i="12"/>
  <c r="AS67" i="12"/>
  <c r="AE17" i="14"/>
  <c r="AK17" i="14" s="1"/>
  <c r="AP23" i="16"/>
  <c r="L20" i="16" s="1"/>
  <c r="AQ23" i="16"/>
  <c r="AP36" i="16"/>
  <c r="AQ36" i="16"/>
  <c r="AH47" i="18"/>
  <c r="AQ47" i="18" s="1"/>
  <c r="AG22" i="19"/>
  <c r="AP27" i="19"/>
  <c r="AQ27" i="19"/>
  <c r="AJ44" i="20"/>
  <c r="AK44" i="20"/>
  <c r="AF54" i="20"/>
  <c r="AM54" i="20" s="1"/>
  <c r="AP42" i="21"/>
  <c r="AQ42" i="21"/>
  <c r="AP23" i="23"/>
  <c r="AQ23" i="23"/>
  <c r="AF33" i="23"/>
  <c r="AF56" i="23"/>
  <c r="AM56" i="23" s="1"/>
  <c r="AG45" i="26"/>
  <c r="K21" i="12"/>
  <c r="AO24" i="12"/>
  <c r="AP63" i="15"/>
  <c r="AQ63" i="15"/>
  <c r="AR33" i="16"/>
  <c r="AS33" i="16"/>
  <c r="AN30" i="19"/>
  <c r="AO30" i="19"/>
  <c r="AN42" i="21"/>
  <c r="AO42" i="21"/>
  <c r="AP63" i="22"/>
  <c r="AQ63" i="22"/>
  <c r="AP20" i="23"/>
  <c r="AZ20" i="23" s="1"/>
  <c r="AQ20" i="23"/>
  <c r="AN56" i="23"/>
  <c r="AO56" i="23"/>
  <c r="AP38" i="24"/>
  <c r="AQ38" i="24"/>
  <c r="AR67" i="11"/>
  <c r="AS67" i="11"/>
  <c r="AG52" i="12"/>
  <c r="AP17" i="16"/>
  <c r="AQ17" i="16"/>
  <c r="AP20" i="16"/>
  <c r="AQ20" i="16"/>
  <c r="AP30" i="16"/>
  <c r="AQ30" i="16"/>
  <c r="AP40" i="17"/>
  <c r="AQ40" i="17"/>
  <c r="AP52" i="17"/>
  <c r="AQ52" i="17"/>
  <c r="AP53" i="18"/>
  <c r="AQ53" i="18"/>
  <c r="K11" i="19"/>
  <c r="AP25" i="19"/>
  <c r="AQ25" i="19"/>
  <c r="AR46" i="20"/>
  <c r="AS46" i="20"/>
  <c r="AL56" i="21"/>
  <c r="AM56" i="21"/>
  <c r="AI17" i="23"/>
  <c r="AP37" i="23"/>
  <c r="AQ37" i="23"/>
  <c r="AZ36" i="16"/>
  <c r="L18" i="16"/>
  <c r="AZ22" i="23"/>
  <c r="L17" i="23"/>
  <c r="AJ35" i="13"/>
  <c r="F32" i="13" s="1"/>
  <c r="AJ25" i="13"/>
  <c r="AP40" i="13"/>
  <c r="AP52" i="13"/>
  <c r="AR63" i="13"/>
  <c r="AP67" i="13"/>
  <c r="AN11" i="13"/>
  <c r="AY70" i="13"/>
  <c r="AN12" i="13"/>
  <c r="AZ21" i="19"/>
  <c r="L12" i="26"/>
  <c r="L18" i="19"/>
  <c r="K11" i="14"/>
  <c r="K14" i="12"/>
  <c r="J32" i="19"/>
  <c r="L34" i="23"/>
  <c r="L19" i="16"/>
  <c r="M38" i="16"/>
  <c r="AE27" i="13"/>
  <c r="AK27" i="13" s="1"/>
  <c r="AG27" i="13"/>
  <c r="AO27" i="13" s="1"/>
  <c r="AF59" i="13"/>
  <c r="AM59" i="13" s="1"/>
  <c r="AG50" i="13"/>
  <c r="AO50" i="13" s="1"/>
  <c r="G20" i="19"/>
  <c r="AG31" i="12"/>
  <c r="AO31" i="12" s="1"/>
  <c r="AH31" i="12"/>
  <c r="AG16" i="16"/>
  <c r="AO16" i="16" s="1"/>
  <c r="AF16" i="16"/>
  <c r="AM16" i="16" s="1"/>
  <c r="AH16" i="16"/>
  <c r="AQ16" i="16" s="1"/>
  <c r="AE13" i="12"/>
  <c r="AK13" i="12" s="1"/>
  <c r="AH13" i="12"/>
  <c r="AQ13" i="12" s="1"/>
  <c r="AI13" i="12"/>
  <c r="AS13" i="12" s="1"/>
  <c r="AE18" i="12"/>
  <c r="AK18" i="12" s="1"/>
  <c r="AF18" i="12"/>
  <c r="AH18" i="12"/>
  <c r="AQ18" i="12" s="1"/>
  <c r="AI37" i="13"/>
  <c r="AS37" i="13" s="1"/>
  <c r="AE37" i="13"/>
  <c r="AK37" i="13" s="1"/>
  <c r="AH58" i="14"/>
  <c r="AQ58" i="14" s="1"/>
  <c r="AF58" i="14"/>
  <c r="AM58" i="14" s="1"/>
  <c r="AE58" i="14"/>
  <c r="AK58" i="14" s="1"/>
  <c r="AR63" i="14"/>
  <c r="AE11" i="12"/>
  <c r="AK11" i="12" s="1"/>
  <c r="AH11" i="12"/>
  <c r="AQ11" i="12" s="1"/>
  <c r="AF11" i="12"/>
  <c r="AM11" i="12" s="1"/>
  <c r="AE16" i="12"/>
  <c r="AI16" i="12"/>
  <c r="AS16" i="12" s="1"/>
  <c r="AG25" i="12"/>
  <c r="AO25" i="12" s="1"/>
  <c r="AH25" i="12"/>
  <c r="AQ25" i="12" s="1"/>
  <c r="AF25" i="12"/>
  <c r="AE25" i="12"/>
  <c r="AK25" i="12" s="1"/>
  <c r="AI54" i="12"/>
  <c r="AS54" i="12" s="1"/>
  <c r="AE54" i="12"/>
  <c r="AI16" i="14"/>
  <c r="AS16" i="14" s="1"/>
  <c r="AH16" i="14"/>
  <c r="AQ16" i="14" s="1"/>
  <c r="AI14" i="16"/>
  <c r="AS14" i="16" s="1"/>
  <c r="AE14" i="16"/>
  <c r="AK14" i="16" s="1"/>
  <c r="AF43" i="16"/>
  <c r="AM43" i="16" s="1"/>
  <c r="AI43" i="16"/>
  <c r="AS43" i="16" s="1"/>
  <c r="AE43" i="16"/>
  <c r="AK43" i="16" s="1"/>
  <c r="AP50" i="12"/>
  <c r="AI32" i="13"/>
  <c r="AS32" i="13" s="1"/>
  <c r="AG32" i="13"/>
  <c r="AO32" i="13" s="1"/>
  <c r="AH38" i="10"/>
  <c r="AQ38" i="10" s="1"/>
  <c r="AF38" i="10"/>
  <c r="AH14" i="12"/>
  <c r="AQ14" i="12" s="1"/>
  <c r="AI14" i="12"/>
  <c r="AS14" i="12" s="1"/>
  <c r="AG66" i="14"/>
  <c r="AO66" i="14" s="1"/>
  <c r="AH66" i="14"/>
  <c r="AQ66" i="14" s="1"/>
  <c r="AF66" i="14"/>
  <c r="AM66" i="14" s="1"/>
  <c r="AF50" i="10"/>
  <c r="AM50" i="10" s="1"/>
  <c r="AE50" i="10"/>
  <c r="AK50" i="10" s="1"/>
  <c r="AG30" i="12"/>
  <c r="AH30" i="12"/>
  <c r="AQ30" i="12" s="1"/>
  <c r="AF30" i="12"/>
  <c r="AM30" i="12" s="1"/>
  <c r="AG46" i="12"/>
  <c r="AO46" i="12" s="1"/>
  <c r="AI46" i="12"/>
  <c r="AS46" i="12" s="1"/>
  <c r="AE54" i="14"/>
  <c r="AK54" i="14" s="1"/>
  <c r="AI54" i="14"/>
  <c r="AS54" i="14" s="1"/>
  <c r="AG15" i="16"/>
  <c r="AO15" i="16" s="1"/>
  <c r="AE15" i="16"/>
  <c r="AH15" i="16"/>
  <c r="AQ15" i="16" s="1"/>
  <c r="AF15" i="16"/>
  <c r="AM15" i="16" s="1"/>
  <c r="AL45" i="10"/>
  <c r="AG46" i="10"/>
  <c r="AO46" i="10" s="1"/>
  <c r="AH46" i="10"/>
  <c r="AQ46" i="10" s="1"/>
  <c r="AF46" i="10"/>
  <c r="AG26" i="12"/>
  <c r="AH26" i="12"/>
  <c r="AQ26" i="12" s="1"/>
  <c r="AF26" i="12"/>
  <c r="AM26" i="12" s="1"/>
  <c r="AP11" i="14"/>
  <c r="AG22" i="12"/>
  <c r="AO22" i="12" s="1"/>
  <c r="AH22" i="12"/>
  <c r="AQ22" i="12" s="1"/>
  <c r="AP43" i="12"/>
  <c r="AI43" i="14"/>
  <c r="AS43" i="14" s="1"/>
  <c r="AH43" i="14"/>
  <c r="AQ43" i="14" s="1"/>
  <c r="AG70" i="19"/>
  <c r="AH70" i="19"/>
  <c r="AQ70" i="19" s="1"/>
  <c r="AF70" i="19"/>
  <c r="AH30" i="21"/>
  <c r="AQ30" i="21" s="1"/>
  <c r="AE30" i="21"/>
  <c r="AK30" i="21" s="1"/>
  <c r="AF38" i="21"/>
  <c r="AM38" i="21" s="1"/>
  <c r="AI38" i="21"/>
  <c r="AS38" i="21" s="1"/>
  <c r="AE38" i="21"/>
  <c r="AK38" i="21" s="1"/>
  <c r="AG57" i="10"/>
  <c r="AO57" i="10" s="1"/>
  <c r="AE44" i="11"/>
  <c r="AK44" i="11" s="1"/>
  <c r="AF21" i="12"/>
  <c r="AH23" i="12"/>
  <c r="AQ23" i="12" s="1"/>
  <c r="AH36" i="12"/>
  <c r="AE43" i="12"/>
  <c r="AK43" i="12" s="1"/>
  <c r="AG50" i="12"/>
  <c r="AO50" i="12" s="1"/>
  <c r="AG64" i="12"/>
  <c r="AO64" i="12" s="1"/>
  <c r="BA60" i="13"/>
  <c r="AE14" i="14"/>
  <c r="AK14" i="14" s="1"/>
  <c r="AG19" i="16"/>
  <c r="AG21" i="16"/>
  <c r="AO21" i="16" s="1"/>
  <c r="AE23" i="16"/>
  <c r="AG26" i="16"/>
  <c r="AO26" i="16" s="1"/>
  <c r="L25" i="16"/>
  <c r="AH56" i="16"/>
  <c r="AG56" i="16"/>
  <c r="AO56" i="16" s="1"/>
  <c r="AF56" i="16"/>
  <c r="AG56" i="18"/>
  <c r="AO56" i="18" s="1"/>
  <c r="AF56" i="18"/>
  <c r="AM56" i="18" s="1"/>
  <c r="AG51" i="19"/>
  <c r="AO51" i="19" s="1"/>
  <c r="AH51" i="19"/>
  <c r="AQ51" i="19" s="1"/>
  <c r="AF51" i="19"/>
  <c r="AM51" i="19" s="1"/>
  <c r="AG20" i="21"/>
  <c r="AO20" i="21" s="1"/>
  <c r="AH20" i="21"/>
  <c r="AQ20" i="21" s="1"/>
  <c r="AF20" i="21"/>
  <c r="AM20" i="21" s="1"/>
  <c r="AG22" i="21"/>
  <c r="AO22" i="21" s="1"/>
  <c r="AE22" i="21"/>
  <c r="AK22" i="21" s="1"/>
  <c r="AH60" i="21"/>
  <c r="AQ60" i="21" s="1"/>
  <c r="AG60" i="21"/>
  <c r="AO60" i="21" s="1"/>
  <c r="AF60" i="21"/>
  <c r="AM60" i="21" s="1"/>
  <c r="L15" i="23"/>
  <c r="H15" i="23"/>
  <c r="G15" i="23"/>
  <c r="M28" i="23"/>
  <c r="AJ32" i="23"/>
  <c r="F29" i="23" s="1"/>
  <c r="AG37" i="24"/>
  <c r="AO37" i="24" s="1"/>
  <c r="AH37" i="24"/>
  <c r="AQ37" i="24" s="1"/>
  <c r="AE37" i="24"/>
  <c r="AK37" i="24" s="1"/>
  <c r="AG47" i="26"/>
  <c r="AO47" i="26" s="1"/>
  <c r="AH47" i="26"/>
  <c r="AQ47" i="26" s="1"/>
  <c r="AH63" i="26"/>
  <c r="AQ63" i="26" s="1"/>
  <c r="AF63" i="26"/>
  <c r="AM63" i="26" s="1"/>
  <c r="AE63" i="26"/>
  <c r="AK63" i="26" s="1"/>
  <c r="AG70" i="26"/>
  <c r="AH70" i="26"/>
  <c r="AQ70" i="26" s="1"/>
  <c r="AF70" i="26"/>
  <c r="AE70" i="26"/>
  <c r="AK70" i="26" s="1"/>
  <c r="AG47" i="16"/>
  <c r="AO47" i="16" s="1"/>
  <c r="AH47" i="16"/>
  <c r="AH36" i="21"/>
  <c r="AQ36" i="21" s="1"/>
  <c r="AI36" i="21"/>
  <c r="AS36" i="21" s="1"/>
  <c r="AG62" i="26"/>
  <c r="AO62" i="26" s="1"/>
  <c r="AH62" i="26"/>
  <c r="AQ62" i="26" s="1"/>
  <c r="AE62" i="26"/>
  <c r="AK62" i="26" s="1"/>
  <c r="L9" i="11"/>
  <c r="AF44" i="11"/>
  <c r="AM44" i="11" s="1"/>
  <c r="AH21" i="12"/>
  <c r="AQ21" i="12" s="1"/>
  <c r="AF43" i="12"/>
  <c r="AM43" i="12" s="1"/>
  <c r="AF23" i="16"/>
  <c r="AL48" i="16"/>
  <c r="AI28" i="18"/>
  <c r="AS28" i="18" s="1"/>
  <c r="AE28" i="18"/>
  <c r="AH28" i="19"/>
  <c r="AQ28" i="19" s="1"/>
  <c r="AF28" i="19"/>
  <c r="AE28" i="19"/>
  <c r="AH31" i="24"/>
  <c r="AF31" i="24"/>
  <c r="AM31" i="24" s="1"/>
  <c r="AL59" i="24"/>
  <c r="AR63" i="24"/>
  <c r="AG12" i="11"/>
  <c r="AG42" i="11"/>
  <c r="AO42" i="11" s="1"/>
  <c r="AE48" i="11"/>
  <c r="AK48" i="11" s="1"/>
  <c r="AH12" i="12"/>
  <c r="AQ12" i="12" s="1"/>
  <c r="AH27" i="12"/>
  <c r="AQ27" i="12" s="1"/>
  <c r="AE35" i="12"/>
  <c r="AK35" i="12" s="1"/>
  <c r="AJ44" i="12"/>
  <c r="AI47" i="12"/>
  <c r="AE59" i="14"/>
  <c r="AK59" i="14" s="1"/>
  <c r="AI43" i="15"/>
  <c r="AS43" i="15" s="1"/>
  <c r="AI59" i="15"/>
  <c r="AS59" i="15" s="1"/>
  <c r="M25" i="16"/>
  <c r="L27" i="16"/>
  <c r="AF41" i="16"/>
  <c r="AH18" i="21"/>
  <c r="AQ18" i="21" s="1"/>
  <c r="AE18" i="21"/>
  <c r="AK18" i="21" s="1"/>
  <c r="K23" i="21"/>
  <c r="AI26" i="23"/>
  <c r="AF26" i="23"/>
  <c r="AM26" i="23" s="1"/>
  <c r="AR42" i="24"/>
  <c r="AJ65" i="26"/>
  <c r="M9" i="11"/>
  <c r="AF14" i="11"/>
  <c r="AF16" i="11"/>
  <c r="F22" i="13"/>
  <c r="AG31" i="15"/>
  <c r="AO31" i="15" s="1"/>
  <c r="AY31" i="15" s="1"/>
  <c r="AF30" i="16"/>
  <c r="AG32" i="16"/>
  <c r="AO32" i="16" s="1"/>
  <c r="K38" i="16"/>
  <c r="AE44" i="16"/>
  <c r="AK44" i="16" s="1"/>
  <c r="AI44" i="16"/>
  <c r="AG12" i="19"/>
  <c r="AO12" i="19" s="1"/>
  <c r="AH12" i="19"/>
  <c r="AQ12" i="19" s="1"/>
  <c r="AE12" i="19"/>
  <c r="AG12" i="21"/>
  <c r="AO12" i="21" s="1"/>
  <c r="AH12" i="21"/>
  <c r="AH23" i="21"/>
  <c r="AQ23" i="21" s="1"/>
  <c r="AF23" i="21"/>
  <c r="AM23" i="21" s="1"/>
  <c r="AE23" i="21"/>
  <c r="AK23" i="21" s="1"/>
  <c r="AH53" i="21"/>
  <c r="AQ53" i="21" s="1"/>
  <c r="AF53" i="21"/>
  <c r="AM53" i="21" s="1"/>
  <c r="AE53" i="21"/>
  <c r="AK53" i="21" s="1"/>
  <c r="AI62" i="21"/>
  <c r="AS62" i="21" s="1"/>
  <c r="AE62" i="21"/>
  <c r="AK62" i="21" s="1"/>
  <c r="AP51" i="22"/>
  <c r="AF15" i="24"/>
  <c r="AE15" i="24"/>
  <c r="AK15" i="24" s="1"/>
  <c r="AN60" i="24"/>
  <c r="AY21" i="12"/>
  <c r="AR66" i="18"/>
  <c r="AF35" i="20"/>
  <c r="AM35" i="20" s="1"/>
  <c r="AG35" i="20"/>
  <c r="AO35" i="20" s="1"/>
  <c r="K19" i="21"/>
  <c r="AI29" i="21"/>
  <c r="AS29" i="21" s="1"/>
  <c r="AE29" i="21"/>
  <c r="AK29" i="21" s="1"/>
  <c r="AE35" i="21"/>
  <c r="AK35" i="21" s="1"/>
  <c r="AH35" i="21"/>
  <c r="AQ35" i="21" s="1"/>
  <c r="AL41" i="21"/>
  <c r="AH14" i="23"/>
  <c r="AQ14" i="23" s="1"/>
  <c r="AE29" i="23"/>
  <c r="AG29" i="23"/>
  <c r="AO29" i="23" s="1"/>
  <c r="AF29" i="23"/>
  <c r="AM29" i="23" s="1"/>
  <c r="AF41" i="23"/>
  <c r="AM41" i="23" s="1"/>
  <c r="AG41" i="23"/>
  <c r="AP62" i="23"/>
  <c r="BA61" i="23"/>
  <c r="AF13" i="24"/>
  <c r="AE13" i="24"/>
  <c r="AK13" i="24" s="1"/>
  <c r="AH43" i="11"/>
  <c r="AQ43" i="11" s="1"/>
  <c r="AG67" i="11"/>
  <c r="AO67" i="11" s="1"/>
  <c r="AE17" i="12"/>
  <c r="AK17" i="12" s="1"/>
  <c r="AE29" i="12"/>
  <c r="AK29" i="12" s="1"/>
  <c r="AR48" i="12"/>
  <c r="AF51" i="12"/>
  <c r="AM51" i="12" s="1"/>
  <c r="AF63" i="12"/>
  <c r="AM63" i="12" s="1"/>
  <c r="AE67" i="12"/>
  <c r="AK67" i="12" s="1"/>
  <c r="AF58" i="13"/>
  <c r="AM58" i="13" s="1"/>
  <c r="AF12" i="14"/>
  <c r="AE15" i="14"/>
  <c r="AK15" i="14" s="1"/>
  <c r="AF20" i="14"/>
  <c r="AH47" i="14"/>
  <c r="AQ47" i="14" s="1"/>
  <c r="AH51" i="14"/>
  <c r="AQ51" i="14" s="1"/>
  <c r="AG65" i="14"/>
  <c r="AO65" i="14" s="1"/>
  <c r="AG34" i="15"/>
  <c r="AO34" i="15" s="1"/>
  <c r="AI44" i="15"/>
  <c r="AS44" i="15" s="1"/>
  <c r="AE11" i="16"/>
  <c r="AJ11" i="16" s="1"/>
  <c r="F8" i="16" s="1"/>
  <c r="AF12" i="16"/>
  <c r="AF24" i="16"/>
  <c r="AM24" i="16" s="1"/>
  <c r="AF36" i="16"/>
  <c r="AM36" i="16" s="1"/>
  <c r="AE42" i="16"/>
  <c r="AK42" i="16" s="1"/>
  <c r="AG42" i="16"/>
  <c r="AO42" i="16" s="1"/>
  <c r="AE50" i="16"/>
  <c r="AG62" i="18"/>
  <c r="AO62" i="18" s="1"/>
  <c r="AH62" i="18"/>
  <c r="AE62" i="18"/>
  <c r="AK62" i="18" s="1"/>
  <c r="G15" i="21"/>
  <c r="AG19" i="21"/>
  <c r="AO19" i="21" s="1"/>
  <c r="AF19" i="21"/>
  <c r="AM19" i="21" s="1"/>
  <c r="AE19" i="21"/>
  <c r="AI61" i="22"/>
  <c r="AS61" i="22" s="1"/>
  <c r="AH61" i="22"/>
  <c r="AG14" i="23"/>
  <c r="AE14" i="23"/>
  <c r="AK14" i="23" s="1"/>
  <c r="AL23" i="23"/>
  <c r="AV23" i="23" s="1"/>
  <c r="I20" i="23"/>
  <c r="AH35" i="23"/>
  <c r="AQ35" i="23" s="1"/>
  <c r="AG35" i="23"/>
  <c r="AO35" i="23" s="1"/>
  <c r="AF35" i="23"/>
  <c r="AI62" i="23"/>
  <c r="AS62" i="23" s="1"/>
  <c r="AE11" i="24"/>
  <c r="AK11" i="24" s="1"/>
  <c r="AI11" i="24"/>
  <c r="AS11" i="24" s="1"/>
  <c r="AF56" i="10"/>
  <c r="AM56" i="10" s="1"/>
  <c r="AF12" i="11"/>
  <c r="AM12" i="11" s="1"/>
  <c r="AE49" i="11"/>
  <c r="AH17" i="12"/>
  <c r="AQ17" i="12" s="1"/>
  <c r="AF29" i="12"/>
  <c r="AH51" i="12"/>
  <c r="AQ51" i="12" s="1"/>
  <c r="AH12" i="14"/>
  <c r="AQ12" i="14" s="1"/>
  <c r="AG56" i="14"/>
  <c r="AE67" i="14"/>
  <c r="AK67" i="14" s="1"/>
  <c r="AF41" i="15"/>
  <c r="AH12" i="16"/>
  <c r="AG24" i="16"/>
  <c r="AO24" i="16" s="1"/>
  <c r="AG36" i="16"/>
  <c r="AF38" i="16"/>
  <c r="AH42" i="16"/>
  <c r="AQ42" i="16" s="1"/>
  <c r="AG55" i="16"/>
  <c r="AO55" i="16" s="1"/>
  <c r="AF55" i="16"/>
  <c r="AH13" i="19"/>
  <c r="AQ13" i="19" s="1"/>
  <c r="AF13" i="19"/>
  <c r="AG24" i="21"/>
  <c r="AF24" i="21"/>
  <c r="AM24" i="21" s="1"/>
  <c r="AF14" i="23"/>
  <c r="AM14" i="23" s="1"/>
  <c r="O13" i="23"/>
  <c r="L30" i="23"/>
  <c r="AE42" i="23"/>
  <c r="AK42" i="23" s="1"/>
  <c r="AI42" i="23"/>
  <c r="AS42" i="23" s="1"/>
  <c r="AG42" i="23"/>
  <c r="AG47" i="23"/>
  <c r="AO47" i="23" s="1"/>
  <c r="AH47" i="23"/>
  <c r="AQ47" i="23" s="1"/>
  <c r="AE47" i="23"/>
  <c r="AK47" i="23" s="1"/>
  <c r="AH61" i="26"/>
  <c r="AQ61" i="26" s="1"/>
  <c r="AH16" i="19"/>
  <c r="AQ16" i="19" s="1"/>
  <c r="AG21" i="19"/>
  <c r="AZ25" i="19"/>
  <c r="AJ40" i="19"/>
  <c r="AI58" i="19"/>
  <c r="AS58" i="19" s="1"/>
  <c r="AH60" i="20"/>
  <c r="G20" i="21"/>
  <c r="AH41" i="21"/>
  <c r="AQ41" i="21" s="1"/>
  <c r="AJ18" i="23"/>
  <c r="F15" i="23" s="1"/>
  <c r="H20" i="23"/>
  <c r="L35" i="24"/>
  <c r="H15" i="19"/>
  <c r="K24" i="21"/>
  <c r="AI67" i="21"/>
  <c r="AS67" i="21" s="1"/>
  <c r="AE59" i="22"/>
  <c r="AK59" i="22" s="1"/>
  <c r="AE63" i="22"/>
  <c r="AK63" i="22" s="1"/>
  <c r="L20" i="23"/>
  <c r="AZ21" i="23"/>
  <c r="AE22" i="23"/>
  <c r="AK22" i="23" s="1"/>
  <c r="M20" i="23"/>
  <c r="L28" i="23"/>
  <c r="AG37" i="23"/>
  <c r="F9" i="24"/>
  <c r="AE44" i="24"/>
  <c r="AG67" i="24"/>
  <c r="AO67" i="24" s="1"/>
  <c r="K12" i="19"/>
  <c r="AI20" i="19"/>
  <c r="L20" i="19"/>
  <c r="AE44" i="19"/>
  <c r="AK44" i="19" s="1"/>
  <c r="AG59" i="22"/>
  <c r="M34" i="23"/>
  <c r="AH30" i="26"/>
  <c r="AQ30" i="26" s="1"/>
  <c r="K14" i="23"/>
  <c r="AE63" i="18"/>
  <c r="AK63" i="18" s="1"/>
  <c r="AZ17" i="19"/>
  <c r="AZ22" i="19"/>
  <c r="AF23" i="19"/>
  <c r="AM23" i="19" s="1"/>
  <c r="I21" i="19"/>
  <c r="AG27" i="19"/>
  <c r="AO27" i="19" s="1"/>
  <c r="AF30" i="19"/>
  <c r="AM30" i="19" s="1"/>
  <c r="AE42" i="19"/>
  <c r="AY34" i="20"/>
  <c r="AF36" i="20"/>
  <c r="AM36" i="20" s="1"/>
  <c r="AE27" i="21"/>
  <c r="AF43" i="21"/>
  <c r="AM43" i="21" s="1"/>
  <c r="AF63" i="21"/>
  <c r="AM63" i="21" s="1"/>
  <c r="AH66" i="21"/>
  <c r="AQ66" i="21" s="1"/>
  <c r="AF19" i="23"/>
  <c r="AM19" i="23" s="1"/>
  <c r="AF31" i="23"/>
  <c r="AM31" i="23" s="1"/>
  <c r="M30" i="23"/>
  <c r="AH43" i="23"/>
  <c r="AQ43" i="23" s="1"/>
  <c r="AJ48" i="23"/>
  <c r="AF55" i="23"/>
  <c r="AM55" i="23" s="1"/>
  <c r="AF59" i="23"/>
  <c r="AM59" i="23" s="1"/>
  <c r="AE14" i="24"/>
  <c r="AH17" i="24"/>
  <c r="AQ17" i="24" s="1"/>
  <c r="AH18" i="24"/>
  <c r="AP30" i="24"/>
  <c r="AF38" i="24"/>
  <c r="AM38" i="24" s="1"/>
  <c r="AG42" i="24"/>
  <c r="AO42" i="24" s="1"/>
  <c r="AI49" i="24"/>
  <c r="AS49" i="24" s="1"/>
  <c r="AI54" i="24"/>
  <c r="AE63" i="24"/>
  <c r="AK63" i="24" s="1"/>
  <c r="AF15" i="26"/>
  <c r="AM15" i="26" s="1"/>
  <c r="AI49" i="26"/>
  <c r="AF63" i="16"/>
  <c r="AM63" i="16" s="1"/>
  <c r="AF63" i="18"/>
  <c r="AM63" i="18" s="1"/>
  <c r="AG64" i="19"/>
  <c r="AO64" i="19" s="1"/>
  <c r="AE54" i="20"/>
  <c r="AK54" i="20" s="1"/>
  <c r="AH27" i="21"/>
  <c r="AQ27" i="21" s="1"/>
  <c r="AE42" i="21"/>
  <c r="AK42" i="21" s="1"/>
  <c r="AI63" i="21"/>
  <c r="AS63" i="21" s="1"/>
  <c r="AL66" i="21"/>
  <c r="AG19" i="23"/>
  <c r="AO19" i="23" s="1"/>
  <c r="AE20" i="23"/>
  <c r="M18" i="23"/>
  <c r="AG27" i="23"/>
  <c r="AO27" i="23" s="1"/>
  <c r="AG31" i="23"/>
  <c r="AO31" i="23" s="1"/>
  <c r="AI43" i="23"/>
  <c r="AS43" i="23" s="1"/>
  <c r="AH55" i="23"/>
  <c r="AQ55" i="23" s="1"/>
  <c r="I15" i="24"/>
  <c r="AF63" i="24"/>
  <c r="AM63" i="24" s="1"/>
  <c r="AG15" i="26"/>
  <c r="AU58" i="18"/>
  <c r="AY41" i="21"/>
  <c r="AJ55" i="23"/>
  <c r="AI46" i="24"/>
  <c r="AH31" i="26"/>
  <c r="AH33" i="26"/>
  <c r="AQ33" i="26" s="1"/>
  <c r="AH46" i="26"/>
  <c r="AQ46" i="26" s="1"/>
  <c r="BA46" i="26" s="1"/>
  <c r="AI67" i="26"/>
  <c r="AS67" i="26" s="1"/>
  <c r="L19" i="19"/>
  <c r="AZ26" i="19"/>
  <c r="AP12" i="19"/>
  <c r="L9" i="19" s="1"/>
  <c r="L14" i="19"/>
  <c r="M23" i="19"/>
  <c r="AP51" i="19"/>
  <c r="AZ51" i="19" s="1"/>
  <c r="M18" i="19"/>
  <c r="M20" i="19"/>
  <c r="AY14" i="19"/>
  <c r="AN40" i="19"/>
  <c r="J37" i="19" s="1"/>
  <c r="AL51" i="19"/>
  <c r="AJ24" i="19"/>
  <c r="AZ20" i="16"/>
  <c r="M20" i="16"/>
  <c r="AZ22" i="16"/>
  <c r="M35" i="16"/>
  <c r="AP15" i="16"/>
  <c r="L12" i="16" s="1"/>
  <c r="M23" i="16"/>
  <c r="M27" i="16"/>
  <c r="AZ37" i="16"/>
  <c r="L17" i="16"/>
  <c r="L33" i="16"/>
  <c r="L14" i="16"/>
  <c r="AY15" i="16"/>
  <c r="K14" i="16"/>
  <c r="I23" i="16"/>
  <c r="G16" i="16"/>
  <c r="AJ27" i="16"/>
  <c r="AI19" i="25"/>
  <c r="AS19" i="25" s="1"/>
  <c r="AF19" i="25"/>
  <c r="AM19" i="25" s="1"/>
  <c r="AN46" i="25"/>
  <c r="AI18" i="25"/>
  <c r="AS18" i="25" s="1"/>
  <c r="AF18" i="25"/>
  <c r="AM18" i="25" s="1"/>
  <c r="AI41" i="25"/>
  <c r="AS41" i="25" s="1"/>
  <c r="AF41" i="25"/>
  <c r="AM41" i="25" s="1"/>
  <c r="AY21" i="25"/>
  <c r="AG35" i="25"/>
  <c r="AE44" i="25"/>
  <c r="AK44" i="25" s="1"/>
  <c r="AF20" i="22"/>
  <c r="AM20" i="22" s="1"/>
  <c r="AH20" i="22"/>
  <c r="AI26" i="22"/>
  <c r="AS26" i="22" s="1"/>
  <c r="AF26" i="22"/>
  <c r="AM26" i="22" s="1"/>
  <c r="AE38" i="22"/>
  <c r="AK38" i="22" s="1"/>
  <c r="AI38" i="22"/>
  <c r="AS38" i="22" s="1"/>
  <c r="AG19" i="22"/>
  <c r="AF19" i="22"/>
  <c r="AM19" i="22" s="1"/>
  <c r="AE19" i="22"/>
  <c r="AK19" i="22" s="1"/>
  <c r="AE25" i="22"/>
  <c r="AK25" i="22" s="1"/>
  <c r="AH25" i="22"/>
  <c r="AQ25" i="22" s="1"/>
  <c r="AF64" i="22"/>
  <c r="AM64" i="22" s="1"/>
  <c r="AG64" i="22"/>
  <c r="AO64" i="22" s="1"/>
  <c r="AH13" i="22"/>
  <c r="AQ13" i="22" s="1"/>
  <c r="AF13" i="22"/>
  <c r="AM13" i="22" s="1"/>
  <c r="AE13" i="22"/>
  <c r="AK13" i="22" s="1"/>
  <c r="AI24" i="22"/>
  <c r="AF24" i="22"/>
  <c r="AM24" i="22" s="1"/>
  <c r="AI28" i="22"/>
  <c r="AS28" i="22" s="1"/>
  <c r="AF28" i="22"/>
  <c r="AM28" i="22" s="1"/>
  <c r="AH37" i="22"/>
  <c r="AI37" i="22"/>
  <c r="AG62" i="22"/>
  <c r="AO62" i="22" s="1"/>
  <c r="AH62" i="22"/>
  <c r="AQ62" i="22" s="1"/>
  <c r="AE62" i="22"/>
  <c r="AK62" i="22" s="1"/>
  <c r="AE65" i="22"/>
  <c r="AG65" i="22"/>
  <c r="AH23" i="22"/>
  <c r="AQ23" i="22" s="1"/>
  <c r="AF23" i="22"/>
  <c r="AM23" i="22" s="1"/>
  <c r="AE23" i="22"/>
  <c r="AK23" i="22" s="1"/>
  <c r="AG27" i="22"/>
  <c r="AO27" i="22" s="1"/>
  <c r="AE27" i="22"/>
  <c r="AK27" i="22" s="1"/>
  <c r="AH27" i="22"/>
  <c r="AG35" i="22"/>
  <c r="AH35" i="22"/>
  <c r="AQ35" i="22" s="1"/>
  <c r="AF35" i="22"/>
  <c r="AM35" i="22" s="1"/>
  <c r="AE35" i="22"/>
  <c r="AK35" i="22" s="1"/>
  <c r="AI44" i="22"/>
  <c r="AS44" i="22" s="1"/>
  <c r="AF44" i="22"/>
  <c r="AR59" i="22"/>
  <c r="AH66" i="22"/>
  <c r="AQ66" i="22" s="1"/>
  <c r="AI66" i="22"/>
  <c r="AS66" i="22" s="1"/>
  <c r="AI22" i="22"/>
  <c r="AS22" i="22" s="1"/>
  <c r="AF31" i="22"/>
  <c r="AM31" i="22" s="1"/>
  <c r="AF36" i="22"/>
  <c r="AM36" i="22" s="1"/>
  <c r="AH36" i="22"/>
  <c r="AQ36" i="22" s="1"/>
  <c r="AH21" i="22"/>
  <c r="K28" i="22"/>
  <c r="AE29" i="22"/>
  <c r="AH46" i="22"/>
  <c r="AQ46" i="22" s="1"/>
  <c r="AI48" i="22"/>
  <c r="AS48" i="22" s="1"/>
  <c r="AF63" i="22"/>
  <c r="AG67" i="22"/>
  <c r="AO67" i="22" s="1"/>
  <c r="AG45" i="22"/>
  <c r="AO45" i="22" s="1"/>
  <c r="AJ63" i="22"/>
  <c r="AI67" i="22"/>
  <c r="AS67" i="22" s="1"/>
  <c r="AG12" i="20"/>
  <c r="AO12" i="20" s="1"/>
  <c r="AE12" i="20"/>
  <c r="AK12" i="20" s="1"/>
  <c r="AL60" i="20"/>
  <c r="AI62" i="20"/>
  <c r="AS62" i="20" s="1"/>
  <c r="AE62" i="20"/>
  <c r="AK62" i="20" s="1"/>
  <c r="AE53" i="20"/>
  <c r="AK53" i="20" s="1"/>
  <c r="AH53" i="20"/>
  <c r="AQ53" i="20" s="1"/>
  <c r="AF53" i="20"/>
  <c r="AM53" i="20" s="1"/>
  <c r="AE14" i="20"/>
  <c r="AK14" i="20" s="1"/>
  <c r="AF14" i="20"/>
  <c r="AM14" i="20" s="1"/>
  <c r="AI14" i="20"/>
  <c r="AS14" i="20" s="1"/>
  <c r="AH30" i="20"/>
  <c r="AF30" i="20"/>
  <c r="AM30" i="20" s="1"/>
  <c r="AH40" i="20"/>
  <c r="AQ40" i="20" s="1"/>
  <c r="AE40" i="20"/>
  <c r="AN54" i="20"/>
  <c r="AH13" i="20"/>
  <c r="AQ13" i="20" s="1"/>
  <c r="AF13" i="20"/>
  <c r="AM13" i="20" s="1"/>
  <c r="AE13" i="20"/>
  <c r="AK13" i="20" s="1"/>
  <c r="AP51" i="20"/>
  <c r="AY36" i="20"/>
  <c r="AF49" i="20"/>
  <c r="AM49" i="20" s="1"/>
  <c r="AG50" i="20"/>
  <c r="AO50" i="20" s="1"/>
  <c r="AF63" i="20"/>
  <c r="AM63" i="20" s="1"/>
  <c r="AG21" i="20"/>
  <c r="AH27" i="20"/>
  <c r="AQ27" i="20" s="1"/>
  <c r="AF34" i="20"/>
  <c r="AM34" i="20" s="1"/>
  <c r="AG42" i="20"/>
  <c r="AO42" i="20" s="1"/>
  <c r="AG61" i="20"/>
  <c r="AO61" i="20" s="1"/>
  <c r="AI63" i="20"/>
  <c r="AS63" i="20" s="1"/>
  <c r="AG69" i="20"/>
  <c r="AO69" i="20" s="1"/>
  <c r="AJ54" i="20"/>
  <c r="AN60" i="20"/>
  <c r="AF46" i="17"/>
  <c r="AM46" i="17" s="1"/>
  <c r="AI58" i="17"/>
  <c r="AS58" i="17" s="1"/>
  <c r="F14" i="17"/>
  <c r="AN46" i="17"/>
  <c r="AH14" i="17"/>
  <c r="AQ14" i="17" s="1"/>
  <c r="AI14" i="17"/>
  <c r="AS14" i="17" s="1"/>
  <c r="AH56" i="17"/>
  <c r="AI56" i="17"/>
  <c r="AS56" i="17" s="1"/>
  <c r="AF56" i="17"/>
  <c r="AP61" i="17"/>
  <c r="AI12" i="17"/>
  <c r="AS12" i="17" s="1"/>
  <c r="AH12" i="17"/>
  <c r="AE12" i="17"/>
  <c r="AK12" i="17" s="1"/>
  <c r="AI44" i="17"/>
  <c r="AS44" i="17" s="1"/>
  <c r="AE44" i="17"/>
  <c r="AK44" i="17" s="1"/>
  <c r="AI51" i="17"/>
  <c r="AS51" i="17" s="1"/>
  <c r="AH51" i="17"/>
  <c r="AQ51" i="17" s="1"/>
  <c r="AN39" i="17"/>
  <c r="AH45" i="17"/>
  <c r="AQ45" i="17" s="1"/>
  <c r="AF45" i="17"/>
  <c r="AE45" i="17"/>
  <c r="AK45" i="17" s="1"/>
  <c r="AI48" i="17"/>
  <c r="AS48" i="17" s="1"/>
  <c r="AH48" i="17"/>
  <c r="AQ48" i="17" s="1"/>
  <c r="AE48" i="17"/>
  <c r="AK48" i="17" s="1"/>
  <c r="AN60" i="17"/>
  <c r="AI13" i="17"/>
  <c r="AS13" i="17" s="1"/>
  <c r="AG17" i="17"/>
  <c r="AO17" i="17" s="1"/>
  <c r="AI41" i="17"/>
  <c r="AS41" i="17" s="1"/>
  <c r="AI49" i="17"/>
  <c r="AS49" i="17" s="1"/>
  <c r="AI52" i="17"/>
  <c r="AS52" i="17" s="1"/>
  <c r="AI15" i="17"/>
  <c r="AS15" i="17" s="1"/>
  <c r="AH13" i="17"/>
  <c r="AQ13" i="17" s="1"/>
  <c r="AF41" i="17"/>
  <c r="AM41" i="17" s="1"/>
  <c r="AE52" i="17"/>
  <c r="AK52" i="17" s="1"/>
  <c r="AJ49" i="15"/>
  <c r="AE58" i="15"/>
  <c r="AK58" i="15" s="1"/>
  <c r="AI58" i="15"/>
  <c r="AS58" i="15" s="1"/>
  <c r="AH58" i="15"/>
  <c r="AQ58" i="15" s="1"/>
  <c r="AG56" i="15"/>
  <c r="AO56" i="15" s="1"/>
  <c r="AF56" i="15"/>
  <c r="AM56" i="15" s="1"/>
  <c r="AH56" i="15"/>
  <c r="AQ56" i="15" s="1"/>
  <c r="AG62" i="15"/>
  <c r="AO62" i="15" s="1"/>
  <c r="AE62" i="15"/>
  <c r="AK62" i="15" s="1"/>
  <c r="AH62" i="15"/>
  <c r="AQ62" i="15" s="1"/>
  <c r="AE48" i="15"/>
  <c r="AK48" i="15" s="1"/>
  <c r="AH48" i="15"/>
  <c r="AQ48" i="15" s="1"/>
  <c r="AF48" i="15"/>
  <c r="AM48" i="15" s="1"/>
  <c r="AF24" i="15"/>
  <c r="AM24" i="15" s="1"/>
  <c r="AG35" i="15"/>
  <c r="AH47" i="15"/>
  <c r="AQ47" i="15" s="1"/>
  <c r="AG49" i="15"/>
  <c r="AO49" i="15" s="1"/>
  <c r="AE57" i="15"/>
  <c r="AK57" i="15" s="1"/>
  <c r="AE63" i="15"/>
  <c r="AK63" i="15" s="1"/>
  <c r="AH66" i="15"/>
  <c r="AQ66" i="15" s="1"/>
  <c r="AG36" i="15"/>
  <c r="AG57" i="15"/>
  <c r="AO57" i="15" s="1"/>
  <c r="AF63" i="15"/>
  <c r="AM63" i="15" s="1"/>
  <c r="AG29" i="15"/>
  <c r="AH40" i="15"/>
  <c r="AQ40" i="15" s="1"/>
  <c r="AG41" i="15"/>
  <c r="AO41" i="15" s="1"/>
  <c r="AG67" i="15"/>
  <c r="AO67" i="15" s="1"/>
  <c r="AF22" i="15"/>
  <c r="AM22" i="15" s="1"/>
  <c r="AF17" i="13"/>
  <c r="AM17" i="13" s="1"/>
  <c r="AI17" i="13"/>
  <c r="AS17" i="13" s="1"/>
  <c r="AE17" i="13"/>
  <c r="AK17" i="13" s="1"/>
  <c r="AF19" i="13"/>
  <c r="AM19" i="13" s="1"/>
  <c r="AE19" i="13"/>
  <c r="AK19" i="13" s="1"/>
  <c r="AG19" i="13"/>
  <c r="AO19" i="13" s="1"/>
  <c r="AG51" i="13"/>
  <c r="AO51" i="13" s="1"/>
  <c r="AF51" i="13"/>
  <c r="AM51" i="13" s="1"/>
  <c r="AF14" i="13"/>
  <c r="AM14" i="13" s="1"/>
  <c r="AG14" i="13"/>
  <c r="AO14" i="13" s="1"/>
  <c r="AG31" i="13"/>
  <c r="AO31" i="13" s="1"/>
  <c r="AI31" i="13"/>
  <c r="AS31" i="13" s="1"/>
  <c r="AI34" i="13"/>
  <c r="AS34" i="13" s="1"/>
  <c r="AE34" i="13"/>
  <c r="AK34" i="13" s="1"/>
  <c r="AF13" i="13"/>
  <c r="AM13" i="13" s="1"/>
  <c r="AG13" i="13"/>
  <c r="AO13" i="13" s="1"/>
  <c r="AH22" i="13"/>
  <c r="AQ22" i="13" s="1"/>
  <c r="AG22" i="13"/>
  <c r="AO22" i="13" s="1"/>
  <c r="AE22" i="13"/>
  <c r="AK22" i="13" s="1"/>
  <c r="AF43" i="13"/>
  <c r="AM43" i="13" s="1"/>
  <c r="AI43" i="13"/>
  <c r="AS43" i="13" s="1"/>
  <c r="AH53" i="13"/>
  <c r="AQ53" i="13" s="1"/>
  <c r="AF53" i="13"/>
  <c r="AM53" i="13" s="1"/>
  <c r="AF21" i="13"/>
  <c r="AM21" i="13" s="1"/>
  <c r="AG21" i="13"/>
  <c r="AO21" i="13" s="1"/>
  <c r="AI29" i="13"/>
  <c r="AS29" i="13" s="1"/>
  <c r="AE29" i="13"/>
  <c r="AK29" i="13" s="1"/>
  <c r="AI47" i="13"/>
  <c r="AS47" i="13" s="1"/>
  <c r="AH47" i="13"/>
  <c r="AQ47" i="13" s="1"/>
  <c r="AF54" i="13"/>
  <c r="AM54" i="13" s="1"/>
  <c r="AE54" i="13"/>
  <c r="AK54" i="13" s="1"/>
  <c r="AG66" i="13"/>
  <c r="AO66" i="13" s="1"/>
  <c r="AF66" i="13"/>
  <c r="AM66" i="13" s="1"/>
  <c r="I15" i="13"/>
  <c r="AG15" i="13"/>
  <c r="AO15" i="13" s="1"/>
  <c r="AG16" i="13"/>
  <c r="AO16" i="13" s="1"/>
  <c r="AE18" i="13"/>
  <c r="AK18" i="13" s="1"/>
  <c r="AE20" i="13"/>
  <c r="AK20" i="13" s="1"/>
  <c r="AE23" i="13"/>
  <c r="AK23" i="13" s="1"/>
  <c r="AE24" i="13"/>
  <c r="AK24" i="13" s="1"/>
  <c r="AI27" i="13"/>
  <c r="AS27" i="13" s="1"/>
  <c r="AE33" i="13"/>
  <c r="AK33" i="13" s="1"/>
  <c r="G32" i="13"/>
  <c r="AE38" i="13"/>
  <c r="AK38" i="13" s="1"/>
  <c r="AG40" i="13"/>
  <c r="AO40" i="13" s="1"/>
  <c r="AE52" i="13"/>
  <c r="AK52" i="13" s="1"/>
  <c r="AP61" i="13"/>
  <c r="AF63" i="13"/>
  <c r="AM63" i="13" s="1"/>
  <c r="AL15" i="13"/>
  <c r="AL16" i="13"/>
  <c r="AG18" i="13"/>
  <c r="AO18" i="13" s="1"/>
  <c r="AG20" i="13"/>
  <c r="AO20" i="13" s="1"/>
  <c r="AG24" i="13"/>
  <c r="AO24" i="13" s="1"/>
  <c r="AF60" i="13"/>
  <c r="AM60" i="13" s="1"/>
  <c r="AE65" i="13"/>
  <c r="AK65" i="13" s="1"/>
  <c r="AL20" i="13"/>
  <c r="AE28" i="13"/>
  <c r="AK28" i="13" s="1"/>
  <c r="AE32" i="13"/>
  <c r="AK32" i="13" s="1"/>
  <c r="AL18" i="13"/>
  <c r="AN65" i="10"/>
  <c r="AP38" i="10"/>
  <c r="L35" i="10" s="1"/>
  <c r="AG42" i="10"/>
  <c r="AO42" i="10" s="1"/>
  <c r="AH42" i="10"/>
  <c r="AQ42" i="10" s="1"/>
  <c r="AE42" i="10"/>
  <c r="AK42" i="10" s="1"/>
  <c r="AG61" i="10"/>
  <c r="AO61" i="10" s="1"/>
  <c r="AH61" i="10"/>
  <c r="AQ61" i="10" s="1"/>
  <c r="G36" i="10"/>
  <c r="AY46" i="10"/>
  <c r="AH56" i="10"/>
  <c r="AQ56" i="10" s="1"/>
  <c r="AF59" i="10"/>
  <c r="AE63" i="10"/>
  <c r="AK63" i="10" s="1"/>
  <c r="AE38" i="10"/>
  <c r="AK38" i="10" s="1"/>
  <c r="AL38" i="10"/>
  <c r="AG45" i="10"/>
  <c r="AO45" i="10" s="1"/>
  <c r="AI59" i="10"/>
  <c r="AS59" i="10" s="1"/>
  <c r="AN59" i="10"/>
  <c r="AJ39" i="10"/>
  <c r="AE43" i="10"/>
  <c r="BA46" i="10"/>
  <c r="AL50" i="10"/>
  <c r="AH57" i="10"/>
  <c r="AQ57" i="10" s="1"/>
  <c r="AE59" i="10"/>
  <c r="AK59" i="10" s="1"/>
  <c r="AL12" i="26"/>
  <c r="I9" i="26"/>
  <c r="AG63" i="26"/>
  <c r="AO63" i="26" s="1"/>
  <c r="AH69" i="26"/>
  <c r="AQ69" i="26" s="1"/>
  <c r="AI45" i="26"/>
  <c r="AS45" i="26" s="1"/>
  <c r="AF62" i="26"/>
  <c r="AM62" i="26" s="1"/>
  <c r="AH11" i="26"/>
  <c r="AQ11" i="26" s="1"/>
  <c r="AG11" i="26"/>
  <c r="AO11" i="26" s="1"/>
  <c r="AH34" i="26"/>
  <c r="AQ34" i="26" s="1"/>
  <c r="AH29" i="26"/>
  <c r="AQ29" i="26" s="1"/>
  <c r="AI11" i="26"/>
  <c r="AS11" i="26" s="1"/>
  <c r="AE11" i="26"/>
  <c r="AK11" i="26" s="1"/>
  <c r="AI18" i="26"/>
  <c r="AS18" i="26" s="1"/>
  <c r="AE18" i="26"/>
  <c r="AK18" i="26" s="1"/>
  <c r="AG18" i="26"/>
  <c r="AO18" i="26" s="1"/>
  <c r="AF18" i="26"/>
  <c r="AM18" i="26" s="1"/>
  <c r="AH18" i="26"/>
  <c r="AQ18" i="26" s="1"/>
  <c r="AI27" i="26"/>
  <c r="AS27" i="26" s="1"/>
  <c r="AE27" i="26"/>
  <c r="AK27" i="26" s="1"/>
  <c r="AG27" i="26"/>
  <c r="AO27" i="26" s="1"/>
  <c r="AH27" i="26"/>
  <c r="AQ27" i="26" s="1"/>
  <c r="AF27" i="26"/>
  <c r="AM27" i="26" s="1"/>
  <c r="AL11" i="26"/>
  <c r="AH14" i="26"/>
  <c r="AQ14" i="26" s="1"/>
  <c r="AF14" i="26"/>
  <c r="AM14" i="26" s="1"/>
  <c r="AE14" i="26"/>
  <c r="AK14" i="26" s="1"/>
  <c r="AG14" i="26"/>
  <c r="AO14" i="26" s="1"/>
  <c r="AH16" i="26"/>
  <c r="AQ16" i="26" s="1"/>
  <c r="AF16" i="26"/>
  <c r="AM16" i="26" s="1"/>
  <c r="AE16" i="26"/>
  <c r="AK16" i="26" s="1"/>
  <c r="AG16" i="26"/>
  <c r="AO16" i="26" s="1"/>
  <c r="AI17" i="26"/>
  <c r="AS17" i="26" s="1"/>
  <c r="AE17" i="26"/>
  <c r="AK17" i="26" s="1"/>
  <c r="AH17" i="26"/>
  <c r="AQ17" i="26" s="1"/>
  <c r="AF17" i="26"/>
  <c r="AM17" i="26" s="1"/>
  <c r="AI19" i="26"/>
  <c r="AS19" i="26" s="1"/>
  <c r="AE19" i="26"/>
  <c r="AK19" i="26" s="1"/>
  <c r="AH19" i="26"/>
  <c r="AQ19" i="26" s="1"/>
  <c r="AG19" i="26"/>
  <c r="AO19" i="26" s="1"/>
  <c r="AF19" i="26"/>
  <c r="AM19" i="26" s="1"/>
  <c r="M17" i="26"/>
  <c r="AP20" i="26"/>
  <c r="AI21" i="26"/>
  <c r="AS21" i="26" s="1"/>
  <c r="AE21" i="26"/>
  <c r="AK21" i="26" s="1"/>
  <c r="AH21" i="26"/>
  <c r="AQ21" i="26" s="1"/>
  <c r="AG21" i="26"/>
  <c r="AO21" i="26" s="1"/>
  <c r="AF21" i="26"/>
  <c r="AM21" i="26" s="1"/>
  <c r="AP22" i="26"/>
  <c r="L19" i="26" s="1"/>
  <c r="AI23" i="26"/>
  <c r="AS23" i="26" s="1"/>
  <c r="AE23" i="26"/>
  <c r="AK23" i="26" s="1"/>
  <c r="AH23" i="26"/>
  <c r="AQ23" i="26" s="1"/>
  <c r="AG23" i="26"/>
  <c r="AO23" i="26" s="1"/>
  <c r="AF23" i="26"/>
  <c r="AM23" i="26" s="1"/>
  <c r="AH24" i="26"/>
  <c r="AQ24" i="26" s="1"/>
  <c r="AI25" i="26"/>
  <c r="AS25" i="26" s="1"/>
  <c r="AE25" i="26"/>
  <c r="AK25" i="26" s="1"/>
  <c r="AH25" i="26"/>
  <c r="AQ25" i="26" s="1"/>
  <c r="AG25" i="26"/>
  <c r="AO25" i="26" s="1"/>
  <c r="AF25" i="26"/>
  <c r="AM25" i="26" s="1"/>
  <c r="AP26" i="26"/>
  <c r="L23" i="26" s="1"/>
  <c r="M12" i="26"/>
  <c r="AH13" i="26"/>
  <c r="AQ13" i="26" s="1"/>
  <c r="AG13" i="26"/>
  <c r="AO13" i="26" s="1"/>
  <c r="AI13" i="26"/>
  <c r="AS13" i="26" s="1"/>
  <c r="AE13" i="26"/>
  <c r="AK13" i="26" s="1"/>
  <c r="AI14" i="26"/>
  <c r="AS14" i="26" s="1"/>
  <c r="AI16" i="26"/>
  <c r="AS16" i="26" s="1"/>
  <c r="AG17" i="26"/>
  <c r="AO17" i="26" s="1"/>
  <c r="AL30" i="26"/>
  <c r="AL31" i="26"/>
  <c r="H28" i="26" s="1"/>
  <c r="AF32" i="26"/>
  <c r="AM32" i="26" s="1"/>
  <c r="AL33" i="26"/>
  <c r="H30" i="26" s="1"/>
  <c r="AL34" i="26"/>
  <c r="AH12" i="26"/>
  <c r="AQ12" i="26" s="1"/>
  <c r="AG12" i="26"/>
  <c r="AO12" i="26" s="1"/>
  <c r="AI12" i="26"/>
  <c r="AS12" i="26" s="1"/>
  <c r="AE12" i="26"/>
  <c r="AK12" i="26" s="1"/>
  <c r="AF13" i="26"/>
  <c r="AM13" i="26" s="1"/>
  <c r="AL15" i="26"/>
  <c r="AG28" i="26"/>
  <c r="AO28" i="26" s="1"/>
  <c r="AL29" i="26"/>
  <c r="AE15" i="26"/>
  <c r="AK15" i="26" s="1"/>
  <c r="M27" i="26"/>
  <c r="AP30" i="26"/>
  <c r="AP31" i="26"/>
  <c r="AP32" i="26"/>
  <c r="AI37" i="26"/>
  <c r="AS37" i="26" s="1"/>
  <c r="AE37" i="26"/>
  <c r="AK37" i="26" s="1"/>
  <c r="AF37" i="26"/>
  <c r="AM37" i="26" s="1"/>
  <c r="AG37" i="26"/>
  <c r="AO37" i="26" s="1"/>
  <c r="AI38" i="26"/>
  <c r="AS38" i="26" s="1"/>
  <c r="AE38" i="26"/>
  <c r="AK38" i="26" s="1"/>
  <c r="AH38" i="26"/>
  <c r="AQ38" i="26" s="1"/>
  <c r="AG38" i="26"/>
  <c r="AO38" i="26" s="1"/>
  <c r="AF38" i="26"/>
  <c r="AM38" i="26" s="1"/>
  <c r="AN47" i="26"/>
  <c r="AY46" i="26"/>
  <c r="AL49" i="26"/>
  <c r="AI20" i="26"/>
  <c r="AS20" i="26" s="1"/>
  <c r="AE20" i="26"/>
  <c r="AK20" i="26" s="1"/>
  <c r="AI22" i="26"/>
  <c r="AS22" i="26" s="1"/>
  <c r="AE22" i="26"/>
  <c r="AK22" i="26" s="1"/>
  <c r="AI24" i="26"/>
  <c r="AS24" i="26" s="1"/>
  <c r="AE24" i="26"/>
  <c r="AK24" i="26" s="1"/>
  <c r="AI26" i="26"/>
  <c r="AS26" i="26" s="1"/>
  <c r="AE26" i="26"/>
  <c r="AK26" i="26" s="1"/>
  <c r="AP28" i="26"/>
  <c r="AI35" i="26"/>
  <c r="AS35" i="26" s="1"/>
  <c r="AE35" i="26"/>
  <c r="AK35" i="26" s="1"/>
  <c r="AF35" i="26"/>
  <c r="AM35" i="26" s="1"/>
  <c r="AG35" i="26"/>
  <c r="AO35" i="26" s="1"/>
  <c r="M34" i="26"/>
  <c r="AP37" i="26"/>
  <c r="AF39" i="26"/>
  <c r="AM39" i="26" s="1"/>
  <c r="AH39" i="26"/>
  <c r="AQ39" i="26" s="1"/>
  <c r="AG39" i="26"/>
  <c r="AO39" i="26" s="1"/>
  <c r="AE39" i="26"/>
  <c r="AK39" i="26" s="1"/>
  <c r="AI39" i="26"/>
  <c r="AS39" i="26" s="1"/>
  <c r="AI42" i="26"/>
  <c r="AS42" i="26" s="1"/>
  <c r="AE42" i="26"/>
  <c r="AK42" i="26" s="1"/>
  <c r="AG42" i="26"/>
  <c r="AO42" i="26" s="1"/>
  <c r="AF42" i="26"/>
  <c r="AM42" i="26" s="1"/>
  <c r="AH42" i="26"/>
  <c r="AQ42" i="26" s="1"/>
  <c r="AR44" i="26"/>
  <c r="AL46" i="26"/>
  <c r="AV45" i="26" s="1"/>
  <c r="AN60" i="26"/>
  <c r="AF20" i="26"/>
  <c r="AM20" i="26" s="1"/>
  <c r="AF22" i="26"/>
  <c r="AM22" i="26" s="1"/>
  <c r="AF24" i="26"/>
  <c r="AM24" i="26" s="1"/>
  <c r="AF26" i="26"/>
  <c r="AM26" i="26" s="1"/>
  <c r="AI28" i="26"/>
  <c r="AS28" i="26" s="1"/>
  <c r="AE28" i="26"/>
  <c r="AK28" i="26" s="1"/>
  <c r="M32" i="26"/>
  <c r="AP35" i="26"/>
  <c r="AI36" i="26"/>
  <c r="AS36" i="26" s="1"/>
  <c r="AE36" i="26"/>
  <c r="AK36" i="26" s="1"/>
  <c r="AH36" i="26"/>
  <c r="AQ36" i="26" s="1"/>
  <c r="AG36" i="26"/>
  <c r="AO36" i="26" s="1"/>
  <c r="AF52" i="26"/>
  <c r="AM52" i="26" s="1"/>
  <c r="AI15" i="26"/>
  <c r="AS15" i="26" s="1"/>
  <c r="M19" i="26"/>
  <c r="AG20" i="26"/>
  <c r="AO20" i="26" s="1"/>
  <c r="AG22" i="26"/>
  <c r="AO22" i="26" s="1"/>
  <c r="M23" i="26"/>
  <c r="AG24" i="26"/>
  <c r="AO24" i="26" s="1"/>
  <c r="M25" i="26"/>
  <c r="AG26" i="26"/>
  <c r="AO26" i="26" s="1"/>
  <c r="AF28" i="26"/>
  <c r="AM28" i="26" s="1"/>
  <c r="AI29" i="26"/>
  <c r="AS29" i="26" s="1"/>
  <c r="AE29" i="26"/>
  <c r="AK29" i="26" s="1"/>
  <c r="AG29" i="26"/>
  <c r="AO29" i="26" s="1"/>
  <c r="AI30" i="26"/>
  <c r="AS30" i="26" s="1"/>
  <c r="AE30" i="26"/>
  <c r="AK30" i="26" s="1"/>
  <c r="AG30" i="26"/>
  <c r="AO30" i="26" s="1"/>
  <c r="AI31" i="26"/>
  <c r="AS31" i="26" s="1"/>
  <c r="AE31" i="26"/>
  <c r="AK31" i="26" s="1"/>
  <c r="AG31" i="26"/>
  <c r="AO31" i="26" s="1"/>
  <c r="AI32" i="26"/>
  <c r="AS32" i="26" s="1"/>
  <c r="AE32" i="26"/>
  <c r="AK32" i="26" s="1"/>
  <c r="AG32" i="26"/>
  <c r="AO32" i="26" s="1"/>
  <c r="AI33" i="26"/>
  <c r="AS33" i="26" s="1"/>
  <c r="AE33" i="26"/>
  <c r="AK33" i="26" s="1"/>
  <c r="AG33" i="26"/>
  <c r="AO33" i="26" s="1"/>
  <c r="AI34" i="26"/>
  <c r="AS34" i="26" s="1"/>
  <c r="AE34" i="26"/>
  <c r="AK34" i="26" s="1"/>
  <c r="AG34" i="26"/>
  <c r="AO34" i="26" s="1"/>
  <c r="AF36" i="26"/>
  <c r="AM36" i="26" s="1"/>
  <c r="AR43" i="26"/>
  <c r="AE51" i="26"/>
  <c r="AK51" i="26" s="1"/>
  <c r="AL54" i="26"/>
  <c r="K37" i="26"/>
  <c r="AH40" i="26"/>
  <c r="AQ40" i="26" s="1"/>
  <c r="AG41" i="26"/>
  <c r="AO41" i="26" s="1"/>
  <c r="AH45" i="26"/>
  <c r="AQ45" i="26" s="1"/>
  <c r="AE45" i="26"/>
  <c r="AK45" i="26" s="1"/>
  <c r="AP51" i="26"/>
  <c r="AG56" i="26"/>
  <c r="AO56" i="26" s="1"/>
  <c r="AF56" i="26"/>
  <c r="AM56" i="26" s="1"/>
  <c r="AE56" i="26"/>
  <c r="AK56" i="26" s="1"/>
  <c r="AH56" i="26"/>
  <c r="AQ56" i="26" s="1"/>
  <c r="AJ59" i="26"/>
  <c r="AL64" i="26"/>
  <c r="AI65" i="26"/>
  <c r="AS65" i="26" s="1"/>
  <c r="AI40" i="26"/>
  <c r="AS40" i="26" s="1"/>
  <c r="AN40" i="26"/>
  <c r="AI41" i="26"/>
  <c r="AS41" i="26" s="1"/>
  <c r="AF43" i="26"/>
  <c r="AM43" i="26" s="1"/>
  <c r="AG43" i="26"/>
  <c r="AO43" i="26" s="1"/>
  <c r="AG44" i="26"/>
  <c r="AO44" i="26" s="1"/>
  <c r="AE44" i="26"/>
  <c r="AK44" i="26" s="1"/>
  <c r="AN46" i="26"/>
  <c r="AP47" i="26"/>
  <c r="AG48" i="26"/>
  <c r="AO48" i="26" s="1"/>
  <c r="AE48" i="26"/>
  <c r="AK48" i="26" s="1"/>
  <c r="AH48" i="26"/>
  <c r="AQ48" i="26" s="1"/>
  <c r="AI50" i="26"/>
  <c r="AS50" i="26" s="1"/>
  <c r="AE50" i="26"/>
  <c r="AK50" i="26" s="1"/>
  <c r="AG50" i="26"/>
  <c r="AO50" i="26" s="1"/>
  <c r="AR52" i="26"/>
  <c r="AF55" i="26"/>
  <c r="AM55" i="26" s="1"/>
  <c r="AH55" i="26"/>
  <c r="AQ55" i="26" s="1"/>
  <c r="AG55" i="26"/>
  <c r="AO55" i="26" s="1"/>
  <c r="AI55" i="26"/>
  <c r="AS55" i="26" s="1"/>
  <c r="AR56" i="26"/>
  <c r="AH57" i="26"/>
  <c r="AQ57" i="26" s="1"/>
  <c r="AF57" i="26"/>
  <c r="AM57" i="26" s="1"/>
  <c r="AE57" i="26"/>
  <c r="AK57" i="26" s="1"/>
  <c r="AG57" i="26"/>
  <c r="AO57" i="26" s="1"/>
  <c r="AR61" i="26"/>
  <c r="AN69" i="26"/>
  <c r="AE40" i="26"/>
  <c r="AK40" i="26" s="1"/>
  <c r="AE41" i="26"/>
  <c r="AK41" i="26" s="1"/>
  <c r="M38" i="26"/>
  <c r="AE43" i="26"/>
  <c r="AK43" i="26" s="1"/>
  <c r="AF44" i="26"/>
  <c r="AM44" i="26" s="1"/>
  <c r="AN45" i="26"/>
  <c r="AP46" i="26"/>
  <c r="AF47" i="26"/>
  <c r="AM47" i="26" s="1"/>
  <c r="AI47" i="26"/>
  <c r="AS47" i="26" s="1"/>
  <c r="AF48" i="26"/>
  <c r="AM48" i="26" s="1"/>
  <c r="AF50" i="26"/>
  <c r="AM50" i="26" s="1"/>
  <c r="AL53" i="26"/>
  <c r="AE55" i="26"/>
  <c r="AK55" i="26" s="1"/>
  <c r="AI57" i="26"/>
  <c r="AS57" i="26" s="1"/>
  <c r="AP61" i="26"/>
  <c r="AL63" i="26"/>
  <c r="AW63" i="26"/>
  <c r="AN67" i="26"/>
  <c r="L38" i="26"/>
  <c r="AF40" i="26"/>
  <c r="AM40" i="26" s="1"/>
  <c r="AF41" i="26"/>
  <c r="AM41" i="26" s="1"/>
  <c r="AH43" i="26"/>
  <c r="AQ43" i="26" s="1"/>
  <c r="AH44" i="26"/>
  <c r="AQ44" i="26" s="1"/>
  <c r="AI46" i="26"/>
  <c r="AS46" i="26" s="1"/>
  <c r="AE46" i="26"/>
  <c r="AK46" i="26" s="1"/>
  <c r="AE47" i="26"/>
  <c r="AK47" i="26" s="1"/>
  <c r="AI48" i="26"/>
  <c r="AS48" i="26" s="1"/>
  <c r="AH49" i="26"/>
  <c r="AQ49" i="26" s="1"/>
  <c r="AE49" i="26"/>
  <c r="AK49" i="26" s="1"/>
  <c r="AG49" i="26"/>
  <c r="AO49" i="26" s="1"/>
  <c r="AH50" i="26"/>
  <c r="AQ50" i="26" s="1"/>
  <c r="AF51" i="26"/>
  <c r="AM51" i="26" s="1"/>
  <c r="AI51" i="26"/>
  <c r="AS51" i="26" s="1"/>
  <c r="AG51" i="26"/>
  <c r="AO51" i="26" s="1"/>
  <c r="AG52" i="26"/>
  <c r="AO52" i="26" s="1"/>
  <c r="AH52" i="26"/>
  <c r="AQ52" i="26" s="1"/>
  <c r="AE52" i="26"/>
  <c r="AK52" i="26" s="1"/>
  <c r="AI54" i="26"/>
  <c r="AS54" i="26" s="1"/>
  <c r="AE54" i="26"/>
  <c r="AK54" i="26" s="1"/>
  <c r="AH54" i="26"/>
  <c r="AQ54" i="26" s="1"/>
  <c r="AG54" i="26"/>
  <c r="AO54" i="26" s="1"/>
  <c r="AG58" i="26"/>
  <c r="AO58" i="26" s="1"/>
  <c r="AF58" i="26"/>
  <c r="AM58" i="26" s="1"/>
  <c r="AH58" i="26"/>
  <c r="AQ58" i="26" s="1"/>
  <c r="AE58" i="26"/>
  <c r="AK58" i="26" s="1"/>
  <c r="AI58" i="26"/>
  <c r="AS58" i="26" s="1"/>
  <c r="AI60" i="26"/>
  <c r="AS60" i="26" s="1"/>
  <c r="AE60" i="26"/>
  <c r="AK60" i="26" s="1"/>
  <c r="AF60" i="26"/>
  <c r="AM60" i="26" s="1"/>
  <c r="AH60" i="26"/>
  <c r="AQ60" i="26" s="1"/>
  <c r="AE53" i="26"/>
  <c r="AK53" i="26" s="1"/>
  <c r="AH59" i="26"/>
  <c r="AQ59" i="26" s="1"/>
  <c r="AF59" i="26"/>
  <c r="AM59" i="26" s="1"/>
  <c r="AG61" i="26"/>
  <c r="AO61" i="26" s="1"/>
  <c r="AR67" i="26"/>
  <c r="AL70" i="26"/>
  <c r="AV70" i="26" s="1"/>
  <c r="AG66" i="26"/>
  <c r="AO66" i="26" s="1"/>
  <c r="AE66" i="26"/>
  <c r="AK66" i="26" s="1"/>
  <c r="AF66" i="26"/>
  <c r="AM66" i="26" s="1"/>
  <c r="AI68" i="26"/>
  <c r="AS68" i="26" s="1"/>
  <c r="AE68" i="26"/>
  <c r="AK68" i="26" s="1"/>
  <c r="AF68" i="26"/>
  <c r="AM68" i="26" s="1"/>
  <c r="AG53" i="26"/>
  <c r="AO53" i="26" s="1"/>
  <c r="AF65" i="26"/>
  <c r="AM65" i="26" s="1"/>
  <c r="AG65" i="26"/>
  <c r="AO65" i="26" s="1"/>
  <c r="AH65" i="26"/>
  <c r="AQ65" i="26" s="1"/>
  <c r="AH66" i="26"/>
  <c r="AQ66" i="26" s="1"/>
  <c r="AG68" i="26"/>
  <c r="AO68" i="26" s="1"/>
  <c r="AI53" i="26"/>
  <c r="AS53" i="26" s="1"/>
  <c r="AF61" i="26"/>
  <c r="AM61" i="26" s="1"/>
  <c r="AE61" i="26"/>
  <c r="AK61" i="26" s="1"/>
  <c r="AI64" i="26"/>
  <c r="AS64" i="26" s="1"/>
  <c r="AE64" i="26"/>
  <c r="AK64" i="26" s="1"/>
  <c r="AG64" i="26"/>
  <c r="AO64" i="26" s="1"/>
  <c r="AH64" i="26"/>
  <c r="AQ64" i="26" s="1"/>
  <c r="AI66" i="26"/>
  <c r="AS66" i="26" s="1"/>
  <c r="AH67" i="26"/>
  <c r="AQ67" i="26" s="1"/>
  <c r="AE67" i="26"/>
  <c r="AK67" i="26" s="1"/>
  <c r="AF67" i="26"/>
  <c r="AM67" i="26" s="1"/>
  <c r="AH68" i="26"/>
  <c r="AQ68" i="26" s="1"/>
  <c r="AF69" i="26"/>
  <c r="AM69" i="26" s="1"/>
  <c r="AI69" i="26"/>
  <c r="AS69" i="26" s="1"/>
  <c r="AE69" i="26"/>
  <c r="AK69" i="26" s="1"/>
  <c r="AI62" i="26"/>
  <c r="AS62" i="26" s="1"/>
  <c r="AN62" i="26"/>
  <c r="AI63" i="26"/>
  <c r="AS63" i="26" s="1"/>
  <c r="AI70" i="26"/>
  <c r="AS70" i="26" s="1"/>
  <c r="AN70" i="26"/>
  <c r="AX70" i="26" s="1"/>
  <c r="AN26" i="25"/>
  <c r="AG23" i="25"/>
  <c r="AO23" i="25" s="1"/>
  <c r="AF17" i="25"/>
  <c r="AM17" i="25" s="1"/>
  <c r="AI11" i="25"/>
  <c r="AS11" i="25" s="1"/>
  <c r="AE11" i="25"/>
  <c r="AK11" i="25" s="1"/>
  <c r="AH11" i="25"/>
  <c r="AQ11" i="25" s="1"/>
  <c r="AG11" i="25"/>
  <c r="AO11" i="25" s="1"/>
  <c r="AF11" i="25"/>
  <c r="AM11" i="25" s="1"/>
  <c r="AI12" i="25"/>
  <c r="AS12" i="25" s="1"/>
  <c r="AE12" i="25"/>
  <c r="AK12" i="25" s="1"/>
  <c r="AH12" i="25"/>
  <c r="AQ12" i="25" s="1"/>
  <c r="AG12" i="25"/>
  <c r="AO12" i="25" s="1"/>
  <c r="AF12" i="25"/>
  <c r="AM12" i="25" s="1"/>
  <c r="AI13" i="25"/>
  <c r="AS13" i="25" s="1"/>
  <c r="AE13" i="25"/>
  <c r="AK13" i="25" s="1"/>
  <c r="AH13" i="25"/>
  <c r="AQ13" i="25" s="1"/>
  <c r="AG13" i="25"/>
  <c r="AO13" i="25" s="1"/>
  <c r="AF13" i="25"/>
  <c r="AM13" i="25" s="1"/>
  <c r="AI14" i="25"/>
  <c r="AS14" i="25" s="1"/>
  <c r="AE14" i="25"/>
  <c r="AK14" i="25" s="1"/>
  <c r="AH14" i="25"/>
  <c r="AQ14" i="25" s="1"/>
  <c r="AG14" i="25"/>
  <c r="AO14" i="25" s="1"/>
  <c r="AF14" i="25"/>
  <c r="AM14" i="25" s="1"/>
  <c r="AI15" i="25"/>
  <c r="AS15" i="25" s="1"/>
  <c r="AE15" i="25"/>
  <c r="AK15" i="25" s="1"/>
  <c r="AH15" i="25"/>
  <c r="AQ15" i="25" s="1"/>
  <c r="AG15" i="25"/>
  <c r="AO15" i="25" s="1"/>
  <c r="AF15" i="25"/>
  <c r="AM15" i="25" s="1"/>
  <c r="AI16" i="25"/>
  <c r="AS16" i="25" s="1"/>
  <c r="AE16" i="25"/>
  <c r="AK16" i="25" s="1"/>
  <c r="AH16" i="25"/>
  <c r="AQ16" i="25" s="1"/>
  <c r="AG16" i="25"/>
  <c r="AO16" i="25" s="1"/>
  <c r="AF16" i="25"/>
  <c r="AM16" i="25" s="1"/>
  <c r="AR17" i="25"/>
  <c r="I15" i="25"/>
  <c r="AW18" i="25"/>
  <c r="I16" i="25"/>
  <c r="AW19" i="25"/>
  <c r="AI20" i="25"/>
  <c r="AS20" i="25" s="1"/>
  <c r="AY24" i="25"/>
  <c r="I17" i="25"/>
  <c r="AG17" i="25"/>
  <c r="AO17" i="25" s="1"/>
  <c r="AG18" i="25"/>
  <c r="AO18" i="25" s="1"/>
  <c r="AG19" i="25"/>
  <c r="AO19" i="25" s="1"/>
  <c r="AG20" i="25"/>
  <c r="AO20" i="25" s="1"/>
  <c r="K22" i="25"/>
  <c r="K23" i="25"/>
  <c r="J23" i="25"/>
  <c r="AI27" i="25"/>
  <c r="AS27" i="25" s="1"/>
  <c r="AE27" i="25"/>
  <c r="AK27" i="25" s="1"/>
  <c r="AH27" i="25"/>
  <c r="AQ27" i="25" s="1"/>
  <c r="AG27" i="25"/>
  <c r="AO27" i="25" s="1"/>
  <c r="AF27" i="25"/>
  <c r="AM27" i="25" s="1"/>
  <c r="AI28" i="25"/>
  <c r="AS28" i="25" s="1"/>
  <c r="AE28" i="25"/>
  <c r="AK28" i="25" s="1"/>
  <c r="AH28" i="25"/>
  <c r="AQ28" i="25" s="1"/>
  <c r="AG28" i="25"/>
  <c r="AO28" i="25" s="1"/>
  <c r="AF28" i="25"/>
  <c r="AM28" i="25" s="1"/>
  <c r="AI29" i="25"/>
  <c r="AS29" i="25" s="1"/>
  <c r="AE29" i="25"/>
  <c r="AK29" i="25" s="1"/>
  <c r="AH29" i="25"/>
  <c r="AQ29" i="25" s="1"/>
  <c r="AG29" i="25"/>
  <c r="AO29" i="25" s="1"/>
  <c r="AF29" i="25"/>
  <c r="AM29" i="25" s="1"/>
  <c r="AI30" i="25"/>
  <c r="AS30" i="25" s="1"/>
  <c r="AE30" i="25"/>
  <c r="AK30" i="25" s="1"/>
  <c r="AH30" i="25"/>
  <c r="AQ30" i="25" s="1"/>
  <c r="AG30" i="25"/>
  <c r="AO30" i="25" s="1"/>
  <c r="AF30" i="25"/>
  <c r="AM30" i="25" s="1"/>
  <c r="AI31" i="25"/>
  <c r="AS31" i="25" s="1"/>
  <c r="AE31" i="25"/>
  <c r="AK31" i="25" s="1"/>
  <c r="AH31" i="25"/>
  <c r="AQ31" i="25" s="1"/>
  <c r="AG31" i="25"/>
  <c r="AO31" i="25" s="1"/>
  <c r="AF31" i="25"/>
  <c r="AM31" i="25" s="1"/>
  <c r="AI32" i="25"/>
  <c r="AS32" i="25" s="1"/>
  <c r="AE32" i="25"/>
  <c r="AK32" i="25" s="1"/>
  <c r="AH32" i="25"/>
  <c r="AQ32" i="25" s="1"/>
  <c r="AG32" i="25"/>
  <c r="AO32" i="25" s="1"/>
  <c r="AF32" i="25"/>
  <c r="AM32" i="25" s="1"/>
  <c r="AI33" i="25"/>
  <c r="AS33" i="25" s="1"/>
  <c r="AE33" i="25"/>
  <c r="AK33" i="25" s="1"/>
  <c r="AH33" i="25"/>
  <c r="AQ33" i="25" s="1"/>
  <c r="AG33" i="25"/>
  <c r="AO33" i="25" s="1"/>
  <c r="AF33" i="25"/>
  <c r="AM33" i="25" s="1"/>
  <c r="AI34" i="25"/>
  <c r="AS34" i="25" s="1"/>
  <c r="AE34" i="25"/>
  <c r="AK34" i="25" s="1"/>
  <c r="AH34" i="25"/>
  <c r="AQ34" i="25" s="1"/>
  <c r="AG34" i="25"/>
  <c r="AO34" i="25" s="1"/>
  <c r="AF34" i="25"/>
  <c r="AM34" i="25" s="1"/>
  <c r="AH17" i="25"/>
  <c r="AQ17" i="25" s="1"/>
  <c r="AH18" i="25"/>
  <c r="AQ18" i="25" s="1"/>
  <c r="AL18" i="25"/>
  <c r="AH19" i="25"/>
  <c r="AQ19" i="25" s="1"/>
  <c r="AL19" i="25"/>
  <c r="AH20" i="25"/>
  <c r="AQ20" i="25" s="1"/>
  <c r="AL20" i="25"/>
  <c r="AI21" i="25"/>
  <c r="AS21" i="25" s="1"/>
  <c r="AE21" i="25"/>
  <c r="AK21" i="25" s="1"/>
  <c r="AH21" i="25"/>
  <c r="AQ21" i="25" s="1"/>
  <c r="AI22" i="25"/>
  <c r="AS22" i="25" s="1"/>
  <c r="AE22" i="25"/>
  <c r="AK22" i="25" s="1"/>
  <c r="AH22" i="25"/>
  <c r="AQ22" i="25" s="1"/>
  <c r="AI23" i="25"/>
  <c r="AS23" i="25" s="1"/>
  <c r="AE23" i="25"/>
  <c r="AK23" i="25" s="1"/>
  <c r="AH23" i="25"/>
  <c r="AQ23" i="25" s="1"/>
  <c r="AI24" i="25"/>
  <c r="AS24" i="25" s="1"/>
  <c r="AE24" i="25"/>
  <c r="AK24" i="25" s="1"/>
  <c r="AH24" i="25"/>
  <c r="AQ24" i="25" s="1"/>
  <c r="AI25" i="25"/>
  <c r="AS25" i="25" s="1"/>
  <c r="AE25" i="25"/>
  <c r="AK25" i="25" s="1"/>
  <c r="AH25" i="25"/>
  <c r="AQ25" i="25" s="1"/>
  <c r="AE17" i="25"/>
  <c r="AK17" i="25" s="1"/>
  <c r="K18" i="25"/>
  <c r="AE18" i="25"/>
  <c r="AK18" i="25" s="1"/>
  <c r="K19" i="25"/>
  <c r="AE19" i="25"/>
  <c r="AK19" i="25" s="1"/>
  <c r="AE20" i="25"/>
  <c r="AK20" i="25" s="1"/>
  <c r="K21" i="25"/>
  <c r="AF21" i="25"/>
  <c r="AM21" i="25" s="1"/>
  <c r="AN21" i="25"/>
  <c r="AF22" i="25"/>
  <c r="AM22" i="25" s="1"/>
  <c r="AN22" i="25"/>
  <c r="AF23" i="25"/>
  <c r="AM23" i="25" s="1"/>
  <c r="AF24" i="25"/>
  <c r="AM24" i="25" s="1"/>
  <c r="AN24" i="25"/>
  <c r="AF25" i="25"/>
  <c r="AM25" i="25" s="1"/>
  <c r="AN25" i="25"/>
  <c r="AI26" i="25"/>
  <c r="AS26" i="25" s="1"/>
  <c r="AE26" i="25"/>
  <c r="AK26" i="25" s="1"/>
  <c r="AH26" i="25"/>
  <c r="AQ26" i="25" s="1"/>
  <c r="AF26" i="25"/>
  <c r="AM26" i="25" s="1"/>
  <c r="AH40" i="25"/>
  <c r="AQ40" i="25" s="1"/>
  <c r="AG40" i="25"/>
  <c r="AO40" i="25" s="1"/>
  <c r="AF40" i="25"/>
  <c r="AM40" i="25" s="1"/>
  <c r="AF42" i="25"/>
  <c r="AM42" i="25" s="1"/>
  <c r="AI42" i="25"/>
  <c r="AS42" i="25" s="1"/>
  <c r="AE42" i="25"/>
  <c r="AK42" i="25" s="1"/>
  <c r="AH42" i="25"/>
  <c r="AQ42" i="25" s="1"/>
  <c r="AG43" i="25"/>
  <c r="AO43" i="25" s="1"/>
  <c r="AF43" i="25"/>
  <c r="AM43" i="25" s="1"/>
  <c r="AI43" i="25"/>
  <c r="AS43" i="25" s="1"/>
  <c r="AE43" i="25"/>
  <c r="AK43" i="25" s="1"/>
  <c r="AJ44" i="25"/>
  <c r="AF36" i="25"/>
  <c r="AM36" i="25" s="1"/>
  <c r="AI36" i="25"/>
  <c r="AS36" i="25" s="1"/>
  <c r="AE36" i="25"/>
  <c r="AK36" i="25" s="1"/>
  <c r="AH36" i="25"/>
  <c r="AQ36" i="25" s="1"/>
  <c r="AF37" i="25"/>
  <c r="AM37" i="25" s="1"/>
  <c r="AI37" i="25"/>
  <c r="AS37" i="25" s="1"/>
  <c r="AE37" i="25"/>
  <c r="AK37" i="25" s="1"/>
  <c r="G34" i="25" s="1"/>
  <c r="AH37" i="25"/>
  <c r="AQ37" i="25" s="1"/>
  <c r="AF38" i="25"/>
  <c r="AM38" i="25" s="1"/>
  <c r="AI38" i="25"/>
  <c r="AS38" i="25" s="1"/>
  <c r="AE38" i="25"/>
  <c r="AK38" i="25" s="1"/>
  <c r="AH38" i="25"/>
  <c r="AQ38" i="25" s="1"/>
  <c r="AG39" i="25"/>
  <c r="AO39" i="25" s="1"/>
  <c r="AF39" i="25"/>
  <c r="AM39" i="25" s="1"/>
  <c r="AI39" i="25"/>
  <c r="AS39" i="25" s="1"/>
  <c r="AE39" i="25"/>
  <c r="AK39" i="25" s="1"/>
  <c r="AE40" i="25"/>
  <c r="AK40" i="25" s="1"/>
  <c r="AG42" i="25"/>
  <c r="AO42" i="25" s="1"/>
  <c r="AH43" i="25"/>
  <c r="AQ43" i="25" s="1"/>
  <c r="AR44" i="25"/>
  <c r="AI35" i="25"/>
  <c r="AS35" i="25" s="1"/>
  <c r="AE35" i="25"/>
  <c r="AK35" i="25" s="1"/>
  <c r="AH35" i="25"/>
  <c r="AQ35" i="25" s="1"/>
  <c r="AG36" i="25"/>
  <c r="AO36" i="25" s="1"/>
  <c r="AG37" i="25"/>
  <c r="AO37" i="25" s="1"/>
  <c r="AG38" i="25"/>
  <c r="AO38" i="25" s="1"/>
  <c r="AH39" i="25"/>
  <c r="AQ39" i="25" s="1"/>
  <c r="AI40" i="25"/>
  <c r="AS40" i="25" s="1"/>
  <c r="AL41" i="25"/>
  <c r="AL35" i="25"/>
  <c r="AH44" i="25"/>
  <c r="AQ44" i="25" s="1"/>
  <c r="AG44" i="25"/>
  <c r="AO44" i="25" s="1"/>
  <c r="AF44" i="25"/>
  <c r="AM44" i="25" s="1"/>
  <c r="AG41" i="25"/>
  <c r="AO41" i="25" s="1"/>
  <c r="AI46" i="25"/>
  <c r="AS46" i="25" s="1"/>
  <c r="AE46" i="25"/>
  <c r="AK46" i="25" s="1"/>
  <c r="AH46" i="25"/>
  <c r="AQ46" i="25" s="1"/>
  <c r="AF46" i="25"/>
  <c r="AM46" i="25" s="1"/>
  <c r="AG48" i="25"/>
  <c r="AO48" i="25" s="1"/>
  <c r="AF48" i="25"/>
  <c r="AM48" i="25" s="1"/>
  <c r="AI48" i="25"/>
  <c r="AS48" i="25" s="1"/>
  <c r="AE48" i="25"/>
  <c r="AK48" i="25" s="1"/>
  <c r="AH48" i="25"/>
  <c r="AQ48" i="25" s="1"/>
  <c r="AL51" i="25"/>
  <c r="AH41" i="25"/>
  <c r="AQ41" i="25" s="1"/>
  <c r="AH45" i="25"/>
  <c r="AQ45" i="25" s="1"/>
  <c r="AG45" i="25"/>
  <c r="AO45" i="25" s="1"/>
  <c r="AI45" i="25"/>
  <c r="AS45" i="25" s="1"/>
  <c r="AE45" i="25"/>
  <c r="AK45" i="25" s="1"/>
  <c r="AH49" i="25"/>
  <c r="AQ49" i="25" s="1"/>
  <c r="AG49" i="25"/>
  <c r="AO49" i="25" s="1"/>
  <c r="AF49" i="25"/>
  <c r="AM49" i="25" s="1"/>
  <c r="AI49" i="25"/>
  <c r="AS49" i="25" s="1"/>
  <c r="AE49" i="25"/>
  <c r="AK49" i="25" s="1"/>
  <c r="AG52" i="25"/>
  <c r="AO52" i="25" s="1"/>
  <c r="AF52" i="25"/>
  <c r="AM52" i="25" s="1"/>
  <c r="AI52" i="25"/>
  <c r="AS52" i="25" s="1"/>
  <c r="AE52" i="25"/>
  <c r="AK52" i="25" s="1"/>
  <c r="AH52" i="25"/>
  <c r="AQ52" i="25" s="1"/>
  <c r="AL55" i="25"/>
  <c r="AE41" i="25"/>
  <c r="AK41" i="25" s="1"/>
  <c r="AF45" i="25"/>
  <c r="AM45" i="25" s="1"/>
  <c r="AI50" i="25"/>
  <c r="AS50" i="25" s="1"/>
  <c r="AE50" i="25"/>
  <c r="AK50" i="25" s="1"/>
  <c r="AH50" i="25"/>
  <c r="AQ50" i="25" s="1"/>
  <c r="AG50" i="25"/>
  <c r="AO50" i="25" s="1"/>
  <c r="AF50" i="25"/>
  <c r="AM50" i="25" s="1"/>
  <c r="AH53" i="25"/>
  <c r="AQ53" i="25" s="1"/>
  <c r="AG53" i="25"/>
  <c r="AO53" i="25" s="1"/>
  <c r="AF53" i="25"/>
  <c r="AM53" i="25" s="1"/>
  <c r="AI53" i="25"/>
  <c r="AS53" i="25" s="1"/>
  <c r="AE53" i="25"/>
  <c r="AK53" i="25" s="1"/>
  <c r="AG56" i="25"/>
  <c r="AO56" i="25" s="1"/>
  <c r="AF56" i="25"/>
  <c r="AM56" i="25" s="1"/>
  <c r="AI56" i="25"/>
  <c r="AS56" i="25" s="1"/>
  <c r="AE56" i="25"/>
  <c r="AK56" i="25" s="1"/>
  <c r="AH56" i="25"/>
  <c r="AQ56" i="25" s="1"/>
  <c r="AF47" i="25"/>
  <c r="AM47" i="25" s="1"/>
  <c r="AI54" i="25"/>
  <c r="AS54" i="25" s="1"/>
  <c r="AE54" i="25"/>
  <c r="AK54" i="25" s="1"/>
  <c r="AH54" i="25"/>
  <c r="AQ54" i="25" s="1"/>
  <c r="AG54" i="25"/>
  <c r="AO54" i="25" s="1"/>
  <c r="AF54" i="25"/>
  <c r="AM54" i="25" s="1"/>
  <c r="AH57" i="25"/>
  <c r="AQ57" i="25" s="1"/>
  <c r="AG57" i="25"/>
  <c r="AO57" i="25" s="1"/>
  <c r="AF57" i="25"/>
  <c r="AM57" i="25" s="1"/>
  <c r="AI57" i="25"/>
  <c r="AS57" i="25" s="1"/>
  <c r="AE57" i="25"/>
  <c r="AK57" i="25" s="1"/>
  <c r="AG47" i="25"/>
  <c r="AO47" i="25" s="1"/>
  <c r="AG51" i="25"/>
  <c r="AO51" i="25" s="1"/>
  <c r="AG55" i="25"/>
  <c r="AO55" i="25" s="1"/>
  <c r="AF58" i="25"/>
  <c r="AM58" i="25" s="1"/>
  <c r="AI58" i="25"/>
  <c r="AS58" i="25" s="1"/>
  <c r="AE58" i="25"/>
  <c r="AK58" i="25" s="1"/>
  <c r="AH58" i="25"/>
  <c r="AQ58" i="25" s="1"/>
  <c r="AG58" i="25"/>
  <c r="AO58" i="25" s="1"/>
  <c r="AF62" i="25"/>
  <c r="AM62" i="25" s="1"/>
  <c r="AI62" i="25"/>
  <c r="AS62" i="25" s="1"/>
  <c r="AE62" i="25"/>
  <c r="AK62" i="25" s="1"/>
  <c r="AH62" i="25"/>
  <c r="AQ62" i="25" s="1"/>
  <c r="AG62" i="25"/>
  <c r="AO62" i="25" s="1"/>
  <c r="AI69" i="25"/>
  <c r="AS69" i="25" s="1"/>
  <c r="AE69" i="25"/>
  <c r="AK69" i="25" s="1"/>
  <c r="AH69" i="25"/>
  <c r="AQ69" i="25" s="1"/>
  <c r="AG69" i="25"/>
  <c r="AO69" i="25" s="1"/>
  <c r="AF69" i="25"/>
  <c r="AM69" i="25" s="1"/>
  <c r="AH47" i="25"/>
  <c r="AQ47" i="25" s="1"/>
  <c r="AH51" i="25"/>
  <c r="AQ51" i="25" s="1"/>
  <c r="AH55" i="25"/>
  <c r="AQ55" i="25" s="1"/>
  <c r="AG59" i="25"/>
  <c r="AO59" i="25" s="1"/>
  <c r="AF59" i="25"/>
  <c r="AM59" i="25" s="1"/>
  <c r="AI59" i="25"/>
  <c r="AS59" i="25" s="1"/>
  <c r="AE59" i="25"/>
  <c r="AK59" i="25" s="1"/>
  <c r="AH59" i="25"/>
  <c r="AQ59" i="25" s="1"/>
  <c r="AG63" i="25"/>
  <c r="AO63" i="25" s="1"/>
  <c r="AF63" i="25"/>
  <c r="AM63" i="25" s="1"/>
  <c r="AI63" i="25"/>
  <c r="AS63" i="25" s="1"/>
  <c r="AE63" i="25"/>
  <c r="AK63" i="25" s="1"/>
  <c r="AH63" i="25"/>
  <c r="AQ63" i="25" s="1"/>
  <c r="AL66" i="25"/>
  <c r="AE47" i="25"/>
  <c r="AK47" i="25" s="1"/>
  <c r="AI47" i="25"/>
  <c r="AS47" i="25" s="1"/>
  <c r="AE51" i="25"/>
  <c r="AK51" i="25" s="1"/>
  <c r="AI51" i="25"/>
  <c r="AS51" i="25" s="1"/>
  <c r="AE55" i="25"/>
  <c r="AK55" i="25" s="1"/>
  <c r="AI55" i="25"/>
  <c r="AS55" i="25" s="1"/>
  <c r="AH60" i="25"/>
  <c r="AQ60" i="25" s="1"/>
  <c r="AG60" i="25"/>
  <c r="AO60" i="25" s="1"/>
  <c r="AF60" i="25"/>
  <c r="AM60" i="25" s="1"/>
  <c r="AI60" i="25"/>
  <c r="AS60" i="25" s="1"/>
  <c r="AE60" i="25"/>
  <c r="AK60" i="25" s="1"/>
  <c r="AH64" i="25"/>
  <c r="AQ64" i="25" s="1"/>
  <c r="AG64" i="25"/>
  <c r="AO64" i="25" s="1"/>
  <c r="AF64" i="25"/>
  <c r="AM64" i="25" s="1"/>
  <c r="AI64" i="25"/>
  <c r="AS64" i="25" s="1"/>
  <c r="AE64" i="25"/>
  <c r="AK64" i="25" s="1"/>
  <c r="AG67" i="25"/>
  <c r="AO67" i="25" s="1"/>
  <c r="AF67" i="25"/>
  <c r="AM67" i="25" s="1"/>
  <c r="AI67" i="25"/>
  <c r="AS67" i="25" s="1"/>
  <c r="AE67" i="25"/>
  <c r="AK67" i="25" s="1"/>
  <c r="AH67" i="25"/>
  <c r="AQ67" i="25" s="1"/>
  <c r="AW70" i="25"/>
  <c r="AL70" i="25"/>
  <c r="AV70" i="25" s="1"/>
  <c r="AI61" i="25"/>
  <c r="AS61" i="25" s="1"/>
  <c r="AE61" i="25"/>
  <c r="AK61" i="25" s="1"/>
  <c r="AH61" i="25"/>
  <c r="AQ61" i="25" s="1"/>
  <c r="AG61" i="25"/>
  <c r="AO61" i="25" s="1"/>
  <c r="AF61" i="25"/>
  <c r="AM61" i="25" s="1"/>
  <c r="AI65" i="25"/>
  <c r="AS65" i="25" s="1"/>
  <c r="AE65" i="25"/>
  <c r="AK65" i="25" s="1"/>
  <c r="AH65" i="25"/>
  <c r="AQ65" i="25" s="1"/>
  <c r="AG65" i="25"/>
  <c r="AO65" i="25" s="1"/>
  <c r="AF65" i="25"/>
  <c r="AM65" i="25" s="1"/>
  <c r="AH68" i="25"/>
  <c r="AQ68" i="25" s="1"/>
  <c r="AG68" i="25"/>
  <c r="AO68" i="25" s="1"/>
  <c r="AF68" i="25"/>
  <c r="AM68" i="25" s="1"/>
  <c r="AI68" i="25"/>
  <c r="AS68" i="25" s="1"/>
  <c r="AE68" i="25"/>
  <c r="AK68" i="25" s="1"/>
  <c r="AG66" i="25"/>
  <c r="AO66" i="25" s="1"/>
  <c r="AG70" i="25"/>
  <c r="AO70" i="25" s="1"/>
  <c r="AH66" i="25"/>
  <c r="AQ66" i="25" s="1"/>
  <c r="AH70" i="25"/>
  <c r="AQ70" i="25" s="1"/>
  <c r="AE66" i="25"/>
  <c r="AK66" i="25" s="1"/>
  <c r="AI66" i="25"/>
  <c r="AS66" i="25" s="1"/>
  <c r="AE70" i="25"/>
  <c r="AK70" i="25" s="1"/>
  <c r="AI70" i="25"/>
  <c r="AS70" i="25" s="1"/>
  <c r="AJ11" i="24"/>
  <c r="AT11" i="24" s="1"/>
  <c r="G8" i="24"/>
  <c r="AR11" i="24"/>
  <c r="N8" i="24" s="1"/>
  <c r="AF12" i="24"/>
  <c r="AM12" i="24" s="1"/>
  <c r="AG12" i="24"/>
  <c r="AO12" i="24" s="1"/>
  <c r="AH12" i="24"/>
  <c r="AQ12" i="24" s="1"/>
  <c r="H11" i="24"/>
  <c r="AU17" i="24"/>
  <c r="AJ18" i="24"/>
  <c r="H13" i="24"/>
  <c r="H15" i="24"/>
  <c r="M18" i="24"/>
  <c r="AP21" i="24"/>
  <c r="M19" i="24"/>
  <c r="AP22" i="24"/>
  <c r="AL23" i="24"/>
  <c r="AL28" i="24"/>
  <c r="H25" i="24" s="1"/>
  <c r="O8" i="24"/>
  <c r="AE61" i="24"/>
  <c r="AK61" i="24" s="1"/>
  <c r="AE46" i="24"/>
  <c r="AK46" i="24" s="1"/>
  <c r="AF37" i="24"/>
  <c r="AM37" i="24" s="1"/>
  <c r="AF67" i="24"/>
  <c r="AM67" i="24" s="1"/>
  <c r="AH44" i="24"/>
  <c r="AQ44" i="24" s="1"/>
  <c r="AG43" i="24"/>
  <c r="AO43" i="24" s="1"/>
  <c r="AF42" i="24"/>
  <c r="AM42" i="24" s="1"/>
  <c r="AH34" i="24"/>
  <c r="AQ34" i="24" s="1"/>
  <c r="AF11" i="24"/>
  <c r="AM11" i="24" s="1"/>
  <c r="AG11" i="24"/>
  <c r="AO11" i="24" s="1"/>
  <c r="AF27" i="24"/>
  <c r="AM27" i="24" s="1"/>
  <c r="AH24" i="24"/>
  <c r="AQ24" i="24" s="1"/>
  <c r="AF17" i="24"/>
  <c r="AM17" i="24" s="1"/>
  <c r="AG23" i="24"/>
  <c r="AO23" i="24" s="1"/>
  <c r="AH11" i="24"/>
  <c r="AQ11" i="24" s="1"/>
  <c r="AI12" i="24"/>
  <c r="AS12" i="24" s="1"/>
  <c r="AE16" i="24"/>
  <c r="AK16" i="24" s="1"/>
  <c r="AI20" i="24"/>
  <c r="AS20" i="24" s="1"/>
  <c r="AE20" i="24"/>
  <c r="AK20" i="24" s="1"/>
  <c r="AG20" i="24"/>
  <c r="AO20" i="24" s="1"/>
  <c r="AH20" i="24"/>
  <c r="AQ20" i="24" s="1"/>
  <c r="AF20" i="24"/>
  <c r="AM20" i="24" s="1"/>
  <c r="AH13" i="24"/>
  <c r="AQ13" i="24" s="1"/>
  <c r="G14" i="24"/>
  <c r="AH14" i="24"/>
  <c r="AQ14" i="24" s="1"/>
  <c r="AH15" i="24"/>
  <c r="AQ15" i="24" s="1"/>
  <c r="AH16" i="24"/>
  <c r="AQ16" i="24" s="1"/>
  <c r="AI17" i="24"/>
  <c r="AS17" i="24" s="1"/>
  <c r="AN17" i="24"/>
  <c r="AP18" i="24"/>
  <c r="AF19" i="24"/>
  <c r="AM19" i="24" s="1"/>
  <c r="AG21" i="24"/>
  <c r="AO21" i="24" s="1"/>
  <c r="I22" i="24"/>
  <c r="AI25" i="24"/>
  <c r="AS25" i="24" s="1"/>
  <c r="AE25" i="24"/>
  <c r="AK25" i="24" s="1"/>
  <c r="AH25" i="24"/>
  <c r="AQ25" i="24" s="1"/>
  <c r="AL25" i="24"/>
  <c r="L27" i="24"/>
  <c r="M27" i="24"/>
  <c r="M34" i="24"/>
  <c r="K34" i="24"/>
  <c r="AI13" i="24"/>
  <c r="AS13" i="24" s="1"/>
  <c r="AI14" i="24"/>
  <c r="AS14" i="24" s="1"/>
  <c r="AI15" i="24"/>
  <c r="AS15" i="24" s="1"/>
  <c r="AI16" i="24"/>
  <c r="AS16" i="24" s="1"/>
  <c r="AJ17" i="24"/>
  <c r="AH19" i="24"/>
  <c r="AQ19" i="24" s="1"/>
  <c r="AI24" i="24"/>
  <c r="AS24" i="24" s="1"/>
  <c r="AE24" i="24"/>
  <c r="AK24" i="24" s="1"/>
  <c r="AF24" i="24"/>
  <c r="AM24" i="24" s="1"/>
  <c r="AG24" i="24"/>
  <c r="AO24" i="24" s="1"/>
  <c r="AI27" i="24"/>
  <c r="AS27" i="24" s="1"/>
  <c r="AE27" i="24"/>
  <c r="AK27" i="24" s="1"/>
  <c r="AH27" i="24"/>
  <c r="AQ27" i="24" s="1"/>
  <c r="AI19" i="24"/>
  <c r="AS19" i="24" s="1"/>
  <c r="AN19" i="24"/>
  <c r="AI21" i="24"/>
  <c r="AS21" i="24" s="1"/>
  <c r="AE21" i="24"/>
  <c r="AK21" i="24" s="1"/>
  <c r="AI22" i="24"/>
  <c r="AS22" i="24" s="1"/>
  <c r="AE22" i="24"/>
  <c r="AK22" i="24" s="1"/>
  <c r="AG22" i="24"/>
  <c r="AO22" i="24" s="1"/>
  <c r="AN25" i="24"/>
  <c r="K22" i="24"/>
  <c r="AI26" i="24"/>
  <c r="AS26" i="24" s="1"/>
  <c r="AE26" i="24"/>
  <c r="AK26" i="24" s="1"/>
  <c r="AF26" i="24"/>
  <c r="AM26" i="24" s="1"/>
  <c r="AG26" i="24"/>
  <c r="AO26" i="24" s="1"/>
  <c r="AL31" i="24"/>
  <c r="AG32" i="24"/>
  <c r="AO32" i="24" s="1"/>
  <c r="AI32" i="24"/>
  <c r="AS32" i="24" s="1"/>
  <c r="AE32" i="24"/>
  <c r="AK32" i="24" s="1"/>
  <c r="AH32" i="24"/>
  <c r="AQ32" i="24" s="1"/>
  <c r="AF32" i="24"/>
  <c r="AM32" i="24" s="1"/>
  <c r="M30" i="24"/>
  <c r="AP33" i="24"/>
  <c r="L30" i="24" s="1"/>
  <c r="AL34" i="24"/>
  <c r="AG13" i="24"/>
  <c r="AO13" i="24" s="1"/>
  <c r="AG14" i="24"/>
  <c r="AO14" i="24" s="1"/>
  <c r="AG15" i="24"/>
  <c r="AO15" i="24" s="1"/>
  <c r="K16" i="24"/>
  <c r="AG16" i="24"/>
  <c r="AO16" i="24" s="1"/>
  <c r="AG18" i="24"/>
  <c r="AO18" i="24" s="1"/>
  <c r="AI18" i="24"/>
  <c r="AS18" i="24" s="1"/>
  <c r="AE19" i="24"/>
  <c r="AK19" i="24" s="1"/>
  <c r="AF21" i="24"/>
  <c r="AM21" i="24" s="1"/>
  <c r="AF22" i="24"/>
  <c r="AM22" i="24" s="1"/>
  <c r="AI23" i="24"/>
  <c r="AS23" i="24" s="1"/>
  <c r="AE23" i="24"/>
  <c r="AK23" i="24" s="1"/>
  <c r="AH23" i="24"/>
  <c r="AQ23" i="24" s="1"/>
  <c r="AH26" i="24"/>
  <c r="AQ26" i="24" s="1"/>
  <c r="AG27" i="24"/>
  <c r="AO27" i="24" s="1"/>
  <c r="AG28" i="24"/>
  <c r="AO28" i="24" s="1"/>
  <c r="AI28" i="24"/>
  <c r="AS28" i="24" s="1"/>
  <c r="AE28" i="24"/>
  <c r="AK28" i="24" s="1"/>
  <c r="AH28" i="24"/>
  <c r="AQ28" i="24" s="1"/>
  <c r="AG29" i="24"/>
  <c r="AO29" i="24" s="1"/>
  <c r="AI29" i="24"/>
  <c r="AS29" i="24" s="1"/>
  <c r="AE29" i="24"/>
  <c r="AK29" i="24" s="1"/>
  <c r="AF29" i="24"/>
  <c r="AM29" i="24" s="1"/>
  <c r="AH29" i="24"/>
  <c r="AQ29" i="24" s="1"/>
  <c r="AL30" i="24"/>
  <c r="AG31" i="24"/>
  <c r="AO31" i="24" s="1"/>
  <c r="AI31" i="24"/>
  <c r="AS31" i="24" s="1"/>
  <c r="AE31" i="24"/>
  <c r="AK31" i="24" s="1"/>
  <c r="AG35" i="24"/>
  <c r="AO35" i="24" s="1"/>
  <c r="AI35" i="24"/>
  <c r="AS35" i="24" s="1"/>
  <c r="AE35" i="24"/>
  <c r="AK35" i="24" s="1"/>
  <c r="AL35" i="24"/>
  <c r="AP37" i="24"/>
  <c r="AZ37" i="24" s="1"/>
  <c r="AI40" i="24"/>
  <c r="AS40" i="24" s="1"/>
  <c r="AE40" i="24"/>
  <c r="AK40" i="24" s="1"/>
  <c r="AH40" i="24"/>
  <c r="AQ40" i="24" s="1"/>
  <c r="AG40" i="24"/>
  <c r="AO40" i="24" s="1"/>
  <c r="AN44" i="24"/>
  <c r="AP65" i="24"/>
  <c r="AG36" i="24"/>
  <c r="AO36" i="24" s="1"/>
  <c r="AI36" i="24"/>
  <c r="AS36" i="24" s="1"/>
  <c r="AE36" i="24"/>
  <c r="AK36" i="24" s="1"/>
  <c r="I37" i="24"/>
  <c r="AL40" i="24"/>
  <c r="H37" i="24" s="1"/>
  <c r="AL46" i="24"/>
  <c r="AW45" i="24"/>
  <c r="AR48" i="24"/>
  <c r="AF57" i="24"/>
  <c r="AM57" i="24" s="1"/>
  <c r="AP31" i="24"/>
  <c r="AG33" i="24"/>
  <c r="AO33" i="24" s="1"/>
  <c r="AI33" i="24"/>
  <c r="AS33" i="24" s="1"/>
  <c r="AE33" i="24"/>
  <c r="AK33" i="24" s="1"/>
  <c r="M35" i="24"/>
  <c r="I35" i="24"/>
  <c r="AP35" i="24"/>
  <c r="AF36" i="24"/>
  <c r="AM36" i="24" s="1"/>
  <c r="AL38" i="24"/>
  <c r="AN39" i="24"/>
  <c r="K36" i="24"/>
  <c r="AF41" i="24"/>
  <c r="AM41" i="24" s="1"/>
  <c r="AH41" i="24"/>
  <c r="AQ41" i="24" s="1"/>
  <c r="AG41" i="24"/>
  <c r="AO41" i="24" s="1"/>
  <c r="AI41" i="24"/>
  <c r="AS41" i="24" s="1"/>
  <c r="AL51" i="24"/>
  <c r="AE56" i="24"/>
  <c r="AK56" i="24" s="1"/>
  <c r="AG30" i="24"/>
  <c r="AO30" i="24" s="1"/>
  <c r="AI30" i="24"/>
  <c r="AS30" i="24" s="1"/>
  <c r="AE30" i="24"/>
  <c r="AK30" i="24" s="1"/>
  <c r="M32" i="24"/>
  <c r="I32" i="24"/>
  <c r="AF33" i="24"/>
  <c r="AM33" i="24" s="1"/>
  <c r="AG34" i="24"/>
  <c r="AO34" i="24" s="1"/>
  <c r="AI34" i="24"/>
  <c r="AS34" i="24" s="1"/>
  <c r="AE34" i="24"/>
  <c r="AK34" i="24" s="1"/>
  <c r="AH36" i="24"/>
  <c r="AQ36" i="24" s="1"/>
  <c r="AL39" i="24"/>
  <c r="AE41" i="24"/>
  <c r="AK41" i="24" s="1"/>
  <c r="AP43" i="24"/>
  <c r="AI45" i="24"/>
  <c r="AS45" i="24" s="1"/>
  <c r="AI47" i="24"/>
  <c r="AS47" i="24" s="1"/>
  <c r="AE47" i="24"/>
  <c r="AK47" i="24" s="1"/>
  <c r="AG47" i="24"/>
  <c r="AO47" i="24" s="1"/>
  <c r="AF47" i="24"/>
  <c r="AM47" i="24" s="1"/>
  <c r="AH47" i="24"/>
  <c r="AQ47" i="24" s="1"/>
  <c r="AL49" i="24"/>
  <c r="AL54" i="24"/>
  <c r="AG68" i="24"/>
  <c r="AO68" i="24" s="1"/>
  <c r="AI37" i="24"/>
  <c r="AS37" i="24" s="1"/>
  <c r="AN37" i="24"/>
  <c r="J34" i="24" s="1"/>
  <c r="AE38" i="24"/>
  <c r="AK38" i="24" s="1"/>
  <c r="AE39" i="24"/>
  <c r="AK39" i="24" s="1"/>
  <c r="AH42" i="24"/>
  <c r="AQ42" i="24" s="1"/>
  <c r="AE42" i="24"/>
  <c r="AK42" i="24" s="1"/>
  <c r="AF43" i="24"/>
  <c r="AM43" i="24" s="1"/>
  <c r="AE45" i="24"/>
  <c r="AK45" i="24" s="1"/>
  <c r="AL45" i="24"/>
  <c r="AP51" i="24"/>
  <c r="AP56" i="24"/>
  <c r="AG66" i="24"/>
  <c r="AO66" i="24" s="1"/>
  <c r="AE66" i="24"/>
  <c r="AK66" i="24" s="1"/>
  <c r="AI66" i="24"/>
  <c r="AS66" i="24" s="1"/>
  <c r="AF66" i="24"/>
  <c r="AM66" i="24" s="1"/>
  <c r="AH69" i="24"/>
  <c r="AQ69" i="24" s="1"/>
  <c r="AJ70" i="24"/>
  <c r="AT70" i="24" s="1"/>
  <c r="AU70" i="24"/>
  <c r="AF48" i="24"/>
  <c r="AM48" i="24" s="1"/>
  <c r="AG48" i="24"/>
  <c r="AO48" i="24" s="1"/>
  <c r="AR49" i="24"/>
  <c r="AH50" i="24"/>
  <c r="AQ50" i="24" s="1"/>
  <c r="AG50" i="24"/>
  <c r="AO50" i="24" s="1"/>
  <c r="AE50" i="24"/>
  <c r="AK50" i="24" s="1"/>
  <c r="AF52" i="24"/>
  <c r="AM52" i="24" s="1"/>
  <c r="AG52" i="24"/>
  <c r="AO52" i="24" s="1"/>
  <c r="AI52" i="24"/>
  <c r="AS52" i="24" s="1"/>
  <c r="AG53" i="24"/>
  <c r="AO53" i="24" s="1"/>
  <c r="AE53" i="24"/>
  <c r="AK53" i="24" s="1"/>
  <c r="AH53" i="24"/>
  <c r="AQ53" i="24" s="1"/>
  <c r="AI55" i="24"/>
  <c r="AS55" i="24" s="1"/>
  <c r="AE55" i="24"/>
  <c r="AK55" i="24" s="1"/>
  <c r="AG55" i="24"/>
  <c r="AO55" i="24" s="1"/>
  <c r="AR57" i="24"/>
  <c r="AG62" i="24"/>
  <c r="AO62" i="24" s="1"/>
  <c r="AH62" i="24"/>
  <c r="AQ62" i="24" s="1"/>
  <c r="AE62" i="24"/>
  <c r="AK62" i="24" s="1"/>
  <c r="AI62" i="24"/>
  <c r="AS62" i="24" s="1"/>
  <c r="AP66" i="24"/>
  <c r="AZ66" i="24" s="1"/>
  <c r="BA66" i="24"/>
  <c r="AF44" i="24"/>
  <c r="AM44" i="24" s="1"/>
  <c r="AI44" i="24"/>
  <c r="AS44" i="24" s="1"/>
  <c r="AH46" i="24"/>
  <c r="AQ46" i="24" s="1"/>
  <c r="AG46" i="24"/>
  <c r="AO46" i="24" s="1"/>
  <c r="AE48" i="24"/>
  <c r="AK48" i="24" s="1"/>
  <c r="AF50" i="24"/>
  <c r="AM50" i="24" s="1"/>
  <c r="AE52" i="24"/>
  <c r="AK52" i="24" s="1"/>
  <c r="AF53" i="24"/>
  <c r="AM53" i="24" s="1"/>
  <c r="AF55" i="24"/>
  <c r="AM55" i="24" s="1"/>
  <c r="AG58" i="24"/>
  <c r="AO58" i="24" s="1"/>
  <c r="AE58" i="24"/>
  <c r="AK58" i="24" s="1"/>
  <c r="AI58" i="24"/>
  <c r="AS58" i="24" s="1"/>
  <c r="AF58" i="24"/>
  <c r="AM58" i="24" s="1"/>
  <c r="AY59" i="24"/>
  <c r="AN59" i="24"/>
  <c r="AX59" i="24" s="1"/>
  <c r="AI60" i="24"/>
  <c r="AS60" i="24" s="1"/>
  <c r="AE60" i="24"/>
  <c r="AK60" i="24" s="1"/>
  <c r="AF60" i="24"/>
  <c r="AM60" i="24" s="1"/>
  <c r="AH60" i="24"/>
  <c r="AQ60" i="24" s="1"/>
  <c r="AF62" i="24"/>
  <c r="AM62" i="24" s="1"/>
  <c r="AI64" i="24"/>
  <c r="AS64" i="24" s="1"/>
  <c r="AE64" i="24"/>
  <c r="AK64" i="24" s="1"/>
  <c r="AG64" i="24"/>
  <c r="AO64" i="24" s="1"/>
  <c r="AH64" i="24"/>
  <c r="AQ64" i="24" s="1"/>
  <c r="AG38" i="24"/>
  <c r="AO38" i="24" s="1"/>
  <c r="AI38" i="24"/>
  <c r="AS38" i="24" s="1"/>
  <c r="AH39" i="24"/>
  <c r="AQ39" i="24" s="1"/>
  <c r="AI39" i="24"/>
  <c r="AS39" i="24" s="1"/>
  <c r="AI43" i="24"/>
  <c r="AS43" i="24" s="1"/>
  <c r="AE43" i="24"/>
  <c r="AK43" i="24" s="1"/>
  <c r="AG45" i="24"/>
  <c r="AO45" i="24" s="1"/>
  <c r="AH45" i="24"/>
  <c r="AQ45" i="24" s="1"/>
  <c r="AH48" i="24"/>
  <c r="AQ48" i="24" s="1"/>
  <c r="AG49" i="24"/>
  <c r="AO49" i="24" s="1"/>
  <c r="AH49" i="24"/>
  <c r="AQ49" i="24" s="1"/>
  <c r="AE49" i="24"/>
  <c r="AK49" i="24" s="1"/>
  <c r="AI50" i="24"/>
  <c r="AS50" i="24" s="1"/>
  <c r="AI51" i="24"/>
  <c r="AS51" i="24" s="1"/>
  <c r="AE51" i="24"/>
  <c r="AK51" i="24" s="1"/>
  <c r="AG51" i="24"/>
  <c r="AO51" i="24" s="1"/>
  <c r="AH52" i="24"/>
  <c r="AQ52" i="24" s="1"/>
  <c r="AI53" i="24"/>
  <c r="AS53" i="24" s="1"/>
  <c r="AH54" i="24"/>
  <c r="AQ54" i="24" s="1"/>
  <c r="AE54" i="24"/>
  <c r="AK54" i="24" s="1"/>
  <c r="AG54" i="24"/>
  <c r="AO54" i="24" s="1"/>
  <c r="AH55" i="24"/>
  <c r="AQ55" i="24" s="1"/>
  <c r="AF56" i="24"/>
  <c r="AM56" i="24" s="1"/>
  <c r="AI56" i="24"/>
  <c r="AS56" i="24" s="1"/>
  <c r="AG56" i="24"/>
  <c r="AO56" i="24" s="1"/>
  <c r="AG57" i="24"/>
  <c r="AO57" i="24" s="1"/>
  <c r="AH57" i="24"/>
  <c r="AQ57" i="24" s="1"/>
  <c r="AE57" i="24"/>
  <c r="AK57" i="24" s="1"/>
  <c r="AP58" i="24"/>
  <c r="AP61" i="24"/>
  <c r="AL64" i="24"/>
  <c r="AF65" i="24"/>
  <c r="AM65" i="24" s="1"/>
  <c r="AG65" i="24"/>
  <c r="AO65" i="24" s="1"/>
  <c r="AI65" i="24"/>
  <c r="AS65" i="24" s="1"/>
  <c r="AE65" i="24"/>
  <c r="AK65" i="24" s="1"/>
  <c r="AI68" i="24"/>
  <c r="AS68" i="24" s="1"/>
  <c r="AE68" i="24"/>
  <c r="AK68" i="24" s="1"/>
  <c r="AH68" i="24"/>
  <c r="AQ68" i="24" s="1"/>
  <c r="AF68" i="24"/>
  <c r="AM68" i="24" s="1"/>
  <c r="AF61" i="24"/>
  <c r="AM61" i="24" s="1"/>
  <c r="AI61" i="24"/>
  <c r="AS61" i="24" s="1"/>
  <c r="AH63" i="24"/>
  <c r="AQ63" i="24" s="1"/>
  <c r="AG63" i="24"/>
  <c r="AO63" i="24" s="1"/>
  <c r="AN67" i="24"/>
  <c r="AH59" i="24"/>
  <c r="AQ59" i="24" s="1"/>
  <c r="AE59" i="24"/>
  <c r="AK59" i="24" s="1"/>
  <c r="AN61" i="24"/>
  <c r="AX60" i="24" s="1"/>
  <c r="AY60" i="24"/>
  <c r="AL63" i="24"/>
  <c r="AW63" i="24"/>
  <c r="AI69" i="24"/>
  <c r="AS69" i="24" s="1"/>
  <c r="AE69" i="24"/>
  <c r="AK69" i="24" s="1"/>
  <c r="AF69" i="24"/>
  <c r="AM69" i="24" s="1"/>
  <c r="AG69" i="24"/>
  <c r="AO69" i="24" s="1"/>
  <c r="AF70" i="24"/>
  <c r="AM70" i="24" s="1"/>
  <c r="AG70" i="24"/>
  <c r="AO70" i="24" s="1"/>
  <c r="AH70" i="24"/>
  <c r="AQ70" i="24" s="1"/>
  <c r="AI70" i="24"/>
  <c r="AS70" i="24" s="1"/>
  <c r="AE67" i="24"/>
  <c r="AK67" i="24" s="1"/>
  <c r="AI67" i="24"/>
  <c r="AS67" i="24" s="1"/>
  <c r="AP14" i="23"/>
  <c r="AR12" i="23"/>
  <c r="N9" i="23" s="1"/>
  <c r="AR13" i="23"/>
  <c r="N10" i="23" s="1"/>
  <c r="AP15" i="23"/>
  <c r="AP16" i="23"/>
  <c r="L13" i="23" s="1"/>
  <c r="AI11" i="23"/>
  <c r="AS11" i="23" s="1"/>
  <c r="AH17" i="23"/>
  <c r="AQ17" i="23" s="1"/>
  <c r="AE17" i="23"/>
  <c r="AK17" i="23" s="1"/>
  <c r="L19" i="23"/>
  <c r="AI30" i="23"/>
  <c r="AS30" i="23" s="1"/>
  <c r="AG48" i="23"/>
  <c r="AO48" i="23" s="1"/>
  <c r="AH69" i="23"/>
  <c r="AQ69" i="23" s="1"/>
  <c r="AE66" i="23"/>
  <c r="AK66" i="23" s="1"/>
  <c r="AF47" i="23"/>
  <c r="AM47" i="23" s="1"/>
  <c r="AF57" i="23"/>
  <c r="AM57" i="23" s="1"/>
  <c r="AH54" i="23"/>
  <c r="AQ54" i="23" s="1"/>
  <c r="AE56" i="23"/>
  <c r="AK56" i="23" s="1"/>
  <c r="AG11" i="23"/>
  <c r="AO11" i="23" s="1"/>
  <c r="AH39" i="23"/>
  <c r="AQ39" i="23" s="1"/>
  <c r="AF37" i="23"/>
  <c r="AM37" i="23" s="1"/>
  <c r="AG33" i="23"/>
  <c r="AO33" i="23" s="1"/>
  <c r="AF27" i="23"/>
  <c r="AM27" i="23" s="1"/>
  <c r="AI25" i="23"/>
  <c r="AS25" i="23" s="1"/>
  <c r="AG23" i="23"/>
  <c r="AO23" i="23" s="1"/>
  <c r="AE26" i="23"/>
  <c r="AK26" i="23" s="1"/>
  <c r="AE11" i="23"/>
  <c r="AK11" i="23" s="1"/>
  <c r="AG12" i="23"/>
  <c r="AO12" i="23" s="1"/>
  <c r="AF12" i="23"/>
  <c r="AM12" i="23" s="1"/>
  <c r="AG13" i="23"/>
  <c r="AO13" i="23" s="1"/>
  <c r="AH13" i="23"/>
  <c r="AQ13" i="23" s="1"/>
  <c r="AI15" i="23"/>
  <c r="AS15" i="23" s="1"/>
  <c r="AF17" i="23"/>
  <c r="AM17" i="23" s="1"/>
  <c r="AU18" i="23"/>
  <c r="AJ19" i="23"/>
  <c r="AN21" i="23"/>
  <c r="J18" i="23" s="1"/>
  <c r="AN24" i="23"/>
  <c r="J21" i="23" s="1"/>
  <c r="AF11" i="23"/>
  <c r="AM11" i="23" s="1"/>
  <c r="AE12" i="23"/>
  <c r="AK12" i="23" s="1"/>
  <c r="AE13" i="23"/>
  <c r="AK13" i="23" s="1"/>
  <c r="AG15" i="23"/>
  <c r="AO15" i="23" s="1"/>
  <c r="AE15" i="23"/>
  <c r="AK15" i="23" s="1"/>
  <c r="AG16" i="23"/>
  <c r="AO16" i="23" s="1"/>
  <c r="AF16" i="23"/>
  <c r="AM16" i="23" s="1"/>
  <c r="AR16" i="23"/>
  <c r="AN17" i="23"/>
  <c r="G21" i="23"/>
  <c r="H21" i="23"/>
  <c r="AL25" i="23"/>
  <c r="AR36" i="23"/>
  <c r="N33" i="23" s="1"/>
  <c r="O9" i="23"/>
  <c r="AH11" i="23"/>
  <c r="AQ11" i="23" s="1"/>
  <c r="AH12" i="23"/>
  <c r="AQ12" i="23" s="1"/>
  <c r="M13" i="23"/>
  <c r="AF13" i="23"/>
  <c r="AM13" i="23" s="1"/>
  <c r="AF15" i="23"/>
  <c r="AM15" i="23" s="1"/>
  <c r="AE16" i="23"/>
  <c r="AK16" i="23" s="1"/>
  <c r="AJ20" i="23"/>
  <c r="F17" i="23" s="1"/>
  <c r="AR28" i="23"/>
  <c r="O25" i="23"/>
  <c r="AI14" i="23"/>
  <c r="AS14" i="23" s="1"/>
  <c r="AN14" i="23"/>
  <c r="J11" i="23" s="1"/>
  <c r="AG18" i="23"/>
  <c r="AO18" i="23" s="1"/>
  <c r="AG20" i="23"/>
  <c r="AO20" i="23" s="1"/>
  <c r="AE21" i="23"/>
  <c r="AK21" i="23" s="1"/>
  <c r="AG22" i="23"/>
  <c r="AO22" i="23" s="1"/>
  <c r="AE23" i="23"/>
  <c r="AK23" i="23" s="1"/>
  <c r="AE25" i="23"/>
  <c r="AK25" i="23" s="1"/>
  <c r="AG26" i="23"/>
  <c r="AO26" i="23" s="1"/>
  <c r="AH26" i="23"/>
  <c r="AQ26" i="23" s="1"/>
  <c r="AN29" i="23"/>
  <c r="J26" i="23" s="1"/>
  <c r="K26" i="23"/>
  <c r="AE30" i="23"/>
  <c r="AK30" i="23" s="1"/>
  <c r="AH32" i="23"/>
  <c r="AQ32" i="23" s="1"/>
  <c r="AF32" i="23"/>
  <c r="AM32" i="23" s="1"/>
  <c r="AG32" i="23"/>
  <c r="AO32" i="23" s="1"/>
  <c r="AJ34" i="23"/>
  <c r="F31" i="23" s="1"/>
  <c r="N35" i="23"/>
  <c r="AH38" i="23"/>
  <c r="AQ38" i="23" s="1"/>
  <c r="AF38" i="23"/>
  <c r="AM38" i="23" s="1"/>
  <c r="AE38" i="23"/>
  <c r="AK38" i="23" s="1"/>
  <c r="AG38" i="23"/>
  <c r="AO38" i="23" s="1"/>
  <c r="AJ42" i="23"/>
  <c r="AJ43" i="23"/>
  <c r="BC43" i="23"/>
  <c r="AI18" i="23"/>
  <c r="AS18" i="23" s="1"/>
  <c r="AI20" i="23"/>
  <c r="AS20" i="23" s="1"/>
  <c r="AI22" i="23"/>
  <c r="AS22" i="23" s="1"/>
  <c r="AH24" i="23"/>
  <c r="AQ24" i="23" s="1"/>
  <c r="AI24" i="23"/>
  <c r="AS24" i="23" s="1"/>
  <c r="G29" i="23"/>
  <c r="AN31" i="23"/>
  <c r="AH34" i="23"/>
  <c r="AQ34" i="23" s="1"/>
  <c r="AF34" i="23"/>
  <c r="AM34" i="23" s="1"/>
  <c r="AG34" i="23"/>
  <c r="AO34" i="23" s="1"/>
  <c r="AI39" i="23"/>
  <c r="AS39" i="23" s="1"/>
  <c r="AE39" i="23"/>
  <c r="AK39" i="23" s="1"/>
  <c r="AF39" i="23"/>
  <c r="AM39" i="23" s="1"/>
  <c r="AG39" i="23"/>
  <c r="AO39" i="23" s="1"/>
  <c r="AL41" i="23"/>
  <c r="AI45" i="23"/>
  <c r="AS45" i="23" s="1"/>
  <c r="AE45" i="23"/>
  <c r="AK45" i="23" s="1"/>
  <c r="AF45" i="23"/>
  <c r="AM45" i="23" s="1"/>
  <c r="AG45" i="23"/>
  <c r="AO45" i="23" s="1"/>
  <c r="AH45" i="23"/>
  <c r="AQ45" i="23" s="1"/>
  <c r="AL49" i="23"/>
  <c r="AN54" i="23"/>
  <c r="AY54" i="23"/>
  <c r="AJ24" i="23"/>
  <c r="F21" i="23" s="1"/>
  <c r="AL26" i="23"/>
  <c r="I23" i="23"/>
  <c r="AH28" i="23"/>
  <c r="AQ28" i="23" s="1"/>
  <c r="AF28" i="23"/>
  <c r="AM28" i="23" s="1"/>
  <c r="AG28" i="23"/>
  <c r="AO28" i="23" s="1"/>
  <c r="N31" i="23"/>
  <c r="G31" i="23"/>
  <c r="AH36" i="23"/>
  <c r="AQ36" i="23" s="1"/>
  <c r="AF36" i="23"/>
  <c r="AM36" i="23" s="1"/>
  <c r="AG36" i="23"/>
  <c r="AO36" i="23" s="1"/>
  <c r="AF40" i="23"/>
  <c r="AM40" i="23" s="1"/>
  <c r="AE40" i="23"/>
  <c r="AK40" i="23" s="1"/>
  <c r="AI40" i="23"/>
  <c r="AS40" i="23" s="1"/>
  <c r="AG40" i="23"/>
  <c r="AO40" i="23" s="1"/>
  <c r="AN52" i="23"/>
  <c r="AU58" i="23"/>
  <c r="AJ58" i="23"/>
  <c r="AT58" i="23" s="1"/>
  <c r="AH19" i="23"/>
  <c r="AQ19" i="23" s="1"/>
  <c r="AI19" i="23"/>
  <c r="AS19" i="23" s="1"/>
  <c r="AF20" i="23"/>
  <c r="AM20" i="23" s="1"/>
  <c r="BA20" i="23"/>
  <c r="AI21" i="23"/>
  <c r="AS21" i="23" s="1"/>
  <c r="AF22" i="23"/>
  <c r="AM22" i="23" s="1"/>
  <c r="BA22" i="23"/>
  <c r="AI23" i="23"/>
  <c r="AS23" i="23" s="1"/>
  <c r="AG25" i="23"/>
  <c r="AO25" i="23" s="1"/>
  <c r="AH25" i="23"/>
  <c r="AQ25" i="23" s="1"/>
  <c r="AN27" i="23"/>
  <c r="AE28" i="23"/>
  <c r="AK28" i="23" s="1"/>
  <c r="AH30" i="23"/>
  <c r="AQ30" i="23" s="1"/>
  <c r="AF30" i="23"/>
  <c r="AM30" i="23" s="1"/>
  <c r="AG30" i="23"/>
  <c r="AO30" i="23" s="1"/>
  <c r="AE36" i="23"/>
  <c r="AK36" i="23" s="1"/>
  <c r="AP40" i="23"/>
  <c r="L37" i="23" s="1"/>
  <c r="AN44" i="23"/>
  <c r="AR46" i="23"/>
  <c r="AI50" i="23"/>
  <c r="AS50" i="23" s="1"/>
  <c r="AE27" i="23"/>
  <c r="AK27" i="23" s="1"/>
  <c r="J28" i="23"/>
  <c r="AE31" i="23"/>
  <c r="AK31" i="23" s="1"/>
  <c r="AE33" i="23"/>
  <c r="AK33" i="23" s="1"/>
  <c r="AE35" i="23"/>
  <c r="AK35" i="23" s="1"/>
  <c r="AE37" i="23"/>
  <c r="AK37" i="23" s="1"/>
  <c r="AR52" i="23"/>
  <c r="AI57" i="23"/>
  <c r="AS57" i="23" s="1"/>
  <c r="AE57" i="23"/>
  <c r="AK57" i="23" s="1"/>
  <c r="AG57" i="23"/>
  <c r="AO57" i="23" s="1"/>
  <c r="AH57" i="23"/>
  <c r="AQ57" i="23" s="1"/>
  <c r="AR62" i="23"/>
  <c r="AL64" i="23"/>
  <c r="AF46" i="23"/>
  <c r="AM46" i="23" s="1"/>
  <c r="AE46" i="23"/>
  <c r="AK46" i="23" s="1"/>
  <c r="AL48" i="23"/>
  <c r="AW48" i="23"/>
  <c r="AG51" i="23"/>
  <c r="AO51" i="23" s="1"/>
  <c r="AE51" i="23"/>
  <c r="AK51" i="23" s="1"/>
  <c r="AF51" i="23"/>
  <c r="AM51" i="23" s="1"/>
  <c r="AI53" i="23"/>
  <c r="AS53" i="23" s="1"/>
  <c r="AE53" i="23"/>
  <c r="AK53" i="23" s="1"/>
  <c r="AF53" i="23"/>
  <c r="AM53" i="23" s="1"/>
  <c r="AL56" i="23"/>
  <c r="AL59" i="23"/>
  <c r="AI60" i="23"/>
  <c r="AS60" i="23" s="1"/>
  <c r="AE60" i="23"/>
  <c r="AK60" i="23" s="1"/>
  <c r="AG60" i="23"/>
  <c r="AO60" i="23" s="1"/>
  <c r="AF61" i="23"/>
  <c r="AM61" i="23" s="1"/>
  <c r="AG61" i="23"/>
  <c r="AO61" i="23" s="1"/>
  <c r="AE61" i="23"/>
  <c r="AK61" i="23" s="1"/>
  <c r="AP61" i="23"/>
  <c r="AZ61" i="23" s="1"/>
  <c r="AI64" i="23"/>
  <c r="AS64" i="23" s="1"/>
  <c r="AE64" i="23"/>
  <c r="AK64" i="23" s="1"/>
  <c r="AG64" i="23"/>
  <c r="AO64" i="23" s="1"/>
  <c r="AH64" i="23"/>
  <c r="AQ64" i="23" s="1"/>
  <c r="AH67" i="23"/>
  <c r="AQ67" i="23" s="1"/>
  <c r="AF67" i="23"/>
  <c r="AM67" i="23" s="1"/>
  <c r="AG67" i="23"/>
  <c r="AO67" i="23" s="1"/>
  <c r="AE67" i="23"/>
  <c r="AK67" i="23" s="1"/>
  <c r="AI67" i="23"/>
  <c r="AS67" i="23" s="1"/>
  <c r="AR42" i="23"/>
  <c r="BC42" i="23"/>
  <c r="AP43" i="23"/>
  <c r="AH44" i="23"/>
  <c r="AQ44" i="23" s="1"/>
  <c r="AF44" i="23"/>
  <c r="AM44" i="23" s="1"/>
  <c r="AR44" i="23"/>
  <c r="AG46" i="23"/>
  <c r="AO46" i="23" s="1"/>
  <c r="AF50" i="23"/>
  <c r="AM50" i="23" s="1"/>
  <c r="AG50" i="23"/>
  <c r="AO50" i="23" s="1"/>
  <c r="AH50" i="23"/>
  <c r="AQ50" i="23" s="1"/>
  <c r="AH51" i="23"/>
  <c r="AQ51" i="23" s="1"/>
  <c r="AG53" i="23"/>
  <c r="AO53" i="23" s="1"/>
  <c r="AL60" i="23"/>
  <c r="AF62" i="23"/>
  <c r="AM62" i="23" s="1"/>
  <c r="AH63" i="23"/>
  <c r="AQ63" i="23" s="1"/>
  <c r="AE63" i="23"/>
  <c r="AK63" i="23" s="1"/>
  <c r="AF63" i="23"/>
  <c r="AM63" i="23" s="1"/>
  <c r="AG63" i="23"/>
  <c r="AO63" i="23" s="1"/>
  <c r="AJ65" i="23"/>
  <c r="AP68" i="23"/>
  <c r="AI27" i="23"/>
  <c r="AS27" i="23" s="1"/>
  <c r="AH29" i="23"/>
  <c r="AQ29" i="23" s="1"/>
  <c r="AI29" i="23"/>
  <c r="AS29" i="23" s="1"/>
  <c r="AI31" i="23"/>
  <c r="AS31" i="23" s="1"/>
  <c r="AI33" i="23"/>
  <c r="AS33" i="23" s="1"/>
  <c r="AI35" i="23"/>
  <c r="AS35" i="23" s="1"/>
  <c r="AI37" i="23"/>
  <c r="AS37" i="23" s="1"/>
  <c r="AI41" i="23"/>
  <c r="AS41" i="23" s="1"/>
  <c r="AE41" i="23"/>
  <c r="AK41" i="23" s="1"/>
  <c r="AH41" i="23"/>
  <c r="AQ41" i="23" s="1"/>
  <c r="AF42" i="23"/>
  <c r="AM42" i="23" s="1"/>
  <c r="AH42" i="23"/>
  <c r="AQ42" i="23" s="1"/>
  <c r="AG43" i="23"/>
  <c r="AO43" i="23" s="1"/>
  <c r="AF43" i="23"/>
  <c r="AM43" i="23" s="1"/>
  <c r="AR43" i="23"/>
  <c r="AE44" i="23"/>
  <c r="AK44" i="23" s="1"/>
  <c r="AH46" i="23"/>
  <c r="AQ46" i="23" s="1"/>
  <c r="AI49" i="23"/>
  <c r="AS49" i="23" s="1"/>
  <c r="AE49" i="23"/>
  <c r="AK49" i="23" s="1"/>
  <c r="AG49" i="23"/>
  <c r="AO49" i="23" s="1"/>
  <c r="AH49" i="23"/>
  <c r="AQ49" i="23" s="1"/>
  <c r="AE50" i="23"/>
  <c r="AK50" i="23" s="1"/>
  <c r="AI51" i="23"/>
  <c r="AS51" i="23" s="1"/>
  <c r="AH52" i="23"/>
  <c r="AQ52" i="23" s="1"/>
  <c r="AE52" i="23"/>
  <c r="AK52" i="23" s="1"/>
  <c r="AF52" i="23"/>
  <c r="AM52" i="23" s="1"/>
  <c r="AH53" i="23"/>
  <c r="AQ53" i="23" s="1"/>
  <c r="AF54" i="23"/>
  <c r="AM54" i="23" s="1"/>
  <c r="AI54" i="23"/>
  <c r="AS54" i="23" s="1"/>
  <c r="AE54" i="23"/>
  <c r="AK54" i="23" s="1"/>
  <c r="AY55" i="23"/>
  <c r="AG58" i="23"/>
  <c r="AO58" i="23" s="1"/>
  <c r="AH58" i="23"/>
  <c r="AQ58" i="23" s="1"/>
  <c r="AF58" i="23"/>
  <c r="AM58" i="23" s="1"/>
  <c r="AI58" i="23"/>
  <c r="AS58" i="23" s="1"/>
  <c r="AH60" i="23"/>
  <c r="AQ60" i="23" s="1"/>
  <c r="AI61" i="23"/>
  <c r="AS61" i="23" s="1"/>
  <c r="AI63" i="23"/>
  <c r="AS63" i="23" s="1"/>
  <c r="AN65" i="23"/>
  <c r="AR66" i="23"/>
  <c r="AI47" i="23"/>
  <c r="AS47" i="23" s="1"/>
  <c r="AI48" i="23"/>
  <c r="AS48" i="23" s="1"/>
  <c r="AI55" i="23"/>
  <c r="AS55" i="23" s="1"/>
  <c r="AN55" i="23"/>
  <c r="AX55" i="23" s="1"/>
  <c r="AI56" i="23"/>
  <c r="AS56" i="23" s="1"/>
  <c r="AH59" i="23"/>
  <c r="AQ59" i="23" s="1"/>
  <c r="AG59" i="23"/>
  <c r="AO59" i="23" s="1"/>
  <c r="AF65" i="23"/>
  <c r="AM65" i="23" s="1"/>
  <c r="AI65" i="23"/>
  <c r="AS65" i="23" s="1"/>
  <c r="AG66" i="23"/>
  <c r="AO66" i="23" s="1"/>
  <c r="AF66" i="23"/>
  <c r="AM66" i="23" s="1"/>
  <c r="AH66" i="23"/>
  <c r="AQ66" i="23" s="1"/>
  <c r="AI68" i="23"/>
  <c r="AS68" i="23" s="1"/>
  <c r="AE68" i="23"/>
  <c r="AK68" i="23" s="1"/>
  <c r="AF68" i="23"/>
  <c r="AM68" i="23" s="1"/>
  <c r="AG68" i="23"/>
  <c r="AO68" i="23" s="1"/>
  <c r="AI69" i="23"/>
  <c r="AS69" i="23" s="1"/>
  <c r="AE69" i="23"/>
  <c r="AK69" i="23" s="1"/>
  <c r="AF69" i="23"/>
  <c r="AM69" i="23" s="1"/>
  <c r="AG69" i="23"/>
  <c r="AO69" i="23" s="1"/>
  <c r="AI70" i="23"/>
  <c r="AS70" i="23" s="1"/>
  <c r="AG62" i="23"/>
  <c r="AO62" i="23" s="1"/>
  <c r="AE62" i="23"/>
  <c r="AK62" i="23" s="1"/>
  <c r="AF70" i="23"/>
  <c r="AM70" i="23" s="1"/>
  <c r="AG70" i="23"/>
  <c r="AO70" i="23" s="1"/>
  <c r="AE70" i="23"/>
  <c r="AK70" i="23" s="1"/>
  <c r="AH70" i="23"/>
  <c r="AQ70" i="23" s="1"/>
  <c r="AI65" i="22"/>
  <c r="AS65" i="22" s="1"/>
  <c r="AG63" i="22"/>
  <c r="AO63" i="22" s="1"/>
  <c r="AE66" i="22"/>
  <c r="AK66" i="22" s="1"/>
  <c r="AF62" i="22"/>
  <c r="AM62" i="22" s="1"/>
  <c r="AI45" i="22"/>
  <c r="AS45" i="22" s="1"/>
  <c r="AH44" i="22"/>
  <c r="AQ44" i="22" s="1"/>
  <c r="AF52" i="22"/>
  <c r="AM52" i="22" s="1"/>
  <c r="AE51" i="22"/>
  <c r="AK51" i="22" s="1"/>
  <c r="AI25" i="22"/>
  <c r="AS25" i="22" s="1"/>
  <c r="AE31" i="22"/>
  <c r="AK31" i="22" s="1"/>
  <c r="AF27" i="22"/>
  <c r="AM27" i="22" s="1"/>
  <c r="AH24" i="22"/>
  <c r="AQ24" i="22" s="1"/>
  <c r="AE26" i="22"/>
  <c r="AK26" i="22" s="1"/>
  <c r="AF22" i="22"/>
  <c r="AM22" i="22" s="1"/>
  <c r="AI11" i="22"/>
  <c r="AS11" i="22" s="1"/>
  <c r="AE11" i="22"/>
  <c r="AK11" i="22" s="1"/>
  <c r="AH19" i="22"/>
  <c r="AQ19" i="22" s="1"/>
  <c r="AI20" i="22"/>
  <c r="AS20" i="22" s="1"/>
  <c r="AI15" i="22"/>
  <c r="AS15" i="22" s="1"/>
  <c r="AF12" i="22"/>
  <c r="AM12" i="22" s="1"/>
  <c r="AH11" i="22"/>
  <c r="AQ11" i="22" s="1"/>
  <c r="AG11" i="22"/>
  <c r="AO11" i="22" s="1"/>
  <c r="AF11" i="22"/>
  <c r="AM11" i="22" s="1"/>
  <c r="M9" i="22"/>
  <c r="AP12" i="22"/>
  <c r="AR16" i="22"/>
  <c r="N13" i="22" s="1"/>
  <c r="O11" i="22"/>
  <c r="AR14" i="22"/>
  <c r="AR18" i="22"/>
  <c r="G10" i="22"/>
  <c r="AH14" i="22"/>
  <c r="AQ14" i="22" s="1"/>
  <c r="AG15" i="22"/>
  <c r="AO15" i="22" s="1"/>
  <c r="AE15" i="22"/>
  <c r="AK15" i="22" s="1"/>
  <c r="AF15" i="22"/>
  <c r="AM15" i="22" s="1"/>
  <c r="AL20" i="22"/>
  <c r="M22" i="22"/>
  <c r="G22" i="22"/>
  <c r="K24" i="22"/>
  <c r="G24" i="22"/>
  <c r="AI30" i="22"/>
  <c r="AS30" i="22" s="1"/>
  <c r="AR39" i="22"/>
  <c r="N36" i="22" s="1"/>
  <c r="O36" i="22"/>
  <c r="AI12" i="22"/>
  <c r="AS12" i="22" s="1"/>
  <c r="AE12" i="22"/>
  <c r="AK12" i="22" s="1"/>
  <c r="AJ13" i="22"/>
  <c r="AP15" i="22"/>
  <c r="AE21" i="22"/>
  <c r="AK21" i="22" s="1"/>
  <c r="AP21" i="22"/>
  <c r="L18" i="22" s="1"/>
  <c r="AR32" i="22"/>
  <c r="AG14" i="22"/>
  <c r="AO14" i="22" s="1"/>
  <c r="AE14" i="22"/>
  <c r="AK14" i="22" s="1"/>
  <c r="AG16" i="22"/>
  <c r="AO16" i="22" s="1"/>
  <c r="AF16" i="22"/>
  <c r="AM16" i="22" s="1"/>
  <c r="AH16" i="22"/>
  <c r="AQ16" i="22" s="1"/>
  <c r="AG17" i="22"/>
  <c r="AO17" i="22" s="1"/>
  <c r="AF17" i="22"/>
  <c r="AM17" i="22" s="1"/>
  <c r="AE17" i="22"/>
  <c r="AK17" i="22" s="1"/>
  <c r="AH17" i="22"/>
  <c r="AQ17" i="22" s="1"/>
  <c r="M20" i="22"/>
  <c r="AJ22" i="22"/>
  <c r="AR28" i="22"/>
  <c r="AR33" i="22"/>
  <c r="AR34" i="22"/>
  <c r="N31" i="22" s="1"/>
  <c r="AF42" i="22"/>
  <c r="AM42" i="22" s="1"/>
  <c r="AG12" i="22"/>
  <c r="AO12" i="22" s="1"/>
  <c r="AF14" i="22"/>
  <c r="AM14" i="22" s="1"/>
  <c r="AE16" i="22"/>
  <c r="AK16" i="22" s="1"/>
  <c r="AI17" i="22"/>
  <c r="AS17" i="22" s="1"/>
  <c r="AG18" i="22"/>
  <c r="AO18" i="22" s="1"/>
  <c r="AH18" i="22"/>
  <c r="AQ18" i="22" s="1"/>
  <c r="AE18" i="22"/>
  <c r="AK18" i="22" s="1"/>
  <c r="AF18" i="22"/>
  <c r="AM18" i="22" s="1"/>
  <c r="AR21" i="22"/>
  <c r="AP23" i="22"/>
  <c r="L20" i="22" s="1"/>
  <c r="AR29" i="22"/>
  <c r="N26" i="22" s="1"/>
  <c r="AJ43" i="22"/>
  <c r="AG13" i="22"/>
  <c r="AO13" i="22" s="1"/>
  <c r="AI13" i="22"/>
  <c r="AS13" i="22" s="1"/>
  <c r="AG24" i="22"/>
  <c r="AO24" i="22" s="1"/>
  <c r="AE24" i="22"/>
  <c r="AK24" i="22" s="1"/>
  <c r="AL24" i="22"/>
  <c r="AR24" i="22"/>
  <c r="AG25" i="22"/>
  <c r="AO25" i="22" s="1"/>
  <c r="AF25" i="22"/>
  <c r="AM25" i="22" s="1"/>
  <c r="AJ25" i="22"/>
  <c r="F22" i="22" s="1"/>
  <c r="AG26" i="22"/>
  <c r="AO26" i="22" s="1"/>
  <c r="AH26" i="22"/>
  <c r="AQ26" i="22" s="1"/>
  <c r="AJ27" i="22"/>
  <c r="F24" i="22" s="1"/>
  <c r="AH32" i="22"/>
  <c r="AQ32" i="22" s="1"/>
  <c r="AH33" i="22"/>
  <c r="AQ33" i="22" s="1"/>
  <c r="AF34" i="22"/>
  <c r="AM34" i="22" s="1"/>
  <c r="AL36" i="22"/>
  <c r="AR37" i="22"/>
  <c r="AG38" i="22"/>
  <c r="AO38" i="22" s="1"/>
  <c r="AF38" i="22"/>
  <c r="AM38" i="22" s="1"/>
  <c r="AH38" i="22"/>
  <c r="AQ38" i="22" s="1"/>
  <c r="AN46" i="22"/>
  <c r="AL48" i="22"/>
  <c r="I23" i="22"/>
  <c r="AL26" i="22"/>
  <c r="H23" i="22" s="1"/>
  <c r="G27" i="22"/>
  <c r="AG28" i="22"/>
  <c r="AO28" i="22" s="1"/>
  <c r="AE28" i="22"/>
  <c r="AK28" i="22" s="1"/>
  <c r="AL28" i="22"/>
  <c r="AG29" i="22"/>
  <c r="AO29" i="22" s="1"/>
  <c r="AF29" i="22"/>
  <c r="AM29" i="22" s="1"/>
  <c r="AJ29" i="22"/>
  <c r="F26" i="22" s="1"/>
  <c r="AG30" i="22"/>
  <c r="AO30" i="22" s="1"/>
  <c r="AH30" i="22"/>
  <c r="AQ30" i="22" s="1"/>
  <c r="AJ30" i="22"/>
  <c r="AI40" i="22"/>
  <c r="AS40" i="22" s="1"/>
  <c r="AE40" i="22"/>
  <c r="AK40" i="22" s="1"/>
  <c r="AF40" i="22"/>
  <c r="AM40" i="22" s="1"/>
  <c r="AG40" i="22"/>
  <c r="AO40" i="22" s="1"/>
  <c r="AP43" i="22"/>
  <c r="AP50" i="22"/>
  <c r="AZ50" i="22" s="1"/>
  <c r="AG32" i="22"/>
  <c r="AO32" i="22" s="1"/>
  <c r="AE32" i="22"/>
  <c r="AK32" i="22" s="1"/>
  <c r="AG33" i="22"/>
  <c r="AO33" i="22" s="1"/>
  <c r="AF33" i="22"/>
  <c r="AM33" i="22" s="1"/>
  <c r="AG34" i="22"/>
  <c r="AO34" i="22" s="1"/>
  <c r="AH34" i="22"/>
  <c r="AQ34" i="22" s="1"/>
  <c r="AR38" i="22"/>
  <c r="AH39" i="22"/>
  <c r="AQ39" i="22" s="1"/>
  <c r="AF39" i="22"/>
  <c r="AM39" i="22" s="1"/>
  <c r="AG39" i="22"/>
  <c r="AO39" i="22" s="1"/>
  <c r="AP40" i="22"/>
  <c r="AH41" i="22"/>
  <c r="AQ41" i="22" s="1"/>
  <c r="AG41" i="22"/>
  <c r="AO41" i="22" s="1"/>
  <c r="AF41" i="22"/>
  <c r="AM41" i="22" s="1"/>
  <c r="AI41" i="22"/>
  <c r="AS41" i="22" s="1"/>
  <c r="AP47" i="22"/>
  <c r="AG20" i="22"/>
  <c r="AO20" i="22" s="1"/>
  <c r="AE20" i="22"/>
  <c r="AK20" i="22" s="1"/>
  <c r="AG21" i="22"/>
  <c r="AO21" i="22" s="1"/>
  <c r="AF21" i="22"/>
  <c r="AM21" i="22" s="1"/>
  <c r="AG22" i="22"/>
  <c r="AO22" i="22" s="1"/>
  <c r="AH22" i="22"/>
  <c r="AQ22" i="22" s="1"/>
  <c r="AP25" i="22"/>
  <c r="AR26" i="22"/>
  <c r="AH28" i="22"/>
  <c r="AQ28" i="22" s="1"/>
  <c r="AH29" i="22"/>
  <c r="AQ29" i="22" s="1"/>
  <c r="AF30" i="22"/>
  <c r="AM30" i="22" s="1"/>
  <c r="AF32" i="22"/>
  <c r="AM32" i="22" s="1"/>
  <c r="AE33" i="22"/>
  <c r="AK33" i="22" s="1"/>
  <c r="AE34" i="22"/>
  <c r="AK34" i="22" s="1"/>
  <c r="AG37" i="22"/>
  <c r="AO37" i="22" s="1"/>
  <c r="AE37" i="22"/>
  <c r="AK37" i="22" s="1"/>
  <c r="AF37" i="22"/>
  <c r="AM37" i="22" s="1"/>
  <c r="AE39" i="22"/>
  <c r="AK39" i="22" s="1"/>
  <c r="AE41" i="22"/>
  <c r="AK41" i="22" s="1"/>
  <c r="AI42" i="22"/>
  <c r="AS42" i="22" s="1"/>
  <c r="AE42" i="22"/>
  <c r="AK42" i="22" s="1"/>
  <c r="AG42" i="22"/>
  <c r="AO42" i="22" s="1"/>
  <c r="AH42" i="22"/>
  <c r="AQ42" i="22" s="1"/>
  <c r="AF43" i="22"/>
  <c r="AM43" i="22" s="1"/>
  <c r="AG43" i="22"/>
  <c r="AO43" i="22" s="1"/>
  <c r="AI43" i="22"/>
  <c r="AS43" i="22" s="1"/>
  <c r="AL45" i="22"/>
  <c r="I17" i="22"/>
  <c r="AI19" i="22"/>
  <c r="AS19" i="22" s="1"/>
  <c r="AN19" i="22"/>
  <c r="I21" i="22"/>
  <c r="AG23" i="22"/>
  <c r="AO23" i="22" s="1"/>
  <c r="AI23" i="22"/>
  <c r="AS23" i="22" s="1"/>
  <c r="I25" i="22"/>
  <c r="AI27" i="22"/>
  <c r="AS27" i="22" s="1"/>
  <c r="AN27" i="22"/>
  <c r="AI31" i="22"/>
  <c r="AS31" i="22" s="1"/>
  <c r="AN31" i="22"/>
  <c r="K33" i="22"/>
  <c r="I33" i="22"/>
  <c r="AI35" i="22"/>
  <c r="AS35" i="22" s="1"/>
  <c r="AN35" i="22"/>
  <c r="J32" i="22" s="1"/>
  <c r="AE36" i="22"/>
  <c r="AK36" i="22" s="1"/>
  <c r="M37" i="22"/>
  <c r="AG44" i="22"/>
  <c r="AO44" i="22" s="1"/>
  <c r="AE44" i="22"/>
  <c r="AK44" i="22" s="1"/>
  <c r="AR44" i="22"/>
  <c r="AH49" i="22"/>
  <c r="AQ49" i="22" s="1"/>
  <c r="AE49" i="22"/>
  <c r="AK49" i="22" s="1"/>
  <c r="AG49" i="22"/>
  <c r="AO49" i="22" s="1"/>
  <c r="AF51" i="22"/>
  <c r="AM51" i="22" s="1"/>
  <c r="AI51" i="22"/>
  <c r="AS51" i="22" s="1"/>
  <c r="AG51" i="22"/>
  <c r="AO51" i="22" s="1"/>
  <c r="AG52" i="22"/>
  <c r="AO52" i="22" s="1"/>
  <c r="AH52" i="22"/>
  <c r="AQ52" i="22" s="1"/>
  <c r="AE52" i="22"/>
  <c r="AK52" i="22" s="1"/>
  <c r="AI54" i="22"/>
  <c r="AS54" i="22" s="1"/>
  <c r="AE54" i="22"/>
  <c r="AK54" i="22" s="1"/>
  <c r="AH54" i="22"/>
  <c r="AQ54" i="22" s="1"/>
  <c r="AG54" i="22"/>
  <c r="AO54" i="22" s="1"/>
  <c r="AG58" i="22"/>
  <c r="AO58" i="22" s="1"/>
  <c r="AF58" i="22"/>
  <c r="AM58" i="22" s="1"/>
  <c r="AH58" i="22"/>
  <c r="AQ58" i="22" s="1"/>
  <c r="AE58" i="22"/>
  <c r="AK58" i="22" s="1"/>
  <c r="AI58" i="22"/>
  <c r="AS58" i="22" s="1"/>
  <c r="AI60" i="22"/>
  <c r="AS60" i="22" s="1"/>
  <c r="AE60" i="22"/>
  <c r="AK60" i="22" s="1"/>
  <c r="AF60" i="22"/>
  <c r="AM60" i="22" s="1"/>
  <c r="AH60" i="22"/>
  <c r="AQ60" i="22" s="1"/>
  <c r="AJ67" i="22"/>
  <c r="AF47" i="22"/>
  <c r="AM47" i="22" s="1"/>
  <c r="AI47" i="22"/>
  <c r="AS47" i="22" s="1"/>
  <c r="AR48" i="22"/>
  <c r="BB48" i="22" s="1"/>
  <c r="AL49" i="22"/>
  <c r="AL54" i="22"/>
  <c r="AG56" i="22"/>
  <c r="AO56" i="22" s="1"/>
  <c r="AF56" i="22"/>
  <c r="AM56" i="22" s="1"/>
  <c r="AE56" i="22"/>
  <c r="AK56" i="22" s="1"/>
  <c r="AH56" i="22"/>
  <c r="AQ56" i="22" s="1"/>
  <c r="AJ59" i="22"/>
  <c r="AN60" i="22"/>
  <c r="AI46" i="22"/>
  <c r="AS46" i="22" s="1"/>
  <c r="AE46" i="22"/>
  <c r="AK46" i="22" s="1"/>
  <c r="AE47" i="22"/>
  <c r="AK47" i="22" s="1"/>
  <c r="AG48" i="22"/>
  <c r="AO48" i="22" s="1"/>
  <c r="AH48" i="22"/>
  <c r="AQ48" i="22" s="1"/>
  <c r="AI50" i="22"/>
  <c r="AS50" i="22" s="1"/>
  <c r="AE50" i="22"/>
  <c r="AK50" i="22" s="1"/>
  <c r="AG50" i="22"/>
  <c r="AO50" i="22" s="1"/>
  <c r="AR52" i="22"/>
  <c r="AH53" i="22"/>
  <c r="AQ53" i="22" s="1"/>
  <c r="AI53" i="22"/>
  <c r="AS53" i="22" s="1"/>
  <c r="AG53" i="22"/>
  <c r="AO53" i="22" s="1"/>
  <c r="AE53" i="22"/>
  <c r="AK53" i="22" s="1"/>
  <c r="AF55" i="22"/>
  <c r="AM55" i="22" s="1"/>
  <c r="AH55" i="22"/>
  <c r="AQ55" i="22" s="1"/>
  <c r="AG55" i="22"/>
  <c r="AO55" i="22" s="1"/>
  <c r="AI55" i="22"/>
  <c r="AS55" i="22" s="1"/>
  <c r="AR56" i="22"/>
  <c r="AH57" i="22"/>
  <c r="AQ57" i="22" s="1"/>
  <c r="AF57" i="22"/>
  <c r="AM57" i="22" s="1"/>
  <c r="AE57" i="22"/>
  <c r="AK57" i="22" s="1"/>
  <c r="AG57" i="22"/>
  <c r="AO57" i="22" s="1"/>
  <c r="AJ70" i="22"/>
  <c r="AT70" i="22" s="1"/>
  <c r="AU70" i="22"/>
  <c r="AI36" i="22"/>
  <c r="AS36" i="22" s="1"/>
  <c r="AN36" i="22"/>
  <c r="AH45" i="22"/>
  <c r="AQ45" i="22" s="1"/>
  <c r="AE45" i="22"/>
  <c r="AK45" i="22" s="1"/>
  <c r="AF46" i="22"/>
  <c r="AM46" i="22" s="1"/>
  <c r="AG47" i="22"/>
  <c r="AO47" i="22" s="1"/>
  <c r="AE48" i="22"/>
  <c r="AK48" i="22" s="1"/>
  <c r="AF50" i="22"/>
  <c r="AM50" i="22" s="1"/>
  <c r="AF53" i="22"/>
  <c r="AM53" i="22" s="1"/>
  <c r="AE55" i="22"/>
  <c r="AK55" i="22" s="1"/>
  <c r="AI57" i="22"/>
  <c r="AS57" i="22" s="1"/>
  <c r="AI68" i="22"/>
  <c r="AS68" i="22" s="1"/>
  <c r="AE68" i="22"/>
  <c r="AK68" i="22" s="1"/>
  <c r="AF68" i="22"/>
  <c r="AM68" i="22" s="1"/>
  <c r="AH68" i="22"/>
  <c r="AQ68" i="22" s="1"/>
  <c r="AG68" i="22"/>
  <c r="AO68" i="22" s="1"/>
  <c r="AH59" i="22"/>
  <c r="AQ59" i="22" s="1"/>
  <c r="AF59" i="22"/>
  <c r="AM59" i="22" s="1"/>
  <c r="AG61" i="22"/>
  <c r="AO61" i="22" s="1"/>
  <c r="AI64" i="22"/>
  <c r="AS64" i="22" s="1"/>
  <c r="AE64" i="22"/>
  <c r="AK64" i="22" s="1"/>
  <c r="AH64" i="22"/>
  <c r="AQ64" i="22" s="1"/>
  <c r="AF65" i="22"/>
  <c r="AM65" i="22" s="1"/>
  <c r="AH65" i="22"/>
  <c r="AQ65" i="22" s="1"/>
  <c r="AG66" i="22"/>
  <c r="AO66" i="22" s="1"/>
  <c r="AF66" i="22"/>
  <c r="AM66" i="22" s="1"/>
  <c r="AR66" i="22"/>
  <c r="AL64" i="22"/>
  <c r="AN67" i="22"/>
  <c r="AF69" i="22"/>
  <c r="AM69" i="22" s="1"/>
  <c r="AI69" i="22"/>
  <c r="AS69" i="22" s="1"/>
  <c r="AE69" i="22"/>
  <c r="AK69" i="22" s="1"/>
  <c r="AG69" i="22"/>
  <c r="AO69" i="22" s="1"/>
  <c r="AF61" i="22"/>
  <c r="AM61" i="22" s="1"/>
  <c r="AE61" i="22"/>
  <c r="AK61" i="22" s="1"/>
  <c r="AP66" i="22"/>
  <c r="AH67" i="22"/>
  <c r="AQ67" i="22" s="1"/>
  <c r="AF67" i="22"/>
  <c r="AM67" i="22" s="1"/>
  <c r="AH69" i="22"/>
  <c r="AQ69" i="22" s="1"/>
  <c r="AF70" i="22"/>
  <c r="AM70" i="22" s="1"/>
  <c r="AG70" i="22"/>
  <c r="AO70" i="22" s="1"/>
  <c r="AH70" i="22"/>
  <c r="AQ70" i="22" s="1"/>
  <c r="AI70" i="22"/>
  <c r="AS70" i="22" s="1"/>
  <c r="AI62" i="22"/>
  <c r="AS62" i="22" s="1"/>
  <c r="AN62" i="22"/>
  <c r="AI63" i="22"/>
  <c r="AS63" i="22" s="1"/>
  <c r="AF67" i="21"/>
  <c r="AM67" i="21" s="1"/>
  <c r="AF62" i="21"/>
  <c r="AM62" i="21" s="1"/>
  <c r="AI50" i="21"/>
  <c r="AS50" i="21" s="1"/>
  <c r="AH49" i="21"/>
  <c r="AQ49" i="21" s="1"/>
  <c r="AF42" i="21"/>
  <c r="AM42" i="21" s="1"/>
  <c r="AE56" i="21"/>
  <c r="AK56" i="21" s="1"/>
  <c r="AE41" i="21"/>
  <c r="AK41" i="21" s="1"/>
  <c r="AF11" i="21"/>
  <c r="AM11" i="21" s="1"/>
  <c r="AI30" i="21"/>
  <c r="AS30" i="21" s="1"/>
  <c r="AH19" i="21"/>
  <c r="AQ19" i="21" s="1"/>
  <c r="AI35" i="21"/>
  <c r="AS35" i="21" s="1"/>
  <c r="AH34" i="21"/>
  <c r="AQ34" i="21" s="1"/>
  <c r="AF27" i="21"/>
  <c r="AM27" i="21" s="1"/>
  <c r="AE26" i="21"/>
  <c r="AK26" i="21" s="1"/>
  <c r="AH24" i="21"/>
  <c r="AQ24" i="21" s="1"/>
  <c r="AE11" i="21"/>
  <c r="AK11" i="21" s="1"/>
  <c r="AI11" i="21"/>
  <c r="AS11" i="21" s="1"/>
  <c r="AH14" i="21"/>
  <c r="AQ14" i="21" s="1"/>
  <c r="AH11" i="21"/>
  <c r="AQ11" i="21" s="1"/>
  <c r="AG11" i="21"/>
  <c r="AO11" i="21" s="1"/>
  <c r="AN14" i="21"/>
  <c r="AN16" i="21"/>
  <c r="AJ18" i="21"/>
  <c r="AL19" i="21"/>
  <c r="AF13" i="21"/>
  <c r="AM13" i="21" s="1"/>
  <c r="AI13" i="21"/>
  <c r="AS13" i="21" s="1"/>
  <c r="AE13" i="21"/>
  <c r="AK13" i="21" s="1"/>
  <c r="AF15" i="21"/>
  <c r="AM15" i="21" s="1"/>
  <c r="AI15" i="21"/>
  <c r="AS15" i="21" s="1"/>
  <c r="AE15" i="21"/>
  <c r="AK15" i="21" s="1"/>
  <c r="L13" i="21"/>
  <c r="AG17" i="21"/>
  <c r="AO17" i="21" s="1"/>
  <c r="AE17" i="21"/>
  <c r="AK17" i="21" s="1"/>
  <c r="AF17" i="21"/>
  <c r="AM17" i="21" s="1"/>
  <c r="AP18" i="21"/>
  <c r="AG21" i="21"/>
  <c r="AO21" i="21" s="1"/>
  <c r="AE21" i="21"/>
  <c r="AK21" i="21" s="1"/>
  <c r="AH21" i="21"/>
  <c r="AQ21" i="21" s="1"/>
  <c r="AF21" i="21"/>
  <c r="AM21" i="21" s="1"/>
  <c r="AR32" i="21"/>
  <c r="AR33" i="21"/>
  <c r="BA35" i="21"/>
  <c r="AP36" i="21"/>
  <c r="AG13" i="21"/>
  <c r="AO13" i="21" s="1"/>
  <c r="AN15" i="21"/>
  <c r="AP17" i="21"/>
  <c r="AZ16" i="21" s="1"/>
  <c r="AR21" i="21"/>
  <c r="AE31" i="21"/>
  <c r="AK31" i="21" s="1"/>
  <c r="AF12" i="21"/>
  <c r="AM12" i="21" s="1"/>
  <c r="AI12" i="21"/>
  <c r="AS12" i="21" s="1"/>
  <c r="AE12" i="21"/>
  <c r="AK12" i="21" s="1"/>
  <c r="AH13" i="21"/>
  <c r="AQ13" i="21" s="1"/>
  <c r="AF14" i="21"/>
  <c r="AM14" i="21" s="1"/>
  <c r="AI14" i="21"/>
  <c r="AS14" i="21" s="1"/>
  <c r="AE14" i="21"/>
  <c r="AK14" i="21" s="1"/>
  <c r="M15" i="21"/>
  <c r="AH15" i="21"/>
  <c r="AQ15" i="21" s="1"/>
  <c r="AF16" i="21"/>
  <c r="AM16" i="21" s="1"/>
  <c r="AI16" i="21"/>
  <c r="AS16" i="21" s="1"/>
  <c r="AE16" i="21"/>
  <c r="AK16" i="21" s="1"/>
  <c r="AI17" i="21"/>
  <c r="AS17" i="21" s="1"/>
  <c r="I16" i="21"/>
  <c r="M17" i="21"/>
  <c r="AP20" i="21"/>
  <c r="AR28" i="21"/>
  <c r="AR29" i="21"/>
  <c r="I36" i="21"/>
  <c r="AL39" i="21"/>
  <c r="K17" i="21"/>
  <c r="AI19" i="21"/>
  <c r="AS19" i="21" s="1"/>
  <c r="AN19" i="21"/>
  <c r="AE20" i="21"/>
  <c r="AK20" i="21" s="1"/>
  <c r="AH22" i="21"/>
  <c r="AQ22" i="21" s="1"/>
  <c r="AG23" i="21"/>
  <c r="AO23" i="21" s="1"/>
  <c r="AI23" i="21"/>
  <c r="AS23" i="21" s="1"/>
  <c r="AE24" i="21"/>
  <c r="AK24" i="21" s="1"/>
  <c r="AF25" i="21"/>
  <c r="AM25" i="21" s="1"/>
  <c r="AH26" i="21"/>
  <c r="AQ26" i="21" s="1"/>
  <c r="AI27" i="21"/>
  <c r="AS27" i="21" s="1"/>
  <c r="AN27" i="21"/>
  <c r="J24" i="21" s="1"/>
  <c r="AH28" i="21"/>
  <c r="AQ28" i="21" s="1"/>
  <c r="AF30" i="21"/>
  <c r="AM30" i="21" s="1"/>
  <c r="AG30" i="21"/>
  <c r="AO30" i="21" s="1"/>
  <c r="M32" i="21"/>
  <c r="AH32" i="21"/>
  <c r="AQ32" i="21" s="1"/>
  <c r="AF34" i="21"/>
  <c r="AM34" i="21" s="1"/>
  <c r="AG34" i="21"/>
  <c r="AO34" i="21" s="1"/>
  <c r="AJ38" i="21"/>
  <c r="AF48" i="21"/>
  <c r="AM48" i="21" s="1"/>
  <c r="AG48" i="21"/>
  <c r="AO48" i="21" s="1"/>
  <c r="AI48" i="21"/>
  <c r="AS48" i="21" s="1"/>
  <c r="AH48" i="21"/>
  <c r="AQ48" i="21" s="1"/>
  <c r="AE48" i="21"/>
  <c r="AK48" i="21" s="1"/>
  <c r="AG18" i="21"/>
  <c r="AO18" i="21" s="1"/>
  <c r="AI18" i="21"/>
  <c r="AS18" i="21" s="1"/>
  <c r="AJ19" i="21"/>
  <c r="AI22" i="21"/>
  <c r="AS22" i="21" s="1"/>
  <c r="AN22" i="21"/>
  <c r="J19" i="21" s="1"/>
  <c r="AJ23" i="21"/>
  <c r="AH25" i="21"/>
  <c r="AQ25" i="21" s="1"/>
  <c r="AI26" i="21"/>
  <c r="AS26" i="21" s="1"/>
  <c r="AN26" i="21"/>
  <c r="J23" i="21" s="1"/>
  <c r="AJ27" i="21"/>
  <c r="AF29" i="21"/>
  <c r="AM29" i="21" s="1"/>
  <c r="AG29" i="21"/>
  <c r="AO29" i="21" s="1"/>
  <c r="AJ30" i="21"/>
  <c r="G27" i="21"/>
  <c r="AF33" i="21"/>
  <c r="AM33" i="21" s="1"/>
  <c r="AG33" i="21"/>
  <c r="AO33" i="21" s="1"/>
  <c r="AJ34" i="21"/>
  <c r="AP35" i="21"/>
  <c r="AR36" i="21"/>
  <c r="AF37" i="21"/>
  <c r="AM37" i="21" s="1"/>
  <c r="AH37" i="21"/>
  <c r="AQ37" i="21" s="1"/>
  <c r="AG37" i="21"/>
  <c r="AO37" i="21" s="1"/>
  <c r="AR38" i="21"/>
  <c r="H38" i="21"/>
  <c r="AI25" i="21"/>
  <c r="AS25" i="21" s="1"/>
  <c r="AN25" i="21"/>
  <c r="AY25" i="21"/>
  <c r="M27" i="21"/>
  <c r="AF28" i="21"/>
  <c r="AM28" i="21" s="1"/>
  <c r="AG28" i="21"/>
  <c r="AO28" i="21" s="1"/>
  <c r="AJ29" i="21"/>
  <c r="AP30" i="21"/>
  <c r="AR31" i="21"/>
  <c r="AF32" i="21"/>
  <c r="AM32" i="21" s="1"/>
  <c r="AG32" i="21"/>
  <c r="AO32" i="21" s="1"/>
  <c r="AJ33" i="21"/>
  <c r="AF36" i="21"/>
  <c r="AM36" i="21" s="1"/>
  <c r="AG36" i="21"/>
  <c r="AO36" i="21" s="1"/>
  <c r="AE37" i="21"/>
  <c r="AK37" i="21" s="1"/>
  <c r="AH40" i="21"/>
  <c r="AQ40" i="21" s="1"/>
  <c r="AF40" i="21"/>
  <c r="AM40" i="21" s="1"/>
  <c r="AI40" i="21"/>
  <c r="AS40" i="21" s="1"/>
  <c r="AE40" i="21"/>
  <c r="AK40" i="21" s="1"/>
  <c r="AU53" i="21"/>
  <c r="AR57" i="21"/>
  <c r="AF18" i="21"/>
  <c r="AM18" i="21" s="1"/>
  <c r="AI20" i="21"/>
  <c r="AS20" i="21" s="1"/>
  <c r="AN20" i="21"/>
  <c r="AF22" i="21"/>
  <c r="AM22" i="21" s="1"/>
  <c r="AI24" i="21"/>
  <c r="AS24" i="21" s="1"/>
  <c r="AN24" i="21"/>
  <c r="AE25" i="21"/>
  <c r="AK25" i="21" s="1"/>
  <c r="AF26" i="21"/>
  <c r="AM26" i="21" s="1"/>
  <c r="AE28" i="21"/>
  <c r="AK28" i="21" s="1"/>
  <c r="AH29" i="21"/>
  <c r="AQ29" i="21" s="1"/>
  <c r="AF31" i="21"/>
  <c r="AM31" i="21" s="1"/>
  <c r="AG31" i="21"/>
  <c r="AO31" i="21" s="1"/>
  <c r="AE32" i="21"/>
  <c r="AK32" i="21" s="1"/>
  <c r="M33" i="21"/>
  <c r="AH33" i="21"/>
  <c r="AQ33" i="21" s="1"/>
  <c r="AR34" i="21"/>
  <c r="AF35" i="21"/>
  <c r="AM35" i="21" s="1"/>
  <c r="AG35" i="21"/>
  <c r="AO35" i="21" s="1"/>
  <c r="AE36" i="21"/>
  <c r="AK36" i="21" s="1"/>
  <c r="AI37" i="21"/>
  <c r="AS37" i="21" s="1"/>
  <c r="AG39" i="21"/>
  <c r="AO39" i="21" s="1"/>
  <c r="AI39" i="21"/>
  <c r="AS39" i="21" s="1"/>
  <c r="AE39" i="21"/>
  <c r="AK39" i="21" s="1"/>
  <c r="AH39" i="21"/>
  <c r="AQ39" i="21" s="1"/>
  <c r="AG40" i="21"/>
  <c r="AO40" i="21" s="1"/>
  <c r="AP43" i="21"/>
  <c r="AI47" i="21"/>
  <c r="AS47" i="21" s="1"/>
  <c r="AE47" i="21"/>
  <c r="AK47" i="21" s="1"/>
  <c r="AH47" i="21"/>
  <c r="AQ47" i="21" s="1"/>
  <c r="AG47" i="21"/>
  <c r="AO47" i="21" s="1"/>
  <c r="AF47" i="21"/>
  <c r="AM47" i="21" s="1"/>
  <c r="BA51" i="21"/>
  <c r="AP51" i="21"/>
  <c r="AZ51" i="21" s="1"/>
  <c r="I38" i="21"/>
  <c r="AG38" i="21"/>
  <c r="AO38" i="21" s="1"/>
  <c r="AI41" i="21"/>
  <c r="AS41" i="21" s="1"/>
  <c r="AN41" i="21"/>
  <c r="AI42" i="21"/>
  <c r="AS42" i="21" s="1"/>
  <c r="AH44" i="21"/>
  <c r="AQ44" i="21" s="1"/>
  <c r="AF45" i="21"/>
  <c r="AM45" i="21" s="1"/>
  <c r="AF46" i="21"/>
  <c r="AM46" i="21" s="1"/>
  <c r="AG49" i="21"/>
  <c r="AO49" i="21" s="1"/>
  <c r="AE49" i="21"/>
  <c r="AK49" i="21" s="1"/>
  <c r="AL49" i="21"/>
  <c r="AH50" i="21"/>
  <c r="AQ50" i="21" s="1"/>
  <c r="AE50" i="21"/>
  <c r="AK50" i="21" s="1"/>
  <c r="AF50" i="21"/>
  <c r="AM50" i="21" s="1"/>
  <c r="AN50" i="21"/>
  <c r="AF52" i="21"/>
  <c r="AM52" i="21" s="1"/>
  <c r="AI52" i="21"/>
  <c r="AS52" i="21" s="1"/>
  <c r="AE52" i="21"/>
  <c r="AK52" i="21" s="1"/>
  <c r="AJ53" i="21"/>
  <c r="AJ54" i="21"/>
  <c r="AP61" i="21"/>
  <c r="AI64" i="21"/>
  <c r="AS64" i="21" s="1"/>
  <c r="AE64" i="21"/>
  <c r="AK64" i="21" s="1"/>
  <c r="AG64" i="21"/>
  <c r="AO64" i="21" s="1"/>
  <c r="AH64" i="21"/>
  <c r="AQ64" i="21" s="1"/>
  <c r="AF64" i="21"/>
  <c r="AM64" i="21" s="1"/>
  <c r="AH69" i="21"/>
  <c r="AQ69" i="21" s="1"/>
  <c r="AH38" i="21"/>
  <c r="AQ38" i="21" s="1"/>
  <c r="AI43" i="21"/>
  <c r="AS43" i="21" s="1"/>
  <c r="AE43" i="21"/>
  <c r="AK43" i="21" s="1"/>
  <c r="AI44" i="21"/>
  <c r="AS44" i="21" s="1"/>
  <c r="AH45" i="21"/>
  <c r="AQ45" i="21" s="1"/>
  <c r="AG46" i="21"/>
  <c r="AO46" i="21" s="1"/>
  <c r="AN52" i="21"/>
  <c r="AI55" i="21"/>
  <c r="AS55" i="21" s="1"/>
  <c r="AE55" i="21"/>
  <c r="AK55" i="21" s="1"/>
  <c r="AG55" i="21"/>
  <c r="AO55" i="21" s="1"/>
  <c r="AH55" i="21"/>
  <c r="AQ55" i="21" s="1"/>
  <c r="AG58" i="21"/>
  <c r="AO58" i="21" s="1"/>
  <c r="AE58" i="21"/>
  <c r="AK58" i="21" s="1"/>
  <c r="AF58" i="21"/>
  <c r="AM58" i="21" s="1"/>
  <c r="AI58" i="21"/>
  <c r="AS58" i="21" s="1"/>
  <c r="AH58" i="21"/>
  <c r="AQ58" i="21" s="1"/>
  <c r="AE61" i="21"/>
  <c r="AK61" i="21" s="1"/>
  <c r="AR63" i="21"/>
  <c r="AF65" i="21"/>
  <c r="AM65" i="21" s="1"/>
  <c r="AG65" i="21"/>
  <c r="AO65" i="21" s="1"/>
  <c r="AE65" i="21"/>
  <c r="AK65" i="21" s="1"/>
  <c r="AI65" i="21"/>
  <c r="AS65" i="21" s="1"/>
  <c r="AH65" i="21"/>
  <c r="AQ65" i="21" s="1"/>
  <c r="AI45" i="21"/>
  <c r="AS45" i="21" s="1"/>
  <c r="AN45" i="21"/>
  <c r="AI46" i="21"/>
  <c r="AS46" i="21" s="1"/>
  <c r="AI51" i="21"/>
  <c r="AS51" i="21" s="1"/>
  <c r="AE51" i="21"/>
  <c r="AK51" i="21" s="1"/>
  <c r="AF51" i="21"/>
  <c r="AM51" i="21" s="1"/>
  <c r="AL54" i="21"/>
  <c r="AF55" i="21"/>
  <c r="AM55" i="21" s="1"/>
  <c r="AJ70" i="21"/>
  <c r="AT70" i="21" s="1"/>
  <c r="AU70" i="21"/>
  <c r="AG43" i="21"/>
  <c r="AO43" i="21" s="1"/>
  <c r="AL43" i="21"/>
  <c r="AG44" i="21"/>
  <c r="AO44" i="21" s="1"/>
  <c r="AE45" i="21"/>
  <c r="AK45" i="21" s="1"/>
  <c r="AE46" i="21"/>
  <c r="AK46" i="21" s="1"/>
  <c r="AR49" i="21"/>
  <c r="AG51" i="21"/>
  <c r="AO51" i="21" s="1"/>
  <c r="AG57" i="21"/>
  <c r="AO57" i="21" s="1"/>
  <c r="AE57" i="21"/>
  <c r="AK57" i="21" s="1"/>
  <c r="AH57" i="21"/>
  <c r="AQ57" i="21" s="1"/>
  <c r="AF57" i="21"/>
  <c r="AM57" i="21" s="1"/>
  <c r="BA60" i="21"/>
  <c r="AJ63" i="21"/>
  <c r="AG53" i="21"/>
  <c r="AO53" i="21" s="1"/>
  <c r="AI53" i="21"/>
  <c r="AS53" i="21" s="1"/>
  <c r="AH54" i="21"/>
  <c r="AQ54" i="21" s="1"/>
  <c r="AI54" i="21"/>
  <c r="AS54" i="21" s="1"/>
  <c r="AH56" i="21"/>
  <c r="AQ56" i="21" s="1"/>
  <c r="AI60" i="21"/>
  <c r="AS60" i="21" s="1"/>
  <c r="AE60" i="21"/>
  <c r="AK60" i="21" s="1"/>
  <c r="AG62" i="21"/>
  <c r="AO62" i="21" s="1"/>
  <c r="AH62" i="21"/>
  <c r="AQ62" i="21" s="1"/>
  <c r="AJ62" i="21"/>
  <c r="AH68" i="21"/>
  <c r="AQ68" i="21" s="1"/>
  <c r="AI68" i="21"/>
  <c r="AS68" i="21" s="1"/>
  <c r="AE68" i="21"/>
  <c r="AK68" i="21" s="1"/>
  <c r="AG68" i="21"/>
  <c r="AO68" i="21" s="1"/>
  <c r="AI56" i="21"/>
  <c r="AS56" i="21" s="1"/>
  <c r="AH59" i="21"/>
  <c r="AQ59" i="21" s="1"/>
  <c r="AE59" i="21"/>
  <c r="AK59" i="21" s="1"/>
  <c r="AL60" i="21"/>
  <c r="AN61" i="21"/>
  <c r="AJ67" i="21"/>
  <c r="AL68" i="21"/>
  <c r="AG56" i="21"/>
  <c r="AO56" i="21" s="1"/>
  <c r="AG59" i="21"/>
  <c r="AO59" i="21" s="1"/>
  <c r="AP60" i="21"/>
  <c r="AF61" i="21"/>
  <c r="AM61" i="21" s="1"/>
  <c r="AI61" i="21"/>
  <c r="AS61" i="21" s="1"/>
  <c r="AH63" i="21"/>
  <c r="AQ63" i="21" s="1"/>
  <c r="AG63" i="21"/>
  <c r="AO63" i="21" s="1"/>
  <c r="AR67" i="21"/>
  <c r="AI69" i="21"/>
  <c r="AS69" i="21" s="1"/>
  <c r="AE69" i="21"/>
  <c r="AK69" i="21" s="1"/>
  <c r="AF69" i="21"/>
  <c r="AM69" i="21" s="1"/>
  <c r="AG69" i="21"/>
  <c r="AO69" i="21" s="1"/>
  <c r="AF70" i="21"/>
  <c r="AM70" i="21" s="1"/>
  <c r="AG70" i="21"/>
  <c r="AO70" i="21" s="1"/>
  <c r="AH70" i="21"/>
  <c r="AQ70" i="21" s="1"/>
  <c r="AI70" i="21"/>
  <c r="AS70" i="21" s="1"/>
  <c r="AE66" i="21"/>
  <c r="AK66" i="21" s="1"/>
  <c r="AI66" i="21"/>
  <c r="AS66" i="21" s="1"/>
  <c r="AN66" i="21"/>
  <c r="AG67" i="21"/>
  <c r="AO67" i="21" s="1"/>
  <c r="AH67" i="21"/>
  <c r="AQ67" i="21" s="1"/>
  <c r="AJ14" i="20"/>
  <c r="AP25" i="20"/>
  <c r="L22" i="20" s="1"/>
  <c r="I23" i="20"/>
  <c r="AL26" i="20"/>
  <c r="H23" i="20" s="1"/>
  <c r="AN27" i="20"/>
  <c r="AG68" i="20"/>
  <c r="AO68" i="20" s="1"/>
  <c r="AF67" i="20"/>
  <c r="AM67" i="20" s="1"/>
  <c r="AH64" i="20"/>
  <c r="AQ64" i="20" s="1"/>
  <c r="AF62" i="20"/>
  <c r="AM62" i="20" s="1"/>
  <c r="AI40" i="20"/>
  <c r="AS40" i="20" s="1"/>
  <c r="AI50" i="20"/>
  <c r="AS50" i="20" s="1"/>
  <c r="AG38" i="20"/>
  <c r="AO38" i="20" s="1"/>
  <c r="AG33" i="20"/>
  <c r="AO33" i="20" s="1"/>
  <c r="AF37" i="20"/>
  <c r="AM37" i="20" s="1"/>
  <c r="AF32" i="20"/>
  <c r="AM32" i="20" s="1"/>
  <c r="AH49" i="20"/>
  <c r="AQ49" i="20" s="1"/>
  <c r="AF42" i="20"/>
  <c r="AM42" i="20" s="1"/>
  <c r="AG11" i="20"/>
  <c r="AO11" i="20" s="1"/>
  <c r="AE11" i="20"/>
  <c r="AK11" i="20" s="1"/>
  <c r="AH29" i="20"/>
  <c r="AQ29" i="20" s="1"/>
  <c r="AG23" i="20"/>
  <c r="AO23" i="20" s="1"/>
  <c r="AF22" i="20"/>
  <c r="AM22" i="20" s="1"/>
  <c r="AE16" i="20"/>
  <c r="AK16" i="20" s="1"/>
  <c r="AH19" i="20"/>
  <c r="AQ19" i="20" s="1"/>
  <c r="AH11" i="20"/>
  <c r="AQ11" i="20" s="1"/>
  <c r="AF11" i="20"/>
  <c r="AM11" i="20" s="1"/>
  <c r="M14" i="20"/>
  <c r="AP17" i="20"/>
  <c r="AL18" i="20"/>
  <c r="H15" i="20" s="1"/>
  <c r="AN19" i="20"/>
  <c r="J16" i="20" s="1"/>
  <c r="AI11" i="20"/>
  <c r="AS11" i="20" s="1"/>
  <c r="AR14" i="20"/>
  <c r="AR16" i="20"/>
  <c r="N13" i="20" s="1"/>
  <c r="G10" i="20"/>
  <c r="AU13" i="20"/>
  <c r="AI15" i="20"/>
  <c r="AS15" i="20" s="1"/>
  <c r="K9" i="20"/>
  <c r="AH12" i="20"/>
  <c r="AQ12" i="20" s="1"/>
  <c r="AG13" i="20"/>
  <c r="AO13" i="20" s="1"/>
  <c r="AI13" i="20"/>
  <c r="AS13" i="20" s="1"/>
  <c r="AG15" i="20"/>
  <c r="AO15" i="20" s="1"/>
  <c r="AI20" i="20"/>
  <c r="AS20" i="20" s="1"/>
  <c r="AE20" i="20"/>
  <c r="AK20" i="20" s="1"/>
  <c r="AG20" i="20"/>
  <c r="AO20" i="20" s="1"/>
  <c r="AH20" i="20"/>
  <c r="AQ20" i="20" s="1"/>
  <c r="AI21" i="20"/>
  <c r="AS21" i="20" s="1"/>
  <c r="AE21" i="20"/>
  <c r="AK21" i="20" s="1"/>
  <c r="AF21" i="20"/>
  <c r="AM21" i="20" s="1"/>
  <c r="AN21" i="20"/>
  <c r="AI28" i="20"/>
  <c r="AS28" i="20" s="1"/>
  <c r="AE28" i="20"/>
  <c r="AK28" i="20" s="1"/>
  <c r="AG28" i="20"/>
  <c r="AO28" i="20" s="1"/>
  <c r="AH28" i="20"/>
  <c r="AQ28" i="20" s="1"/>
  <c r="AI29" i="20"/>
  <c r="AS29" i="20" s="1"/>
  <c r="AE29" i="20"/>
  <c r="AK29" i="20" s="1"/>
  <c r="AF29" i="20"/>
  <c r="AM29" i="20" s="1"/>
  <c r="AN29" i="20"/>
  <c r="AP30" i="20"/>
  <c r="L27" i="20" s="1"/>
  <c r="AI31" i="20"/>
  <c r="AS31" i="20" s="1"/>
  <c r="AE31" i="20"/>
  <c r="AK31" i="20" s="1"/>
  <c r="AG31" i="20"/>
  <c r="AO31" i="20" s="1"/>
  <c r="AF31" i="20"/>
  <c r="AM31" i="20" s="1"/>
  <c r="AE46" i="20"/>
  <c r="AK46" i="20" s="1"/>
  <c r="AF48" i="20"/>
  <c r="AM48" i="20" s="1"/>
  <c r="AE48" i="20"/>
  <c r="AK48" i="20" s="1"/>
  <c r="AG48" i="20"/>
  <c r="AO48" i="20" s="1"/>
  <c r="AI48" i="20"/>
  <c r="AS48" i="20" s="1"/>
  <c r="AH48" i="20"/>
  <c r="AQ48" i="20" s="1"/>
  <c r="AI12" i="20"/>
  <c r="AS12" i="20" s="1"/>
  <c r="AN12" i="20"/>
  <c r="AJ13" i="20"/>
  <c r="AL14" i="20"/>
  <c r="I11" i="20"/>
  <c r="AH16" i="20"/>
  <c r="AQ16" i="20" s="1"/>
  <c r="AG16" i="20"/>
  <c r="AO16" i="20" s="1"/>
  <c r="I17" i="20"/>
  <c r="AL20" i="20"/>
  <c r="AI22" i="20"/>
  <c r="AS22" i="20" s="1"/>
  <c r="AE22" i="20"/>
  <c r="AK22" i="20" s="1"/>
  <c r="AG22" i="20"/>
  <c r="AO22" i="20" s="1"/>
  <c r="AH22" i="20"/>
  <c r="AQ22" i="20" s="1"/>
  <c r="AI23" i="20"/>
  <c r="AS23" i="20" s="1"/>
  <c r="AE23" i="20"/>
  <c r="AK23" i="20" s="1"/>
  <c r="AF23" i="20"/>
  <c r="AM23" i="20" s="1"/>
  <c r="AP27" i="20"/>
  <c r="AL28" i="20"/>
  <c r="H25" i="20" s="1"/>
  <c r="AP31" i="20"/>
  <c r="L28" i="20" s="1"/>
  <c r="AH39" i="20"/>
  <c r="AQ39" i="20" s="1"/>
  <c r="M37" i="20"/>
  <c r="AH15" i="20"/>
  <c r="AQ15" i="20" s="1"/>
  <c r="AE15" i="20"/>
  <c r="AK15" i="20" s="1"/>
  <c r="AI17" i="20"/>
  <c r="AS17" i="20" s="1"/>
  <c r="AE17" i="20"/>
  <c r="AK17" i="20" s="1"/>
  <c r="AF17" i="20"/>
  <c r="AM17" i="20" s="1"/>
  <c r="AP21" i="20"/>
  <c r="L18" i="20" s="1"/>
  <c r="AI24" i="20"/>
  <c r="AS24" i="20" s="1"/>
  <c r="AE24" i="20"/>
  <c r="AK24" i="20" s="1"/>
  <c r="AG24" i="20"/>
  <c r="AO24" i="20" s="1"/>
  <c r="AH24" i="20"/>
  <c r="AQ24" i="20" s="1"/>
  <c r="AI25" i="20"/>
  <c r="AS25" i="20" s="1"/>
  <c r="AE25" i="20"/>
  <c r="AK25" i="20" s="1"/>
  <c r="AF25" i="20"/>
  <c r="AM25" i="20" s="1"/>
  <c r="I27" i="20"/>
  <c r="AL30" i="20"/>
  <c r="H27" i="20" s="1"/>
  <c r="AR41" i="20"/>
  <c r="AG43" i="20"/>
  <c r="AO43" i="20" s="1"/>
  <c r="AF12" i="20"/>
  <c r="AM12" i="20" s="1"/>
  <c r="AH14" i="20"/>
  <c r="AQ14" i="20" s="1"/>
  <c r="AG14" i="20"/>
  <c r="AO14" i="20" s="1"/>
  <c r="AF15" i="20"/>
  <c r="AM15" i="20" s="1"/>
  <c r="AF16" i="20"/>
  <c r="AM16" i="20" s="1"/>
  <c r="AG17" i="20"/>
  <c r="AO17" i="20" s="1"/>
  <c r="AI18" i="20"/>
  <c r="AS18" i="20" s="1"/>
  <c r="AE18" i="20"/>
  <c r="AK18" i="20" s="1"/>
  <c r="AG18" i="20"/>
  <c r="AO18" i="20" s="1"/>
  <c r="AH18" i="20"/>
  <c r="AQ18" i="20" s="1"/>
  <c r="AI19" i="20"/>
  <c r="AS19" i="20" s="1"/>
  <c r="AE19" i="20"/>
  <c r="AK19" i="20" s="1"/>
  <c r="AF19" i="20"/>
  <c r="AM19" i="20" s="1"/>
  <c r="AH23" i="20"/>
  <c r="AQ23" i="20" s="1"/>
  <c r="AF24" i="20"/>
  <c r="AM24" i="20" s="1"/>
  <c r="AG25" i="20"/>
  <c r="AO25" i="20" s="1"/>
  <c r="AI26" i="20"/>
  <c r="AS26" i="20" s="1"/>
  <c r="AE26" i="20"/>
  <c r="AK26" i="20" s="1"/>
  <c r="AG26" i="20"/>
  <c r="AO26" i="20" s="1"/>
  <c r="AH26" i="20"/>
  <c r="AQ26" i="20" s="1"/>
  <c r="AI27" i="20"/>
  <c r="AS27" i="20" s="1"/>
  <c r="AE27" i="20"/>
  <c r="AK27" i="20" s="1"/>
  <c r="AF27" i="20"/>
  <c r="AM27" i="20" s="1"/>
  <c r="K29" i="20"/>
  <c r="AY35" i="20"/>
  <c r="AH32" i="20"/>
  <c r="AQ32" i="20" s="1"/>
  <c r="AI32" i="20"/>
  <c r="AS32" i="20" s="1"/>
  <c r="AE32" i="20"/>
  <c r="AK32" i="20" s="1"/>
  <c r="AH33" i="20"/>
  <c r="AQ33" i="20" s="1"/>
  <c r="AI33" i="20"/>
  <c r="AS33" i="20" s="1"/>
  <c r="AE33" i="20"/>
  <c r="AK33" i="20" s="1"/>
  <c r="AH34" i="20"/>
  <c r="AQ34" i="20" s="1"/>
  <c r="AI34" i="20"/>
  <c r="AS34" i="20" s="1"/>
  <c r="AE34" i="20"/>
  <c r="AK34" i="20" s="1"/>
  <c r="AH35" i="20"/>
  <c r="AQ35" i="20" s="1"/>
  <c r="AI35" i="20"/>
  <c r="AS35" i="20" s="1"/>
  <c r="AE35" i="20"/>
  <c r="AK35" i="20" s="1"/>
  <c r="AH36" i="20"/>
  <c r="AQ36" i="20" s="1"/>
  <c r="AI36" i="20"/>
  <c r="AS36" i="20" s="1"/>
  <c r="AE36" i="20"/>
  <c r="AK36" i="20" s="1"/>
  <c r="AH37" i="20"/>
  <c r="AQ37" i="20" s="1"/>
  <c r="AI37" i="20"/>
  <c r="AS37" i="20" s="1"/>
  <c r="AE37" i="20"/>
  <c r="AK37" i="20" s="1"/>
  <c r="AH38" i="20"/>
  <c r="AQ38" i="20" s="1"/>
  <c r="AI38" i="20"/>
  <c r="AS38" i="20" s="1"/>
  <c r="AE38" i="20"/>
  <c r="AK38" i="20" s="1"/>
  <c r="AF40" i="20"/>
  <c r="AM40" i="20" s="1"/>
  <c r="AG40" i="20"/>
  <c r="AO40" i="20" s="1"/>
  <c r="AF41" i="20"/>
  <c r="AM41" i="20" s="1"/>
  <c r="AU44" i="20"/>
  <c r="AJ45" i="20"/>
  <c r="AT44" i="20" s="1"/>
  <c r="AL50" i="20"/>
  <c r="AI51" i="20"/>
  <c r="AS51" i="20" s="1"/>
  <c r="AE51" i="20"/>
  <c r="AK51" i="20" s="1"/>
  <c r="AF51" i="20"/>
  <c r="AM51" i="20" s="1"/>
  <c r="AG51" i="20"/>
  <c r="AO51" i="20" s="1"/>
  <c r="AF52" i="20"/>
  <c r="AM52" i="20" s="1"/>
  <c r="AI52" i="20"/>
  <c r="AS52" i="20" s="1"/>
  <c r="AG52" i="20"/>
  <c r="AO52" i="20" s="1"/>
  <c r="AE52" i="20"/>
  <c r="AK52" i="20" s="1"/>
  <c r="AH52" i="20"/>
  <c r="AQ52" i="20" s="1"/>
  <c r="AL55" i="20"/>
  <c r="AI30" i="20"/>
  <c r="AS30" i="20" s="1"/>
  <c r="AE30" i="20"/>
  <c r="AK30" i="20" s="1"/>
  <c r="K31" i="20"/>
  <c r="AN32" i="20"/>
  <c r="AL33" i="20"/>
  <c r="AL34" i="20"/>
  <c r="H31" i="20" s="1"/>
  <c r="AN34" i="20"/>
  <c r="AL35" i="20"/>
  <c r="I32" i="20"/>
  <c r="AN35" i="20"/>
  <c r="J32" i="20" s="1"/>
  <c r="AL36" i="20"/>
  <c r="I33" i="20"/>
  <c r="AN36" i="20"/>
  <c r="AN37" i="20"/>
  <c r="J34" i="20" s="1"/>
  <c r="AL38" i="20"/>
  <c r="AJ40" i="20"/>
  <c r="F37" i="20" s="1"/>
  <c r="AF44" i="20"/>
  <c r="AM44" i="20" s="1"/>
  <c r="AH44" i="20"/>
  <c r="AQ44" i="20" s="1"/>
  <c r="AI44" i="20"/>
  <c r="AS44" i="20" s="1"/>
  <c r="AG45" i="20"/>
  <c r="AO45" i="20" s="1"/>
  <c r="AF45" i="20"/>
  <c r="AM45" i="20" s="1"/>
  <c r="AH45" i="20"/>
  <c r="AQ45" i="20" s="1"/>
  <c r="AI39" i="20"/>
  <c r="AS39" i="20" s="1"/>
  <c r="AE39" i="20"/>
  <c r="AK39" i="20" s="1"/>
  <c r="AF39" i="20"/>
  <c r="AM39" i="20" s="1"/>
  <c r="AP40" i="20"/>
  <c r="AG41" i="20"/>
  <c r="AO41" i="20" s="1"/>
  <c r="AH41" i="20"/>
  <c r="AQ41" i="20" s="1"/>
  <c r="AI43" i="20"/>
  <c r="AS43" i="20" s="1"/>
  <c r="AE43" i="20"/>
  <c r="AK43" i="20" s="1"/>
  <c r="AH43" i="20"/>
  <c r="AQ43" i="20" s="1"/>
  <c r="AI47" i="20"/>
  <c r="AS47" i="20" s="1"/>
  <c r="AE47" i="20"/>
  <c r="AK47" i="20" s="1"/>
  <c r="AF47" i="20"/>
  <c r="AM47" i="20" s="1"/>
  <c r="AG47" i="20"/>
  <c r="AO47" i="20" s="1"/>
  <c r="AR56" i="20"/>
  <c r="AR58" i="20"/>
  <c r="K24" i="20"/>
  <c r="K26" i="20"/>
  <c r="AG30" i="20"/>
  <c r="AO30" i="20" s="1"/>
  <c r="K32" i="20"/>
  <c r="K33" i="20"/>
  <c r="K34" i="20"/>
  <c r="AG39" i="20"/>
  <c r="AO39" i="20" s="1"/>
  <c r="AE41" i="20"/>
  <c r="AK41" i="20" s="1"/>
  <c r="AF43" i="20"/>
  <c r="AM43" i="20" s="1"/>
  <c r="AG44" i="20"/>
  <c r="AO44" i="20" s="1"/>
  <c r="AI45" i="20"/>
  <c r="AS45" i="20" s="1"/>
  <c r="AH46" i="20"/>
  <c r="AQ46" i="20" s="1"/>
  <c r="AF46" i="20"/>
  <c r="AM46" i="20" s="1"/>
  <c r="AG46" i="20"/>
  <c r="AO46" i="20" s="1"/>
  <c r="AH47" i="20"/>
  <c r="AQ47" i="20" s="1"/>
  <c r="AN50" i="20"/>
  <c r="AE42" i="20"/>
  <c r="AK42" i="20" s="1"/>
  <c r="AG49" i="20"/>
  <c r="AO49" i="20" s="1"/>
  <c r="AE49" i="20"/>
  <c r="AK49" i="20" s="1"/>
  <c r="AR49" i="20"/>
  <c r="AL54" i="20"/>
  <c r="AE61" i="20"/>
  <c r="AK61" i="20" s="1"/>
  <c r="AP61" i="20"/>
  <c r="AJ63" i="20"/>
  <c r="AI64" i="20"/>
  <c r="AS64" i="20" s="1"/>
  <c r="AE64" i="20"/>
  <c r="AK64" i="20" s="1"/>
  <c r="AG64" i="20"/>
  <c r="AO64" i="20" s="1"/>
  <c r="AF64" i="20"/>
  <c r="AM64" i="20" s="1"/>
  <c r="AG66" i="20"/>
  <c r="AO66" i="20" s="1"/>
  <c r="AE66" i="20"/>
  <c r="AK66" i="20" s="1"/>
  <c r="AF66" i="20"/>
  <c r="AM66" i="20" s="1"/>
  <c r="AI66" i="20"/>
  <c r="AS66" i="20" s="1"/>
  <c r="AH66" i="20"/>
  <c r="AQ66" i="20" s="1"/>
  <c r="AG57" i="20"/>
  <c r="AO57" i="20" s="1"/>
  <c r="AE57" i="20"/>
  <c r="AK57" i="20" s="1"/>
  <c r="AF57" i="20"/>
  <c r="AM57" i="20" s="1"/>
  <c r="AN61" i="20"/>
  <c r="AX60" i="20" s="1"/>
  <c r="AY60" i="20"/>
  <c r="AL63" i="20"/>
  <c r="AF56" i="20"/>
  <c r="AM56" i="20" s="1"/>
  <c r="AG56" i="20"/>
  <c r="AO56" i="20" s="1"/>
  <c r="AH56" i="20"/>
  <c r="AQ56" i="20" s="1"/>
  <c r="AH57" i="20"/>
  <c r="AQ57" i="20" s="1"/>
  <c r="AH59" i="20"/>
  <c r="AQ59" i="20" s="1"/>
  <c r="AE59" i="20"/>
  <c r="AK59" i="20" s="1"/>
  <c r="AG59" i="20"/>
  <c r="AO59" i="20" s="1"/>
  <c r="AI59" i="20"/>
  <c r="AS59" i="20" s="1"/>
  <c r="AR63" i="20"/>
  <c r="AJ70" i="20"/>
  <c r="AT70" i="20" s="1"/>
  <c r="AU70" i="20"/>
  <c r="AI42" i="20"/>
  <c r="AS42" i="20" s="1"/>
  <c r="AH50" i="20"/>
  <c r="AQ50" i="20" s="1"/>
  <c r="AE50" i="20"/>
  <c r="AK50" i="20" s="1"/>
  <c r="AI55" i="20"/>
  <c r="AS55" i="20" s="1"/>
  <c r="AE55" i="20"/>
  <c r="AK55" i="20" s="1"/>
  <c r="AG55" i="20"/>
  <c r="AO55" i="20" s="1"/>
  <c r="AH55" i="20"/>
  <c r="AQ55" i="20" s="1"/>
  <c r="AE56" i="20"/>
  <c r="AK56" i="20" s="1"/>
  <c r="AI57" i="20"/>
  <c r="AS57" i="20" s="1"/>
  <c r="AG58" i="20"/>
  <c r="AO58" i="20" s="1"/>
  <c r="AE58" i="20"/>
  <c r="AK58" i="20" s="1"/>
  <c r="AF58" i="20"/>
  <c r="AM58" i="20" s="1"/>
  <c r="AH58" i="20"/>
  <c r="AQ58" i="20" s="1"/>
  <c r="AF59" i="20"/>
  <c r="AM59" i="20" s="1"/>
  <c r="AJ62" i="20"/>
  <c r="AF65" i="20"/>
  <c r="AM65" i="20" s="1"/>
  <c r="AG65" i="20"/>
  <c r="AO65" i="20" s="1"/>
  <c r="AE65" i="20"/>
  <c r="AK65" i="20" s="1"/>
  <c r="AI65" i="20"/>
  <c r="AS65" i="20" s="1"/>
  <c r="AH65" i="20"/>
  <c r="AQ65" i="20" s="1"/>
  <c r="AJ69" i="20"/>
  <c r="AG53" i="20"/>
  <c r="AO53" i="20" s="1"/>
  <c r="AI53" i="20"/>
  <c r="AS53" i="20" s="1"/>
  <c r="AH54" i="20"/>
  <c r="AQ54" i="20" s="1"/>
  <c r="AI54" i="20"/>
  <c r="AS54" i="20" s="1"/>
  <c r="AI60" i="20"/>
  <c r="AS60" i="20" s="1"/>
  <c r="AE60" i="20"/>
  <c r="AK60" i="20" s="1"/>
  <c r="AG62" i="20"/>
  <c r="AO62" i="20" s="1"/>
  <c r="AH62" i="20"/>
  <c r="AQ62" i="20" s="1"/>
  <c r="AI68" i="20"/>
  <c r="AS68" i="20" s="1"/>
  <c r="AE68" i="20"/>
  <c r="AK68" i="20" s="1"/>
  <c r="AH68" i="20"/>
  <c r="AQ68" i="20" s="1"/>
  <c r="AL68" i="20"/>
  <c r="AN69" i="20"/>
  <c r="AP60" i="20"/>
  <c r="AF61" i="20"/>
  <c r="AM61" i="20" s="1"/>
  <c r="AI61" i="20"/>
  <c r="AS61" i="20" s="1"/>
  <c r="AR62" i="20"/>
  <c r="AH63" i="20"/>
  <c r="AQ63" i="20" s="1"/>
  <c r="AG63" i="20"/>
  <c r="AO63" i="20" s="1"/>
  <c r="AN67" i="20"/>
  <c r="AF69" i="20"/>
  <c r="AM69" i="20" s="1"/>
  <c r="AH69" i="20"/>
  <c r="AQ69" i="20" s="1"/>
  <c r="AI69" i="20"/>
  <c r="AS69" i="20" s="1"/>
  <c r="AF70" i="20"/>
  <c r="AM70" i="20" s="1"/>
  <c r="AG70" i="20"/>
  <c r="AO70" i="20" s="1"/>
  <c r="AH70" i="20"/>
  <c r="AQ70" i="20" s="1"/>
  <c r="AI70" i="20"/>
  <c r="AS70" i="20" s="1"/>
  <c r="AE67" i="20"/>
  <c r="AK67" i="20" s="1"/>
  <c r="AI67" i="20"/>
  <c r="AS67" i="20" s="1"/>
  <c r="BA11" i="19"/>
  <c r="AP11" i="19"/>
  <c r="BA12" i="19"/>
  <c r="AP13" i="19"/>
  <c r="M9" i="19"/>
  <c r="AN19" i="19"/>
  <c r="G11" i="19"/>
  <c r="AI12" i="19"/>
  <c r="AS12" i="19" s="1"/>
  <c r="AN12" i="19"/>
  <c r="AE13" i="19"/>
  <c r="AK13" i="19" s="1"/>
  <c r="AF14" i="19"/>
  <c r="AM14" i="19" s="1"/>
  <c r="L15" i="19"/>
  <c r="AH15" i="19"/>
  <c r="AQ15" i="19" s="1"/>
  <c r="AI16" i="19"/>
  <c r="AS16" i="19" s="1"/>
  <c r="AN16" i="19"/>
  <c r="J13" i="19" s="1"/>
  <c r="J17" i="19"/>
  <c r="AG17" i="19"/>
  <c r="AO17" i="19" s="1"/>
  <c r="H18" i="19"/>
  <c r="AE18" i="19"/>
  <c r="AK18" i="19" s="1"/>
  <c r="K21" i="19"/>
  <c r="AJ23" i="19"/>
  <c r="AT23" i="19" s="1"/>
  <c r="AJ25" i="19"/>
  <c r="F22" i="19" s="1"/>
  <c r="J27" i="19"/>
  <c r="I27" i="19"/>
  <c r="AJ27" i="19"/>
  <c r="F24" i="19" s="1"/>
  <c r="AI31" i="19"/>
  <c r="AS31" i="19" s="1"/>
  <c r="AE31" i="19"/>
  <c r="AK31" i="19" s="1"/>
  <c r="AH31" i="19"/>
  <c r="AQ31" i="19" s="1"/>
  <c r="AF31" i="19"/>
  <c r="AM31" i="19" s="1"/>
  <c r="AG31" i="19"/>
  <c r="AO31" i="19" s="1"/>
  <c r="AG63" i="19"/>
  <c r="AO63" i="19" s="1"/>
  <c r="AF52" i="19"/>
  <c r="AM52" i="19" s="1"/>
  <c r="AF62" i="19"/>
  <c r="AM62" i="19" s="1"/>
  <c r="AE61" i="19"/>
  <c r="AK61" i="19" s="1"/>
  <c r="AI55" i="19"/>
  <c r="AS55" i="19" s="1"/>
  <c r="AE51" i="19"/>
  <c r="AK51" i="19" s="1"/>
  <c r="AH49" i="19"/>
  <c r="AQ49" i="19" s="1"/>
  <c r="AI40" i="19"/>
  <c r="AS40" i="19" s="1"/>
  <c r="AG11" i="19"/>
  <c r="AO11" i="19" s="1"/>
  <c r="AG38" i="19"/>
  <c r="AO38" i="19" s="1"/>
  <c r="AG33" i="19"/>
  <c r="AO33" i="19" s="1"/>
  <c r="AI11" i="19"/>
  <c r="AS11" i="19" s="1"/>
  <c r="AH14" i="19"/>
  <c r="AQ14" i="19" s="1"/>
  <c r="AI15" i="19"/>
  <c r="AS15" i="19" s="1"/>
  <c r="AN15" i="19"/>
  <c r="AY15" i="19"/>
  <c r="AE16" i="19"/>
  <c r="AK16" i="19" s="1"/>
  <c r="AI17" i="19"/>
  <c r="AS17" i="19" s="1"/>
  <c r="AH19" i="19"/>
  <c r="AQ19" i="19" s="1"/>
  <c r="AI19" i="19"/>
  <c r="AS19" i="19" s="1"/>
  <c r="AH20" i="19"/>
  <c r="AQ20" i="19" s="1"/>
  <c r="AF20" i="19"/>
  <c r="AM20" i="19" s="1"/>
  <c r="AE21" i="19"/>
  <c r="AK21" i="19" s="1"/>
  <c r="AU23" i="19"/>
  <c r="G26" i="19"/>
  <c r="AG28" i="19"/>
  <c r="AO28" i="19" s="1"/>
  <c r="AN29" i="19"/>
  <c r="AX29" i="19" s="1"/>
  <c r="L10" i="19"/>
  <c r="AE11" i="19"/>
  <c r="AK11" i="19" s="1"/>
  <c r="AF12" i="19"/>
  <c r="AM12" i="19" s="1"/>
  <c r="AI14" i="19"/>
  <c r="AS14" i="19" s="1"/>
  <c r="AN14" i="19"/>
  <c r="AE15" i="19"/>
  <c r="AK15" i="19" s="1"/>
  <c r="AE17" i="19"/>
  <c r="AK17" i="19" s="1"/>
  <c r="AG18" i="19"/>
  <c r="AO18" i="19" s="1"/>
  <c r="I15" i="19"/>
  <c r="AE19" i="19"/>
  <c r="AK19" i="19" s="1"/>
  <c r="AE20" i="19"/>
  <c r="AK20" i="19" s="1"/>
  <c r="H21" i="19"/>
  <c r="J22" i="19"/>
  <c r="L22" i="19"/>
  <c r="L24" i="19"/>
  <c r="G24" i="19"/>
  <c r="AX24" i="19"/>
  <c r="H26" i="19"/>
  <c r="AW29" i="19"/>
  <c r="K9" i="19"/>
  <c r="AF11" i="19"/>
  <c r="AM11" i="19" s="1"/>
  <c r="AG13" i="19"/>
  <c r="AO13" i="19" s="1"/>
  <c r="AI13" i="19"/>
  <c r="AS13" i="19" s="1"/>
  <c r="AJ14" i="19"/>
  <c r="M15" i="19"/>
  <c r="AF15" i="19"/>
  <c r="AM15" i="19" s="1"/>
  <c r="AF17" i="19"/>
  <c r="AM17" i="19" s="1"/>
  <c r="BA17" i="19"/>
  <c r="AI18" i="19"/>
  <c r="AS18" i="19" s="1"/>
  <c r="AF19" i="19"/>
  <c r="AM19" i="19" s="1"/>
  <c r="J21" i="19"/>
  <c r="F21" i="19"/>
  <c r="G21" i="19"/>
  <c r="L23" i="19"/>
  <c r="AG23" i="19"/>
  <c r="AO23" i="19" s="1"/>
  <c r="AE26" i="19"/>
  <c r="AK26" i="19" s="1"/>
  <c r="AJ29" i="19"/>
  <c r="J34" i="19"/>
  <c r="AI34" i="19"/>
  <c r="AS34" i="19" s="1"/>
  <c r="AE34" i="19"/>
  <c r="AK34" i="19" s="1"/>
  <c r="AF34" i="19"/>
  <c r="AM34" i="19" s="1"/>
  <c r="AH34" i="19"/>
  <c r="AQ34" i="19" s="1"/>
  <c r="AJ39" i="19"/>
  <c r="AT39" i="19" s="1"/>
  <c r="AU39" i="19"/>
  <c r="AL40" i="19"/>
  <c r="I37" i="19"/>
  <c r="AH41" i="19"/>
  <c r="AQ41" i="19" s="1"/>
  <c r="AI41" i="19"/>
  <c r="AS41" i="19" s="1"/>
  <c r="AE41" i="19"/>
  <c r="AK41" i="19" s="1"/>
  <c r="AG41" i="19"/>
  <c r="AO41" i="19" s="1"/>
  <c r="AF41" i="19"/>
  <c r="AM41" i="19" s="1"/>
  <c r="AR43" i="19"/>
  <c r="AJ54" i="19"/>
  <c r="AI22" i="19"/>
  <c r="AS22" i="19" s="1"/>
  <c r="AH24" i="19"/>
  <c r="AQ24" i="19" s="1"/>
  <c r="AI24" i="19"/>
  <c r="AS24" i="19" s="1"/>
  <c r="AF25" i="19"/>
  <c r="AM25" i="19" s="1"/>
  <c r="AI26" i="19"/>
  <c r="AS26" i="19" s="1"/>
  <c r="AF27" i="19"/>
  <c r="AM27" i="19" s="1"/>
  <c r="AI28" i="19"/>
  <c r="AS28" i="19" s="1"/>
  <c r="AI30" i="19"/>
  <c r="AS30" i="19" s="1"/>
  <c r="AE30" i="19"/>
  <c r="AK30" i="19" s="1"/>
  <c r="AH30" i="19"/>
  <c r="AQ30" i="19" s="1"/>
  <c r="AG34" i="19"/>
  <c r="AO34" i="19" s="1"/>
  <c r="AI35" i="19"/>
  <c r="AS35" i="19" s="1"/>
  <c r="AE35" i="19"/>
  <c r="AK35" i="19" s="1"/>
  <c r="AH35" i="19"/>
  <c r="AQ35" i="19" s="1"/>
  <c r="AF35" i="19"/>
  <c r="AM35" i="19" s="1"/>
  <c r="K32" i="19"/>
  <c r="K37" i="19"/>
  <c r="G37" i="19"/>
  <c r="F37" i="19"/>
  <c r="AL30" i="19"/>
  <c r="AI32" i="19"/>
  <c r="AS32" i="19" s="1"/>
  <c r="AE32" i="19"/>
  <c r="AK32" i="19" s="1"/>
  <c r="AF32" i="19"/>
  <c r="AM32" i="19" s="1"/>
  <c r="AH32" i="19"/>
  <c r="AQ32" i="19" s="1"/>
  <c r="AI36" i="19"/>
  <c r="AS36" i="19" s="1"/>
  <c r="AE36" i="19"/>
  <c r="AK36" i="19" s="1"/>
  <c r="AF36" i="19"/>
  <c r="AM36" i="19" s="1"/>
  <c r="AH36" i="19"/>
  <c r="AQ36" i="19" s="1"/>
  <c r="AR46" i="19"/>
  <c r="AR47" i="19"/>
  <c r="AI21" i="19"/>
  <c r="AS21" i="19" s="1"/>
  <c r="AF22" i="19"/>
  <c r="AM22" i="19" s="1"/>
  <c r="AI23" i="19"/>
  <c r="AS23" i="19" s="1"/>
  <c r="AI25" i="19"/>
  <c r="AS25" i="19" s="1"/>
  <c r="AI27" i="19"/>
  <c r="AS27" i="19" s="1"/>
  <c r="AH29" i="19"/>
  <c r="AQ29" i="19" s="1"/>
  <c r="AI29" i="19"/>
  <c r="AS29" i="19" s="1"/>
  <c r="AG32" i="19"/>
  <c r="AO32" i="19" s="1"/>
  <c r="AI33" i="19"/>
  <c r="AS33" i="19" s="1"/>
  <c r="AE33" i="19"/>
  <c r="AK33" i="19" s="1"/>
  <c r="AH33" i="19"/>
  <c r="AQ33" i="19" s="1"/>
  <c r="AF33" i="19"/>
  <c r="AM33" i="19" s="1"/>
  <c r="AG36" i="19"/>
  <c r="AO36" i="19" s="1"/>
  <c r="AI37" i="19"/>
  <c r="AS37" i="19" s="1"/>
  <c r="AE37" i="19"/>
  <c r="AK37" i="19" s="1"/>
  <c r="AH37" i="19"/>
  <c r="AQ37" i="19" s="1"/>
  <c r="AF37" i="19"/>
  <c r="AM37" i="19" s="1"/>
  <c r="K34" i="19"/>
  <c r="AI38" i="19"/>
  <c r="AS38" i="19" s="1"/>
  <c r="AE38" i="19"/>
  <c r="AK38" i="19" s="1"/>
  <c r="AF38" i="19"/>
  <c r="AM38" i="19" s="1"/>
  <c r="AH38" i="19"/>
  <c r="AQ38" i="19" s="1"/>
  <c r="AH39" i="19"/>
  <c r="AQ39" i="19" s="1"/>
  <c r="AN42" i="19"/>
  <c r="AJ52" i="19"/>
  <c r="AI53" i="19"/>
  <c r="AS53" i="19" s="1"/>
  <c r="AE53" i="19"/>
  <c r="AK53" i="19" s="1"/>
  <c r="AG53" i="19"/>
  <c r="AO53" i="19" s="1"/>
  <c r="AH53" i="19"/>
  <c r="AQ53" i="19" s="1"/>
  <c r="AF53" i="19"/>
  <c r="AM53" i="19" s="1"/>
  <c r="AR39" i="19"/>
  <c r="N36" i="19" s="1"/>
  <c r="AG43" i="19"/>
  <c r="AO43" i="19" s="1"/>
  <c r="AF43" i="19"/>
  <c r="AM43" i="19" s="1"/>
  <c r="AH43" i="19"/>
  <c r="AQ43" i="19" s="1"/>
  <c r="AH48" i="19"/>
  <c r="AQ48" i="19" s="1"/>
  <c r="AE48" i="19"/>
  <c r="AK48" i="19" s="1"/>
  <c r="AF48" i="19"/>
  <c r="AM48" i="19" s="1"/>
  <c r="AI48" i="19"/>
  <c r="AS48" i="19" s="1"/>
  <c r="AF50" i="19"/>
  <c r="AM50" i="19" s="1"/>
  <c r="AI50" i="19"/>
  <c r="AS50" i="19" s="1"/>
  <c r="AE50" i="19"/>
  <c r="AK50" i="19" s="1"/>
  <c r="AH50" i="19"/>
  <c r="AQ50" i="19" s="1"/>
  <c r="AN57" i="19"/>
  <c r="AR58" i="19"/>
  <c r="AF39" i="19"/>
  <c r="AM39" i="19" s="1"/>
  <c r="AG39" i="19"/>
  <c r="AO39" i="19" s="1"/>
  <c r="AE43" i="19"/>
  <c r="AK43" i="19" s="1"/>
  <c r="AI45" i="19"/>
  <c r="AS45" i="19" s="1"/>
  <c r="AE45" i="19"/>
  <c r="AK45" i="19" s="1"/>
  <c r="AH45" i="19"/>
  <c r="AQ45" i="19" s="1"/>
  <c r="AF45" i="19"/>
  <c r="AM45" i="19" s="1"/>
  <c r="AG45" i="19"/>
  <c r="AO45" i="19" s="1"/>
  <c r="AF46" i="19"/>
  <c r="AM46" i="19" s="1"/>
  <c r="AH46" i="19"/>
  <c r="AQ46" i="19" s="1"/>
  <c r="AE46" i="19"/>
  <c r="AK46" i="19" s="1"/>
  <c r="AG46" i="19"/>
  <c r="AO46" i="19" s="1"/>
  <c r="AG47" i="19"/>
  <c r="AO47" i="19" s="1"/>
  <c r="AF47" i="19"/>
  <c r="AM47" i="19" s="1"/>
  <c r="AE47" i="19"/>
  <c r="AK47" i="19" s="1"/>
  <c r="AH47" i="19"/>
  <c r="AQ47" i="19" s="1"/>
  <c r="AG48" i="19"/>
  <c r="AO48" i="19" s="1"/>
  <c r="AG50" i="19"/>
  <c r="AO50" i="19" s="1"/>
  <c r="AF54" i="19"/>
  <c r="AM54" i="19" s="1"/>
  <c r="AG54" i="19"/>
  <c r="AO54" i="19" s="1"/>
  <c r="AH54" i="19"/>
  <c r="AQ54" i="19" s="1"/>
  <c r="AI54" i="19"/>
  <c r="AS54" i="19" s="1"/>
  <c r="AP55" i="19"/>
  <c r="AP57" i="19"/>
  <c r="AI60" i="19"/>
  <c r="AS60" i="19" s="1"/>
  <c r="AE60" i="19"/>
  <c r="AK60" i="19" s="1"/>
  <c r="AG60" i="19"/>
  <c r="AO60" i="19" s="1"/>
  <c r="AF60" i="19"/>
  <c r="AM60" i="19" s="1"/>
  <c r="AH60" i="19"/>
  <c r="AQ60" i="19" s="1"/>
  <c r="AH56" i="19"/>
  <c r="AQ56" i="19" s="1"/>
  <c r="AE56" i="19"/>
  <c r="AK56" i="19" s="1"/>
  <c r="AF56" i="19"/>
  <c r="AM56" i="19" s="1"/>
  <c r="AG56" i="19"/>
  <c r="AO56" i="19" s="1"/>
  <c r="AI56" i="19"/>
  <c r="AS56" i="19" s="1"/>
  <c r="AH40" i="19"/>
  <c r="AQ40" i="19" s="1"/>
  <c r="AF42" i="19"/>
  <c r="AM42" i="19" s="1"/>
  <c r="AI42" i="19"/>
  <c r="AS42" i="19" s="1"/>
  <c r="AG55" i="19"/>
  <c r="AO55" i="19" s="1"/>
  <c r="AE55" i="19"/>
  <c r="AK55" i="19" s="1"/>
  <c r="AF55" i="19"/>
  <c r="AM55" i="19" s="1"/>
  <c r="AI57" i="19"/>
  <c r="AS57" i="19" s="1"/>
  <c r="AE57" i="19"/>
  <c r="AK57" i="19" s="1"/>
  <c r="AF57" i="19"/>
  <c r="AM57" i="19" s="1"/>
  <c r="AL58" i="19"/>
  <c r="AR59" i="19"/>
  <c r="AG62" i="19"/>
  <c r="AO62" i="19" s="1"/>
  <c r="AE62" i="19"/>
  <c r="AK62" i="19" s="1"/>
  <c r="AH62" i="19"/>
  <c r="AQ62" i="19" s="1"/>
  <c r="AI62" i="19"/>
  <c r="AS62" i="19" s="1"/>
  <c r="AL64" i="19"/>
  <c r="AV63" i="19" s="1"/>
  <c r="AR66" i="19"/>
  <c r="BB66" i="19" s="1"/>
  <c r="AI68" i="19"/>
  <c r="AS68" i="19" s="1"/>
  <c r="AE68" i="19"/>
  <c r="AK68" i="19" s="1"/>
  <c r="AF68" i="19"/>
  <c r="AM68" i="19" s="1"/>
  <c r="AG68" i="19"/>
  <c r="AO68" i="19" s="1"/>
  <c r="AH68" i="19"/>
  <c r="AQ68" i="19" s="1"/>
  <c r="AN65" i="19"/>
  <c r="AH42" i="19"/>
  <c r="AQ42" i="19" s="1"/>
  <c r="AI49" i="19"/>
  <c r="AS49" i="19" s="1"/>
  <c r="AE49" i="19"/>
  <c r="AK49" i="19" s="1"/>
  <c r="AF49" i="19"/>
  <c r="AM49" i="19" s="1"/>
  <c r="AN49" i="19"/>
  <c r="AJ58" i="19"/>
  <c r="AH59" i="19"/>
  <c r="AQ59" i="19" s="1"/>
  <c r="AG59" i="19"/>
  <c r="AO59" i="19" s="1"/>
  <c r="AE59" i="19"/>
  <c r="AK59" i="19" s="1"/>
  <c r="AF59" i="19"/>
  <c r="AM59" i="19" s="1"/>
  <c r="AF61" i="19"/>
  <c r="AM61" i="19" s="1"/>
  <c r="AG61" i="19"/>
  <c r="AO61" i="19" s="1"/>
  <c r="AH61" i="19"/>
  <c r="AQ61" i="19" s="1"/>
  <c r="AI61" i="19"/>
  <c r="AS61" i="19" s="1"/>
  <c r="AH44" i="19"/>
  <c r="AQ44" i="19" s="1"/>
  <c r="AI44" i="19"/>
  <c r="AS44" i="19" s="1"/>
  <c r="AI51" i="19"/>
  <c r="AS51" i="19" s="1"/>
  <c r="AN51" i="19"/>
  <c r="AX51" i="19" s="1"/>
  <c r="AI52" i="19"/>
  <c r="AS52" i="19" s="1"/>
  <c r="AH63" i="19"/>
  <c r="AQ63" i="19" s="1"/>
  <c r="AE63" i="19"/>
  <c r="AK63" i="19" s="1"/>
  <c r="AH67" i="19"/>
  <c r="AQ67" i="19" s="1"/>
  <c r="AF67" i="19"/>
  <c r="AM67" i="19" s="1"/>
  <c r="AG67" i="19"/>
  <c r="AO67" i="19" s="1"/>
  <c r="AF69" i="19"/>
  <c r="AM69" i="19" s="1"/>
  <c r="AE69" i="19"/>
  <c r="AK69" i="19" s="1"/>
  <c r="AG69" i="19"/>
  <c r="AO69" i="19" s="1"/>
  <c r="AF65" i="19"/>
  <c r="AM65" i="19" s="1"/>
  <c r="AH65" i="19"/>
  <c r="AQ65" i="19" s="1"/>
  <c r="AI65" i="19"/>
  <c r="AS65" i="19" s="1"/>
  <c r="AG66" i="19"/>
  <c r="AO66" i="19" s="1"/>
  <c r="AF66" i="19"/>
  <c r="AM66" i="19" s="1"/>
  <c r="AH66" i="19"/>
  <c r="AQ66" i="19" s="1"/>
  <c r="AH69" i="19"/>
  <c r="AQ69" i="19" s="1"/>
  <c r="BA70" i="19"/>
  <c r="AP70" i="19"/>
  <c r="AZ70" i="19" s="1"/>
  <c r="AG58" i="19"/>
  <c r="AO58" i="19" s="1"/>
  <c r="AH58" i="19"/>
  <c r="AQ58" i="19" s="1"/>
  <c r="AI64" i="19"/>
  <c r="AS64" i="19" s="1"/>
  <c r="AE64" i="19"/>
  <c r="AK64" i="19" s="1"/>
  <c r="AH64" i="19"/>
  <c r="AQ64" i="19" s="1"/>
  <c r="AE65" i="19"/>
  <c r="AK65" i="19" s="1"/>
  <c r="AE66" i="19"/>
  <c r="AK66" i="19" s="1"/>
  <c r="AJ67" i="19"/>
  <c r="AI69" i="19"/>
  <c r="AS69" i="19" s="1"/>
  <c r="AE70" i="19"/>
  <c r="AK70" i="19" s="1"/>
  <c r="AI70" i="19"/>
  <c r="AS70" i="19" s="1"/>
  <c r="AN70" i="19"/>
  <c r="AX70" i="19" s="1"/>
  <c r="AP11" i="18"/>
  <c r="L8" i="18" s="1"/>
  <c r="AP12" i="18"/>
  <c r="AR23" i="18"/>
  <c r="AR19" i="18"/>
  <c r="N16" i="18" s="1"/>
  <c r="AP15" i="18"/>
  <c r="AR17" i="18"/>
  <c r="O14" i="18"/>
  <c r="AR22" i="18"/>
  <c r="M10" i="18"/>
  <c r="I11" i="18"/>
  <c r="AF11" i="18"/>
  <c r="AM11" i="18" s="1"/>
  <c r="AF12" i="18"/>
  <c r="AM12" i="18" s="1"/>
  <c r="AI13" i="18"/>
  <c r="AS13" i="18" s="1"/>
  <c r="AE13" i="18"/>
  <c r="AK13" i="18" s="1"/>
  <c r="AG13" i="18"/>
  <c r="AO13" i="18" s="1"/>
  <c r="AL13" i="18"/>
  <c r="O16" i="18"/>
  <c r="AG17" i="18"/>
  <c r="AO17" i="18" s="1"/>
  <c r="AG19" i="18"/>
  <c r="AO19" i="18" s="1"/>
  <c r="AF21" i="18"/>
  <c r="AM21" i="18" s="1"/>
  <c r="AG21" i="18"/>
  <c r="AO21" i="18" s="1"/>
  <c r="AE21" i="18"/>
  <c r="AK21" i="18" s="1"/>
  <c r="AH21" i="18"/>
  <c r="AQ21" i="18" s="1"/>
  <c r="AJ32" i="18"/>
  <c r="AR39" i="18"/>
  <c r="I10" i="18"/>
  <c r="M12" i="18"/>
  <c r="AW13" i="18"/>
  <c r="AI14" i="18"/>
  <c r="AS14" i="18" s="1"/>
  <c r="AE14" i="18"/>
  <c r="AK14" i="18" s="1"/>
  <c r="AG14" i="18"/>
  <c r="AO14" i="18" s="1"/>
  <c r="AL14" i="18"/>
  <c r="AF18" i="18"/>
  <c r="AM18" i="18" s="1"/>
  <c r="AE18" i="18"/>
  <c r="AK18" i="18" s="1"/>
  <c r="AH18" i="18"/>
  <c r="AQ18" i="18" s="1"/>
  <c r="AF20" i="18"/>
  <c r="AM20" i="18" s="1"/>
  <c r="AE20" i="18"/>
  <c r="AK20" i="18" s="1"/>
  <c r="AH20" i="18"/>
  <c r="AQ20" i="18" s="1"/>
  <c r="AR21" i="18"/>
  <c r="AJ38" i="18"/>
  <c r="AG63" i="18"/>
  <c r="AO63" i="18" s="1"/>
  <c r="AF57" i="18"/>
  <c r="AM57" i="18" s="1"/>
  <c r="AE56" i="18"/>
  <c r="AK56" i="18" s="1"/>
  <c r="AF62" i="18"/>
  <c r="AM62" i="18" s="1"/>
  <c r="AH44" i="18"/>
  <c r="AQ44" i="18" s="1"/>
  <c r="AE51" i="18"/>
  <c r="AK51" i="18" s="1"/>
  <c r="AI45" i="18"/>
  <c r="AS45" i="18" s="1"/>
  <c r="AH39" i="18"/>
  <c r="AQ39" i="18" s="1"/>
  <c r="AI30" i="18"/>
  <c r="AS30" i="18" s="1"/>
  <c r="AE26" i="18"/>
  <c r="AK26" i="18" s="1"/>
  <c r="AG11" i="18"/>
  <c r="AO11" i="18" s="1"/>
  <c r="AI11" i="18"/>
  <c r="AS11" i="18" s="1"/>
  <c r="AP13" i="18"/>
  <c r="L10" i="18" s="1"/>
  <c r="AI15" i="18"/>
  <c r="AS15" i="18" s="1"/>
  <c r="AE15" i="18"/>
  <c r="AK15" i="18" s="1"/>
  <c r="AG15" i="18"/>
  <c r="AO15" i="18" s="1"/>
  <c r="AI16" i="18"/>
  <c r="AS16" i="18" s="1"/>
  <c r="AE16" i="18"/>
  <c r="AK16" i="18" s="1"/>
  <c r="AH16" i="18"/>
  <c r="AQ16" i="18" s="1"/>
  <c r="AF16" i="18"/>
  <c r="AM16" i="18" s="1"/>
  <c r="AG18" i="18"/>
  <c r="AO18" i="18" s="1"/>
  <c r="J17" i="18"/>
  <c r="AF24" i="18"/>
  <c r="AM24" i="18" s="1"/>
  <c r="AG24" i="18"/>
  <c r="AO24" i="18" s="1"/>
  <c r="AE24" i="18"/>
  <c r="AK24" i="18" s="1"/>
  <c r="AH24" i="18"/>
  <c r="AQ24" i="18" s="1"/>
  <c r="AF25" i="18"/>
  <c r="AM25" i="18" s="1"/>
  <c r="AG25" i="18"/>
  <c r="AO25" i="18" s="1"/>
  <c r="AE25" i="18"/>
  <c r="AK25" i="18" s="1"/>
  <c r="AH25" i="18"/>
  <c r="AQ25" i="18" s="1"/>
  <c r="AR27" i="18"/>
  <c r="AR29" i="18"/>
  <c r="AE36" i="18"/>
  <c r="AK36" i="18" s="1"/>
  <c r="AE11" i="18"/>
  <c r="AK11" i="18" s="1"/>
  <c r="AI12" i="18"/>
  <c r="AS12" i="18" s="1"/>
  <c r="AE12" i="18"/>
  <c r="AK12" i="18" s="1"/>
  <c r="AG12" i="18"/>
  <c r="AO12" i="18" s="1"/>
  <c r="AH14" i="18"/>
  <c r="AQ14" i="18" s="1"/>
  <c r="AF15" i="18"/>
  <c r="AM15" i="18" s="1"/>
  <c r="AG16" i="18"/>
  <c r="AO16" i="18" s="1"/>
  <c r="AF17" i="18"/>
  <c r="AM17" i="18" s="1"/>
  <c r="AE17" i="18"/>
  <c r="AK17" i="18" s="1"/>
  <c r="AH17" i="18"/>
  <c r="AQ17" i="18" s="1"/>
  <c r="AR18" i="18"/>
  <c r="AF19" i="18"/>
  <c r="AM19" i="18" s="1"/>
  <c r="AE19" i="18"/>
  <c r="AK19" i="18" s="1"/>
  <c r="AH19" i="18"/>
  <c r="AQ19" i="18" s="1"/>
  <c r="AI20" i="18"/>
  <c r="AS20" i="18" s="1"/>
  <c r="AF22" i="18"/>
  <c r="AM22" i="18" s="1"/>
  <c r="AG22" i="18"/>
  <c r="AO22" i="18" s="1"/>
  <c r="AE22" i="18"/>
  <c r="AK22" i="18" s="1"/>
  <c r="AH22" i="18"/>
  <c r="AQ22" i="18" s="1"/>
  <c r="AF23" i="18"/>
  <c r="AM23" i="18" s="1"/>
  <c r="AG23" i="18"/>
  <c r="AO23" i="18" s="1"/>
  <c r="AE23" i="18"/>
  <c r="AK23" i="18" s="1"/>
  <c r="AH23" i="18"/>
  <c r="AQ23" i="18" s="1"/>
  <c r="AI24" i="18"/>
  <c r="AS24" i="18" s="1"/>
  <c r="AI25" i="18"/>
  <c r="AS25" i="18" s="1"/>
  <c r="AG28" i="18"/>
  <c r="AO28" i="18" s="1"/>
  <c r="AR31" i="18"/>
  <c r="AJ34" i="18"/>
  <c r="AF26" i="18"/>
  <c r="AM26" i="18" s="1"/>
  <c r="AH26" i="18"/>
  <c r="AQ26" i="18" s="1"/>
  <c r="AE29" i="18"/>
  <c r="AK29" i="18" s="1"/>
  <c r="AF30" i="18"/>
  <c r="AM30" i="18" s="1"/>
  <c r="AH30" i="18"/>
  <c r="AQ30" i="18" s="1"/>
  <c r="AP40" i="18"/>
  <c r="AF27" i="18"/>
  <c r="AM27" i="18" s="1"/>
  <c r="AH27" i="18"/>
  <c r="AQ27" i="18" s="1"/>
  <c r="AF31" i="18"/>
  <c r="AM31" i="18" s="1"/>
  <c r="AH31" i="18"/>
  <c r="AQ31" i="18" s="1"/>
  <c r="AR32" i="18"/>
  <c r="AF33" i="18"/>
  <c r="AM33" i="18" s="1"/>
  <c r="AG33" i="18"/>
  <c r="AO33" i="18" s="1"/>
  <c r="AH33" i="18"/>
  <c r="AQ33" i="18" s="1"/>
  <c r="AR34" i="18"/>
  <c r="AF35" i="18"/>
  <c r="AM35" i="18" s="1"/>
  <c r="AG35" i="18"/>
  <c r="AO35" i="18" s="1"/>
  <c r="AH35" i="18"/>
  <c r="AQ35" i="18" s="1"/>
  <c r="AR36" i="18"/>
  <c r="AF37" i="18"/>
  <c r="AM37" i="18" s="1"/>
  <c r="AG37" i="18"/>
  <c r="AO37" i="18" s="1"/>
  <c r="AH37" i="18"/>
  <c r="AQ37" i="18" s="1"/>
  <c r="AR38" i="18"/>
  <c r="AN40" i="18"/>
  <c r="AH41" i="18"/>
  <c r="AQ41" i="18" s="1"/>
  <c r="AG41" i="18"/>
  <c r="AO41" i="18" s="1"/>
  <c r="AF41" i="18"/>
  <c r="AM41" i="18" s="1"/>
  <c r="AE41" i="18"/>
  <c r="AK41" i="18" s="1"/>
  <c r="AI41" i="18"/>
  <c r="AS41" i="18" s="1"/>
  <c r="AI46" i="18"/>
  <c r="AS46" i="18" s="1"/>
  <c r="AE46" i="18"/>
  <c r="AK46" i="18" s="1"/>
  <c r="AG46" i="18"/>
  <c r="AO46" i="18" s="1"/>
  <c r="AH46" i="18"/>
  <c r="AQ46" i="18" s="1"/>
  <c r="AF46" i="18"/>
  <c r="AM46" i="18" s="1"/>
  <c r="AE27" i="18"/>
  <c r="AK27" i="18" s="1"/>
  <c r="AF28" i="18"/>
  <c r="AM28" i="18" s="1"/>
  <c r="AH28" i="18"/>
  <c r="AQ28" i="18" s="1"/>
  <c r="AE31" i="18"/>
  <c r="AK31" i="18" s="1"/>
  <c r="AE33" i="18"/>
  <c r="AK33" i="18" s="1"/>
  <c r="AE35" i="18"/>
  <c r="AK35" i="18" s="1"/>
  <c r="AE37" i="18"/>
  <c r="AK37" i="18" s="1"/>
  <c r="AG39" i="18"/>
  <c r="AO39" i="18" s="1"/>
  <c r="AE39" i="18"/>
  <c r="AK39" i="18" s="1"/>
  <c r="AF39" i="18"/>
  <c r="AM39" i="18" s="1"/>
  <c r="AI42" i="18"/>
  <c r="AS42" i="18" s="1"/>
  <c r="AE42" i="18"/>
  <c r="AK42" i="18" s="1"/>
  <c r="AG42" i="18"/>
  <c r="AO42" i="18" s="1"/>
  <c r="AH42" i="18"/>
  <c r="AQ42" i="18" s="1"/>
  <c r="AF42" i="18"/>
  <c r="AM42" i="18" s="1"/>
  <c r="AF43" i="18"/>
  <c r="AM43" i="18" s="1"/>
  <c r="AG43" i="18"/>
  <c r="AO43" i="18" s="1"/>
  <c r="AI43" i="18"/>
  <c r="AS43" i="18" s="1"/>
  <c r="AH43" i="18"/>
  <c r="AQ43" i="18" s="1"/>
  <c r="AL45" i="18"/>
  <c r="AV44" i="18" s="1"/>
  <c r="AJ47" i="18"/>
  <c r="AR26" i="18"/>
  <c r="AG27" i="18"/>
  <c r="AO27" i="18" s="1"/>
  <c r="AF29" i="18"/>
  <c r="AM29" i="18" s="1"/>
  <c r="AH29" i="18"/>
  <c r="AQ29" i="18" s="1"/>
  <c r="AG31" i="18"/>
  <c r="AO31" i="18" s="1"/>
  <c r="AF32" i="18"/>
  <c r="AM32" i="18" s="1"/>
  <c r="AG32" i="18"/>
  <c r="AO32" i="18" s="1"/>
  <c r="AH32" i="18"/>
  <c r="AQ32" i="18" s="1"/>
  <c r="AI33" i="18"/>
  <c r="AS33" i="18" s="1"/>
  <c r="AF34" i="18"/>
  <c r="AM34" i="18" s="1"/>
  <c r="AG34" i="18"/>
  <c r="AO34" i="18" s="1"/>
  <c r="AH34" i="18"/>
  <c r="AQ34" i="18" s="1"/>
  <c r="AI35" i="18"/>
  <c r="AS35" i="18" s="1"/>
  <c r="AF36" i="18"/>
  <c r="AM36" i="18" s="1"/>
  <c r="AG36" i="18"/>
  <c r="AO36" i="18" s="1"/>
  <c r="AH36" i="18"/>
  <c r="AQ36" i="18" s="1"/>
  <c r="AI37" i="18"/>
  <c r="AS37" i="18" s="1"/>
  <c r="AF38" i="18"/>
  <c r="AM38" i="18" s="1"/>
  <c r="AG38" i="18"/>
  <c r="AO38" i="18" s="1"/>
  <c r="AH38" i="18"/>
  <c r="AQ38" i="18" s="1"/>
  <c r="AJ43" i="18"/>
  <c r="AF40" i="18"/>
  <c r="AM40" i="18" s="1"/>
  <c r="AG44" i="18"/>
  <c r="AO44" i="18" s="1"/>
  <c r="AE44" i="18"/>
  <c r="AK44" i="18" s="1"/>
  <c r="AR44" i="18"/>
  <c r="AP47" i="18"/>
  <c r="AP50" i="18"/>
  <c r="AI60" i="18"/>
  <c r="AS60" i="18" s="1"/>
  <c r="AE60" i="18"/>
  <c r="AK60" i="18" s="1"/>
  <c r="AF60" i="18"/>
  <c r="AM60" i="18" s="1"/>
  <c r="AH60" i="18"/>
  <c r="AQ60" i="18" s="1"/>
  <c r="AG60" i="18"/>
  <c r="AO60" i="18" s="1"/>
  <c r="AI65" i="18"/>
  <c r="AS65" i="18" s="1"/>
  <c r="AN49" i="18"/>
  <c r="AI54" i="18"/>
  <c r="AS54" i="18" s="1"/>
  <c r="AE54" i="18"/>
  <c r="AK54" i="18" s="1"/>
  <c r="AH54" i="18"/>
  <c r="AQ54" i="18" s="1"/>
  <c r="AG54" i="18"/>
  <c r="AO54" i="18" s="1"/>
  <c r="AF54" i="18"/>
  <c r="AM54" i="18" s="1"/>
  <c r="BC58" i="18"/>
  <c r="AR58" i="18"/>
  <c r="AF61" i="18"/>
  <c r="AM61" i="18" s="1"/>
  <c r="AE61" i="18"/>
  <c r="AK61" i="18" s="1"/>
  <c r="AI61" i="18"/>
  <c r="AS61" i="18" s="1"/>
  <c r="AH61" i="18"/>
  <c r="AQ61" i="18" s="1"/>
  <c r="AG61" i="18"/>
  <c r="AO61" i="18" s="1"/>
  <c r="AI40" i="18"/>
  <c r="AS40" i="18" s="1"/>
  <c r="AW50" i="18"/>
  <c r="AL50" i="18"/>
  <c r="AF55" i="18"/>
  <c r="AM55" i="18" s="1"/>
  <c r="AH55" i="18"/>
  <c r="AQ55" i="18" s="1"/>
  <c r="AG55" i="18"/>
  <c r="AO55" i="18" s="1"/>
  <c r="AE55" i="18"/>
  <c r="AK55" i="18" s="1"/>
  <c r="AI55" i="18"/>
  <c r="AS55" i="18" s="1"/>
  <c r="AL64" i="18"/>
  <c r="AE40" i="18"/>
  <c r="AK40" i="18" s="1"/>
  <c r="AH45" i="18"/>
  <c r="AQ45" i="18" s="1"/>
  <c r="AG45" i="18"/>
  <c r="AO45" i="18" s="1"/>
  <c r="AE45" i="18"/>
  <c r="AK45" i="18" s="1"/>
  <c r="AF47" i="18"/>
  <c r="AM47" i="18" s="1"/>
  <c r="AG47" i="18"/>
  <c r="AO47" i="18" s="1"/>
  <c r="AI47" i="18"/>
  <c r="AS47" i="18" s="1"/>
  <c r="AL49" i="18"/>
  <c r="AG52" i="18"/>
  <c r="AO52" i="18" s="1"/>
  <c r="AI52" i="18"/>
  <c r="AS52" i="18" s="1"/>
  <c r="AH52" i="18"/>
  <c r="AQ52" i="18" s="1"/>
  <c r="AF52" i="18"/>
  <c r="AM52" i="18" s="1"/>
  <c r="AE52" i="18"/>
  <c r="AK52" i="18" s="1"/>
  <c r="AG50" i="18"/>
  <c r="AO50" i="18" s="1"/>
  <c r="AG51" i="18"/>
  <c r="AO51" i="18" s="1"/>
  <c r="AL51" i="18"/>
  <c r="AE53" i="18"/>
  <c r="AK53" i="18" s="1"/>
  <c r="AH56" i="18"/>
  <c r="AQ56" i="18" s="1"/>
  <c r="AG57" i="18"/>
  <c r="AO57" i="18" s="1"/>
  <c r="AP58" i="18"/>
  <c r="AZ57" i="18" s="1"/>
  <c r="AH59" i="18"/>
  <c r="AQ59" i="18" s="1"/>
  <c r="AF59" i="18"/>
  <c r="AM59" i="18" s="1"/>
  <c r="AJ59" i="18"/>
  <c r="AR59" i="18"/>
  <c r="AI69" i="18"/>
  <c r="AS69" i="18" s="1"/>
  <c r="AE69" i="18"/>
  <c r="AK69" i="18" s="1"/>
  <c r="AF69" i="18"/>
  <c r="AM69" i="18" s="1"/>
  <c r="AH69" i="18"/>
  <c r="AQ69" i="18" s="1"/>
  <c r="AG69" i="18"/>
  <c r="AO69" i="18" s="1"/>
  <c r="AG48" i="18"/>
  <c r="AO48" i="18" s="1"/>
  <c r="AI48" i="18"/>
  <c r="AS48" i="18" s="1"/>
  <c r="AH49" i="18"/>
  <c r="AQ49" i="18" s="1"/>
  <c r="AI49" i="18"/>
  <c r="AS49" i="18" s="1"/>
  <c r="AH51" i="18"/>
  <c r="AQ51" i="18" s="1"/>
  <c r="AF53" i="18"/>
  <c r="AM53" i="18" s="1"/>
  <c r="AI56" i="18"/>
  <c r="AS56" i="18" s="1"/>
  <c r="AN56" i="18"/>
  <c r="AI57" i="18"/>
  <c r="AS57" i="18" s="1"/>
  <c r="AG58" i="18"/>
  <c r="AO58" i="18" s="1"/>
  <c r="AF58" i="18"/>
  <c r="AM58" i="18" s="1"/>
  <c r="AJ58" i="18"/>
  <c r="AT58" i="18" s="1"/>
  <c r="AL63" i="18"/>
  <c r="AG66" i="18"/>
  <c r="AO66" i="18" s="1"/>
  <c r="AE66" i="18"/>
  <c r="AK66" i="18" s="1"/>
  <c r="AF66" i="18"/>
  <c r="AM66" i="18" s="1"/>
  <c r="AE48" i="18"/>
  <c r="AK48" i="18" s="1"/>
  <c r="AI50" i="18"/>
  <c r="AS50" i="18" s="1"/>
  <c r="AE50" i="18"/>
  <c r="AK50" i="18" s="1"/>
  <c r="AI51" i="18"/>
  <c r="AS51" i="18" s="1"/>
  <c r="AG53" i="18"/>
  <c r="AO53" i="18" s="1"/>
  <c r="AJ57" i="18"/>
  <c r="AN59" i="18"/>
  <c r="AP62" i="18"/>
  <c r="AZ62" i="18" s="1"/>
  <c r="AF65" i="18"/>
  <c r="AM65" i="18" s="1"/>
  <c r="AG65" i="18"/>
  <c r="AO65" i="18" s="1"/>
  <c r="AH65" i="18"/>
  <c r="AQ65" i="18" s="1"/>
  <c r="AP66" i="18"/>
  <c r="AP67" i="18"/>
  <c r="AI70" i="18"/>
  <c r="AS70" i="18" s="1"/>
  <c r="AI53" i="18"/>
  <c r="AS53" i="18" s="1"/>
  <c r="BA57" i="18"/>
  <c r="AI64" i="18"/>
  <c r="AS64" i="18" s="1"/>
  <c r="AE64" i="18"/>
  <c r="AK64" i="18" s="1"/>
  <c r="AG64" i="18"/>
  <c r="AO64" i="18" s="1"/>
  <c r="AH64" i="18"/>
  <c r="AQ64" i="18" s="1"/>
  <c r="AE65" i="18"/>
  <c r="AK65" i="18" s="1"/>
  <c r="AI68" i="18"/>
  <c r="AS68" i="18" s="1"/>
  <c r="AE68" i="18"/>
  <c r="AK68" i="18" s="1"/>
  <c r="AH68" i="18"/>
  <c r="AQ68" i="18" s="1"/>
  <c r="AG68" i="18"/>
  <c r="AO68" i="18" s="1"/>
  <c r="AF68" i="18"/>
  <c r="AM68" i="18" s="1"/>
  <c r="AI62" i="18"/>
  <c r="AS62" i="18" s="1"/>
  <c r="AI63" i="18"/>
  <c r="AS63" i="18" s="1"/>
  <c r="AF67" i="18"/>
  <c r="AM67" i="18" s="1"/>
  <c r="AG67" i="18"/>
  <c r="AO67" i="18" s="1"/>
  <c r="AF70" i="18"/>
  <c r="AM70" i="18" s="1"/>
  <c r="AG70" i="18"/>
  <c r="AO70" i="18" s="1"/>
  <c r="AI67" i="18"/>
  <c r="AS67" i="18" s="1"/>
  <c r="AE70" i="18"/>
  <c r="AK70" i="18" s="1"/>
  <c r="AE67" i="18"/>
  <c r="AK67" i="18" s="1"/>
  <c r="AH70" i="18"/>
  <c r="AQ70" i="18" s="1"/>
  <c r="AJ13" i="17"/>
  <c r="F10" i="17" s="1"/>
  <c r="AR15" i="17"/>
  <c r="AR11" i="17"/>
  <c r="N8" i="17" s="1"/>
  <c r="AP14" i="17"/>
  <c r="AN20" i="17"/>
  <c r="AG12" i="17"/>
  <c r="AO12" i="17" s="1"/>
  <c r="AF12" i="17"/>
  <c r="AM12" i="17" s="1"/>
  <c r="AI16" i="17"/>
  <c r="AS16" i="17" s="1"/>
  <c r="AG16" i="17"/>
  <c r="AO16" i="17" s="1"/>
  <c r="AF16" i="17"/>
  <c r="AM16" i="17" s="1"/>
  <c r="AF17" i="17"/>
  <c r="AM17" i="17" s="1"/>
  <c r="AI17" i="17"/>
  <c r="AS17" i="17" s="1"/>
  <c r="AH17" i="17"/>
  <c r="AQ17" i="17" s="1"/>
  <c r="AF19" i="17"/>
  <c r="AM19" i="17" s="1"/>
  <c r="AE19" i="17"/>
  <c r="AK19" i="17" s="1"/>
  <c r="AI19" i="17"/>
  <c r="AS19" i="17" s="1"/>
  <c r="AH19" i="17"/>
  <c r="AQ19" i="17" s="1"/>
  <c r="AG22" i="17"/>
  <c r="AO22" i="17" s="1"/>
  <c r="AF22" i="17"/>
  <c r="AM22" i="17" s="1"/>
  <c r="AI22" i="17"/>
  <c r="AS22" i="17" s="1"/>
  <c r="AH22" i="17"/>
  <c r="AQ22" i="17" s="1"/>
  <c r="AE22" i="17"/>
  <c r="AK22" i="17" s="1"/>
  <c r="AG24" i="17"/>
  <c r="AO24" i="17" s="1"/>
  <c r="AF24" i="17"/>
  <c r="AM24" i="17" s="1"/>
  <c r="AI24" i="17"/>
  <c r="AS24" i="17" s="1"/>
  <c r="AH24" i="17"/>
  <c r="AQ24" i="17" s="1"/>
  <c r="AE24" i="17"/>
  <c r="AK24" i="17" s="1"/>
  <c r="AG26" i="17"/>
  <c r="AO26" i="17" s="1"/>
  <c r="AF26" i="17"/>
  <c r="AM26" i="17" s="1"/>
  <c r="AI26" i="17"/>
  <c r="AS26" i="17" s="1"/>
  <c r="AH26" i="17"/>
  <c r="AQ26" i="17" s="1"/>
  <c r="AE26" i="17"/>
  <c r="AK26" i="17" s="1"/>
  <c r="AG28" i="17"/>
  <c r="AO28" i="17" s="1"/>
  <c r="AF28" i="17"/>
  <c r="AM28" i="17" s="1"/>
  <c r="AI28" i="17"/>
  <c r="AS28" i="17" s="1"/>
  <c r="AH28" i="17"/>
  <c r="AQ28" i="17" s="1"/>
  <c r="AE28" i="17"/>
  <c r="AK28" i="17" s="1"/>
  <c r="AG30" i="17"/>
  <c r="AO30" i="17" s="1"/>
  <c r="AF30" i="17"/>
  <c r="AM30" i="17" s="1"/>
  <c r="AI30" i="17"/>
  <c r="AS30" i="17" s="1"/>
  <c r="AH30" i="17"/>
  <c r="AQ30" i="17" s="1"/>
  <c r="AE30" i="17"/>
  <c r="AK30" i="17" s="1"/>
  <c r="AF67" i="17"/>
  <c r="AM67" i="17" s="1"/>
  <c r="AE66" i="17"/>
  <c r="AK66" i="17" s="1"/>
  <c r="AF52" i="17"/>
  <c r="AM52" i="17" s="1"/>
  <c r="AE41" i="17"/>
  <c r="AK41" i="17" s="1"/>
  <c r="AH39" i="17"/>
  <c r="AQ39" i="17" s="1"/>
  <c r="AE56" i="17"/>
  <c r="AK56" i="17" s="1"/>
  <c r="AI45" i="17"/>
  <c r="AS45" i="17" s="1"/>
  <c r="AH44" i="17"/>
  <c r="AQ44" i="17" s="1"/>
  <c r="AE51" i="17"/>
  <c r="AK51" i="17" s="1"/>
  <c r="AF42" i="17"/>
  <c r="AM42" i="17" s="1"/>
  <c r="AI40" i="17"/>
  <c r="AS40" i="17" s="1"/>
  <c r="AG11" i="17"/>
  <c r="AO11" i="17" s="1"/>
  <c r="AF11" i="17"/>
  <c r="AM11" i="17" s="1"/>
  <c r="AJ12" i="17"/>
  <c r="AP13" i="17"/>
  <c r="AR14" i="17"/>
  <c r="AG15" i="17"/>
  <c r="AO15" i="17" s="1"/>
  <c r="AF15" i="17"/>
  <c r="AM15" i="17" s="1"/>
  <c r="AE16" i="17"/>
  <c r="AK16" i="17" s="1"/>
  <c r="AF18" i="17"/>
  <c r="AM18" i="17" s="1"/>
  <c r="AE18" i="17"/>
  <c r="AK18" i="17" s="1"/>
  <c r="AI18" i="17"/>
  <c r="AS18" i="17" s="1"/>
  <c r="AH18" i="17"/>
  <c r="AQ18" i="17" s="1"/>
  <c r="AN19" i="17"/>
  <c r="O8" i="17"/>
  <c r="AE11" i="17"/>
  <c r="AK11" i="17" s="1"/>
  <c r="AP12" i="17"/>
  <c r="AR13" i="17"/>
  <c r="N10" i="17" s="1"/>
  <c r="AG14" i="17"/>
  <c r="AO14" i="17" s="1"/>
  <c r="AF14" i="17"/>
  <c r="AM14" i="17" s="1"/>
  <c r="AE15" i="17"/>
  <c r="AK15" i="17" s="1"/>
  <c r="M13" i="17"/>
  <c r="AP16" i="17"/>
  <c r="AN17" i="17"/>
  <c r="AG18" i="17"/>
  <c r="AO18" i="17" s="1"/>
  <c r="AG21" i="17"/>
  <c r="AO21" i="17" s="1"/>
  <c r="AF21" i="17"/>
  <c r="AM21" i="17" s="1"/>
  <c r="AI21" i="17"/>
  <c r="AS21" i="17" s="1"/>
  <c r="AH21" i="17"/>
  <c r="AQ21" i="17" s="1"/>
  <c r="AE21" i="17"/>
  <c r="AK21" i="17" s="1"/>
  <c r="AG23" i="17"/>
  <c r="AO23" i="17" s="1"/>
  <c r="AF23" i="17"/>
  <c r="AM23" i="17" s="1"/>
  <c r="AI23" i="17"/>
  <c r="AS23" i="17" s="1"/>
  <c r="AH23" i="17"/>
  <c r="AQ23" i="17" s="1"/>
  <c r="AE23" i="17"/>
  <c r="AK23" i="17" s="1"/>
  <c r="AG25" i="17"/>
  <c r="AO25" i="17" s="1"/>
  <c r="AF25" i="17"/>
  <c r="AM25" i="17" s="1"/>
  <c r="AI25" i="17"/>
  <c r="AS25" i="17" s="1"/>
  <c r="AH25" i="17"/>
  <c r="AQ25" i="17" s="1"/>
  <c r="AE25" i="17"/>
  <c r="AK25" i="17" s="1"/>
  <c r="AG27" i="17"/>
  <c r="AO27" i="17" s="1"/>
  <c r="AF27" i="17"/>
  <c r="AM27" i="17" s="1"/>
  <c r="AI27" i="17"/>
  <c r="AS27" i="17" s="1"/>
  <c r="AH27" i="17"/>
  <c r="AQ27" i="17" s="1"/>
  <c r="AE27" i="17"/>
  <c r="AK27" i="17" s="1"/>
  <c r="AG29" i="17"/>
  <c r="AO29" i="17" s="1"/>
  <c r="AF29" i="17"/>
  <c r="AM29" i="17" s="1"/>
  <c r="AI29" i="17"/>
  <c r="AS29" i="17" s="1"/>
  <c r="AH29" i="17"/>
  <c r="AQ29" i="17" s="1"/>
  <c r="AE29" i="17"/>
  <c r="AK29" i="17" s="1"/>
  <c r="AR31" i="17"/>
  <c r="M10" i="17"/>
  <c r="M11" i="17"/>
  <c r="AH11" i="17"/>
  <c r="AQ11" i="17" s="1"/>
  <c r="BC12" i="17"/>
  <c r="AR12" i="17"/>
  <c r="AG13" i="17"/>
  <c r="AO13" i="17" s="1"/>
  <c r="AF13" i="17"/>
  <c r="AM13" i="17" s="1"/>
  <c r="AE14" i="17"/>
  <c r="AK14" i="17" s="1"/>
  <c r="AH15" i="17"/>
  <c r="AQ15" i="17" s="1"/>
  <c r="AF20" i="17"/>
  <c r="AM20" i="17" s="1"/>
  <c r="AE20" i="17"/>
  <c r="AK20" i="17" s="1"/>
  <c r="AI20" i="17"/>
  <c r="AS20" i="17" s="1"/>
  <c r="AH20" i="17"/>
  <c r="AQ20" i="17" s="1"/>
  <c r="AE31" i="17"/>
  <c r="AK31" i="17" s="1"/>
  <c r="AI32" i="17"/>
  <c r="AS32" i="17" s="1"/>
  <c r="AE32" i="17"/>
  <c r="AK32" i="17" s="1"/>
  <c r="AH32" i="17"/>
  <c r="AQ32" i="17" s="1"/>
  <c r="AG32" i="17"/>
  <c r="AO32" i="17" s="1"/>
  <c r="AF32" i="17"/>
  <c r="AM32" i="17" s="1"/>
  <c r="AI33" i="17"/>
  <c r="AS33" i="17" s="1"/>
  <c r="AE33" i="17"/>
  <c r="AK33" i="17" s="1"/>
  <c r="AH33" i="17"/>
  <c r="AQ33" i="17" s="1"/>
  <c r="AG33" i="17"/>
  <c r="AO33" i="17" s="1"/>
  <c r="AF33" i="17"/>
  <c r="AM33" i="17" s="1"/>
  <c r="AI34" i="17"/>
  <c r="AS34" i="17" s="1"/>
  <c r="AE34" i="17"/>
  <c r="AK34" i="17" s="1"/>
  <c r="AH34" i="17"/>
  <c r="AQ34" i="17" s="1"/>
  <c r="AG34" i="17"/>
  <c r="AO34" i="17" s="1"/>
  <c r="AF34" i="17"/>
  <c r="AM34" i="17" s="1"/>
  <c r="AN35" i="17"/>
  <c r="K33" i="17"/>
  <c r="AN36" i="17"/>
  <c r="J33" i="17" s="1"/>
  <c r="K34" i="17"/>
  <c r="AN37" i="17"/>
  <c r="J34" i="17" s="1"/>
  <c r="AG38" i="17"/>
  <c r="AO38" i="17" s="1"/>
  <c r="M37" i="17"/>
  <c r="AH31" i="17"/>
  <c r="AQ31" i="17" s="1"/>
  <c r="AF47" i="17"/>
  <c r="AM47" i="17" s="1"/>
  <c r="AI47" i="17"/>
  <c r="AS47" i="17" s="1"/>
  <c r="AE47" i="17"/>
  <c r="AK47" i="17" s="1"/>
  <c r="AH47" i="17"/>
  <c r="AQ47" i="17" s="1"/>
  <c r="AG47" i="17"/>
  <c r="AO47" i="17" s="1"/>
  <c r="BA50" i="17"/>
  <c r="AP50" i="17"/>
  <c r="AG31" i="17"/>
  <c r="AO31" i="17" s="1"/>
  <c r="AF31" i="17"/>
  <c r="AM31" i="17" s="1"/>
  <c r="K36" i="17"/>
  <c r="J36" i="17"/>
  <c r="L37" i="17"/>
  <c r="AP41" i="17"/>
  <c r="AZ40" i="17" s="1"/>
  <c r="AF43" i="17"/>
  <c r="AM43" i="17" s="1"/>
  <c r="AI43" i="17"/>
  <c r="AS43" i="17" s="1"/>
  <c r="AE43" i="17"/>
  <c r="AK43" i="17" s="1"/>
  <c r="AG43" i="17"/>
  <c r="AO43" i="17" s="1"/>
  <c r="AH43" i="17"/>
  <c r="AQ43" i="17" s="1"/>
  <c r="AF35" i="17"/>
  <c r="AM35" i="17" s="1"/>
  <c r="AF36" i="17"/>
  <c r="AM36" i="17" s="1"/>
  <c r="AF37" i="17"/>
  <c r="AM37" i="17" s="1"/>
  <c r="AF38" i="17"/>
  <c r="AM38" i="17" s="1"/>
  <c r="AE40" i="17"/>
  <c r="AK40" i="17" s="1"/>
  <c r="AI42" i="17"/>
  <c r="AS42" i="17" s="1"/>
  <c r="AE42" i="17"/>
  <c r="AK42" i="17" s="1"/>
  <c r="AH42" i="17"/>
  <c r="AQ42" i="17" s="1"/>
  <c r="AG44" i="17"/>
  <c r="AO44" i="17" s="1"/>
  <c r="AF44" i="17"/>
  <c r="AM44" i="17" s="1"/>
  <c r="AH49" i="17"/>
  <c r="AQ49" i="17" s="1"/>
  <c r="AF49" i="17"/>
  <c r="AM49" i="17" s="1"/>
  <c r="AE49" i="17"/>
  <c r="AK49" i="17" s="1"/>
  <c r="AN49" i="17"/>
  <c r="AR51" i="17"/>
  <c r="AP51" i="17"/>
  <c r="AZ51" i="17" s="1"/>
  <c r="AR52" i="17"/>
  <c r="AF54" i="17"/>
  <c r="AM54" i="17" s="1"/>
  <c r="AI54" i="17"/>
  <c r="AS54" i="17" s="1"/>
  <c r="AE54" i="17"/>
  <c r="AK54" i="17" s="1"/>
  <c r="AG54" i="17"/>
  <c r="AO54" i="17" s="1"/>
  <c r="AG55" i="17"/>
  <c r="AO55" i="17" s="1"/>
  <c r="AF55" i="17"/>
  <c r="AM55" i="17" s="1"/>
  <c r="AI55" i="17"/>
  <c r="AS55" i="17" s="1"/>
  <c r="AH55" i="17"/>
  <c r="AQ55" i="17" s="1"/>
  <c r="AR58" i="17"/>
  <c r="AF39" i="17"/>
  <c r="AM39" i="17" s="1"/>
  <c r="AI39" i="17"/>
  <c r="AS39" i="17" s="1"/>
  <c r="AE39" i="17"/>
  <c r="AK39" i="17" s="1"/>
  <c r="AI46" i="17"/>
  <c r="AS46" i="17" s="1"/>
  <c r="AE46" i="17"/>
  <c r="AK46" i="17" s="1"/>
  <c r="AH46" i="17"/>
  <c r="AQ46" i="17" s="1"/>
  <c r="AG48" i="17"/>
  <c r="AO48" i="17" s="1"/>
  <c r="AF48" i="17"/>
  <c r="AM48" i="17" s="1"/>
  <c r="AI53" i="17"/>
  <c r="AS53" i="17" s="1"/>
  <c r="AE53" i="17"/>
  <c r="AK53" i="17" s="1"/>
  <c r="AH53" i="17"/>
  <c r="AQ53" i="17" s="1"/>
  <c r="AG53" i="17"/>
  <c r="AO53" i="17" s="1"/>
  <c r="AH54" i="17"/>
  <c r="AQ54" i="17" s="1"/>
  <c r="AE55" i="17"/>
  <c r="AK55" i="17" s="1"/>
  <c r="AR66" i="17"/>
  <c r="AJ48" i="17"/>
  <c r="AI50" i="17"/>
  <c r="AS50" i="17" s="1"/>
  <c r="AE50" i="17"/>
  <c r="AK50" i="17" s="1"/>
  <c r="AF50" i="17"/>
  <c r="AM50" i="17" s="1"/>
  <c r="AL53" i="17"/>
  <c r="AP65" i="17"/>
  <c r="AI35" i="17"/>
  <c r="AS35" i="17" s="1"/>
  <c r="AE35" i="17"/>
  <c r="AK35" i="17" s="1"/>
  <c r="AH35" i="17"/>
  <c r="AQ35" i="17" s="1"/>
  <c r="AI36" i="17"/>
  <c r="AS36" i="17" s="1"/>
  <c r="AE36" i="17"/>
  <c r="AK36" i="17" s="1"/>
  <c r="AH36" i="17"/>
  <c r="AQ36" i="17" s="1"/>
  <c r="AI37" i="17"/>
  <c r="AS37" i="17" s="1"/>
  <c r="AE37" i="17"/>
  <c r="AK37" i="17" s="1"/>
  <c r="AH37" i="17"/>
  <c r="AQ37" i="17" s="1"/>
  <c r="AI38" i="17"/>
  <c r="AS38" i="17" s="1"/>
  <c r="AE38" i="17"/>
  <c r="AK38" i="17" s="1"/>
  <c r="AH38" i="17"/>
  <c r="AQ38" i="17" s="1"/>
  <c r="AG40" i="17"/>
  <c r="AO40" i="17" s="1"/>
  <c r="AF40" i="17"/>
  <c r="AM40" i="17" s="1"/>
  <c r="AR44" i="17"/>
  <c r="AP48" i="17"/>
  <c r="AG50" i="17"/>
  <c r="AO50" i="17" s="1"/>
  <c r="AI57" i="17"/>
  <c r="AS57" i="17" s="1"/>
  <c r="AE57" i="17"/>
  <c r="AK57" i="17" s="1"/>
  <c r="AH57" i="17"/>
  <c r="AQ57" i="17" s="1"/>
  <c r="AG57" i="17"/>
  <c r="AO57" i="17" s="1"/>
  <c r="AF57" i="17"/>
  <c r="AM57" i="17" s="1"/>
  <c r="AL59" i="17"/>
  <c r="AG41" i="17"/>
  <c r="AO41" i="17" s="1"/>
  <c r="AG45" i="17"/>
  <c r="AO45" i="17" s="1"/>
  <c r="AJ52" i="17"/>
  <c r="AH64" i="17"/>
  <c r="AQ64" i="17" s="1"/>
  <c r="AF64" i="17"/>
  <c r="AM64" i="17" s="1"/>
  <c r="AI64" i="17"/>
  <c r="AS64" i="17" s="1"/>
  <c r="AE64" i="17"/>
  <c r="AK64" i="17" s="1"/>
  <c r="AF70" i="17"/>
  <c r="AM70" i="17" s="1"/>
  <c r="AH70" i="17"/>
  <c r="AQ70" i="17" s="1"/>
  <c r="AG70" i="17"/>
  <c r="AO70" i="17" s="1"/>
  <c r="AI70" i="17"/>
  <c r="AS70" i="17" s="1"/>
  <c r="AE70" i="17"/>
  <c r="AK70" i="17" s="1"/>
  <c r="AG51" i="17"/>
  <c r="AO51" i="17" s="1"/>
  <c r="AF51" i="17"/>
  <c r="AM51" i="17" s="1"/>
  <c r="AJ58" i="17"/>
  <c r="AF62" i="17"/>
  <c r="AM62" i="17" s="1"/>
  <c r="AH62" i="17"/>
  <c r="AQ62" i="17" s="1"/>
  <c r="AG62" i="17"/>
  <c r="AO62" i="17" s="1"/>
  <c r="AI62" i="17"/>
  <c r="AS62" i="17" s="1"/>
  <c r="AE62" i="17"/>
  <c r="AK62" i="17" s="1"/>
  <c r="AG63" i="17"/>
  <c r="AO63" i="17" s="1"/>
  <c r="AI63" i="17"/>
  <c r="AS63" i="17" s="1"/>
  <c r="AE63" i="17"/>
  <c r="AK63" i="17" s="1"/>
  <c r="AH63" i="17"/>
  <c r="AQ63" i="17" s="1"/>
  <c r="AF63" i="17"/>
  <c r="AM63" i="17" s="1"/>
  <c r="AN64" i="17"/>
  <c r="AI65" i="17"/>
  <c r="AS65" i="17" s="1"/>
  <c r="AE65" i="17"/>
  <c r="AK65" i="17" s="1"/>
  <c r="AG65" i="17"/>
  <c r="AO65" i="17" s="1"/>
  <c r="AF65" i="17"/>
  <c r="AM65" i="17" s="1"/>
  <c r="AG52" i="17"/>
  <c r="AO52" i="17" s="1"/>
  <c r="AG56" i="17"/>
  <c r="AO56" i="17" s="1"/>
  <c r="AH60" i="17"/>
  <c r="AQ60" i="17" s="1"/>
  <c r="AF60" i="17"/>
  <c r="AM60" i="17" s="1"/>
  <c r="AI60" i="17"/>
  <c r="AS60" i="17" s="1"/>
  <c r="AE60" i="17"/>
  <c r="AK60" i="17" s="1"/>
  <c r="AI61" i="17"/>
  <c r="AS61" i="17" s="1"/>
  <c r="AE61" i="17"/>
  <c r="AK61" i="17" s="1"/>
  <c r="AG61" i="17"/>
  <c r="AO61" i="17" s="1"/>
  <c r="AF61" i="17"/>
  <c r="AM61" i="17" s="1"/>
  <c r="AH68" i="17"/>
  <c r="AQ68" i="17" s="1"/>
  <c r="AF68" i="17"/>
  <c r="AM68" i="17" s="1"/>
  <c r="AI68" i="17"/>
  <c r="AS68" i="17" s="1"/>
  <c r="AE68" i="17"/>
  <c r="AK68" i="17" s="1"/>
  <c r="AI69" i="17"/>
  <c r="AS69" i="17" s="1"/>
  <c r="AE69" i="17"/>
  <c r="AK69" i="17" s="1"/>
  <c r="AG69" i="17"/>
  <c r="AO69" i="17" s="1"/>
  <c r="AF69" i="17"/>
  <c r="AM69" i="17" s="1"/>
  <c r="AF58" i="17"/>
  <c r="AM58" i="17" s="1"/>
  <c r="AH58" i="17"/>
  <c r="AQ58" i="17" s="1"/>
  <c r="AG58" i="17"/>
  <c r="AO58" i="17" s="1"/>
  <c r="AG59" i="17"/>
  <c r="AO59" i="17" s="1"/>
  <c r="AI59" i="17"/>
  <c r="AS59" i="17" s="1"/>
  <c r="AE59" i="17"/>
  <c r="AK59" i="17" s="1"/>
  <c r="AH59" i="17"/>
  <c r="AQ59" i="17" s="1"/>
  <c r="AF66" i="17"/>
  <c r="AM66" i="17" s="1"/>
  <c r="AH66" i="17"/>
  <c r="AQ66" i="17" s="1"/>
  <c r="AG66" i="17"/>
  <c r="AO66" i="17" s="1"/>
  <c r="AG67" i="17"/>
  <c r="AO67" i="17" s="1"/>
  <c r="AI67" i="17"/>
  <c r="AS67" i="17" s="1"/>
  <c r="AE67" i="17"/>
  <c r="AK67" i="17" s="1"/>
  <c r="AH67" i="17"/>
  <c r="AQ67" i="17" s="1"/>
  <c r="AG68" i="17"/>
  <c r="AO68" i="17" s="1"/>
  <c r="AH69" i="17"/>
  <c r="AQ69" i="17" s="1"/>
  <c r="M8" i="16"/>
  <c r="AR13" i="16"/>
  <c r="N10" i="16" s="1"/>
  <c r="G11" i="16"/>
  <c r="AL11" i="16"/>
  <c r="AG14" i="16"/>
  <c r="AO14" i="16" s="1"/>
  <c r="AF14" i="16"/>
  <c r="AM14" i="16" s="1"/>
  <c r="AH14" i="16"/>
  <c r="AQ14" i="16" s="1"/>
  <c r="BA16" i="16"/>
  <c r="AP16" i="16"/>
  <c r="AR31" i="16"/>
  <c r="N28" i="16" s="1"/>
  <c r="K9" i="16"/>
  <c r="L15" i="16"/>
  <c r="I8" i="16"/>
  <c r="AP11" i="16"/>
  <c r="M12" i="16"/>
  <c r="AG13" i="16"/>
  <c r="AO13" i="16" s="1"/>
  <c r="AE13" i="16"/>
  <c r="AK13" i="16" s="1"/>
  <c r="AF17" i="16"/>
  <c r="AM17" i="16" s="1"/>
  <c r="AF13" i="16"/>
  <c r="AM13" i="16" s="1"/>
  <c r="O11" i="16"/>
  <c r="AR14" i="16"/>
  <c r="K12" i="16"/>
  <c r="AH13" i="16"/>
  <c r="AQ13" i="16" s="1"/>
  <c r="AJ14" i="16"/>
  <c r="AL15" i="16"/>
  <c r="F16" i="16"/>
  <c r="AI25" i="16"/>
  <c r="AS25" i="16" s="1"/>
  <c r="AF67" i="16"/>
  <c r="AM67" i="16" s="1"/>
  <c r="AG38" i="16"/>
  <c r="AO38" i="16" s="1"/>
  <c r="AE51" i="16"/>
  <c r="AK51" i="16" s="1"/>
  <c r="AG48" i="16"/>
  <c r="AO48" i="16" s="1"/>
  <c r="AF47" i="16"/>
  <c r="AM47" i="16" s="1"/>
  <c r="AG11" i="16"/>
  <c r="AO11" i="16" s="1"/>
  <c r="AI11" i="16"/>
  <c r="AS11" i="16" s="1"/>
  <c r="AE12" i="16"/>
  <c r="AK12" i="16" s="1"/>
  <c r="K13" i="16"/>
  <c r="AI15" i="16"/>
  <c r="AS15" i="16" s="1"/>
  <c r="AN15" i="16"/>
  <c r="J12" i="16" s="1"/>
  <c r="AE16" i="16"/>
  <c r="AK16" i="16" s="1"/>
  <c r="AI17" i="16"/>
  <c r="AS17" i="16" s="1"/>
  <c r="AF18" i="16"/>
  <c r="AM18" i="16" s="1"/>
  <c r="M15" i="16"/>
  <c r="AH19" i="16"/>
  <c r="AQ19" i="16" s="1"/>
  <c r="AI19" i="16"/>
  <c r="AS19" i="16" s="1"/>
  <c r="AF20" i="16"/>
  <c r="AM20" i="16" s="1"/>
  <c r="AI21" i="16"/>
  <c r="AS21" i="16" s="1"/>
  <c r="AF22" i="16"/>
  <c r="AM22" i="16" s="1"/>
  <c r="L23" i="16"/>
  <c r="AI23" i="16"/>
  <c r="AS23" i="16" s="1"/>
  <c r="AN24" i="16"/>
  <c r="J21" i="16" s="1"/>
  <c r="AE25" i="16"/>
  <c r="AK25" i="16" s="1"/>
  <c r="AH27" i="16"/>
  <c r="AQ27" i="16" s="1"/>
  <c r="AF27" i="16"/>
  <c r="AM27" i="16" s="1"/>
  <c r="AG27" i="16"/>
  <c r="AO27" i="16" s="1"/>
  <c r="N30" i="16"/>
  <c r="AN32" i="16"/>
  <c r="J29" i="16" s="1"/>
  <c r="AH33" i="16"/>
  <c r="AQ33" i="16" s="1"/>
  <c r="AF33" i="16"/>
  <c r="AM33" i="16" s="1"/>
  <c r="AE33" i="16"/>
  <c r="AK33" i="16" s="1"/>
  <c r="AG33" i="16"/>
  <c r="AO33" i="16" s="1"/>
  <c r="AL36" i="16"/>
  <c r="AF40" i="16"/>
  <c r="AM40" i="16" s="1"/>
  <c r="AH40" i="16"/>
  <c r="AQ40" i="16" s="1"/>
  <c r="AG40" i="16"/>
  <c r="AO40" i="16" s="1"/>
  <c r="AE40" i="16"/>
  <c r="AK40" i="16" s="1"/>
  <c r="AI40" i="16"/>
  <c r="AS40" i="16" s="1"/>
  <c r="AF46" i="16"/>
  <c r="AM46" i="16" s="1"/>
  <c r="AE46" i="16"/>
  <c r="AK46" i="16" s="1"/>
  <c r="AG46" i="16"/>
  <c r="AO46" i="16" s="1"/>
  <c r="AI46" i="16"/>
  <c r="AS46" i="16" s="1"/>
  <c r="AH46" i="16"/>
  <c r="AQ46" i="16" s="1"/>
  <c r="AR54" i="16"/>
  <c r="AJ15" i="16"/>
  <c r="AZ17" i="16"/>
  <c r="AG18" i="16"/>
  <c r="AO18" i="16" s="1"/>
  <c r="AG20" i="16"/>
  <c r="AO20" i="16" s="1"/>
  <c r="AE21" i="16"/>
  <c r="AK21" i="16" s="1"/>
  <c r="AZ21" i="16"/>
  <c r="AG22" i="16"/>
  <c r="AO22" i="16" s="1"/>
  <c r="H23" i="16"/>
  <c r="F24" i="16"/>
  <c r="AN26" i="16"/>
  <c r="J23" i="16" s="1"/>
  <c r="AH29" i="16"/>
  <c r="AQ29" i="16" s="1"/>
  <c r="AF29" i="16"/>
  <c r="AM29" i="16" s="1"/>
  <c r="AG29" i="16"/>
  <c r="AO29" i="16" s="1"/>
  <c r="AJ42" i="16"/>
  <c r="AU42" i="16"/>
  <c r="AU43" i="16"/>
  <c r="AJ44" i="16"/>
  <c r="AI18" i="16"/>
  <c r="AS18" i="16" s="1"/>
  <c r="AI20" i="16"/>
  <c r="AS20" i="16" s="1"/>
  <c r="AI22" i="16"/>
  <c r="AS22" i="16" s="1"/>
  <c r="N26" i="16"/>
  <c r="AG28" i="16"/>
  <c r="AO28" i="16" s="1"/>
  <c r="AE29" i="16"/>
  <c r="AK29" i="16" s="1"/>
  <c r="AH31" i="16"/>
  <c r="AQ31" i="16" s="1"/>
  <c r="AF31" i="16"/>
  <c r="AM31" i="16" s="1"/>
  <c r="AG31" i="16"/>
  <c r="AO31" i="16" s="1"/>
  <c r="AL34" i="16"/>
  <c r="AH35" i="16"/>
  <c r="AQ35" i="16" s="1"/>
  <c r="AF35" i="16"/>
  <c r="AM35" i="16" s="1"/>
  <c r="AE35" i="16"/>
  <c r="AK35" i="16" s="1"/>
  <c r="AG35" i="16"/>
  <c r="AO35" i="16" s="1"/>
  <c r="AI12" i="16"/>
  <c r="AS12" i="16" s="1"/>
  <c r="AN12" i="16"/>
  <c r="J9" i="16" s="1"/>
  <c r="M14" i="16"/>
  <c r="AI16" i="16"/>
  <c r="AS16" i="16" s="1"/>
  <c r="AN16" i="16"/>
  <c r="H18" i="16"/>
  <c r="M18" i="16"/>
  <c r="AE18" i="16"/>
  <c r="AK18" i="16" s="1"/>
  <c r="AE20" i="16"/>
  <c r="AK20" i="16" s="1"/>
  <c r="F21" i="16"/>
  <c r="AE22" i="16"/>
  <c r="AK22" i="16" s="1"/>
  <c r="AG23" i="16"/>
  <c r="AO23" i="16" s="1"/>
  <c r="AH25" i="16"/>
  <c r="AQ25" i="16" s="1"/>
  <c r="AF25" i="16"/>
  <c r="AM25" i="16" s="1"/>
  <c r="AG25" i="16"/>
  <c r="AO25" i="16" s="1"/>
  <c r="O26" i="16"/>
  <c r="AN30" i="16"/>
  <c r="AE31" i="16"/>
  <c r="AK31" i="16" s="1"/>
  <c r="AF32" i="16"/>
  <c r="AM32" i="16" s="1"/>
  <c r="AI35" i="16"/>
  <c r="AS35" i="16" s="1"/>
  <c r="M33" i="16"/>
  <c r="AI39" i="16"/>
  <c r="AS39" i="16" s="1"/>
  <c r="AE39" i="16"/>
  <c r="AK39" i="16" s="1"/>
  <c r="AH39" i="16"/>
  <c r="AQ39" i="16" s="1"/>
  <c r="AG39" i="16"/>
  <c r="AO39" i="16" s="1"/>
  <c r="AF39" i="16"/>
  <c r="AM39" i="16" s="1"/>
  <c r="BA41" i="16"/>
  <c r="AI45" i="16"/>
  <c r="AS45" i="16" s="1"/>
  <c r="AE45" i="16"/>
  <c r="AK45" i="16" s="1"/>
  <c r="AF45" i="16"/>
  <c r="AM45" i="16" s="1"/>
  <c r="AG45" i="16"/>
  <c r="AO45" i="16" s="1"/>
  <c r="AH45" i="16"/>
  <c r="AQ45" i="16" s="1"/>
  <c r="AE26" i="16"/>
  <c r="AK26" i="16" s="1"/>
  <c r="AE28" i="16"/>
  <c r="AK28" i="16" s="1"/>
  <c r="AE30" i="16"/>
  <c r="AK30" i="16" s="1"/>
  <c r="F31" i="16"/>
  <c r="AE32" i="16"/>
  <c r="AK32" i="16" s="1"/>
  <c r="AE36" i="16"/>
  <c r="AK36" i="16" s="1"/>
  <c r="AG37" i="16"/>
  <c r="AO37" i="16" s="1"/>
  <c r="AE38" i="16"/>
  <c r="AK38" i="16" s="1"/>
  <c r="AI41" i="16"/>
  <c r="AS41" i="16" s="1"/>
  <c r="AE41" i="16"/>
  <c r="AK41" i="16" s="1"/>
  <c r="AG43" i="16"/>
  <c r="AO43" i="16" s="1"/>
  <c r="AH43" i="16"/>
  <c r="AQ43" i="16" s="1"/>
  <c r="AJ43" i="16"/>
  <c r="AF50" i="16"/>
  <c r="AM50" i="16" s="1"/>
  <c r="AH50" i="16"/>
  <c r="AQ50" i="16" s="1"/>
  <c r="AI50" i="16"/>
  <c r="AS50" i="16" s="1"/>
  <c r="AG51" i="16"/>
  <c r="AO51" i="16" s="1"/>
  <c r="AF51" i="16"/>
  <c r="AM51" i="16" s="1"/>
  <c r="AH51" i="16"/>
  <c r="AQ51" i="16" s="1"/>
  <c r="AJ52" i="16"/>
  <c r="AI57" i="16"/>
  <c r="AS57" i="16" s="1"/>
  <c r="AE57" i="16"/>
  <c r="AK57" i="16" s="1"/>
  <c r="AH57" i="16"/>
  <c r="AQ57" i="16" s="1"/>
  <c r="AF57" i="16"/>
  <c r="AM57" i="16" s="1"/>
  <c r="AF61" i="16"/>
  <c r="AM61" i="16" s="1"/>
  <c r="AI61" i="16"/>
  <c r="AS61" i="16" s="1"/>
  <c r="AG61" i="16"/>
  <c r="AO61" i="16" s="1"/>
  <c r="AE61" i="16"/>
  <c r="AK61" i="16" s="1"/>
  <c r="AH61" i="16"/>
  <c r="AQ61" i="16" s="1"/>
  <c r="AG62" i="16"/>
  <c r="AO62" i="16" s="1"/>
  <c r="AH62" i="16"/>
  <c r="AQ62" i="16" s="1"/>
  <c r="AE62" i="16"/>
  <c r="AK62" i="16" s="1"/>
  <c r="AF62" i="16"/>
  <c r="AM62" i="16" s="1"/>
  <c r="AI62" i="16"/>
  <c r="AS62" i="16" s="1"/>
  <c r="AI37" i="16"/>
  <c r="AS37" i="16" s="1"/>
  <c r="AL41" i="16"/>
  <c r="H38" i="16" s="1"/>
  <c r="AN42" i="16"/>
  <c r="AI49" i="16"/>
  <c r="AS49" i="16" s="1"/>
  <c r="AE49" i="16"/>
  <c r="AK49" i="16" s="1"/>
  <c r="AH49" i="16"/>
  <c r="AQ49" i="16" s="1"/>
  <c r="AI53" i="16"/>
  <c r="AS53" i="16" s="1"/>
  <c r="AE53" i="16"/>
  <c r="AK53" i="16" s="1"/>
  <c r="AF53" i="16"/>
  <c r="AM53" i="16" s="1"/>
  <c r="AH53" i="16"/>
  <c r="AQ53" i="16" s="1"/>
  <c r="AG53" i="16"/>
  <c r="AO53" i="16" s="1"/>
  <c r="AN57" i="16"/>
  <c r="AL58" i="16"/>
  <c r="AH59" i="16"/>
  <c r="AQ59" i="16" s="1"/>
  <c r="AE59" i="16"/>
  <c r="AK59" i="16" s="1"/>
  <c r="AG59" i="16"/>
  <c r="AO59" i="16" s="1"/>
  <c r="AF59" i="16"/>
  <c r="AM59" i="16" s="1"/>
  <c r="AI59" i="16"/>
  <c r="AS59" i="16" s="1"/>
  <c r="AE37" i="16"/>
  <c r="AK37" i="16" s="1"/>
  <c r="AN41" i="16"/>
  <c r="AP42" i="16"/>
  <c r="AL43" i="16"/>
  <c r="AF49" i="16"/>
  <c r="AM49" i="16" s="1"/>
  <c r="AN50" i="16"/>
  <c r="AR51" i="16"/>
  <c r="AP52" i="16"/>
  <c r="AN56" i="16"/>
  <c r="AP60" i="16"/>
  <c r="AH24" i="16"/>
  <c r="AQ24" i="16" s="1"/>
  <c r="AI24" i="16"/>
  <c r="AS24" i="16" s="1"/>
  <c r="AI26" i="16"/>
  <c r="AS26" i="16" s="1"/>
  <c r="AI28" i="16"/>
  <c r="AS28" i="16" s="1"/>
  <c r="AI30" i="16"/>
  <c r="AS30" i="16" s="1"/>
  <c r="AI32" i="16"/>
  <c r="AS32" i="16" s="1"/>
  <c r="L34" i="16"/>
  <c r="AH34" i="16"/>
  <c r="AQ34" i="16" s="1"/>
  <c r="AI34" i="16"/>
  <c r="AS34" i="16" s="1"/>
  <c r="AI36" i="16"/>
  <c r="AS36" i="16" s="1"/>
  <c r="AF37" i="16"/>
  <c r="AM37" i="16" s="1"/>
  <c r="BA37" i="16"/>
  <c r="AI38" i="16"/>
  <c r="AS38" i="16" s="1"/>
  <c r="AP41" i="16"/>
  <c r="L38" i="16" s="1"/>
  <c r="AF42" i="16"/>
  <c r="AM42" i="16" s="1"/>
  <c r="AI42" i="16"/>
  <c r="AS42" i="16" s="1"/>
  <c r="AR43" i="16"/>
  <c r="AH44" i="16"/>
  <c r="AQ44" i="16" s="1"/>
  <c r="AF44" i="16"/>
  <c r="AM44" i="16" s="1"/>
  <c r="AG44" i="16"/>
  <c r="AO44" i="16" s="1"/>
  <c r="AG49" i="16"/>
  <c r="AO49" i="16" s="1"/>
  <c r="AF54" i="16"/>
  <c r="AM54" i="16" s="1"/>
  <c r="AE54" i="16"/>
  <c r="AK54" i="16" s="1"/>
  <c r="AH54" i="16"/>
  <c r="AQ54" i="16" s="1"/>
  <c r="AG54" i="16"/>
  <c r="AO54" i="16" s="1"/>
  <c r="AP55" i="16"/>
  <c r="AI64" i="16"/>
  <c r="AS64" i="16" s="1"/>
  <c r="AE64" i="16"/>
  <c r="AK64" i="16" s="1"/>
  <c r="AH64" i="16"/>
  <c r="AQ64" i="16" s="1"/>
  <c r="AG64" i="16"/>
  <c r="AO64" i="16" s="1"/>
  <c r="AF64" i="16"/>
  <c r="AM64" i="16" s="1"/>
  <c r="AE47" i="16"/>
  <c r="AK47" i="16" s="1"/>
  <c r="AE48" i="16"/>
  <c r="AK48" i="16" s="1"/>
  <c r="AG52" i="16"/>
  <c r="AO52" i="16" s="1"/>
  <c r="AE55" i="16"/>
  <c r="AK55" i="16" s="1"/>
  <c r="AE56" i="16"/>
  <c r="AK56" i="16" s="1"/>
  <c r="AG58" i="16"/>
  <c r="AO58" i="16" s="1"/>
  <c r="AH58" i="16"/>
  <c r="AQ58" i="16" s="1"/>
  <c r="AJ58" i="16"/>
  <c r="AI60" i="16"/>
  <c r="AS60" i="16" s="1"/>
  <c r="AE60" i="16"/>
  <c r="AK60" i="16" s="1"/>
  <c r="AG60" i="16"/>
  <c r="AO60" i="16" s="1"/>
  <c r="AF65" i="16"/>
  <c r="AM65" i="16" s="1"/>
  <c r="AH65" i="16"/>
  <c r="AQ65" i="16" s="1"/>
  <c r="AG65" i="16"/>
  <c r="AO65" i="16" s="1"/>
  <c r="AI65" i="16"/>
  <c r="AS65" i="16" s="1"/>
  <c r="AI69" i="16"/>
  <c r="AS69" i="16" s="1"/>
  <c r="AE69" i="16"/>
  <c r="AK69" i="16" s="1"/>
  <c r="AF69" i="16"/>
  <c r="AM69" i="16" s="1"/>
  <c r="AH69" i="16"/>
  <c r="AQ69" i="16" s="1"/>
  <c r="AG69" i="16"/>
  <c r="AO69" i="16" s="1"/>
  <c r="AI52" i="16"/>
  <c r="AS52" i="16" s="1"/>
  <c r="AL60" i="16"/>
  <c r="AL63" i="16"/>
  <c r="AF66" i="16"/>
  <c r="AM66" i="16" s="1"/>
  <c r="AG66" i="16"/>
  <c r="AO66" i="16" s="1"/>
  <c r="AH66" i="16"/>
  <c r="AQ66" i="16" s="1"/>
  <c r="AE66" i="16"/>
  <c r="AK66" i="16" s="1"/>
  <c r="AI66" i="16"/>
  <c r="AS66" i="16" s="1"/>
  <c r="AR67" i="16"/>
  <c r="AI70" i="16"/>
  <c r="AS70" i="16" s="1"/>
  <c r="AI47" i="16"/>
  <c r="AS47" i="16" s="1"/>
  <c r="AN47" i="16"/>
  <c r="AI48" i="16"/>
  <c r="AS48" i="16" s="1"/>
  <c r="AF52" i="16"/>
  <c r="AM52" i="16" s="1"/>
  <c r="AI55" i="16"/>
  <c r="AS55" i="16" s="1"/>
  <c r="AI56" i="16"/>
  <c r="AS56" i="16" s="1"/>
  <c r="AR58" i="16"/>
  <c r="AE63" i="16"/>
  <c r="AK63" i="16" s="1"/>
  <c r="AE67" i="16"/>
  <c r="AK67" i="16" s="1"/>
  <c r="AH68" i="16"/>
  <c r="AQ68" i="16" s="1"/>
  <c r="AI68" i="16"/>
  <c r="AS68" i="16" s="1"/>
  <c r="AE68" i="16"/>
  <c r="AK68" i="16" s="1"/>
  <c r="AF70" i="16"/>
  <c r="AM70" i="16" s="1"/>
  <c r="AG70" i="16"/>
  <c r="AO70" i="16" s="1"/>
  <c r="AG63" i="16"/>
  <c r="AO63" i="16" s="1"/>
  <c r="AF68" i="16"/>
  <c r="AM68" i="16" s="1"/>
  <c r="AE70" i="16"/>
  <c r="AK70" i="16" s="1"/>
  <c r="AI63" i="16"/>
  <c r="AS63" i="16" s="1"/>
  <c r="AG67" i="16"/>
  <c r="AO67" i="16" s="1"/>
  <c r="AH67" i="16"/>
  <c r="AQ67" i="16" s="1"/>
  <c r="AG68" i="16"/>
  <c r="AO68" i="16" s="1"/>
  <c r="AH70" i="16"/>
  <c r="AQ70" i="16" s="1"/>
  <c r="M8" i="15"/>
  <c r="AP11" i="15"/>
  <c r="AI12" i="15"/>
  <c r="AS12" i="15" s="1"/>
  <c r="AE12" i="15"/>
  <c r="AK12" i="15" s="1"/>
  <c r="AH12" i="15"/>
  <c r="AQ12" i="15" s="1"/>
  <c r="AG12" i="15"/>
  <c r="AO12" i="15" s="1"/>
  <c r="AF12" i="15"/>
  <c r="AM12" i="15" s="1"/>
  <c r="AP13" i="15"/>
  <c r="AI14" i="15"/>
  <c r="AS14" i="15" s="1"/>
  <c r="AE14" i="15"/>
  <c r="AK14" i="15" s="1"/>
  <c r="AH14" i="15"/>
  <c r="AQ14" i="15" s="1"/>
  <c r="AG14" i="15"/>
  <c r="AO14" i="15" s="1"/>
  <c r="AF14" i="15"/>
  <c r="AM14" i="15" s="1"/>
  <c r="M12" i="15"/>
  <c r="AP15" i="15"/>
  <c r="L12" i="15" s="1"/>
  <c r="AL22" i="15"/>
  <c r="AI17" i="15"/>
  <c r="AS17" i="15" s="1"/>
  <c r="AE17" i="15"/>
  <c r="AK17" i="15" s="1"/>
  <c r="AF17" i="15"/>
  <c r="AM17" i="15" s="1"/>
  <c r="AG17" i="15"/>
  <c r="AO17" i="15" s="1"/>
  <c r="AH17" i="15"/>
  <c r="AQ17" i="15" s="1"/>
  <c r="AI18" i="15"/>
  <c r="AS18" i="15" s="1"/>
  <c r="AE18" i="15"/>
  <c r="AK18" i="15" s="1"/>
  <c r="AF18" i="15"/>
  <c r="AM18" i="15" s="1"/>
  <c r="AH18" i="15"/>
  <c r="AQ18" i="15" s="1"/>
  <c r="AG18" i="15"/>
  <c r="AO18" i="15" s="1"/>
  <c r="AI19" i="15"/>
  <c r="AS19" i="15" s="1"/>
  <c r="AE19" i="15"/>
  <c r="AK19" i="15" s="1"/>
  <c r="AF19" i="15"/>
  <c r="AM19" i="15" s="1"/>
  <c r="AG19" i="15"/>
  <c r="AO19" i="15" s="1"/>
  <c r="AH19" i="15"/>
  <c r="AQ19" i="15" s="1"/>
  <c r="AI20" i="15"/>
  <c r="AS20" i="15" s="1"/>
  <c r="AE20" i="15"/>
  <c r="AK20" i="15" s="1"/>
  <c r="AF20" i="15"/>
  <c r="AM20" i="15" s="1"/>
  <c r="AH20" i="15"/>
  <c r="AQ20" i="15" s="1"/>
  <c r="AG20" i="15"/>
  <c r="AO20" i="15" s="1"/>
  <c r="AI21" i="15"/>
  <c r="AS21" i="15" s="1"/>
  <c r="AE21" i="15"/>
  <c r="AK21" i="15" s="1"/>
  <c r="AF21" i="15"/>
  <c r="AM21" i="15" s="1"/>
  <c r="AG21" i="15"/>
  <c r="AO21" i="15" s="1"/>
  <c r="AH21" i="15"/>
  <c r="AQ21" i="15" s="1"/>
  <c r="M22" i="15"/>
  <c r="AP25" i="15"/>
  <c r="L22" i="15" s="1"/>
  <c r="AI24" i="15"/>
  <c r="AS24" i="15" s="1"/>
  <c r="AE24" i="15"/>
  <c r="AK24" i="15" s="1"/>
  <c r="AH24" i="15"/>
  <c r="AQ24" i="15" s="1"/>
  <c r="AI26" i="15"/>
  <c r="AS26" i="15" s="1"/>
  <c r="AE26" i="15"/>
  <c r="AK26" i="15" s="1"/>
  <c r="AH26" i="15"/>
  <c r="AQ26" i="15" s="1"/>
  <c r="AG26" i="15"/>
  <c r="AO26" i="15" s="1"/>
  <c r="AY30" i="15"/>
  <c r="AL31" i="15"/>
  <c r="I28" i="15"/>
  <c r="AL36" i="15"/>
  <c r="AJ40" i="15"/>
  <c r="F37" i="15" s="1"/>
  <c r="AG63" i="15"/>
  <c r="AO63" i="15" s="1"/>
  <c r="AE56" i="15"/>
  <c r="AK56" i="15" s="1"/>
  <c r="AF62" i="15"/>
  <c r="AM62" i="15" s="1"/>
  <c r="AF57" i="15"/>
  <c r="AM57" i="15" s="1"/>
  <c r="AI45" i="15"/>
  <c r="AS45" i="15" s="1"/>
  <c r="AG53" i="15"/>
  <c r="AO53" i="15" s="1"/>
  <c r="AE41" i="15"/>
  <c r="AK41" i="15" s="1"/>
  <c r="AH44" i="15"/>
  <c r="AQ44" i="15" s="1"/>
  <c r="AI40" i="15"/>
  <c r="AS40" i="15" s="1"/>
  <c r="AF42" i="15"/>
  <c r="AM42" i="15" s="1"/>
  <c r="AG38" i="15"/>
  <c r="AO38" i="15" s="1"/>
  <c r="AG33" i="15"/>
  <c r="AO33" i="15" s="1"/>
  <c r="AG28" i="15"/>
  <c r="AO28" i="15" s="1"/>
  <c r="AG43" i="15"/>
  <c r="AO43" i="15" s="1"/>
  <c r="AI11" i="15"/>
  <c r="AS11" i="15" s="1"/>
  <c r="AE11" i="15"/>
  <c r="AK11" i="15" s="1"/>
  <c r="AI13" i="15"/>
  <c r="AS13" i="15" s="1"/>
  <c r="AE13" i="15"/>
  <c r="AK13" i="15" s="1"/>
  <c r="AI15" i="15"/>
  <c r="AS15" i="15" s="1"/>
  <c r="AE15" i="15"/>
  <c r="AK15" i="15" s="1"/>
  <c r="AH16" i="15"/>
  <c r="AQ16" i="15" s="1"/>
  <c r="AI16" i="15"/>
  <c r="AS16" i="15" s="1"/>
  <c r="AE16" i="15"/>
  <c r="AK16" i="15" s="1"/>
  <c r="AN22" i="15"/>
  <c r="AI23" i="15"/>
  <c r="AS23" i="15" s="1"/>
  <c r="AE23" i="15"/>
  <c r="AK23" i="15" s="1"/>
  <c r="AF23" i="15"/>
  <c r="AM23" i="15" s="1"/>
  <c r="AG23" i="15"/>
  <c r="AO23" i="15" s="1"/>
  <c r="AL24" i="15"/>
  <c r="AL26" i="15"/>
  <c r="AF32" i="15"/>
  <c r="AM32" i="15" s="1"/>
  <c r="AF37" i="15"/>
  <c r="AM37" i="15" s="1"/>
  <c r="AF11" i="15"/>
  <c r="AM11" i="15" s="1"/>
  <c r="AF13" i="15"/>
  <c r="AM13" i="15" s="1"/>
  <c r="AF15" i="15"/>
  <c r="AM15" i="15" s="1"/>
  <c r="AF16" i="15"/>
  <c r="AM16" i="15" s="1"/>
  <c r="AH23" i="15"/>
  <c r="AQ23" i="15" s="1"/>
  <c r="AN24" i="15"/>
  <c r="AI27" i="15"/>
  <c r="AS27" i="15" s="1"/>
  <c r="AE27" i="15"/>
  <c r="AK27" i="15" s="1"/>
  <c r="AF27" i="15"/>
  <c r="AM27" i="15" s="1"/>
  <c r="AG27" i="15"/>
  <c r="AO27" i="15" s="1"/>
  <c r="AL28" i="15"/>
  <c r="AL29" i="15"/>
  <c r="H26" i="15" s="1"/>
  <c r="AL33" i="15"/>
  <c r="AW33" i="15"/>
  <c r="AL34" i="15"/>
  <c r="AG11" i="15"/>
  <c r="AO11" i="15" s="1"/>
  <c r="AG13" i="15"/>
  <c r="AO13" i="15" s="1"/>
  <c r="AG15" i="15"/>
  <c r="AO15" i="15" s="1"/>
  <c r="AG16" i="15"/>
  <c r="AO16" i="15" s="1"/>
  <c r="AI22" i="15"/>
  <c r="AS22" i="15" s="1"/>
  <c r="AE22" i="15"/>
  <c r="AK22" i="15" s="1"/>
  <c r="AH22" i="15"/>
  <c r="AQ22" i="15" s="1"/>
  <c r="AI25" i="15"/>
  <c r="AS25" i="15" s="1"/>
  <c r="AE25" i="15"/>
  <c r="AK25" i="15" s="1"/>
  <c r="AF25" i="15"/>
  <c r="AM25" i="15" s="1"/>
  <c r="AG25" i="15"/>
  <c r="AO25" i="15" s="1"/>
  <c r="AH27" i="15"/>
  <c r="AQ27" i="15" s="1"/>
  <c r="AL30" i="15"/>
  <c r="AL35" i="15"/>
  <c r="AW35" i="15"/>
  <c r="AL38" i="15"/>
  <c r="K27" i="15"/>
  <c r="AN29" i="15"/>
  <c r="AN30" i="15"/>
  <c r="AN31" i="15"/>
  <c r="J28" i="15" s="1"/>
  <c r="AN32" i="15"/>
  <c r="J29" i="15" s="1"/>
  <c r="AN34" i="15"/>
  <c r="J31" i="15" s="1"/>
  <c r="AN35" i="15"/>
  <c r="AN36" i="15"/>
  <c r="J33" i="15" s="1"/>
  <c r="AN37" i="15"/>
  <c r="J34" i="15" s="1"/>
  <c r="AH54" i="15"/>
  <c r="AQ54" i="15" s="1"/>
  <c r="AI39" i="15"/>
  <c r="AS39" i="15" s="1"/>
  <c r="AE39" i="15"/>
  <c r="AK39" i="15" s="1"/>
  <c r="AF39" i="15"/>
  <c r="AM39" i="15" s="1"/>
  <c r="BC52" i="15"/>
  <c r="AR52" i="15"/>
  <c r="K28" i="15"/>
  <c r="K29" i="15"/>
  <c r="K31" i="15"/>
  <c r="K34" i="15"/>
  <c r="J36" i="15"/>
  <c r="K36" i="15"/>
  <c r="G37" i="15"/>
  <c r="AJ44" i="15"/>
  <c r="AN47" i="15"/>
  <c r="AE51" i="15"/>
  <c r="AK51" i="15" s="1"/>
  <c r="AH28" i="15"/>
  <c r="AQ28" i="15" s="1"/>
  <c r="AI28" i="15"/>
  <c r="AS28" i="15" s="1"/>
  <c r="AE28" i="15"/>
  <c r="AK28" i="15" s="1"/>
  <c r="AH29" i="15"/>
  <c r="AQ29" i="15" s="1"/>
  <c r="AI29" i="15"/>
  <c r="AS29" i="15" s="1"/>
  <c r="AE29" i="15"/>
  <c r="AK29" i="15" s="1"/>
  <c r="AH30" i="15"/>
  <c r="AQ30" i="15" s="1"/>
  <c r="AI30" i="15"/>
  <c r="AS30" i="15" s="1"/>
  <c r="AE30" i="15"/>
  <c r="AK30" i="15" s="1"/>
  <c r="I31" i="15"/>
  <c r="AH31" i="15"/>
  <c r="AQ31" i="15" s="1"/>
  <c r="AI31" i="15"/>
  <c r="AS31" i="15" s="1"/>
  <c r="AE31" i="15"/>
  <c r="AK31" i="15" s="1"/>
  <c r="I32" i="15"/>
  <c r="AH32" i="15"/>
  <c r="AQ32" i="15" s="1"/>
  <c r="AI32" i="15"/>
  <c r="AS32" i="15" s="1"/>
  <c r="AE32" i="15"/>
  <c r="AK32" i="15" s="1"/>
  <c r="I33" i="15"/>
  <c r="AH33" i="15"/>
  <c r="AQ33" i="15" s="1"/>
  <c r="AI33" i="15"/>
  <c r="AS33" i="15" s="1"/>
  <c r="AE33" i="15"/>
  <c r="AK33" i="15" s="1"/>
  <c r="AH34" i="15"/>
  <c r="AQ34" i="15" s="1"/>
  <c r="AI34" i="15"/>
  <c r="AS34" i="15" s="1"/>
  <c r="AE34" i="15"/>
  <c r="AK34" i="15" s="1"/>
  <c r="I35" i="15"/>
  <c r="AH35" i="15"/>
  <c r="AQ35" i="15" s="1"/>
  <c r="AI35" i="15"/>
  <c r="AS35" i="15" s="1"/>
  <c r="AE35" i="15"/>
  <c r="AK35" i="15" s="1"/>
  <c r="AH36" i="15"/>
  <c r="AQ36" i="15" s="1"/>
  <c r="AI36" i="15"/>
  <c r="AS36" i="15" s="1"/>
  <c r="AE36" i="15"/>
  <c r="AK36" i="15" s="1"/>
  <c r="AH37" i="15"/>
  <c r="AQ37" i="15" s="1"/>
  <c r="AI37" i="15"/>
  <c r="AS37" i="15" s="1"/>
  <c r="AE37" i="15"/>
  <c r="AK37" i="15" s="1"/>
  <c r="AH38" i="15"/>
  <c r="AQ38" i="15" s="1"/>
  <c r="AI38" i="15"/>
  <c r="AS38" i="15" s="1"/>
  <c r="AE38" i="15"/>
  <c r="AK38" i="15" s="1"/>
  <c r="AH39" i="15"/>
  <c r="AQ39" i="15" s="1"/>
  <c r="AF40" i="15"/>
  <c r="AM40" i="15" s="1"/>
  <c r="AG40" i="15"/>
  <c r="AO40" i="15" s="1"/>
  <c r="AJ43" i="15"/>
  <c r="AJ45" i="15"/>
  <c r="AI42" i="15"/>
  <c r="AS42" i="15" s="1"/>
  <c r="AE42" i="15"/>
  <c r="AK42" i="15" s="1"/>
  <c r="AH42" i="15"/>
  <c r="AQ42" i="15" s="1"/>
  <c r="AF43" i="15"/>
  <c r="AM43" i="15" s="1"/>
  <c r="AH43" i="15"/>
  <c r="AQ43" i="15" s="1"/>
  <c r="AG44" i="15"/>
  <c r="AO44" i="15" s="1"/>
  <c r="AF44" i="15"/>
  <c r="AM44" i="15" s="1"/>
  <c r="AL48" i="15"/>
  <c r="AI50" i="15"/>
  <c r="AS50" i="15" s="1"/>
  <c r="AE50" i="15"/>
  <c r="AK50" i="15" s="1"/>
  <c r="AG50" i="15"/>
  <c r="AO50" i="15" s="1"/>
  <c r="AH50" i="15"/>
  <c r="AQ50" i="15" s="1"/>
  <c r="AH53" i="15"/>
  <c r="AQ53" i="15" s="1"/>
  <c r="AE53" i="15"/>
  <c r="AK53" i="15" s="1"/>
  <c r="AF53" i="15"/>
  <c r="AM53" i="15" s="1"/>
  <c r="AF55" i="15"/>
  <c r="AM55" i="15" s="1"/>
  <c r="AI55" i="15"/>
  <c r="AS55" i="15" s="1"/>
  <c r="AE55" i="15"/>
  <c r="AK55" i="15" s="1"/>
  <c r="AP58" i="15"/>
  <c r="AZ57" i="15" s="1"/>
  <c r="AN45" i="15"/>
  <c r="AI46" i="15"/>
  <c r="AS46" i="15" s="1"/>
  <c r="AE46" i="15"/>
  <c r="AK46" i="15" s="1"/>
  <c r="AF46" i="15"/>
  <c r="AM46" i="15" s="1"/>
  <c r="AL49" i="15"/>
  <c r="AL50" i="15"/>
  <c r="AR51" i="15"/>
  <c r="AR53" i="15"/>
  <c r="AN55" i="15"/>
  <c r="AY55" i="15"/>
  <c r="AJ59" i="15"/>
  <c r="AG46" i="15"/>
  <c r="AO46" i="15" s="1"/>
  <c r="AG52" i="15"/>
  <c r="AO52" i="15" s="1"/>
  <c r="AE52" i="15"/>
  <c r="AK52" i="15" s="1"/>
  <c r="AF52" i="15"/>
  <c r="AM52" i="15" s="1"/>
  <c r="AI54" i="15"/>
  <c r="AS54" i="15" s="1"/>
  <c r="AE54" i="15"/>
  <c r="AK54" i="15" s="1"/>
  <c r="AF54" i="15"/>
  <c r="AM54" i="15" s="1"/>
  <c r="BA57" i="15"/>
  <c r="AI60" i="15"/>
  <c r="AS60" i="15" s="1"/>
  <c r="AE60" i="15"/>
  <c r="AK60" i="15" s="1"/>
  <c r="AF60" i="15"/>
  <c r="AM60" i="15" s="1"/>
  <c r="AH60" i="15"/>
  <c r="AQ60" i="15" s="1"/>
  <c r="AG60" i="15"/>
  <c r="AO60" i="15" s="1"/>
  <c r="AR43" i="15"/>
  <c r="AH45" i="15"/>
  <c r="AQ45" i="15" s="1"/>
  <c r="AF45" i="15"/>
  <c r="AM45" i="15" s="1"/>
  <c r="AH46" i="15"/>
  <c r="AQ46" i="15" s="1"/>
  <c r="AF47" i="15"/>
  <c r="AM47" i="15" s="1"/>
  <c r="AI47" i="15"/>
  <c r="AS47" i="15" s="1"/>
  <c r="AE47" i="15"/>
  <c r="AK47" i="15" s="1"/>
  <c r="AF51" i="15"/>
  <c r="AM51" i="15" s="1"/>
  <c r="AG51" i="15"/>
  <c r="AO51" i="15" s="1"/>
  <c r="AH51" i="15"/>
  <c r="AQ51" i="15" s="1"/>
  <c r="AH52" i="15"/>
  <c r="AQ52" i="15" s="1"/>
  <c r="AG54" i="15"/>
  <c r="AO54" i="15" s="1"/>
  <c r="AL56" i="15"/>
  <c r="AR59" i="15"/>
  <c r="AR61" i="15"/>
  <c r="AI41" i="15"/>
  <c r="AS41" i="15" s="1"/>
  <c r="AG48" i="15"/>
  <c r="AO48" i="15" s="1"/>
  <c r="AI48" i="15"/>
  <c r="AS48" i="15" s="1"/>
  <c r="AH49" i="15"/>
  <c r="AQ49" i="15" s="1"/>
  <c r="AI49" i="15"/>
  <c r="AS49" i="15" s="1"/>
  <c r="AI56" i="15"/>
  <c r="AS56" i="15" s="1"/>
  <c r="AN56" i="15"/>
  <c r="AI57" i="15"/>
  <c r="AS57" i="15" s="1"/>
  <c r="AG58" i="15"/>
  <c r="AO58" i="15" s="1"/>
  <c r="AF58" i="15"/>
  <c r="AM58" i="15" s="1"/>
  <c r="AJ58" i="15"/>
  <c r="AR58" i="15"/>
  <c r="AH61" i="15"/>
  <c r="AQ61" i="15" s="1"/>
  <c r="AL63" i="15"/>
  <c r="AF69" i="15"/>
  <c r="AM69" i="15" s="1"/>
  <c r="AI69" i="15"/>
  <c r="AS69" i="15" s="1"/>
  <c r="AH69" i="15"/>
  <c r="AQ69" i="15" s="1"/>
  <c r="AE69" i="15"/>
  <c r="AK69" i="15" s="1"/>
  <c r="AF65" i="15"/>
  <c r="AM65" i="15" s="1"/>
  <c r="AG65" i="15"/>
  <c r="AO65" i="15" s="1"/>
  <c r="AH65" i="15"/>
  <c r="AQ65" i="15" s="1"/>
  <c r="AN67" i="15"/>
  <c r="AN69" i="15"/>
  <c r="AF61" i="15"/>
  <c r="AM61" i="15" s="1"/>
  <c r="AE61" i="15"/>
  <c r="AK61" i="15" s="1"/>
  <c r="AI64" i="15"/>
  <c r="AS64" i="15" s="1"/>
  <c r="AE64" i="15"/>
  <c r="AK64" i="15" s="1"/>
  <c r="AG64" i="15"/>
  <c r="AO64" i="15" s="1"/>
  <c r="AH64" i="15"/>
  <c r="AQ64" i="15" s="1"/>
  <c r="AI68" i="15"/>
  <c r="AS68" i="15" s="1"/>
  <c r="AE68" i="15"/>
  <c r="AK68" i="15" s="1"/>
  <c r="AH68" i="15"/>
  <c r="AQ68" i="15" s="1"/>
  <c r="AF68" i="15"/>
  <c r="AM68" i="15" s="1"/>
  <c r="AI70" i="15"/>
  <c r="AS70" i="15" s="1"/>
  <c r="AH59" i="15"/>
  <c r="AQ59" i="15" s="1"/>
  <c r="AF59" i="15"/>
  <c r="AM59" i="15" s="1"/>
  <c r="AG61" i="15"/>
  <c r="AO61" i="15" s="1"/>
  <c r="AF64" i="15"/>
  <c r="AM64" i="15" s="1"/>
  <c r="AI65" i="15"/>
  <c r="AS65" i="15" s="1"/>
  <c r="AP66" i="15"/>
  <c r="AZ66" i="15" s="1"/>
  <c r="AG68" i="15"/>
  <c r="AO68" i="15" s="1"/>
  <c r="AI62" i="15"/>
  <c r="AS62" i="15" s="1"/>
  <c r="AN62" i="15"/>
  <c r="AI63" i="15"/>
  <c r="AS63" i="15" s="1"/>
  <c r="AF66" i="15"/>
  <c r="AM66" i="15" s="1"/>
  <c r="AF67" i="15"/>
  <c r="AM67" i="15" s="1"/>
  <c r="AF70" i="15"/>
  <c r="AM70" i="15" s="1"/>
  <c r="AG70" i="15"/>
  <c r="AO70" i="15" s="1"/>
  <c r="AI66" i="15"/>
  <c r="AS66" i="15" s="1"/>
  <c r="AN66" i="15"/>
  <c r="AI67" i="15"/>
  <c r="AS67" i="15" s="1"/>
  <c r="AE70" i="15"/>
  <c r="AK70" i="15" s="1"/>
  <c r="AE66" i="15"/>
  <c r="AK66" i="15" s="1"/>
  <c r="AE67" i="15"/>
  <c r="AK67" i="15" s="1"/>
  <c r="AH70" i="15"/>
  <c r="AQ70" i="15" s="1"/>
  <c r="AP26" i="14"/>
  <c r="AP30" i="14"/>
  <c r="M9" i="14"/>
  <c r="AL19" i="14"/>
  <c r="AJ20" i="14"/>
  <c r="F17" i="14" s="1"/>
  <c r="AR18" i="14"/>
  <c r="AF21" i="14"/>
  <c r="AM21" i="14" s="1"/>
  <c r="AE21" i="14"/>
  <c r="AK21" i="14" s="1"/>
  <c r="AG21" i="14"/>
  <c r="AO21" i="14" s="1"/>
  <c r="AI21" i="14"/>
  <c r="AS21" i="14" s="1"/>
  <c r="AH21" i="14"/>
  <c r="AQ21" i="14" s="1"/>
  <c r="AI13" i="14"/>
  <c r="AS13" i="14" s="1"/>
  <c r="AN13" i="14"/>
  <c r="AJ14" i="14"/>
  <c r="AP15" i="14"/>
  <c r="M8" i="14"/>
  <c r="G11" i="14"/>
  <c r="AI12" i="14"/>
  <c r="AS12" i="14" s="1"/>
  <c r="AN12" i="14"/>
  <c r="AE13" i="14"/>
  <c r="AK13" i="14" s="1"/>
  <c r="AF14" i="14"/>
  <c r="AM14" i="14" s="1"/>
  <c r="AF16" i="14"/>
  <c r="AM16" i="14" s="1"/>
  <c r="AG16" i="14"/>
  <c r="AO16" i="14" s="1"/>
  <c r="AF18" i="14"/>
  <c r="AM18" i="14" s="1"/>
  <c r="AF67" i="14"/>
  <c r="AM67" i="14" s="1"/>
  <c r="AE66" i="14"/>
  <c r="AK66" i="14" s="1"/>
  <c r="AG63" i="14"/>
  <c r="AO63" i="14" s="1"/>
  <c r="AH54" i="14"/>
  <c r="AQ54" i="14" s="1"/>
  <c r="AG53" i="14"/>
  <c r="AO53" i="14" s="1"/>
  <c r="AH39" i="14"/>
  <c r="AQ39" i="14" s="1"/>
  <c r="AG11" i="14"/>
  <c r="AO11" i="14" s="1"/>
  <c r="AI11" i="14"/>
  <c r="AS11" i="14" s="1"/>
  <c r="AE12" i="14"/>
  <c r="AK12" i="14" s="1"/>
  <c r="AP12" i="14"/>
  <c r="AZ11" i="14" s="1"/>
  <c r="AF13" i="14"/>
  <c r="AM13" i="14" s="1"/>
  <c r="G14" i="14"/>
  <c r="AH14" i="14"/>
  <c r="AQ14" i="14" s="1"/>
  <c r="AF15" i="14"/>
  <c r="AM15" i="14" s="1"/>
  <c r="AG15" i="14"/>
  <c r="AO15" i="14" s="1"/>
  <c r="O16" i="14"/>
  <c r="AE16" i="14"/>
  <c r="AK16" i="14" s="1"/>
  <c r="AG17" i="14"/>
  <c r="AO17" i="14" s="1"/>
  <c r="AH17" i="14"/>
  <c r="AQ17" i="14" s="1"/>
  <c r="AJ17" i="14"/>
  <c r="AR17" i="14"/>
  <c r="AF25" i="14"/>
  <c r="AM25" i="14" s="1"/>
  <c r="AE25" i="14"/>
  <c r="AK25" i="14" s="1"/>
  <c r="AI25" i="14"/>
  <c r="AS25" i="14" s="1"/>
  <c r="AG25" i="14"/>
  <c r="AO25" i="14" s="1"/>
  <c r="AF29" i="14"/>
  <c r="AM29" i="14" s="1"/>
  <c r="AE29" i="14"/>
  <c r="AK29" i="14" s="1"/>
  <c r="AI29" i="14"/>
  <c r="AS29" i="14" s="1"/>
  <c r="AG29" i="14"/>
  <c r="AO29" i="14" s="1"/>
  <c r="G8" i="14"/>
  <c r="AJ11" i="14"/>
  <c r="F8" i="14" s="1"/>
  <c r="M12" i="14"/>
  <c r="AL12" i="14"/>
  <c r="AH13" i="14"/>
  <c r="AQ13" i="14" s="1"/>
  <c r="AI14" i="14"/>
  <c r="AS14" i="14" s="1"/>
  <c r="AN14" i="14"/>
  <c r="AJ15" i="14"/>
  <c r="AU14" i="14"/>
  <c r="AG18" i="14"/>
  <c r="AO18" i="14" s="1"/>
  <c r="AH18" i="14"/>
  <c r="AQ18" i="14" s="1"/>
  <c r="AF22" i="14"/>
  <c r="AM22" i="14" s="1"/>
  <c r="AE22" i="14"/>
  <c r="AK22" i="14" s="1"/>
  <c r="AG22" i="14"/>
  <c r="AO22" i="14" s="1"/>
  <c r="AF24" i="14"/>
  <c r="AM24" i="14" s="1"/>
  <c r="AE24" i="14"/>
  <c r="AK24" i="14" s="1"/>
  <c r="AI24" i="14"/>
  <c r="AS24" i="14" s="1"/>
  <c r="AG24" i="14"/>
  <c r="AO24" i="14" s="1"/>
  <c r="AP25" i="14"/>
  <c r="AF28" i="14"/>
  <c r="AM28" i="14" s="1"/>
  <c r="AE28" i="14"/>
  <c r="AK28" i="14" s="1"/>
  <c r="AI28" i="14"/>
  <c r="AS28" i="14" s="1"/>
  <c r="AG28" i="14"/>
  <c r="AO28" i="14" s="1"/>
  <c r="AH29" i="14"/>
  <c r="AQ29" i="14" s="1"/>
  <c r="L8" i="14"/>
  <c r="K9" i="14"/>
  <c r="BA11" i="14"/>
  <c r="AR16" i="14"/>
  <c r="AF17" i="14"/>
  <c r="AM17" i="14" s="1"/>
  <c r="AE18" i="14"/>
  <c r="AK18" i="14" s="1"/>
  <c r="AG19" i="14"/>
  <c r="AO19" i="14" s="1"/>
  <c r="AH19" i="14"/>
  <c r="AQ19" i="14" s="1"/>
  <c r="AR19" i="14"/>
  <c r="AI20" i="14"/>
  <c r="AS20" i="14" s="1"/>
  <c r="AH22" i="14"/>
  <c r="AQ22" i="14" s="1"/>
  <c r="AF23" i="14"/>
  <c r="AM23" i="14" s="1"/>
  <c r="AE23" i="14"/>
  <c r="AK23" i="14" s="1"/>
  <c r="AI23" i="14"/>
  <c r="AS23" i="14" s="1"/>
  <c r="AG23" i="14"/>
  <c r="AO23" i="14" s="1"/>
  <c r="AH24" i="14"/>
  <c r="AQ24" i="14" s="1"/>
  <c r="AF27" i="14"/>
  <c r="AM27" i="14" s="1"/>
  <c r="AE27" i="14"/>
  <c r="AK27" i="14" s="1"/>
  <c r="AI27" i="14"/>
  <c r="AS27" i="14" s="1"/>
  <c r="AG27" i="14"/>
  <c r="AO27" i="14" s="1"/>
  <c r="AH28" i="14"/>
  <c r="AQ28" i="14" s="1"/>
  <c r="AI15" i="14"/>
  <c r="AS15" i="14" s="1"/>
  <c r="AE19" i="14"/>
  <c r="AK19" i="14" s="1"/>
  <c r="AG20" i="14"/>
  <c r="AO20" i="14" s="1"/>
  <c r="AH20" i="14"/>
  <c r="AQ20" i="14" s="1"/>
  <c r="AI22" i="14"/>
  <c r="AS22" i="14" s="1"/>
  <c r="AH23" i="14"/>
  <c r="AQ23" i="14" s="1"/>
  <c r="AF26" i="14"/>
  <c r="AM26" i="14" s="1"/>
  <c r="AE26" i="14"/>
  <c r="AK26" i="14" s="1"/>
  <c r="AI26" i="14"/>
  <c r="AS26" i="14" s="1"/>
  <c r="AG26" i="14"/>
  <c r="AO26" i="14" s="1"/>
  <c r="AH27" i="14"/>
  <c r="AQ27" i="14" s="1"/>
  <c r="AF30" i="14"/>
  <c r="AM30" i="14" s="1"/>
  <c r="AE30" i="14"/>
  <c r="AK30" i="14" s="1"/>
  <c r="AI30" i="14"/>
  <c r="AS30" i="14" s="1"/>
  <c r="AG30" i="14"/>
  <c r="AO30" i="14" s="1"/>
  <c r="AF31" i="14"/>
  <c r="AM31" i="14" s="1"/>
  <c r="AE31" i="14"/>
  <c r="AK31" i="14" s="1"/>
  <c r="AI31" i="14"/>
  <c r="AS31" i="14" s="1"/>
  <c r="AH31" i="14"/>
  <c r="AQ31" i="14" s="1"/>
  <c r="AG31" i="14"/>
  <c r="AO31" i="14" s="1"/>
  <c r="AF32" i="14"/>
  <c r="AM32" i="14" s="1"/>
  <c r="AE32" i="14"/>
  <c r="AK32" i="14" s="1"/>
  <c r="AI32" i="14"/>
  <c r="AS32" i="14" s="1"/>
  <c r="AH32" i="14"/>
  <c r="AQ32" i="14" s="1"/>
  <c r="AG32" i="14"/>
  <c r="AO32" i="14" s="1"/>
  <c r="AF33" i="14"/>
  <c r="AM33" i="14" s="1"/>
  <c r="AE33" i="14"/>
  <c r="AK33" i="14" s="1"/>
  <c r="AI33" i="14"/>
  <c r="AS33" i="14" s="1"/>
  <c r="AH33" i="14"/>
  <c r="AQ33" i="14" s="1"/>
  <c r="AG33" i="14"/>
  <c r="AO33" i="14" s="1"/>
  <c r="AF34" i="14"/>
  <c r="AM34" i="14" s="1"/>
  <c r="AG34" i="14"/>
  <c r="AO34" i="14" s="1"/>
  <c r="AE34" i="14"/>
  <c r="AK34" i="14" s="1"/>
  <c r="AI34" i="14"/>
  <c r="AS34" i="14" s="1"/>
  <c r="AH34" i="14"/>
  <c r="AQ34" i="14" s="1"/>
  <c r="I16" i="14"/>
  <c r="AI38" i="14"/>
  <c r="AS38" i="14" s="1"/>
  <c r="AE38" i="14"/>
  <c r="AK38" i="14" s="1"/>
  <c r="AF38" i="14"/>
  <c r="AM38" i="14" s="1"/>
  <c r="AH38" i="14"/>
  <c r="AQ38" i="14" s="1"/>
  <c r="AG38" i="14"/>
  <c r="AO38" i="14" s="1"/>
  <c r="AI46" i="14"/>
  <c r="AS46" i="14" s="1"/>
  <c r="AE46" i="14"/>
  <c r="AK46" i="14" s="1"/>
  <c r="AF46" i="14"/>
  <c r="AM46" i="14" s="1"/>
  <c r="AH46" i="14"/>
  <c r="AQ46" i="14" s="1"/>
  <c r="AG46" i="14"/>
  <c r="AO46" i="14" s="1"/>
  <c r="AF35" i="14"/>
  <c r="AM35" i="14" s="1"/>
  <c r="AI35" i="14"/>
  <c r="AS35" i="14" s="1"/>
  <c r="AG35" i="14"/>
  <c r="AO35" i="14" s="1"/>
  <c r="AF37" i="14"/>
  <c r="AM37" i="14" s="1"/>
  <c r="AI37" i="14"/>
  <c r="AS37" i="14" s="1"/>
  <c r="AH37" i="14"/>
  <c r="AQ37" i="14" s="1"/>
  <c r="AG37" i="14"/>
  <c r="AO37" i="14" s="1"/>
  <c r="AR39" i="14"/>
  <c r="AG40" i="14"/>
  <c r="AO40" i="14" s="1"/>
  <c r="AH40" i="14"/>
  <c r="AQ40" i="14" s="1"/>
  <c r="AI40" i="14"/>
  <c r="AS40" i="14" s="1"/>
  <c r="AF40" i="14"/>
  <c r="AM40" i="14" s="1"/>
  <c r="AE40" i="14"/>
  <c r="AK40" i="14" s="1"/>
  <c r="AR47" i="14"/>
  <c r="AG48" i="14"/>
  <c r="AO48" i="14" s="1"/>
  <c r="AH48" i="14"/>
  <c r="AQ48" i="14" s="1"/>
  <c r="AI48" i="14"/>
  <c r="AS48" i="14" s="1"/>
  <c r="AF48" i="14"/>
  <c r="AM48" i="14" s="1"/>
  <c r="AE48" i="14"/>
  <c r="AK48" i="14" s="1"/>
  <c r="AE35" i="14"/>
  <c r="AK35" i="14" s="1"/>
  <c r="AF36" i="14"/>
  <c r="AM36" i="14" s="1"/>
  <c r="AI36" i="14"/>
  <c r="AS36" i="14" s="1"/>
  <c r="AH36" i="14"/>
  <c r="AQ36" i="14" s="1"/>
  <c r="AG36" i="14"/>
  <c r="AO36" i="14" s="1"/>
  <c r="AE37" i="14"/>
  <c r="AK37" i="14" s="1"/>
  <c r="J38" i="14"/>
  <c r="AI42" i="14"/>
  <c r="AS42" i="14" s="1"/>
  <c r="AE42" i="14"/>
  <c r="AK42" i="14" s="1"/>
  <c r="AF42" i="14"/>
  <c r="AM42" i="14" s="1"/>
  <c r="AH42" i="14"/>
  <c r="AQ42" i="14" s="1"/>
  <c r="AG42" i="14"/>
  <c r="AO42" i="14" s="1"/>
  <c r="AI50" i="14"/>
  <c r="AS50" i="14" s="1"/>
  <c r="AE50" i="14"/>
  <c r="AK50" i="14" s="1"/>
  <c r="AF50" i="14"/>
  <c r="AM50" i="14" s="1"/>
  <c r="AH50" i="14"/>
  <c r="AQ50" i="14" s="1"/>
  <c r="AG50" i="14"/>
  <c r="AO50" i="14" s="1"/>
  <c r="AH35" i="14"/>
  <c r="AQ35" i="14" s="1"/>
  <c r="AE36" i="14"/>
  <c r="AK36" i="14" s="1"/>
  <c r="AR43" i="14"/>
  <c r="AG44" i="14"/>
  <c r="AO44" i="14" s="1"/>
  <c r="AH44" i="14"/>
  <c r="AQ44" i="14" s="1"/>
  <c r="AI44" i="14"/>
  <c r="AS44" i="14" s="1"/>
  <c r="AF44" i="14"/>
  <c r="AM44" i="14" s="1"/>
  <c r="AE44" i="14"/>
  <c r="AK44" i="14" s="1"/>
  <c r="AP47" i="14"/>
  <c r="AR51" i="14"/>
  <c r="AG52" i="14"/>
  <c r="AO52" i="14" s="1"/>
  <c r="AH52" i="14"/>
  <c r="AQ52" i="14" s="1"/>
  <c r="AI52" i="14"/>
  <c r="AS52" i="14" s="1"/>
  <c r="AF52" i="14"/>
  <c r="AM52" i="14" s="1"/>
  <c r="AE52" i="14"/>
  <c r="AK52" i="14" s="1"/>
  <c r="AR54" i="14"/>
  <c r="AL59" i="14"/>
  <c r="AR61" i="14"/>
  <c r="AP65" i="14"/>
  <c r="AF39" i="14"/>
  <c r="AM39" i="14" s="1"/>
  <c r="AG39" i="14"/>
  <c r="AO39" i="14" s="1"/>
  <c r="AH41" i="14"/>
  <c r="AQ41" i="14" s="1"/>
  <c r="AI41" i="14"/>
  <c r="AS41" i="14" s="1"/>
  <c r="AE41" i="14"/>
  <c r="AK41" i="14" s="1"/>
  <c r="AF43" i="14"/>
  <c r="AM43" i="14" s="1"/>
  <c r="AG43" i="14"/>
  <c r="AO43" i="14" s="1"/>
  <c r="AH45" i="14"/>
  <c r="AQ45" i="14" s="1"/>
  <c r="AI45" i="14"/>
  <c r="AS45" i="14" s="1"/>
  <c r="AE45" i="14"/>
  <c r="AK45" i="14" s="1"/>
  <c r="AF47" i="14"/>
  <c r="AM47" i="14" s="1"/>
  <c r="AG47" i="14"/>
  <c r="AO47" i="14" s="1"/>
  <c r="AH49" i="14"/>
  <c r="AQ49" i="14" s="1"/>
  <c r="AI49" i="14"/>
  <c r="AS49" i="14" s="1"/>
  <c r="AE49" i="14"/>
  <c r="AK49" i="14" s="1"/>
  <c r="AF51" i="14"/>
  <c r="AM51" i="14" s="1"/>
  <c r="AG51" i="14"/>
  <c r="AO51" i="14" s="1"/>
  <c r="AH53" i="14"/>
  <c r="AQ53" i="14" s="1"/>
  <c r="AI53" i="14"/>
  <c r="AS53" i="14" s="1"/>
  <c r="AE53" i="14"/>
  <c r="AK53" i="14" s="1"/>
  <c r="AG55" i="14"/>
  <c r="AO55" i="14" s="1"/>
  <c r="AH55" i="14"/>
  <c r="AQ55" i="14" s="1"/>
  <c r="AF55" i="14"/>
  <c r="AM55" i="14" s="1"/>
  <c r="AI55" i="14"/>
  <c r="AS55" i="14" s="1"/>
  <c r="AL56" i="14"/>
  <c r="AI57" i="14"/>
  <c r="AS57" i="14" s="1"/>
  <c r="AE57" i="14"/>
  <c r="AK57" i="14" s="1"/>
  <c r="AF57" i="14"/>
  <c r="AM57" i="14" s="1"/>
  <c r="AH57" i="14"/>
  <c r="AQ57" i="14" s="1"/>
  <c r="AL60" i="14"/>
  <c r="AG62" i="14"/>
  <c r="AO62" i="14" s="1"/>
  <c r="AE62" i="14"/>
  <c r="AK62" i="14" s="1"/>
  <c r="AF62" i="14"/>
  <c r="AM62" i="14" s="1"/>
  <c r="AH62" i="14"/>
  <c r="AQ62" i="14" s="1"/>
  <c r="AI62" i="14"/>
  <c r="AS62" i="14" s="1"/>
  <c r="AE39" i="14"/>
  <c r="AK39" i="14" s="1"/>
  <c r="AF41" i="14"/>
  <c r="AM41" i="14" s="1"/>
  <c r="AE43" i="14"/>
  <c r="AK43" i="14" s="1"/>
  <c r="AF45" i="14"/>
  <c r="AM45" i="14" s="1"/>
  <c r="AE47" i="14"/>
  <c r="AK47" i="14" s="1"/>
  <c r="AF49" i="14"/>
  <c r="AM49" i="14" s="1"/>
  <c r="AE51" i="14"/>
  <c r="AK51" i="14" s="1"/>
  <c r="AF53" i="14"/>
  <c r="AM53" i="14" s="1"/>
  <c r="AJ54" i="14"/>
  <c r="AE55" i="14"/>
  <c r="AK55" i="14" s="1"/>
  <c r="AG57" i="14"/>
  <c r="AO57" i="14" s="1"/>
  <c r="AE61" i="14"/>
  <c r="AK61" i="14" s="1"/>
  <c r="AI64" i="14"/>
  <c r="AS64" i="14" s="1"/>
  <c r="AE64" i="14"/>
  <c r="AK64" i="14" s="1"/>
  <c r="AF64" i="14"/>
  <c r="AM64" i="14" s="1"/>
  <c r="AG64" i="14"/>
  <c r="AO64" i="14" s="1"/>
  <c r="AH64" i="14"/>
  <c r="AQ64" i="14" s="1"/>
  <c r="AI60" i="14"/>
  <c r="AS60" i="14" s="1"/>
  <c r="AE60" i="14"/>
  <c r="AK60" i="14" s="1"/>
  <c r="AG60" i="14"/>
  <c r="AO60" i="14" s="1"/>
  <c r="AH60" i="14"/>
  <c r="AQ60" i="14" s="1"/>
  <c r="AH63" i="14"/>
  <c r="AQ63" i="14" s="1"/>
  <c r="AE63" i="14"/>
  <c r="AK63" i="14" s="1"/>
  <c r="AF63" i="14"/>
  <c r="AM63" i="14" s="1"/>
  <c r="AF65" i="14"/>
  <c r="AM65" i="14" s="1"/>
  <c r="AI65" i="14"/>
  <c r="AS65" i="14" s="1"/>
  <c r="AE65" i="14"/>
  <c r="AK65" i="14" s="1"/>
  <c r="AN65" i="14"/>
  <c r="AL66" i="14"/>
  <c r="AP68" i="14"/>
  <c r="AI70" i="14"/>
  <c r="AS70" i="14" s="1"/>
  <c r="AF54" i="14"/>
  <c r="AM54" i="14" s="1"/>
  <c r="AG54" i="14"/>
  <c r="AO54" i="14" s="1"/>
  <c r="AH56" i="14"/>
  <c r="AQ56" i="14" s="1"/>
  <c r="AI56" i="14"/>
  <c r="AS56" i="14" s="1"/>
  <c r="AE56" i="14"/>
  <c r="AK56" i="14" s="1"/>
  <c r="AF61" i="14"/>
  <c r="AM61" i="14" s="1"/>
  <c r="AG61" i="14"/>
  <c r="AO61" i="14" s="1"/>
  <c r="AH61" i="14"/>
  <c r="AQ61" i="14" s="1"/>
  <c r="AG58" i="14"/>
  <c r="AO58" i="14" s="1"/>
  <c r="AI58" i="14"/>
  <c r="AS58" i="14" s="1"/>
  <c r="AH59" i="14"/>
  <c r="AQ59" i="14" s="1"/>
  <c r="AI59" i="14"/>
  <c r="AS59" i="14" s="1"/>
  <c r="AI66" i="14"/>
  <c r="AS66" i="14" s="1"/>
  <c r="AI67" i="14"/>
  <c r="AS67" i="14" s="1"/>
  <c r="AH69" i="14"/>
  <c r="AQ69" i="14" s="1"/>
  <c r="AJ67" i="14"/>
  <c r="AI68" i="14"/>
  <c r="AS68" i="14" s="1"/>
  <c r="AE68" i="14"/>
  <c r="AK68" i="14" s="1"/>
  <c r="AI69" i="14"/>
  <c r="AS69" i="14" s="1"/>
  <c r="AF70" i="14"/>
  <c r="AM70" i="14" s="1"/>
  <c r="AG70" i="14"/>
  <c r="AO70" i="14" s="1"/>
  <c r="AF68" i="14"/>
  <c r="AM68" i="14" s="1"/>
  <c r="AE69" i="14"/>
  <c r="AK69" i="14" s="1"/>
  <c r="AE70" i="14"/>
  <c r="AK70" i="14" s="1"/>
  <c r="AG68" i="14"/>
  <c r="AO68" i="14" s="1"/>
  <c r="AG69" i="14"/>
  <c r="AO69" i="14" s="1"/>
  <c r="AL69" i="14"/>
  <c r="AH70" i="14"/>
  <c r="AQ70" i="14" s="1"/>
  <c r="AL17" i="13"/>
  <c r="AW16" i="13"/>
  <c r="AW15" i="13"/>
  <c r="I12" i="13"/>
  <c r="I13" i="13"/>
  <c r="AR28" i="13"/>
  <c r="J8" i="13"/>
  <c r="AF67" i="13"/>
  <c r="AM67" i="13" s="1"/>
  <c r="AF62" i="13"/>
  <c r="AM62" i="13" s="1"/>
  <c r="AE51" i="13"/>
  <c r="AK51" i="13" s="1"/>
  <c r="AI55" i="13"/>
  <c r="AS55" i="13" s="1"/>
  <c r="AF52" i="13"/>
  <c r="AM52" i="13" s="1"/>
  <c r="AH49" i="13"/>
  <c r="AQ49" i="13" s="1"/>
  <c r="AE61" i="13"/>
  <c r="AK61" i="13" s="1"/>
  <c r="AE36" i="13"/>
  <c r="AK36" i="13" s="1"/>
  <c r="AG28" i="13"/>
  <c r="AO28" i="13" s="1"/>
  <c r="AI35" i="13"/>
  <c r="AS35" i="13" s="1"/>
  <c r="AG23" i="13"/>
  <c r="AO23" i="13" s="1"/>
  <c r="AE21" i="13"/>
  <c r="AK21" i="13" s="1"/>
  <c r="AE31" i="13"/>
  <c r="AK31" i="13" s="1"/>
  <c r="AF11" i="13"/>
  <c r="AM11" i="13" s="1"/>
  <c r="AI11" i="13"/>
  <c r="AS11" i="13" s="1"/>
  <c r="AF12" i="13"/>
  <c r="AM12" i="13" s="1"/>
  <c r="AI12" i="13"/>
  <c r="AS12" i="13" s="1"/>
  <c r="AI13" i="13"/>
  <c r="AS13" i="13" s="1"/>
  <c r="AI14" i="13"/>
  <c r="AS14" i="13" s="1"/>
  <c r="AI15" i="13"/>
  <c r="AS15" i="13" s="1"/>
  <c r="AI16" i="13"/>
  <c r="AS16" i="13" s="1"/>
  <c r="H15" i="13"/>
  <c r="J9" i="13"/>
  <c r="AE11" i="13"/>
  <c r="AK11" i="13" s="1"/>
  <c r="AE12" i="13"/>
  <c r="AK12" i="13" s="1"/>
  <c r="AE13" i="13"/>
  <c r="AK13" i="13" s="1"/>
  <c r="AE14" i="13"/>
  <c r="AK14" i="13" s="1"/>
  <c r="AE15" i="13"/>
  <c r="AK15" i="13" s="1"/>
  <c r="AE16" i="13"/>
  <c r="AK16" i="13" s="1"/>
  <c r="I17" i="13"/>
  <c r="AN19" i="13"/>
  <c r="AR34" i="13"/>
  <c r="AR26" i="13"/>
  <c r="AR33" i="13"/>
  <c r="AR36" i="13"/>
  <c r="H12" i="13"/>
  <c r="H13" i="13"/>
  <c r="AI30" i="13"/>
  <c r="AS30" i="13" s="1"/>
  <c r="AH11" i="13"/>
  <c r="AQ11" i="13" s="1"/>
  <c r="AH12" i="13"/>
  <c r="AQ12" i="13" s="1"/>
  <c r="AH13" i="13"/>
  <c r="AQ13" i="13" s="1"/>
  <c r="AH14" i="13"/>
  <c r="AQ14" i="13" s="1"/>
  <c r="AH15" i="13"/>
  <c r="AQ15" i="13" s="1"/>
  <c r="AH16" i="13"/>
  <c r="AQ16" i="13" s="1"/>
  <c r="AH17" i="13"/>
  <c r="AQ17" i="13" s="1"/>
  <c r="AG17" i="13"/>
  <c r="AO17" i="13" s="1"/>
  <c r="AR17" i="13"/>
  <c r="AR24" i="13"/>
  <c r="AI25" i="13"/>
  <c r="AS25" i="13" s="1"/>
  <c r="AR32" i="13"/>
  <c r="AH18" i="13"/>
  <c r="AQ18" i="13" s="1"/>
  <c r="AH19" i="13"/>
  <c r="AQ19" i="13" s="1"/>
  <c r="AH20" i="13"/>
  <c r="AQ20" i="13" s="1"/>
  <c r="AH21" i="13"/>
  <c r="AQ21" i="13" s="1"/>
  <c r="AF23" i="13"/>
  <c r="AM23" i="13" s="1"/>
  <c r="AH23" i="13"/>
  <c r="AQ23" i="13" s="1"/>
  <c r="AG25" i="13"/>
  <c r="AO25" i="13" s="1"/>
  <c r="AE26" i="13"/>
  <c r="AK26" i="13" s="1"/>
  <c r="AF27" i="13"/>
  <c r="AM27" i="13" s="1"/>
  <c r="AH27" i="13"/>
  <c r="AQ27" i="13" s="1"/>
  <c r="AG29" i="13"/>
  <c r="AO29" i="13" s="1"/>
  <c r="AE30" i="13"/>
  <c r="AK30" i="13" s="1"/>
  <c r="AF31" i="13"/>
  <c r="AM31" i="13" s="1"/>
  <c r="AH31" i="13"/>
  <c r="AQ31" i="13" s="1"/>
  <c r="AG33" i="13"/>
  <c r="AO33" i="13" s="1"/>
  <c r="AF35" i="13"/>
  <c r="AM35" i="13" s="1"/>
  <c r="AG35" i="13"/>
  <c r="AO35" i="13" s="1"/>
  <c r="AH35" i="13"/>
  <c r="AQ35" i="13" s="1"/>
  <c r="AF37" i="13"/>
  <c r="AM37" i="13" s="1"/>
  <c r="AG37" i="13"/>
  <c r="AO37" i="13" s="1"/>
  <c r="AH37" i="13"/>
  <c r="AQ37" i="13" s="1"/>
  <c r="AI41" i="13"/>
  <c r="AS41" i="13" s="1"/>
  <c r="AE41" i="13"/>
  <c r="AK41" i="13" s="1"/>
  <c r="AH41" i="13"/>
  <c r="AQ41" i="13" s="1"/>
  <c r="AG41" i="13"/>
  <c r="AO41" i="13" s="1"/>
  <c r="AF41" i="13"/>
  <c r="AM41" i="13" s="1"/>
  <c r="AI18" i="13"/>
  <c r="AS18" i="13" s="1"/>
  <c r="AI19" i="13"/>
  <c r="AS19" i="13" s="1"/>
  <c r="AI20" i="13"/>
  <c r="AS20" i="13" s="1"/>
  <c r="AI21" i="13"/>
  <c r="AS21" i="13" s="1"/>
  <c r="AF22" i="13"/>
  <c r="AM22" i="13" s="1"/>
  <c r="AI22" i="13"/>
  <c r="AS22" i="13" s="1"/>
  <c r="AF24" i="13"/>
  <c r="AM24" i="13" s="1"/>
  <c r="AH24" i="13"/>
  <c r="AQ24" i="13" s="1"/>
  <c r="AG26" i="13"/>
  <c r="AO26" i="13" s="1"/>
  <c r="AF28" i="13"/>
  <c r="AM28" i="13" s="1"/>
  <c r="AH28" i="13"/>
  <c r="AQ28" i="13" s="1"/>
  <c r="AG30" i="13"/>
  <c r="AO30" i="13" s="1"/>
  <c r="AF32" i="13"/>
  <c r="AM32" i="13" s="1"/>
  <c r="AH32" i="13"/>
  <c r="AQ32" i="13" s="1"/>
  <c r="AG39" i="13"/>
  <c r="AO39" i="13" s="1"/>
  <c r="AE39" i="13"/>
  <c r="AK39" i="13" s="1"/>
  <c r="AH39" i="13"/>
  <c r="AQ39" i="13" s="1"/>
  <c r="AF39" i="13"/>
  <c r="AM39" i="13" s="1"/>
  <c r="AP42" i="13"/>
  <c r="AR44" i="13"/>
  <c r="AP50" i="13"/>
  <c r="AR56" i="13"/>
  <c r="AF25" i="13"/>
  <c r="AM25" i="13" s="1"/>
  <c r="AH25" i="13"/>
  <c r="AQ25" i="13" s="1"/>
  <c r="AF29" i="13"/>
  <c r="AM29" i="13" s="1"/>
  <c r="AH29" i="13"/>
  <c r="AQ29" i="13" s="1"/>
  <c r="AF33" i="13"/>
  <c r="AM33" i="13" s="1"/>
  <c r="AH33" i="13"/>
  <c r="AQ33" i="13" s="1"/>
  <c r="AF34" i="13"/>
  <c r="AM34" i="13" s="1"/>
  <c r="AG34" i="13"/>
  <c r="AO34" i="13" s="1"/>
  <c r="AH34" i="13"/>
  <c r="AQ34" i="13" s="1"/>
  <c r="AF36" i="13"/>
  <c r="AM36" i="13" s="1"/>
  <c r="AG36" i="13"/>
  <c r="AO36" i="13" s="1"/>
  <c r="AH36" i="13"/>
  <c r="AQ36" i="13" s="1"/>
  <c r="AL38" i="13"/>
  <c r="AI39" i="13"/>
  <c r="AS39" i="13" s="1"/>
  <c r="AR48" i="13"/>
  <c r="BC47" i="13"/>
  <c r="AR23" i="13"/>
  <c r="AF26" i="13"/>
  <c r="AM26" i="13" s="1"/>
  <c r="AH26" i="13"/>
  <c r="AQ26" i="13" s="1"/>
  <c r="AR27" i="13"/>
  <c r="AF30" i="13"/>
  <c r="AM30" i="13" s="1"/>
  <c r="AH30" i="13"/>
  <c r="AQ30" i="13" s="1"/>
  <c r="AR31" i="13"/>
  <c r="AL43" i="13"/>
  <c r="AH38" i="13"/>
  <c r="AQ38" i="13" s="1"/>
  <c r="AF40" i="13"/>
  <c r="AM40" i="13" s="1"/>
  <c r="AG47" i="13"/>
  <c r="AO47" i="13" s="1"/>
  <c r="AF47" i="13"/>
  <c r="AM47" i="13" s="1"/>
  <c r="AE47" i="13"/>
  <c r="AK47" i="13" s="1"/>
  <c r="AI49" i="13"/>
  <c r="AS49" i="13" s="1"/>
  <c r="AE49" i="13"/>
  <c r="AK49" i="13" s="1"/>
  <c r="AF49" i="13"/>
  <c r="AM49" i="13" s="1"/>
  <c r="AN49" i="13"/>
  <c r="AL51" i="13"/>
  <c r="AI57" i="13"/>
  <c r="AS57" i="13" s="1"/>
  <c r="AE57" i="13"/>
  <c r="AK57" i="13" s="1"/>
  <c r="AG57" i="13"/>
  <c r="AO57" i="13" s="1"/>
  <c r="AF57" i="13"/>
  <c r="AM57" i="13" s="1"/>
  <c r="AL59" i="13"/>
  <c r="AI38" i="13"/>
  <c r="AS38" i="13" s="1"/>
  <c r="AF42" i="13"/>
  <c r="AM42" i="13" s="1"/>
  <c r="AI42" i="13"/>
  <c r="AS42" i="13" s="1"/>
  <c r="AH44" i="13"/>
  <c r="AQ44" i="13" s="1"/>
  <c r="AG44" i="13"/>
  <c r="AO44" i="13" s="1"/>
  <c r="AF46" i="13"/>
  <c r="AM46" i="13" s="1"/>
  <c r="AH46" i="13"/>
  <c r="AQ46" i="13" s="1"/>
  <c r="AG46" i="13"/>
  <c r="AO46" i="13" s="1"/>
  <c r="AP47" i="13"/>
  <c r="AR47" i="13"/>
  <c r="AL53" i="13"/>
  <c r="AP57" i="13"/>
  <c r="AR62" i="13"/>
  <c r="BB62" i="13" s="1"/>
  <c r="AH64" i="13"/>
  <c r="AQ64" i="13" s="1"/>
  <c r="AI40" i="13"/>
  <c r="AS40" i="13" s="1"/>
  <c r="AN40" i="13"/>
  <c r="AE42" i="13"/>
  <c r="AK42" i="13" s="1"/>
  <c r="AG43" i="13"/>
  <c r="AO43" i="13" s="1"/>
  <c r="AH43" i="13"/>
  <c r="AQ43" i="13" s="1"/>
  <c r="AE44" i="13"/>
  <c r="AK44" i="13" s="1"/>
  <c r="AI45" i="13"/>
  <c r="AS45" i="13" s="1"/>
  <c r="AE45" i="13"/>
  <c r="AK45" i="13" s="1"/>
  <c r="AH45" i="13"/>
  <c r="AQ45" i="13" s="1"/>
  <c r="AG45" i="13"/>
  <c r="AO45" i="13" s="1"/>
  <c r="AE46" i="13"/>
  <c r="AK46" i="13" s="1"/>
  <c r="AH48" i="13"/>
  <c r="AQ48" i="13" s="1"/>
  <c r="AF48" i="13"/>
  <c r="AM48" i="13" s="1"/>
  <c r="AE48" i="13"/>
  <c r="AK48" i="13" s="1"/>
  <c r="AF50" i="13"/>
  <c r="AM50" i="13" s="1"/>
  <c r="AE50" i="13"/>
  <c r="AK50" i="13" s="1"/>
  <c r="AI50" i="13"/>
  <c r="AS50" i="13" s="1"/>
  <c r="AG55" i="13"/>
  <c r="AO55" i="13" s="1"/>
  <c r="AH55" i="13"/>
  <c r="AQ55" i="13" s="1"/>
  <c r="AF55" i="13"/>
  <c r="AM55" i="13" s="1"/>
  <c r="AE55" i="13"/>
  <c r="AK55" i="13" s="1"/>
  <c r="AG38" i="13"/>
  <c r="AO38" i="13" s="1"/>
  <c r="AE40" i="13"/>
  <c r="AK40" i="13" s="1"/>
  <c r="AG42" i="13"/>
  <c r="AO42" i="13" s="1"/>
  <c r="AE43" i="13"/>
  <c r="AK43" i="13" s="1"/>
  <c r="AF44" i="13"/>
  <c r="AM44" i="13" s="1"/>
  <c r="AF45" i="13"/>
  <c r="AM45" i="13" s="1"/>
  <c r="AI46" i="13"/>
  <c r="AS46" i="13" s="1"/>
  <c r="AG48" i="13"/>
  <c r="AO48" i="13" s="1"/>
  <c r="AN50" i="13"/>
  <c r="AH56" i="13"/>
  <c r="AQ56" i="13" s="1"/>
  <c r="AG56" i="13"/>
  <c r="AO56" i="13" s="1"/>
  <c r="AF56" i="13"/>
  <c r="AM56" i="13" s="1"/>
  <c r="AE56" i="13"/>
  <c r="AK56" i="13" s="1"/>
  <c r="AR59" i="13"/>
  <c r="AH51" i="13"/>
  <c r="AQ51" i="13" s="1"/>
  <c r="AG52" i="13"/>
  <c r="AO52" i="13" s="1"/>
  <c r="AG53" i="13"/>
  <c r="AO53" i="13" s="1"/>
  <c r="AG54" i="13"/>
  <c r="AO54" i="13" s="1"/>
  <c r="AG58" i="13"/>
  <c r="AO58" i="13" s="1"/>
  <c r="AE58" i="13"/>
  <c r="AK58" i="13" s="1"/>
  <c r="AH58" i="13"/>
  <c r="AQ58" i="13" s="1"/>
  <c r="AI60" i="13"/>
  <c r="AS60" i="13" s="1"/>
  <c r="AE60" i="13"/>
  <c r="AK60" i="13" s="1"/>
  <c r="AG60" i="13"/>
  <c r="AO60" i="13" s="1"/>
  <c r="AH63" i="13"/>
  <c r="AQ63" i="13" s="1"/>
  <c r="AG63" i="13"/>
  <c r="AO63" i="13" s="1"/>
  <c r="AE63" i="13"/>
  <c r="AK63" i="13" s="1"/>
  <c r="AF65" i="13"/>
  <c r="AM65" i="13" s="1"/>
  <c r="AG65" i="13"/>
  <c r="AO65" i="13" s="1"/>
  <c r="AI65" i="13"/>
  <c r="AS65" i="13" s="1"/>
  <c r="AF69" i="13"/>
  <c r="AM69" i="13" s="1"/>
  <c r="AE69" i="13"/>
  <c r="AK69" i="13" s="1"/>
  <c r="AI69" i="13"/>
  <c r="AS69" i="13" s="1"/>
  <c r="AH69" i="13"/>
  <c r="AQ69" i="13" s="1"/>
  <c r="AG69" i="13"/>
  <c r="AO69" i="13" s="1"/>
  <c r="AI51" i="13"/>
  <c r="AS51" i="13" s="1"/>
  <c r="AI52" i="13"/>
  <c r="AS52" i="13" s="1"/>
  <c r="AH54" i="13"/>
  <c r="AQ54" i="13" s="1"/>
  <c r="AL60" i="13"/>
  <c r="AP60" i="13"/>
  <c r="AZ60" i="13" s="1"/>
  <c r="AL63" i="13"/>
  <c r="AP65" i="13"/>
  <c r="AI53" i="13"/>
  <c r="AS53" i="13" s="1"/>
  <c r="AE53" i="13"/>
  <c r="AK53" i="13" s="1"/>
  <c r="AI54" i="13"/>
  <c r="AS54" i="13" s="1"/>
  <c r="AR58" i="13"/>
  <c r="AH59" i="13"/>
  <c r="AQ59" i="13" s="1"/>
  <c r="AE59" i="13"/>
  <c r="AK59" i="13" s="1"/>
  <c r="AG59" i="13"/>
  <c r="AO59" i="13" s="1"/>
  <c r="AF61" i="13"/>
  <c r="AM61" i="13" s="1"/>
  <c r="AI61" i="13"/>
  <c r="AS61" i="13" s="1"/>
  <c r="AG61" i="13"/>
  <c r="AO61" i="13" s="1"/>
  <c r="AG62" i="13"/>
  <c r="AO62" i="13" s="1"/>
  <c r="AH62" i="13"/>
  <c r="AQ62" i="13" s="1"/>
  <c r="AE62" i="13"/>
  <c r="AK62" i="13" s="1"/>
  <c r="AI64" i="13"/>
  <c r="AS64" i="13" s="1"/>
  <c r="AE64" i="13"/>
  <c r="AK64" i="13" s="1"/>
  <c r="AG64" i="13"/>
  <c r="AO64" i="13" s="1"/>
  <c r="AL66" i="13"/>
  <c r="AL64" i="13"/>
  <c r="AI68" i="13"/>
  <c r="AS68" i="13" s="1"/>
  <c r="AE68" i="13"/>
  <c r="AK68" i="13" s="1"/>
  <c r="AF68" i="13"/>
  <c r="AM68" i="13" s="1"/>
  <c r="AH68" i="13"/>
  <c r="AQ68" i="13" s="1"/>
  <c r="AG68" i="13"/>
  <c r="AO68" i="13" s="1"/>
  <c r="AH66" i="13"/>
  <c r="AQ66" i="13" s="1"/>
  <c r="AG67" i="13"/>
  <c r="AO67" i="13" s="1"/>
  <c r="AE70" i="13"/>
  <c r="AK70" i="13" s="1"/>
  <c r="AI66" i="13"/>
  <c r="AS66" i="13" s="1"/>
  <c r="AN66" i="13"/>
  <c r="AI67" i="13"/>
  <c r="AS67" i="13" s="1"/>
  <c r="AF70" i="13"/>
  <c r="AM70" i="13" s="1"/>
  <c r="AE66" i="13"/>
  <c r="AK66" i="13" s="1"/>
  <c r="AE67" i="13"/>
  <c r="AK67" i="13" s="1"/>
  <c r="AH70" i="13"/>
  <c r="AQ70" i="13" s="1"/>
  <c r="AI70" i="13"/>
  <c r="AS70" i="13" s="1"/>
  <c r="AN70" i="13"/>
  <c r="AX70" i="13" s="1"/>
  <c r="AJ11" i="12"/>
  <c r="AJ13" i="12"/>
  <c r="F10" i="12" s="1"/>
  <c r="G10" i="12"/>
  <c r="G18" i="12"/>
  <c r="AJ21" i="12"/>
  <c r="I8" i="12"/>
  <c r="AP14" i="12"/>
  <c r="L11" i="12" s="1"/>
  <c r="M11" i="12"/>
  <c r="AR13" i="12"/>
  <c r="N10" i="12" s="1"/>
  <c r="AE15" i="12"/>
  <c r="AK15" i="12" s="1"/>
  <c r="AG19" i="12"/>
  <c r="AO19" i="12" s="1"/>
  <c r="AF19" i="12"/>
  <c r="AM19" i="12" s="1"/>
  <c r="AE19" i="12"/>
  <c r="AK19" i="12" s="1"/>
  <c r="AG20" i="12"/>
  <c r="AO20" i="12" s="1"/>
  <c r="AF20" i="12"/>
  <c r="AM20" i="12" s="1"/>
  <c r="AE20" i="12"/>
  <c r="AK20" i="12" s="1"/>
  <c r="AH20" i="12"/>
  <c r="AQ20" i="12" s="1"/>
  <c r="M9" i="12"/>
  <c r="AE12" i="12"/>
  <c r="AK12" i="12" s="1"/>
  <c r="AP12" i="12"/>
  <c r="L9" i="12" s="1"/>
  <c r="AE14" i="12"/>
  <c r="AK14" i="12" s="1"/>
  <c r="AH15" i="12"/>
  <c r="AQ15" i="12" s="1"/>
  <c r="AF22" i="12"/>
  <c r="AM22" i="12" s="1"/>
  <c r="M20" i="12"/>
  <c r="AP23" i="12"/>
  <c r="L20" i="12" s="1"/>
  <c r="AP28" i="12"/>
  <c r="L25" i="12" s="1"/>
  <c r="G8" i="12"/>
  <c r="AF12" i="12"/>
  <c r="AM12" i="12" s="1"/>
  <c r="AI15" i="12"/>
  <c r="AS15" i="12" s="1"/>
  <c r="AF16" i="12"/>
  <c r="AM16" i="12" s="1"/>
  <c r="AH16" i="12"/>
  <c r="AQ16" i="12" s="1"/>
  <c r="AG16" i="12"/>
  <c r="AO16" i="12" s="1"/>
  <c r="K18" i="12"/>
  <c r="AJ18" i="12"/>
  <c r="AI19" i="12"/>
  <c r="AS19" i="12" s="1"/>
  <c r="G22" i="12"/>
  <c r="I20" i="12"/>
  <c r="AR33" i="12"/>
  <c r="BC33" i="12"/>
  <c r="AR34" i="12"/>
  <c r="AR37" i="12"/>
  <c r="M35" i="12"/>
  <c r="AP38" i="12"/>
  <c r="AJ42" i="12"/>
  <c r="K9" i="12"/>
  <c r="AL11" i="12"/>
  <c r="O11" i="12"/>
  <c r="AR14" i="12"/>
  <c r="AF14" i="12"/>
  <c r="AM14" i="12" s="1"/>
  <c r="AG14" i="12"/>
  <c r="AO14" i="12" s="1"/>
  <c r="AR39" i="12"/>
  <c r="AG15" i="12"/>
  <c r="AO15" i="12" s="1"/>
  <c r="AF15" i="12"/>
  <c r="AM15" i="12" s="1"/>
  <c r="AI12" i="12"/>
  <c r="AS12" i="12" s="1"/>
  <c r="AN12" i="12"/>
  <c r="AH69" i="12"/>
  <c r="AQ69" i="12" s="1"/>
  <c r="AF52" i="12"/>
  <c r="AM52" i="12" s="1"/>
  <c r="AG63" i="12"/>
  <c r="AO63" i="12" s="1"/>
  <c r="AI55" i="12"/>
  <c r="AS55" i="12" s="1"/>
  <c r="AE51" i="12"/>
  <c r="AK51" i="12" s="1"/>
  <c r="AG48" i="12"/>
  <c r="AO48" i="12" s="1"/>
  <c r="AI35" i="12"/>
  <c r="AS35" i="12" s="1"/>
  <c r="AH29" i="12"/>
  <c r="AQ29" i="12" s="1"/>
  <c r="AG11" i="12"/>
  <c r="AO11" i="12" s="1"/>
  <c r="AI11" i="12"/>
  <c r="AS11" i="12" s="1"/>
  <c r="AG13" i="12"/>
  <c r="AO13" i="12" s="1"/>
  <c r="AF13" i="12"/>
  <c r="AM13" i="12" s="1"/>
  <c r="AF17" i="12"/>
  <c r="AM17" i="12" s="1"/>
  <c r="AH19" i="12"/>
  <c r="AQ19" i="12" s="1"/>
  <c r="AI20" i="12"/>
  <c r="AS20" i="12" s="1"/>
  <c r="AE36" i="12"/>
  <c r="AK36" i="12" s="1"/>
  <c r="AI18" i="12"/>
  <c r="AS18" i="12" s="1"/>
  <c r="AI22" i="12"/>
  <c r="AS22" i="12" s="1"/>
  <c r="K24" i="12"/>
  <c r="AP27" i="12"/>
  <c r="AI17" i="12"/>
  <c r="AS17" i="12" s="1"/>
  <c r="AN17" i="12"/>
  <c r="K19" i="12"/>
  <c r="AI21" i="12"/>
  <c r="AS21" i="12" s="1"/>
  <c r="AN21" i="12"/>
  <c r="AE22" i="12"/>
  <c r="AK22" i="12" s="1"/>
  <c r="AH24" i="12"/>
  <c r="AQ24" i="12" s="1"/>
  <c r="AI25" i="12"/>
  <c r="AS25" i="12" s="1"/>
  <c r="AN25" i="12"/>
  <c r="J22" i="12" s="1"/>
  <c r="AE26" i="12"/>
  <c r="AK26" i="12" s="1"/>
  <c r="M27" i="12"/>
  <c r="I27" i="12"/>
  <c r="AF27" i="12"/>
  <c r="AM27" i="12" s="1"/>
  <c r="AI29" i="12"/>
  <c r="AS29" i="12" s="1"/>
  <c r="AN29" i="12"/>
  <c r="AE30" i="12"/>
  <c r="AK30" i="12" s="1"/>
  <c r="AP30" i="12"/>
  <c r="AF31" i="12"/>
  <c r="AM31" i="12" s="1"/>
  <c r="AH32" i="12"/>
  <c r="AQ32" i="12" s="1"/>
  <c r="AH33" i="12"/>
  <c r="AQ33" i="12" s="1"/>
  <c r="AF35" i="12"/>
  <c r="AM35" i="12" s="1"/>
  <c r="AG35" i="12"/>
  <c r="AO35" i="12" s="1"/>
  <c r="AH37" i="12"/>
  <c r="AQ37" i="12" s="1"/>
  <c r="AN45" i="12"/>
  <c r="AN57" i="12"/>
  <c r="AI24" i="12"/>
  <c r="AS24" i="12" s="1"/>
  <c r="AN24" i="12"/>
  <c r="AY24" i="12"/>
  <c r="AJ25" i="12"/>
  <c r="AG28" i="12"/>
  <c r="AO28" i="12" s="1"/>
  <c r="AI28" i="12"/>
  <c r="AS28" i="12" s="1"/>
  <c r="AJ29" i="12"/>
  <c r="AL30" i="12"/>
  <c r="AI32" i="12"/>
  <c r="AS32" i="12" s="1"/>
  <c r="AN32" i="12"/>
  <c r="AF34" i="12"/>
  <c r="AM34" i="12" s="1"/>
  <c r="AG34" i="12"/>
  <c r="AO34" i="12" s="1"/>
  <c r="AJ35" i="12"/>
  <c r="G32" i="12"/>
  <c r="AP36" i="12"/>
  <c r="AI41" i="12"/>
  <c r="AS41" i="12" s="1"/>
  <c r="AE41" i="12"/>
  <c r="AK41" i="12" s="1"/>
  <c r="AH41" i="12"/>
  <c r="AQ41" i="12" s="1"/>
  <c r="AF41" i="12"/>
  <c r="AM41" i="12" s="1"/>
  <c r="AP47" i="12"/>
  <c r="AG23" i="12"/>
  <c r="AO23" i="12" s="1"/>
  <c r="AI23" i="12"/>
  <c r="AS23" i="12" s="1"/>
  <c r="AE24" i="12"/>
  <c r="AK24" i="12" s="1"/>
  <c r="M25" i="12"/>
  <c r="AL25" i="12"/>
  <c r="G26" i="12"/>
  <c r="AI27" i="12"/>
  <c r="AS27" i="12" s="1"/>
  <c r="AN27" i="12"/>
  <c r="AE28" i="12"/>
  <c r="AK28" i="12" s="1"/>
  <c r="AL29" i="12"/>
  <c r="AI31" i="12"/>
  <c r="AS31" i="12" s="1"/>
  <c r="AN31" i="12"/>
  <c r="AE32" i="12"/>
  <c r="AK32" i="12" s="1"/>
  <c r="AF33" i="12"/>
  <c r="AM33" i="12" s="1"/>
  <c r="AG33" i="12"/>
  <c r="AO33" i="12" s="1"/>
  <c r="AE34" i="12"/>
  <c r="AK34" i="12" s="1"/>
  <c r="AP35" i="12"/>
  <c r="AR36" i="12"/>
  <c r="AF37" i="12"/>
  <c r="AM37" i="12" s="1"/>
  <c r="AG37" i="12"/>
  <c r="AO37" i="12" s="1"/>
  <c r="AG39" i="12"/>
  <c r="AO39" i="12" s="1"/>
  <c r="AF39" i="12"/>
  <c r="AM39" i="12" s="1"/>
  <c r="AH39" i="12"/>
  <c r="AQ39" i="12" s="1"/>
  <c r="AH40" i="12"/>
  <c r="AQ40" i="12" s="1"/>
  <c r="AG40" i="12"/>
  <c r="AO40" i="12" s="1"/>
  <c r="AI40" i="12"/>
  <c r="AS40" i="12" s="1"/>
  <c r="AE40" i="12"/>
  <c r="AK40" i="12" s="1"/>
  <c r="AG41" i="12"/>
  <c r="AO41" i="12" s="1"/>
  <c r="AH49" i="12"/>
  <c r="AQ49" i="12" s="1"/>
  <c r="AP55" i="12"/>
  <c r="AG18" i="12"/>
  <c r="AO18" i="12" s="1"/>
  <c r="AN22" i="12"/>
  <c r="AE23" i="12"/>
  <c r="AK23" i="12" s="1"/>
  <c r="M24" i="12"/>
  <c r="AF24" i="12"/>
  <c r="AM24" i="12" s="1"/>
  <c r="AI26" i="12"/>
  <c r="AS26" i="12" s="1"/>
  <c r="AN26" i="12"/>
  <c r="AE27" i="12"/>
  <c r="AK27" i="12" s="1"/>
  <c r="AF28" i="12"/>
  <c r="AM28" i="12" s="1"/>
  <c r="N30" i="12"/>
  <c r="AI30" i="12"/>
  <c r="AS30" i="12" s="1"/>
  <c r="AN30" i="12"/>
  <c r="AE31" i="12"/>
  <c r="AK31" i="12" s="1"/>
  <c r="M32" i="12"/>
  <c r="AF32" i="12"/>
  <c r="AM32" i="12" s="1"/>
  <c r="AE33" i="12"/>
  <c r="AK33" i="12" s="1"/>
  <c r="AH34" i="12"/>
  <c r="AQ34" i="12" s="1"/>
  <c r="AF36" i="12"/>
  <c r="AM36" i="12" s="1"/>
  <c r="AG36" i="12"/>
  <c r="AO36" i="12" s="1"/>
  <c r="AE37" i="12"/>
  <c r="AK37" i="12" s="1"/>
  <c r="AF38" i="12"/>
  <c r="AM38" i="12" s="1"/>
  <c r="AI38" i="12"/>
  <c r="AS38" i="12" s="1"/>
  <c r="AE38" i="12"/>
  <c r="AK38" i="12" s="1"/>
  <c r="AG38" i="12"/>
  <c r="AO38" i="12" s="1"/>
  <c r="AE39" i="12"/>
  <c r="AK39" i="12" s="1"/>
  <c r="AF40" i="12"/>
  <c r="AM40" i="12" s="1"/>
  <c r="AF42" i="12"/>
  <c r="AM42" i="12" s="1"/>
  <c r="AH42" i="12"/>
  <c r="AQ42" i="12" s="1"/>
  <c r="AG42" i="12"/>
  <c r="AO42" i="12" s="1"/>
  <c r="AI42" i="12"/>
  <c r="AS42" i="12" s="1"/>
  <c r="AI60" i="12"/>
  <c r="AS60" i="12" s="1"/>
  <c r="AE60" i="12"/>
  <c r="AK60" i="12" s="1"/>
  <c r="AG60" i="12"/>
  <c r="AO60" i="12" s="1"/>
  <c r="AF60" i="12"/>
  <c r="AM60" i="12" s="1"/>
  <c r="AH60" i="12"/>
  <c r="AQ60" i="12" s="1"/>
  <c r="AF62" i="12"/>
  <c r="AM62" i="12" s="1"/>
  <c r="AH48" i="12"/>
  <c r="AQ48" i="12" s="1"/>
  <c r="AE48" i="12"/>
  <c r="AK48" i="12" s="1"/>
  <c r="AF48" i="12"/>
  <c r="AM48" i="12" s="1"/>
  <c r="AF50" i="12"/>
  <c r="AM50" i="12" s="1"/>
  <c r="AI50" i="12"/>
  <c r="AS50" i="12" s="1"/>
  <c r="AE50" i="12"/>
  <c r="AK50" i="12" s="1"/>
  <c r="AJ52" i="12"/>
  <c r="AF54" i="12"/>
  <c r="AM54" i="12" s="1"/>
  <c r="AG54" i="12"/>
  <c r="AO54" i="12" s="1"/>
  <c r="AH54" i="12"/>
  <c r="AQ54" i="12" s="1"/>
  <c r="AR58" i="12"/>
  <c r="AL63" i="12"/>
  <c r="AW63" i="12"/>
  <c r="AF65" i="12"/>
  <c r="AM65" i="12" s="1"/>
  <c r="AH65" i="12"/>
  <c r="AQ65" i="12" s="1"/>
  <c r="AI65" i="12"/>
  <c r="AS65" i="12" s="1"/>
  <c r="AE65" i="12"/>
  <c r="AK65" i="12" s="1"/>
  <c r="AG65" i="12"/>
  <c r="AO65" i="12" s="1"/>
  <c r="AR46" i="12"/>
  <c r="AN50" i="12"/>
  <c r="AY50" i="12"/>
  <c r="AI53" i="12"/>
  <c r="AS53" i="12" s="1"/>
  <c r="AE53" i="12"/>
  <c r="AK53" i="12" s="1"/>
  <c r="AG53" i="12"/>
  <c r="AO53" i="12" s="1"/>
  <c r="AH53" i="12"/>
  <c r="AQ53" i="12" s="1"/>
  <c r="AH56" i="12"/>
  <c r="AQ56" i="12" s="1"/>
  <c r="AE56" i="12"/>
  <c r="AK56" i="12" s="1"/>
  <c r="AF56" i="12"/>
  <c r="AM56" i="12" s="1"/>
  <c r="AP57" i="12"/>
  <c r="AI45" i="12"/>
  <c r="AS45" i="12" s="1"/>
  <c r="AE45" i="12"/>
  <c r="AK45" i="12" s="1"/>
  <c r="AH45" i="12"/>
  <c r="AQ45" i="12" s="1"/>
  <c r="AF46" i="12"/>
  <c r="AM46" i="12" s="1"/>
  <c r="AH46" i="12"/>
  <c r="AQ46" i="12" s="1"/>
  <c r="AG47" i="12"/>
  <c r="AO47" i="12" s="1"/>
  <c r="AF47" i="12"/>
  <c r="AM47" i="12" s="1"/>
  <c r="AR47" i="12"/>
  <c r="BB47" i="12" s="1"/>
  <c r="AI49" i="12"/>
  <c r="AS49" i="12" s="1"/>
  <c r="AE49" i="12"/>
  <c r="AK49" i="12" s="1"/>
  <c r="AF49" i="12"/>
  <c r="AM49" i="12" s="1"/>
  <c r="AF53" i="12"/>
  <c r="AM53" i="12" s="1"/>
  <c r="AR54" i="12"/>
  <c r="AG56" i="12"/>
  <c r="AO56" i="12" s="1"/>
  <c r="AJ58" i="12"/>
  <c r="AH59" i="12"/>
  <c r="AQ59" i="12" s="1"/>
  <c r="AG59" i="12"/>
  <c r="AO59" i="12" s="1"/>
  <c r="AE59" i="12"/>
  <c r="AK59" i="12" s="1"/>
  <c r="AF59" i="12"/>
  <c r="AM59" i="12" s="1"/>
  <c r="AF61" i="12"/>
  <c r="AM61" i="12" s="1"/>
  <c r="AG61" i="12"/>
  <c r="AO61" i="12" s="1"/>
  <c r="AH61" i="12"/>
  <c r="AQ61" i="12" s="1"/>
  <c r="AI61" i="12"/>
  <c r="AS61" i="12" s="1"/>
  <c r="AL64" i="12"/>
  <c r="AG66" i="12"/>
  <c r="AO66" i="12" s="1"/>
  <c r="AF66" i="12"/>
  <c r="AM66" i="12" s="1"/>
  <c r="AH66" i="12"/>
  <c r="AQ66" i="12" s="1"/>
  <c r="AE66" i="12"/>
  <c r="AK66" i="12" s="1"/>
  <c r="AI66" i="12"/>
  <c r="AS66" i="12" s="1"/>
  <c r="AF45" i="12"/>
  <c r="AM45" i="12" s="1"/>
  <c r="AE46" i="12"/>
  <c r="AK46" i="12" s="1"/>
  <c r="AE47" i="12"/>
  <c r="AK47" i="12" s="1"/>
  <c r="AG49" i="12"/>
  <c r="AO49" i="12" s="1"/>
  <c r="AG55" i="12"/>
  <c r="AO55" i="12" s="1"/>
  <c r="AE55" i="12"/>
  <c r="AK55" i="12" s="1"/>
  <c r="AF55" i="12"/>
  <c r="AM55" i="12" s="1"/>
  <c r="AI56" i="12"/>
  <c r="AS56" i="12" s="1"/>
  <c r="AI57" i="12"/>
  <c r="AS57" i="12" s="1"/>
  <c r="AE57" i="12"/>
  <c r="AK57" i="12" s="1"/>
  <c r="AF57" i="12"/>
  <c r="AM57" i="12" s="1"/>
  <c r="AL58" i="12"/>
  <c r="AI59" i="12"/>
  <c r="AS59" i="12" s="1"/>
  <c r="AE61" i="12"/>
  <c r="AK61" i="12" s="1"/>
  <c r="AG62" i="12"/>
  <c r="AO62" i="12" s="1"/>
  <c r="AE62" i="12"/>
  <c r="AK62" i="12" s="1"/>
  <c r="AH62" i="12"/>
  <c r="AQ62" i="12" s="1"/>
  <c r="AI62" i="12"/>
  <c r="AS62" i="12" s="1"/>
  <c r="AN64" i="12"/>
  <c r="AI68" i="12"/>
  <c r="AS68" i="12" s="1"/>
  <c r="AE68" i="12"/>
  <c r="AK68" i="12" s="1"/>
  <c r="AF68" i="12"/>
  <c r="AM68" i="12" s="1"/>
  <c r="AG68" i="12"/>
  <c r="AO68" i="12" s="1"/>
  <c r="AH68" i="12"/>
  <c r="AQ68" i="12" s="1"/>
  <c r="AG43" i="12"/>
  <c r="AO43" i="12" s="1"/>
  <c r="AI43" i="12"/>
  <c r="AS43" i="12" s="1"/>
  <c r="AH44" i="12"/>
  <c r="AQ44" i="12" s="1"/>
  <c r="AI44" i="12"/>
  <c r="AS44" i="12" s="1"/>
  <c r="AI51" i="12"/>
  <c r="AS51" i="12" s="1"/>
  <c r="AN51" i="12"/>
  <c r="AI52" i="12"/>
  <c r="AS52" i="12" s="1"/>
  <c r="AH67" i="12"/>
  <c r="AQ67" i="12" s="1"/>
  <c r="AF67" i="12"/>
  <c r="AM67" i="12" s="1"/>
  <c r="AG67" i="12"/>
  <c r="AO67" i="12" s="1"/>
  <c r="AF69" i="12"/>
  <c r="AM69" i="12" s="1"/>
  <c r="AE69" i="12"/>
  <c r="AK69" i="12" s="1"/>
  <c r="AI69" i="12"/>
  <c r="AS69" i="12" s="1"/>
  <c r="AG69" i="12"/>
  <c r="AO69" i="12" s="1"/>
  <c r="AI70" i="12"/>
  <c r="AS70" i="12" s="1"/>
  <c r="AG58" i="12"/>
  <c r="AO58" i="12" s="1"/>
  <c r="AH58" i="12"/>
  <c r="AQ58" i="12" s="1"/>
  <c r="AI64" i="12"/>
  <c r="AS64" i="12" s="1"/>
  <c r="AE64" i="12"/>
  <c r="AK64" i="12" s="1"/>
  <c r="AH64" i="12"/>
  <c r="AQ64" i="12" s="1"/>
  <c r="AJ67" i="12"/>
  <c r="AE63" i="12"/>
  <c r="AK63" i="12" s="1"/>
  <c r="AF70" i="12"/>
  <c r="AM70" i="12" s="1"/>
  <c r="AG70" i="12"/>
  <c r="AO70" i="12" s="1"/>
  <c r="AE70" i="12"/>
  <c r="AK70" i="12" s="1"/>
  <c r="AI63" i="12"/>
  <c r="AS63" i="12" s="1"/>
  <c r="AH70" i="12"/>
  <c r="AQ70" i="12" s="1"/>
  <c r="AL12" i="11"/>
  <c r="BA16" i="11"/>
  <c r="AP17" i="11"/>
  <c r="AZ16" i="11" s="1"/>
  <c r="AJ14" i="11"/>
  <c r="F11" i="11" s="1"/>
  <c r="AI11" i="11"/>
  <c r="AS11" i="11" s="1"/>
  <c r="AP13" i="11"/>
  <c r="AZ12" i="11" s="1"/>
  <c r="M10" i="11"/>
  <c r="AG23" i="11"/>
  <c r="AO23" i="11" s="1"/>
  <c r="AN27" i="11"/>
  <c r="J24" i="11" s="1"/>
  <c r="K24" i="11"/>
  <c r="AF32" i="11"/>
  <c r="AM32" i="11" s="1"/>
  <c r="K11" i="11"/>
  <c r="K13" i="11"/>
  <c r="K19" i="11"/>
  <c r="AN22" i="11"/>
  <c r="J19" i="11" s="1"/>
  <c r="AN26" i="11"/>
  <c r="J23" i="11" s="1"/>
  <c r="K23" i="11"/>
  <c r="AP31" i="11"/>
  <c r="M16" i="11"/>
  <c r="AP19" i="11"/>
  <c r="L16" i="11" s="1"/>
  <c r="AI20" i="11"/>
  <c r="AS20" i="11" s="1"/>
  <c r="AE20" i="11"/>
  <c r="AK20" i="11" s="1"/>
  <c r="AG20" i="11"/>
  <c r="AO20" i="11" s="1"/>
  <c r="AF20" i="11"/>
  <c r="AM20" i="11" s="1"/>
  <c r="AH20" i="11"/>
  <c r="AQ20" i="11" s="1"/>
  <c r="AP21" i="11"/>
  <c r="L18" i="11" s="1"/>
  <c r="AN25" i="11"/>
  <c r="J22" i="11" s="1"/>
  <c r="K22" i="11"/>
  <c r="AI29" i="11"/>
  <c r="AS29" i="11" s="1"/>
  <c r="AE29" i="11"/>
  <c r="AK29" i="11" s="1"/>
  <c r="AF29" i="11"/>
  <c r="AM29" i="11" s="1"/>
  <c r="AG29" i="11"/>
  <c r="AO29" i="11" s="1"/>
  <c r="AH29" i="11"/>
  <c r="AQ29" i="11" s="1"/>
  <c r="AF62" i="11"/>
  <c r="AM62" i="11" s="1"/>
  <c r="AI65" i="11"/>
  <c r="AS65" i="11" s="1"/>
  <c r="AI55" i="11"/>
  <c r="AS55" i="11" s="1"/>
  <c r="AI45" i="11"/>
  <c r="AS45" i="11" s="1"/>
  <c r="AG43" i="11"/>
  <c r="AO43" i="11" s="1"/>
  <c r="AF42" i="11"/>
  <c r="AM42" i="11" s="1"/>
  <c r="AF52" i="11"/>
  <c r="AM52" i="11" s="1"/>
  <c r="AH11" i="11"/>
  <c r="AQ11" i="11" s="1"/>
  <c r="AE11" i="11"/>
  <c r="AK11" i="11" s="1"/>
  <c r="AG11" i="11"/>
  <c r="AO11" i="11" s="1"/>
  <c r="AF11" i="11"/>
  <c r="AM11" i="11" s="1"/>
  <c r="AN24" i="11"/>
  <c r="AI18" i="11"/>
  <c r="AS18" i="11" s="1"/>
  <c r="AE18" i="11"/>
  <c r="AK18" i="11" s="1"/>
  <c r="AG18" i="11"/>
  <c r="AO18" i="11" s="1"/>
  <c r="AF18" i="11"/>
  <c r="AM18" i="11" s="1"/>
  <c r="AH18" i="11"/>
  <c r="AQ18" i="11" s="1"/>
  <c r="M13" i="11"/>
  <c r="AF17" i="11"/>
  <c r="AM17" i="11" s="1"/>
  <c r="L12" i="11"/>
  <c r="AI12" i="11"/>
  <c r="AS12" i="11" s="1"/>
  <c r="AN12" i="11"/>
  <c r="AF13" i="11"/>
  <c r="AM13" i="11" s="1"/>
  <c r="AI14" i="11"/>
  <c r="AS14" i="11" s="1"/>
  <c r="AN14" i="11"/>
  <c r="J11" i="11" s="1"/>
  <c r="AN16" i="11"/>
  <c r="J13" i="11" s="1"/>
  <c r="AG19" i="11"/>
  <c r="AO19" i="11" s="1"/>
  <c r="AG21" i="11"/>
  <c r="AO21" i="11" s="1"/>
  <c r="AE12" i="11"/>
  <c r="AK12" i="11" s="1"/>
  <c r="AG13" i="11"/>
  <c r="AO13" i="11" s="1"/>
  <c r="AG15" i="11"/>
  <c r="AO15" i="11" s="1"/>
  <c r="AE16" i="11"/>
  <c r="AK16" i="11" s="1"/>
  <c r="AI30" i="11"/>
  <c r="AS30" i="11" s="1"/>
  <c r="AE30" i="11"/>
  <c r="AK30" i="11" s="1"/>
  <c r="AH30" i="11"/>
  <c r="AQ30" i="11" s="1"/>
  <c r="AG30" i="11"/>
  <c r="AO30" i="11" s="1"/>
  <c r="AI35" i="11"/>
  <c r="AS35" i="11" s="1"/>
  <c r="AE35" i="11"/>
  <c r="AK35" i="11" s="1"/>
  <c r="AF35" i="11"/>
  <c r="AM35" i="11" s="1"/>
  <c r="AG35" i="11"/>
  <c r="AO35" i="11" s="1"/>
  <c r="AI36" i="11"/>
  <c r="AS36" i="11" s="1"/>
  <c r="AE36" i="11"/>
  <c r="AK36" i="11" s="1"/>
  <c r="AH36" i="11"/>
  <c r="AQ36" i="11" s="1"/>
  <c r="AG36" i="11"/>
  <c r="AO36" i="11" s="1"/>
  <c r="AF36" i="11"/>
  <c r="AM36" i="11" s="1"/>
  <c r="AI13" i="11"/>
  <c r="AS13" i="11" s="1"/>
  <c r="AI15" i="11"/>
  <c r="AS15" i="11" s="1"/>
  <c r="AI17" i="11"/>
  <c r="AS17" i="11" s="1"/>
  <c r="AE17" i="11"/>
  <c r="AK17" i="11" s="1"/>
  <c r="AI19" i="11"/>
  <c r="AS19" i="11" s="1"/>
  <c r="AE19" i="11"/>
  <c r="AK19" i="11" s="1"/>
  <c r="AI21" i="11"/>
  <c r="AS21" i="11" s="1"/>
  <c r="AE21" i="11"/>
  <c r="AK21" i="11" s="1"/>
  <c r="AH22" i="11"/>
  <c r="AQ22" i="11" s="1"/>
  <c r="AI22" i="11"/>
  <c r="AS22" i="11" s="1"/>
  <c r="AE22" i="11"/>
  <c r="AK22" i="11" s="1"/>
  <c r="AH23" i="11"/>
  <c r="AQ23" i="11" s="1"/>
  <c r="AI23" i="11"/>
  <c r="AS23" i="11" s="1"/>
  <c r="AE23" i="11"/>
  <c r="AK23" i="11" s="1"/>
  <c r="AH24" i="11"/>
  <c r="AQ24" i="11" s="1"/>
  <c r="AI24" i="11"/>
  <c r="AS24" i="11" s="1"/>
  <c r="AE24" i="11"/>
  <c r="AK24" i="11" s="1"/>
  <c r="AH25" i="11"/>
  <c r="AQ25" i="11" s="1"/>
  <c r="AI25" i="11"/>
  <c r="AS25" i="11" s="1"/>
  <c r="AE25" i="11"/>
  <c r="AK25" i="11" s="1"/>
  <c r="AH26" i="11"/>
  <c r="AQ26" i="11" s="1"/>
  <c r="AI26" i="11"/>
  <c r="AS26" i="11" s="1"/>
  <c r="AE26" i="11"/>
  <c r="AK26" i="11" s="1"/>
  <c r="AH27" i="11"/>
  <c r="AQ27" i="11" s="1"/>
  <c r="AI27" i="11"/>
  <c r="AS27" i="11" s="1"/>
  <c r="AE27" i="11"/>
  <c r="AK27" i="11" s="1"/>
  <c r="AI28" i="11"/>
  <c r="AS28" i="11" s="1"/>
  <c r="AH28" i="11"/>
  <c r="AQ28" i="11" s="1"/>
  <c r="AE28" i="11"/>
  <c r="AK28" i="11" s="1"/>
  <c r="AL30" i="11"/>
  <c r="AI33" i="11"/>
  <c r="AS33" i="11" s="1"/>
  <c r="AE33" i="11"/>
  <c r="AK33" i="11" s="1"/>
  <c r="AF33" i="11"/>
  <c r="AM33" i="11" s="1"/>
  <c r="AG33" i="11"/>
  <c r="AO33" i="11" s="1"/>
  <c r="M32" i="11"/>
  <c r="AP35" i="11"/>
  <c r="L32" i="11" s="1"/>
  <c r="AJ45" i="11"/>
  <c r="AR47" i="11"/>
  <c r="AF19" i="11"/>
  <c r="AM19" i="11" s="1"/>
  <c r="AF21" i="11"/>
  <c r="AM21" i="11" s="1"/>
  <c r="AF22" i="11"/>
  <c r="AM22" i="11" s="1"/>
  <c r="AF23" i="11"/>
  <c r="AM23" i="11" s="1"/>
  <c r="AF24" i="11"/>
  <c r="AM24" i="11" s="1"/>
  <c r="AF25" i="11"/>
  <c r="AM25" i="11" s="1"/>
  <c r="AF26" i="11"/>
  <c r="AM26" i="11" s="1"/>
  <c r="AF27" i="11"/>
  <c r="AM27" i="11" s="1"/>
  <c r="AF28" i="11"/>
  <c r="AM28" i="11" s="1"/>
  <c r="AI31" i="11"/>
  <c r="AS31" i="11" s="1"/>
  <c r="AE31" i="11"/>
  <c r="AK31" i="11" s="1"/>
  <c r="AF31" i="11"/>
  <c r="AM31" i="11" s="1"/>
  <c r="AG31" i="11"/>
  <c r="AO31" i="11" s="1"/>
  <c r="AH33" i="11"/>
  <c r="AQ33" i="11" s="1"/>
  <c r="AI34" i="11"/>
  <c r="AS34" i="11" s="1"/>
  <c r="AE34" i="11"/>
  <c r="AK34" i="11" s="1"/>
  <c r="AH34" i="11"/>
  <c r="AQ34" i="11" s="1"/>
  <c r="AG34" i="11"/>
  <c r="AO34" i="11" s="1"/>
  <c r="AI38" i="11"/>
  <c r="AS38" i="11" s="1"/>
  <c r="AE38" i="11"/>
  <c r="AK38" i="11" s="1"/>
  <c r="AH38" i="11"/>
  <c r="AQ38" i="11" s="1"/>
  <c r="AG38" i="11"/>
  <c r="AO38" i="11" s="1"/>
  <c r="AF38" i="11"/>
  <c r="AM38" i="11" s="1"/>
  <c r="AR41" i="11"/>
  <c r="AJ43" i="11"/>
  <c r="AU43" i="11"/>
  <c r="AE13" i="11"/>
  <c r="AK13" i="11" s="1"/>
  <c r="AE15" i="11"/>
  <c r="AK15" i="11" s="1"/>
  <c r="AH14" i="11"/>
  <c r="AQ14" i="11" s="1"/>
  <c r="AF15" i="11"/>
  <c r="AM15" i="11" s="1"/>
  <c r="BA15" i="11"/>
  <c r="AI16" i="11"/>
  <c r="AS16" i="11" s="1"/>
  <c r="AG17" i="11"/>
  <c r="AO17" i="11" s="1"/>
  <c r="M18" i="11"/>
  <c r="AG28" i="11"/>
  <c r="AO28" i="11" s="1"/>
  <c r="AI32" i="11"/>
  <c r="AS32" i="11" s="1"/>
  <c r="AE32" i="11"/>
  <c r="AK32" i="11" s="1"/>
  <c r="AH32" i="11"/>
  <c r="AQ32" i="11" s="1"/>
  <c r="AG32" i="11"/>
  <c r="AO32" i="11" s="1"/>
  <c r="AF34" i="11"/>
  <c r="AM34" i="11" s="1"/>
  <c r="AI37" i="11"/>
  <c r="AS37" i="11" s="1"/>
  <c r="AE37" i="11"/>
  <c r="AK37" i="11" s="1"/>
  <c r="AF37" i="11"/>
  <c r="AM37" i="11" s="1"/>
  <c r="AH37" i="11"/>
  <c r="AQ37" i="11" s="1"/>
  <c r="AG37" i="11"/>
  <c r="AO37" i="11" s="1"/>
  <c r="AF39" i="11"/>
  <c r="AM39" i="11" s="1"/>
  <c r="AH39" i="11"/>
  <c r="AQ39" i="11" s="1"/>
  <c r="AG39" i="11"/>
  <c r="AO39" i="11" s="1"/>
  <c r="AE39" i="11"/>
  <c r="AK39" i="11" s="1"/>
  <c r="AI39" i="11"/>
  <c r="AS39" i="11" s="1"/>
  <c r="BA42" i="11"/>
  <c r="AI46" i="11"/>
  <c r="AS46" i="11" s="1"/>
  <c r="AE46" i="11"/>
  <c r="AK46" i="11" s="1"/>
  <c r="AG46" i="11"/>
  <c r="AO46" i="11" s="1"/>
  <c r="AH46" i="11"/>
  <c r="AQ46" i="11" s="1"/>
  <c r="AF46" i="11"/>
  <c r="AM46" i="11" s="1"/>
  <c r="K37" i="11"/>
  <c r="AH40" i="11"/>
  <c r="AQ40" i="11" s="1"/>
  <c r="AI42" i="11"/>
  <c r="AS42" i="11" s="1"/>
  <c r="AE42" i="11"/>
  <c r="AK42" i="11" s="1"/>
  <c r="AG44" i="11"/>
  <c r="AO44" i="11" s="1"/>
  <c r="AH44" i="11"/>
  <c r="AQ44" i="11" s="1"/>
  <c r="AJ44" i="11"/>
  <c r="AH47" i="11"/>
  <c r="AQ47" i="11" s="1"/>
  <c r="AL53" i="11"/>
  <c r="AI40" i="11"/>
  <c r="AS40" i="11" s="1"/>
  <c r="AN40" i="11"/>
  <c r="AH41" i="11"/>
  <c r="AQ41" i="11" s="1"/>
  <c r="AE41" i="11"/>
  <c r="AK41" i="11" s="1"/>
  <c r="AL44" i="11"/>
  <c r="AL45" i="11"/>
  <c r="AW44" i="11"/>
  <c r="AJ48" i="11"/>
  <c r="AI51" i="11"/>
  <c r="AS51" i="11" s="1"/>
  <c r="AE51" i="11"/>
  <c r="AK51" i="11" s="1"/>
  <c r="AH51" i="11"/>
  <c r="AQ51" i="11" s="1"/>
  <c r="AF51" i="11"/>
  <c r="AM51" i="11" s="1"/>
  <c r="AG51" i="11"/>
  <c r="AO51" i="11" s="1"/>
  <c r="O38" i="11"/>
  <c r="AE40" i="11"/>
  <c r="AK40" i="11" s="1"/>
  <c r="AF41" i="11"/>
  <c r="AM41" i="11" s="1"/>
  <c r="AP43" i="11"/>
  <c r="AF47" i="11"/>
  <c r="AM47" i="11" s="1"/>
  <c r="AG47" i="11"/>
  <c r="AO47" i="11" s="1"/>
  <c r="AR49" i="11"/>
  <c r="AF54" i="11"/>
  <c r="AM54" i="11" s="1"/>
  <c r="AH54" i="11"/>
  <c r="AQ54" i="11" s="1"/>
  <c r="AG54" i="11"/>
  <c r="AO54" i="11" s="1"/>
  <c r="AI54" i="11"/>
  <c r="AS54" i="11" s="1"/>
  <c r="AE54" i="11"/>
  <c r="AK54" i="11" s="1"/>
  <c r="AF40" i="11"/>
  <c r="AM40" i="11" s="1"/>
  <c r="AG41" i="11"/>
  <c r="AO41" i="11" s="1"/>
  <c r="AP42" i="11"/>
  <c r="AF43" i="11"/>
  <c r="AM43" i="11" s="1"/>
  <c r="AI43" i="11"/>
  <c r="AS43" i="11" s="1"/>
  <c r="AR44" i="11"/>
  <c r="AH45" i="11"/>
  <c r="AQ45" i="11" s="1"/>
  <c r="AG45" i="11"/>
  <c r="AO45" i="11" s="1"/>
  <c r="AE47" i="11"/>
  <c r="AK47" i="11" s="1"/>
  <c r="AH56" i="11"/>
  <c r="AQ56" i="11" s="1"/>
  <c r="AF56" i="11"/>
  <c r="AM56" i="11" s="1"/>
  <c r="AE56" i="11"/>
  <c r="AK56" i="11" s="1"/>
  <c r="AG56" i="11"/>
  <c r="AO56" i="11" s="1"/>
  <c r="AI56" i="11"/>
  <c r="AS56" i="11" s="1"/>
  <c r="AL60" i="11"/>
  <c r="AF48" i="11"/>
  <c r="AM48" i="11" s="1"/>
  <c r="AG48" i="11"/>
  <c r="AO48" i="11" s="1"/>
  <c r="AG55" i="11"/>
  <c r="AO55" i="11" s="1"/>
  <c r="AF55" i="11"/>
  <c r="AM55" i="11" s="1"/>
  <c r="AE55" i="11"/>
  <c r="AK55" i="11" s="1"/>
  <c r="AH55" i="11"/>
  <c r="AQ55" i="11" s="1"/>
  <c r="AN59" i="11"/>
  <c r="AH61" i="11"/>
  <c r="AQ61" i="11" s="1"/>
  <c r="AF61" i="11"/>
  <c r="AM61" i="11" s="1"/>
  <c r="AE61" i="11"/>
  <c r="AK61" i="11" s="1"/>
  <c r="AI61" i="11"/>
  <c r="AS61" i="11" s="1"/>
  <c r="AG61" i="11"/>
  <c r="AO61" i="11" s="1"/>
  <c r="AR63" i="11"/>
  <c r="AG64" i="11"/>
  <c r="AO64" i="11" s="1"/>
  <c r="AI64" i="11"/>
  <c r="AS64" i="11" s="1"/>
  <c r="AE64" i="11"/>
  <c r="AK64" i="11" s="1"/>
  <c r="AH64" i="11"/>
  <c r="AQ64" i="11" s="1"/>
  <c r="AF64" i="11"/>
  <c r="AM64" i="11" s="1"/>
  <c r="AL68" i="11"/>
  <c r="AP48" i="11"/>
  <c r="AG49" i="11"/>
  <c r="AO49" i="11" s="1"/>
  <c r="AF49" i="11"/>
  <c r="AM49" i="11" s="1"/>
  <c r="AH49" i="11"/>
  <c r="AQ49" i="11" s="1"/>
  <c r="AH50" i="11"/>
  <c r="AQ50" i="11" s="1"/>
  <c r="AG50" i="11"/>
  <c r="AO50" i="11" s="1"/>
  <c r="AI50" i="11"/>
  <c r="AS50" i="11" s="1"/>
  <c r="AE50" i="11"/>
  <c r="AK50" i="11" s="1"/>
  <c r="AI57" i="11"/>
  <c r="AS57" i="11" s="1"/>
  <c r="AE57" i="11"/>
  <c r="AK57" i="11" s="1"/>
  <c r="AF57" i="11"/>
  <c r="AM57" i="11" s="1"/>
  <c r="AG57" i="11"/>
  <c r="AO57" i="11" s="1"/>
  <c r="AR48" i="11"/>
  <c r="AL50" i="11"/>
  <c r="AI53" i="11"/>
  <c r="AS53" i="11" s="1"/>
  <c r="AE53" i="11"/>
  <c r="AK53" i="11" s="1"/>
  <c r="AH53" i="11"/>
  <c r="AQ53" i="11" s="1"/>
  <c r="AG53" i="11"/>
  <c r="AO53" i="11" s="1"/>
  <c r="AP57" i="11"/>
  <c r="AN65" i="11"/>
  <c r="AN67" i="11"/>
  <c r="AH69" i="11"/>
  <c r="AQ69" i="11" s="1"/>
  <c r="AF69" i="11"/>
  <c r="AM69" i="11" s="1"/>
  <c r="AE69" i="11"/>
  <c r="AK69" i="11" s="1"/>
  <c r="AI69" i="11"/>
  <c r="AS69" i="11" s="1"/>
  <c r="AG69" i="11"/>
  <c r="AO69" i="11" s="1"/>
  <c r="AE52" i="11"/>
  <c r="AK52" i="11" s="1"/>
  <c r="AF59" i="11"/>
  <c r="AM59" i="11" s="1"/>
  <c r="AH59" i="11"/>
  <c r="AQ59" i="11" s="1"/>
  <c r="AE59" i="11"/>
  <c r="AK59" i="11" s="1"/>
  <c r="AI62" i="11"/>
  <c r="AS62" i="11" s="1"/>
  <c r="AE62" i="11"/>
  <c r="AK62" i="11" s="1"/>
  <c r="AG62" i="11"/>
  <c r="AO62" i="11" s="1"/>
  <c r="AH62" i="11"/>
  <c r="AQ62" i="11" s="1"/>
  <c r="AF67" i="11"/>
  <c r="AM67" i="11" s="1"/>
  <c r="AH67" i="11"/>
  <c r="AQ67" i="11" s="1"/>
  <c r="AE67" i="11"/>
  <c r="AK67" i="11" s="1"/>
  <c r="AI70" i="11"/>
  <c r="AS70" i="11" s="1"/>
  <c r="AE70" i="11"/>
  <c r="AK70" i="11" s="1"/>
  <c r="AG70" i="11"/>
  <c r="AO70" i="11" s="1"/>
  <c r="AH70" i="11"/>
  <c r="AQ70" i="11" s="1"/>
  <c r="AI58" i="11"/>
  <c r="AS58" i="11" s="1"/>
  <c r="AE58" i="11"/>
  <c r="AK58" i="11" s="1"/>
  <c r="AG58" i="11"/>
  <c r="AO58" i="11" s="1"/>
  <c r="AH58" i="11"/>
  <c r="AQ58" i="11" s="1"/>
  <c r="AF63" i="11"/>
  <c r="AM63" i="11" s="1"/>
  <c r="AH63" i="11"/>
  <c r="AQ63" i="11" s="1"/>
  <c r="AE63" i="11"/>
  <c r="AK63" i="11" s="1"/>
  <c r="AI66" i="11"/>
  <c r="AS66" i="11" s="1"/>
  <c r="AE66" i="11"/>
  <c r="AK66" i="11" s="1"/>
  <c r="AG66" i="11"/>
  <c r="AO66" i="11" s="1"/>
  <c r="AH66" i="11"/>
  <c r="AQ66" i="11" s="1"/>
  <c r="AI52" i="11"/>
  <c r="AS52" i="11" s="1"/>
  <c r="AF58" i="11"/>
  <c r="AM58" i="11" s="1"/>
  <c r="AG60" i="11"/>
  <c r="AO60" i="11" s="1"/>
  <c r="AI60" i="11"/>
  <c r="AS60" i="11" s="1"/>
  <c r="AE60" i="11"/>
  <c r="AK60" i="11" s="1"/>
  <c r="AH60" i="11"/>
  <c r="AQ60" i="11" s="1"/>
  <c r="AG63" i="11"/>
  <c r="AO63" i="11" s="1"/>
  <c r="AH65" i="11"/>
  <c r="AQ65" i="11" s="1"/>
  <c r="AF65" i="11"/>
  <c r="AM65" i="11" s="1"/>
  <c r="AE65" i="11"/>
  <c r="AK65" i="11" s="1"/>
  <c r="AF66" i="11"/>
  <c r="AM66" i="11" s="1"/>
  <c r="AG68" i="11"/>
  <c r="AO68" i="11" s="1"/>
  <c r="AI68" i="11"/>
  <c r="AS68" i="11" s="1"/>
  <c r="AE68" i="11"/>
  <c r="AK68" i="11" s="1"/>
  <c r="AH68" i="11"/>
  <c r="AQ68" i="11" s="1"/>
  <c r="AL70" i="11"/>
  <c r="AV70" i="11" s="1"/>
  <c r="AR11" i="10"/>
  <c r="AL19" i="10"/>
  <c r="I16" i="10"/>
  <c r="AR12" i="10"/>
  <c r="AH14" i="10"/>
  <c r="AQ14" i="10" s="1"/>
  <c r="AG14" i="10"/>
  <c r="AO14" i="10" s="1"/>
  <c r="AF14" i="10"/>
  <c r="AM14" i="10" s="1"/>
  <c r="O10" i="10"/>
  <c r="AR13" i="10"/>
  <c r="AE14" i="10"/>
  <c r="AK14" i="10" s="1"/>
  <c r="AF15" i="10"/>
  <c r="AM15" i="10" s="1"/>
  <c r="AH15" i="10"/>
  <c r="AQ15" i="10" s="1"/>
  <c r="AG15" i="10"/>
  <c r="AO15" i="10" s="1"/>
  <c r="AG18" i="10"/>
  <c r="AO18" i="10" s="1"/>
  <c r="AI18" i="10"/>
  <c r="AS18" i="10" s="1"/>
  <c r="AE18" i="10"/>
  <c r="AK18" i="10" s="1"/>
  <c r="AH18" i="10"/>
  <c r="AQ18" i="10" s="1"/>
  <c r="AR41" i="10"/>
  <c r="AE11" i="10"/>
  <c r="AK11" i="10" s="1"/>
  <c r="AF12" i="10"/>
  <c r="AM12" i="10" s="1"/>
  <c r="AH12" i="10"/>
  <c r="AQ12" i="10" s="1"/>
  <c r="AG12" i="10"/>
  <c r="AO12" i="10" s="1"/>
  <c r="AI14" i="10"/>
  <c r="AS14" i="10" s="1"/>
  <c r="AE15" i="10"/>
  <c r="AK15" i="10" s="1"/>
  <c r="AG16" i="10"/>
  <c r="AO16" i="10" s="1"/>
  <c r="AF16" i="10"/>
  <c r="AM16" i="10" s="1"/>
  <c r="AH16" i="10"/>
  <c r="AQ16" i="10" s="1"/>
  <c r="AH17" i="10"/>
  <c r="AQ17" i="10" s="1"/>
  <c r="AG17" i="10"/>
  <c r="AO17" i="10" s="1"/>
  <c r="AI17" i="10"/>
  <c r="AS17" i="10" s="1"/>
  <c r="AE17" i="10"/>
  <c r="AK17" i="10" s="1"/>
  <c r="AF18" i="10"/>
  <c r="AM18" i="10" s="1"/>
  <c r="AE12" i="10"/>
  <c r="AK12" i="10" s="1"/>
  <c r="AG13" i="10"/>
  <c r="AO13" i="10" s="1"/>
  <c r="AH13" i="10"/>
  <c r="AQ13" i="10" s="1"/>
  <c r="AF13" i="10"/>
  <c r="AM13" i="10" s="1"/>
  <c r="AI15" i="10"/>
  <c r="AS15" i="10" s="1"/>
  <c r="AE16" i="10"/>
  <c r="AK16" i="10" s="1"/>
  <c r="AF17" i="10"/>
  <c r="AM17" i="10" s="1"/>
  <c r="AH20" i="10"/>
  <c r="AQ20" i="10" s="1"/>
  <c r="AG20" i="10"/>
  <c r="AO20" i="10" s="1"/>
  <c r="AF20" i="10"/>
  <c r="AM20" i="10" s="1"/>
  <c r="AI20" i="10"/>
  <c r="AS20" i="10" s="1"/>
  <c r="AE20" i="10"/>
  <c r="AK20" i="10" s="1"/>
  <c r="AI21" i="10"/>
  <c r="AS21" i="10" s="1"/>
  <c r="AE21" i="10"/>
  <c r="AK21" i="10" s="1"/>
  <c r="AH21" i="10"/>
  <c r="AQ21" i="10" s="1"/>
  <c r="AG21" i="10"/>
  <c r="AO21" i="10" s="1"/>
  <c r="AF21" i="10"/>
  <c r="AM21" i="10" s="1"/>
  <c r="M19" i="10"/>
  <c r="AP22" i="10"/>
  <c r="AI23" i="10"/>
  <c r="AS23" i="10" s="1"/>
  <c r="AE23" i="10"/>
  <c r="AK23" i="10" s="1"/>
  <c r="AF23" i="10"/>
  <c r="AM23" i="10" s="1"/>
  <c r="AG23" i="10"/>
  <c r="AO23" i="10" s="1"/>
  <c r="AH23" i="10"/>
  <c r="AQ23" i="10" s="1"/>
  <c r="AI24" i="10"/>
  <c r="AS24" i="10" s="1"/>
  <c r="AE24" i="10"/>
  <c r="AK24" i="10" s="1"/>
  <c r="AF24" i="10"/>
  <c r="AM24" i="10" s="1"/>
  <c r="AH24" i="10"/>
  <c r="AQ24" i="10" s="1"/>
  <c r="AG24" i="10"/>
  <c r="AO24" i="10" s="1"/>
  <c r="AI25" i="10"/>
  <c r="AS25" i="10" s="1"/>
  <c r="AE25" i="10"/>
  <c r="AK25" i="10" s="1"/>
  <c r="AF25" i="10"/>
  <c r="AM25" i="10" s="1"/>
  <c r="AG25" i="10"/>
  <c r="AO25" i="10" s="1"/>
  <c r="AH25" i="10"/>
  <c r="AQ25" i="10" s="1"/>
  <c r="AI26" i="10"/>
  <c r="AS26" i="10" s="1"/>
  <c r="AE26" i="10"/>
  <c r="AK26" i="10" s="1"/>
  <c r="AF26" i="10"/>
  <c r="AM26" i="10" s="1"/>
  <c r="AH26" i="10"/>
  <c r="AQ26" i="10" s="1"/>
  <c r="AG26" i="10"/>
  <c r="AO26" i="10" s="1"/>
  <c r="AI27" i="10"/>
  <c r="AS27" i="10" s="1"/>
  <c r="AE27" i="10"/>
  <c r="AK27" i="10" s="1"/>
  <c r="AF27" i="10"/>
  <c r="AM27" i="10" s="1"/>
  <c r="AG27" i="10"/>
  <c r="AO27" i="10" s="1"/>
  <c r="AH27" i="10"/>
  <c r="AQ27" i="10" s="1"/>
  <c r="AI28" i="10"/>
  <c r="AS28" i="10" s="1"/>
  <c r="AE28" i="10"/>
  <c r="AK28" i="10" s="1"/>
  <c r="AF28" i="10"/>
  <c r="AM28" i="10" s="1"/>
  <c r="AH28" i="10"/>
  <c r="AQ28" i="10" s="1"/>
  <c r="AG28" i="10"/>
  <c r="AO28" i="10" s="1"/>
  <c r="AI29" i="10"/>
  <c r="AS29" i="10" s="1"/>
  <c r="AE29" i="10"/>
  <c r="AK29" i="10" s="1"/>
  <c r="AF29" i="10"/>
  <c r="AM29" i="10" s="1"/>
  <c r="AG29" i="10"/>
  <c r="AO29" i="10" s="1"/>
  <c r="AH29" i="10"/>
  <c r="AQ29" i="10" s="1"/>
  <c r="AI30" i="10"/>
  <c r="AS30" i="10" s="1"/>
  <c r="AE30" i="10"/>
  <c r="AK30" i="10" s="1"/>
  <c r="AF30" i="10"/>
  <c r="AM30" i="10" s="1"/>
  <c r="AH30" i="10"/>
  <c r="AQ30" i="10" s="1"/>
  <c r="AG30" i="10"/>
  <c r="AO30" i="10" s="1"/>
  <c r="AI31" i="10"/>
  <c r="AS31" i="10" s="1"/>
  <c r="AE31" i="10"/>
  <c r="AK31" i="10" s="1"/>
  <c r="AF31" i="10"/>
  <c r="AM31" i="10" s="1"/>
  <c r="AG31" i="10"/>
  <c r="AO31" i="10" s="1"/>
  <c r="AH31" i="10"/>
  <c r="AQ31" i="10" s="1"/>
  <c r="AI32" i="10"/>
  <c r="AS32" i="10" s="1"/>
  <c r="AE32" i="10"/>
  <c r="AK32" i="10" s="1"/>
  <c r="AF32" i="10"/>
  <c r="AM32" i="10" s="1"/>
  <c r="AH32" i="10"/>
  <c r="AQ32" i="10" s="1"/>
  <c r="AG32" i="10"/>
  <c r="AO32" i="10" s="1"/>
  <c r="AI33" i="10"/>
  <c r="AS33" i="10" s="1"/>
  <c r="AE33" i="10"/>
  <c r="AK33" i="10" s="1"/>
  <c r="AF33" i="10"/>
  <c r="AM33" i="10" s="1"/>
  <c r="AG33" i="10"/>
  <c r="AO33" i="10" s="1"/>
  <c r="AH33" i="10"/>
  <c r="AQ33" i="10" s="1"/>
  <c r="AH34" i="10"/>
  <c r="AQ34" i="10" s="1"/>
  <c r="AJ13" i="10"/>
  <c r="F10" i="10" s="1"/>
  <c r="G10" i="10"/>
  <c r="AR16" i="10"/>
  <c r="N13" i="10" s="1"/>
  <c r="AG19" i="10"/>
  <c r="AO19" i="10" s="1"/>
  <c r="AI19" i="10"/>
  <c r="AS19" i="10" s="1"/>
  <c r="AE19" i="10"/>
  <c r="AK19" i="10" s="1"/>
  <c r="AH19" i="10"/>
  <c r="AQ19" i="10" s="1"/>
  <c r="AI50" i="10"/>
  <c r="AS50" i="10" s="1"/>
  <c r="AG48" i="10"/>
  <c r="AO48" i="10" s="1"/>
  <c r="AF47" i="10"/>
  <c r="AM47" i="10" s="1"/>
  <c r="AE46" i="10"/>
  <c r="AK46" i="10" s="1"/>
  <c r="AG43" i="10"/>
  <c r="AO43" i="10" s="1"/>
  <c r="AH11" i="10"/>
  <c r="AQ11" i="10" s="1"/>
  <c r="AG11" i="10"/>
  <c r="AO11" i="10" s="1"/>
  <c r="AF11" i="10"/>
  <c r="AM11" i="10" s="1"/>
  <c r="AG37" i="10"/>
  <c r="AO37" i="10" s="1"/>
  <c r="AH37" i="10"/>
  <c r="AQ37" i="10" s="1"/>
  <c r="AF37" i="10"/>
  <c r="AM37" i="10" s="1"/>
  <c r="AI37" i="10"/>
  <c r="AS37" i="10" s="1"/>
  <c r="H35" i="10"/>
  <c r="AI22" i="10"/>
  <c r="AS22" i="10" s="1"/>
  <c r="AE22" i="10"/>
  <c r="AK22" i="10" s="1"/>
  <c r="AG36" i="10"/>
  <c r="AO36" i="10" s="1"/>
  <c r="AF36" i="10"/>
  <c r="AM36" i="10" s="1"/>
  <c r="AH36" i="10"/>
  <c r="AQ36" i="10" s="1"/>
  <c r="AI36" i="10"/>
  <c r="AS36" i="10" s="1"/>
  <c r="AP42" i="10"/>
  <c r="AZ42" i="10" s="1"/>
  <c r="AE51" i="10"/>
  <c r="AK51" i="10" s="1"/>
  <c r="AF53" i="10"/>
  <c r="AM53" i="10" s="1"/>
  <c r="AG53" i="10"/>
  <c r="AO53" i="10" s="1"/>
  <c r="AE53" i="10"/>
  <c r="AK53" i="10" s="1"/>
  <c r="AI53" i="10"/>
  <c r="AS53" i="10" s="1"/>
  <c r="AH53" i="10"/>
  <c r="AQ53" i="10" s="1"/>
  <c r="AF22" i="10"/>
  <c r="AM22" i="10" s="1"/>
  <c r="G34" i="10"/>
  <c r="AF34" i="10"/>
  <c r="AM34" i="10" s="1"/>
  <c r="AI34" i="10"/>
  <c r="AS34" i="10" s="1"/>
  <c r="AE34" i="10"/>
  <c r="AK34" i="10" s="1"/>
  <c r="AG35" i="10"/>
  <c r="AO35" i="10" s="1"/>
  <c r="AE35" i="10"/>
  <c r="AK35" i="10" s="1"/>
  <c r="AH35" i="10"/>
  <c r="AQ35" i="10" s="1"/>
  <c r="AI35" i="10"/>
  <c r="AS35" i="10" s="1"/>
  <c r="AE36" i="10"/>
  <c r="AK36" i="10" s="1"/>
  <c r="AJ37" i="10"/>
  <c r="AG22" i="10"/>
  <c r="AO22" i="10" s="1"/>
  <c r="AG34" i="10"/>
  <c r="AO34" i="10" s="1"/>
  <c r="AF35" i="10"/>
  <c r="AM35" i="10" s="1"/>
  <c r="AF41" i="10"/>
  <c r="AM41" i="10" s="1"/>
  <c r="AG41" i="10"/>
  <c r="AO41" i="10" s="1"/>
  <c r="AE41" i="10"/>
  <c r="AK41" i="10" s="1"/>
  <c r="AH41" i="10"/>
  <c r="AQ41" i="10" s="1"/>
  <c r="AI52" i="10"/>
  <c r="AS52" i="10" s="1"/>
  <c r="AE52" i="10"/>
  <c r="AK52" i="10" s="1"/>
  <c r="AG52" i="10"/>
  <c r="AO52" i="10" s="1"/>
  <c r="AH52" i="10"/>
  <c r="AQ52" i="10" s="1"/>
  <c r="AF52" i="10"/>
  <c r="AM52" i="10" s="1"/>
  <c r="AI55" i="10"/>
  <c r="AS55" i="10" s="1"/>
  <c r="AP58" i="10"/>
  <c r="AH44" i="10"/>
  <c r="AQ44" i="10" s="1"/>
  <c r="AN45" i="10"/>
  <c r="AY45" i="10"/>
  <c r="BA47" i="10"/>
  <c r="AP48" i="10"/>
  <c r="AJ57" i="10"/>
  <c r="M35" i="10"/>
  <c r="F36" i="10"/>
  <c r="AI40" i="10"/>
  <c r="AS40" i="10" s="1"/>
  <c r="AE40" i="10"/>
  <c r="AK40" i="10" s="1"/>
  <c r="AG40" i="10"/>
  <c r="AO40" i="10" s="1"/>
  <c r="AF40" i="10"/>
  <c r="AM40" i="10" s="1"/>
  <c r="AH40" i="10"/>
  <c r="AQ40" i="10" s="1"/>
  <c r="AN44" i="10"/>
  <c r="AH49" i="10"/>
  <c r="AQ49" i="10" s="1"/>
  <c r="AH54" i="10"/>
  <c r="AQ54" i="10" s="1"/>
  <c r="AG38" i="10"/>
  <c r="AO38" i="10" s="1"/>
  <c r="AI38" i="10"/>
  <c r="AS38" i="10" s="1"/>
  <c r="AH39" i="10"/>
  <c r="AQ39" i="10" s="1"/>
  <c r="AI39" i="10"/>
  <c r="AS39" i="10" s="1"/>
  <c r="AF42" i="10"/>
  <c r="AM42" i="10" s="1"/>
  <c r="AF43" i="10"/>
  <c r="AM43" i="10" s="1"/>
  <c r="AF44" i="10"/>
  <c r="AM44" i="10" s="1"/>
  <c r="AE45" i="10"/>
  <c r="AK45" i="10" s="1"/>
  <c r="AI46" i="10"/>
  <c r="AS46" i="10" s="1"/>
  <c r="AN46" i="10"/>
  <c r="AI47" i="10"/>
  <c r="AS47" i="10" s="1"/>
  <c r="AN47" i="10"/>
  <c r="AE49" i="10"/>
  <c r="AK49" i="10" s="1"/>
  <c r="AG50" i="10"/>
  <c r="AO50" i="10" s="1"/>
  <c r="AH50" i="10"/>
  <c r="AQ50" i="10" s="1"/>
  <c r="AJ50" i="10"/>
  <c r="AI56" i="10"/>
  <c r="AS56" i="10" s="1"/>
  <c r="AE56" i="10"/>
  <c r="AK56" i="10" s="1"/>
  <c r="AP46" i="10"/>
  <c r="AZ46" i="10" s="1"/>
  <c r="AJ47" i="10"/>
  <c r="AI48" i="10"/>
  <c r="AS48" i="10" s="1"/>
  <c r="AE48" i="10"/>
  <c r="AK48" i="10" s="1"/>
  <c r="AG49" i="10"/>
  <c r="AO49" i="10" s="1"/>
  <c r="AL51" i="10"/>
  <c r="AV50" i="10" s="1"/>
  <c r="AW50" i="10"/>
  <c r="AH55" i="10"/>
  <c r="AQ55" i="10" s="1"/>
  <c r="AE55" i="10"/>
  <c r="AK55" i="10" s="1"/>
  <c r="AL56" i="10"/>
  <c r="AN57" i="10"/>
  <c r="AY56" i="10"/>
  <c r="AJ59" i="10"/>
  <c r="AN60" i="10"/>
  <c r="AY59" i="10"/>
  <c r="AN61" i="10"/>
  <c r="AR62" i="10"/>
  <c r="AJ63" i="10"/>
  <c r="AY64" i="10"/>
  <c r="AN64" i="10"/>
  <c r="AX64" i="10" s="1"/>
  <c r="AI42" i="10"/>
  <c r="AS42" i="10" s="1"/>
  <c r="AN42" i="10"/>
  <c r="AI43" i="10"/>
  <c r="AS43" i="10" s="1"/>
  <c r="AH45" i="10"/>
  <c r="AQ45" i="10" s="1"/>
  <c r="AF48" i="10"/>
  <c r="AM48" i="10" s="1"/>
  <c r="AG54" i="10"/>
  <c r="AO54" i="10" s="1"/>
  <c r="AE54" i="10"/>
  <c r="AK54" i="10" s="1"/>
  <c r="AR54" i="10"/>
  <c r="AF55" i="10"/>
  <c r="AM55" i="10" s="1"/>
  <c r="AN56" i="10"/>
  <c r="AP57" i="10"/>
  <c r="AF58" i="10"/>
  <c r="AM58" i="10" s="1"/>
  <c r="AI58" i="10"/>
  <c r="AS58" i="10" s="1"/>
  <c r="AE58" i="10"/>
  <c r="AK58" i="10" s="1"/>
  <c r="AP61" i="10"/>
  <c r="AJ42" i="10"/>
  <c r="AI44" i="10"/>
  <c r="AS44" i="10" s="1"/>
  <c r="AE44" i="10"/>
  <c r="AK44" i="10" s="1"/>
  <c r="AI45" i="10"/>
  <c r="AS45" i="10" s="1"/>
  <c r="AF49" i="10"/>
  <c r="AM49" i="10" s="1"/>
  <c r="AI49" i="10"/>
  <c r="AS49" i="10" s="1"/>
  <c r="AH51" i="10"/>
  <c r="AQ51" i="10" s="1"/>
  <c r="AG51" i="10"/>
  <c r="AO51" i="10" s="1"/>
  <c r="AF54" i="10"/>
  <c r="AM54" i="10" s="1"/>
  <c r="AG55" i="10"/>
  <c r="AO55" i="10" s="1"/>
  <c r="AP56" i="10"/>
  <c r="AF57" i="10"/>
  <c r="AM57" i="10" s="1"/>
  <c r="AI57" i="10"/>
  <c r="AS57" i="10" s="1"/>
  <c r="AG58" i="10"/>
  <c r="AO58" i="10" s="1"/>
  <c r="AH60" i="10"/>
  <c r="AQ60" i="10" s="1"/>
  <c r="AI60" i="10"/>
  <c r="AS60" i="10" s="1"/>
  <c r="AE60" i="10"/>
  <c r="AK60" i="10" s="1"/>
  <c r="AF60" i="10"/>
  <c r="AM60" i="10" s="1"/>
  <c r="AG63" i="10"/>
  <c r="AO63" i="10" s="1"/>
  <c r="AH63" i="10"/>
  <c r="AQ63" i="10" s="1"/>
  <c r="AI63" i="10"/>
  <c r="AS63" i="10" s="1"/>
  <c r="AP66" i="10"/>
  <c r="AF62" i="10"/>
  <c r="AM62" i="10" s="1"/>
  <c r="AG62" i="10"/>
  <c r="AO62" i="10" s="1"/>
  <c r="AE62" i="10"/>
  <c r="AK62" i="10" s="1"/>
  <c r="AG67" i="10"/>
  <c r="AO67" i="10" s="1"/>
  <c r="AF67" i="10"/>
  <c r="AM67" i="10" s="1"/>
  <c r="AI67" i="10"/>
  <c r="AS67" i="10" s="1"/>
  <c r="AE67" i="10"/>
  <c r="AK67" i="10" s="1"/>
  <c r="AH67" i="10"/>
  <c r="AQ67" i="10" s="1"/>
  <c r="AW70" i="10"/>
  <c r="AL70" i="10"/>
  <c r="AV70" i="10" s="1"/>
  <c r="AI61" i="10"/>
  <c r="AS61" i="10" s="1"/>
  <c r="AE61" i="10"/>
  <c r="AK61" i="10" s="1"/>
  <c r="AF61" i="10"/>
  <c r="AM61" i="10" s="1"/>
  <c r="AH62" i="10"/>
  <c r="AQ62" i="10" s="1"/>
  <c r="AH64" i="10"/>
  <c r="AQ64" i="10" s="1"/>
  <c r="AI64" i="10"/>
  <c r="AS64" i="10" s="1"/>
  <c r="AE64" i="10"/>
  <c r="AK64" i="10" s="1"/>
  <c r="AF64" i="10"/>
  <c r="AM64" i="10" s="1"/>
  <c r="AI65" i="10"/>
  <c r="AS65" i="10" s="1"/>
  <c r="AE65" i="10"/>
  <c r="AK65" i="10" s="1"/>
  <c r="AH65" i="10"/>
  <c r="AQ65" i="10" s="1"/>
  <c r="AF65" i="10"/>
  <c r="AM65" i="10" s="1"/>
  <c r="AF66" i="10"/>
  <c r="AM66" i="10" s="1"/>
  <c r="AI66" i="10"/>
  <c r="AS66" i="10" s="1"/>
  <c r="AE66" i="10"/>
  <c r="AK66" i="10" s="1"/>
  <c r="AG66" i="10"/>
  <c r="AO66" i="10" s="1"/>
  <c r="AI69" i="10"/>
  <c r="AS69" i="10" s="1"/>
  <c r="AE69" i="10"/>
  <c r="AK69" i="10" s="1"/>
  <c r="AH69" i="10"/>
  <c r="AQ69" i="10" s="1"/>
  <c r="AG69" i="10"/>
  <c r="AO69" i="10" s="1"/>
  <c r="AF69" i="10"/>
  <c r="AM69" i="10" s="1"/>
  <c r="AH68" i="10"/>
  <c r="AQ68" i="10" s="1"/>
  <c r="AG68" i="10"/>
  <c r="AO68" i="10" s="1"/>
  <c r="AF68" i="10"/>
  <c r="AM68" i="10" s="1"/>
  <c r="AI68" i="10"/>
  <c r="AS68" i="10" s="1"/>
  <c r="AE68" i="10"/>
  <c r="AK68" i="10" s="1"/>
  <c r="AH59" i="10"/>
  <c r="AQ59" i="10" s="1"/>
  <c r="AG70" i="10"/>
  <c r="AO70" i="10" s="1"/>
  <c r="AH70" i="10"/>
  <c r="AQ70" i="10" s="1"/>
  <c r="AE70" i="10"/>
  <c r="AK70" i="10" s="1"/>
  <c r="AI70" i="10"/>
  <c r="AS70" i="10" s="1"/>
  <c r="BB71" i="8"/>
  <c r="AZ71" i="8"/>
  <c r="AX71" i="8"/>
  <c r="AV71" i="8"/>
  <c r="AT71" i="8"/>
  <c r="AB70" i="8"/>
  <c r="AD70" i="8" s="1"/>
  <c r="AF70" i="8" s="1"/>
  <c r="AM70" i="8" s="1"/>
  <c r="AB69" i="8"/>
  <c r="AD69" i="8" s="1"/>
  <c r="AG69" i="8" s="1"/>
  <c r="AO69" i="8" s="1"/>
  <c r="AB68" i="8"/>
  <c r="AD68" i="8" s="1"/>
  <c r="AB67" i="8"/>
  <c r="AD67" i="8" s="1"/>
  <c r="AH67" i="8" s="1"/>
  <c r="AQ67" i="8" s="1"/>
  <c r="AB66" i="8"/>
  <c r="AD66" i="8" s="1"/>
  <c r="AB65" i="8"/>
  <c r="AD65" i="8" s="1"/>
  <c r="AF65" i="8" s="1"/>
  <c r="AM65" i="8" s="1"/>
  <c r="AB64" i="8"/>
  <c r="AD64" i="8" s="1"/>
  <c r="AB63" i="8"/>
  <c r="AD63" i="8" s="1"/>
  <c r="AI63" i="8" s="1"/>
  <c r="AB62" i="8"/>
  <c r="AD62" i="8" s="1"/>
  <c r="AH62" i="8" s="1"/>
  <c r="AQ62" i="8" s="1"/>
  <c r="AB61" i="8"/>
  <c r="AD61" i="8" s="1"/>
  <c r="AB60" i="8"/>
  <c r="AD60" i="8" s="1"/>
  <c r="AB59" i="8"/>
  <c r="AD59" i="8" s="1"/>
  <c r="AG59" i="8" s="1"/>
  <c r="AO59" i="8" s="1"/>
  <c r="AB58" i="8"/>
  <c r="AD58" i="8" s="1"/>
  <c r="AF58" i="8" s="1"/>
  <c r="AM58" i="8" s="1"/>
  <c r="AB57" i="8"/>
  <c r="AD57" i="8" s="1"/>
  <c r="AB56" i="8"/>
  <c r="AD56" i="8" s="1"/>
  <c r="AH56" i="8" s="1"/>
  <c r="AQ56" i="8" s="1"/>
  <c r="AB55" i="8"/>
  <c r="AD55" i="8" s="1"/>
  <c r="AG55" i="8" s="1"/>
  <c r="AO55" i="8" s="1"/>
  <c r="AB54" i="8"/>
  <c r="AD54" i="8" s="1"/>
  <c r="AB53" i="8"/>
  <c r="AD53" i="8" s="1"/>
  <c r="AB52" i="8"/>
  <c r="AD52" i="8" s="1"/>
  <c r="AB51" i="8"/>
  <c r="AD51" i="8" s="1"/>
  <c r="AI51" i="8" s="1"/>
  <c r="AB50" i="8"/>
  <c r="AD50" i="8" s="1"/>
  <c r="AB49" i="8"/>
  <c r="AD49" i="8" s="1"/>
  <c r="AE49" i="8" s="1"/>
  <c r="AK49" i="8" s="1"/>
  <c r="AB48" i="8"/>
  <c r="AD48" i="8" s="1"/>
  <c r="AF48" i="8" s="1"/>
  <c r="AM48" i="8" s="1"/>
  <c r="AB47" i="8"/>
  <c r="AD47" i="8" s="1"/>
  <c r="AH47" i="8" s="1"/>
  <c r="AB46" i="8"/>
  <c r="AD46" i="8" s="1"/>
  <c r="AB45" i="8"/>
  <c r="AD45" i="8" s="1"/>
  <c r="AB44" i="8"/>
  <c r="AD44" i="8" s="1"/>
  <c r="AB43" i="8"/>
  <c r="AD43" i="8" s="1"/>
  <c r="AB42" i="8"/>
  <c r="AD42" i="8" s="1"/>
  <c r="AB41" i="8"/>
  <c r="AD41" i="8" s="1"/>
  <c r="AB40" i="8"/>
  <c r="AD40" i="8" s="1"/>
  <c r="AB39" i="8"/>
  <c r="AD39" i="8" s="1"/>
  <c r="AE39" i="8" s="1"/>
  <c r="AK39" i="8" s="1"/>
  <c r="AB38" i="8"/>
  <c r="AD38" i="8" s="1"/>
  <c r="AI38" i="8" s="1"/>
  <c r="AS38" i="8" s="1"/>
  <c r="S38" i="8"/>
  <c r="C38" i="8"/>
  <c r="D38" i="8" s="1"/>
  <c r="AB37" i="8"/>
  <c r="AD37" i="8" s="1"/>
  <c r="AH37" i="8" s="1"/>
  <c r="AQ37" i="8" s="1"/>
  <c r="S37" i="8"/>
  <c r="C37" i="8"/>
  <c r="D37" i="8" s="1"/>
  <c r="AB36" i="8"/>
  <c r="AD36" i="8" s="1"/>
  <c r="AI36" i="8" s="1"/>
  <c r="S36" i="8"/>
  <c r="C36" i="8"/>
  <c r="D36" i="8" s="1"/>
  <c r="AB35" i="8"/>
  <c r="AD35" i="8" s="1"/>
  <c r="AF35" i="8" s="1"/>
  <c r="AM35" i="8" s="1"/>
  <c r="S35" i="8"/>
  <c r="C35" i="8"/>
  <c r="D35" i="8" s="1"/>
  <c r="AB34" i="8"/>
  <c r="AD34" i="8" s="1"/>
  <c r="AI34" i="8" s="1"/>
  <c r="S34" i="8"/>
  <c r="C34" i="8"/>
  <c r="D34" i="8" s="1"/>
  <c r="AB33" i="8"/>
  <c r="AD33" i="8" s="1"/>
  <c r="S33" i="8"/>
  <c r="C33" i="8"/>
  <c r="D33" i="8" s="1"/>
  <c r="AB32" i="8"/>
  <c r="AD32" i="8" s="1"/>
  <c r="AI32" i="8" s="1"/>
  <c r="AS32" i="8" s="1"/>
  <c r="S32" i="8"/>
  <c r="C32" i="8"/>
  <c r="D32" i="8" s="1"/>
  <c r="AB31" i="8"/>
  <c r="AD31" i="8" s="1"/>
  <c r="AF31" i="8" s="1"/>
  <c r="AM31" i="8" s="1"/>
  <c r="S31" i="8"/>
  <c r="C31" i="8"/>
  <c r="D31" i="8" s="1"/>
  <c r="AB30" i="8"/>
  <c r="AD30" i="8" s="1"/>
  <c r="S30" i="8"/>
  <c r="C30" i="8"/>
  <c r="D30" i="8" s="1"/>
  <c r="AB29" i="8"/>
  <c r="AD29" i="8" s="1"/>
  <c r="AI29" i="8" s="1"/>
  <c r="AS29" i="8" s="1"/>
  <c r="S29" i="8"/>
  <c r="C29" i="8"/>
  <c r="D29" i="8" s="1"/>
  <c r="AB28" i="8"/>
  <c r="AD28" i="8" s="1"/>
  <c r="S28" i="8"/>
  <c r="C28" i="8"/>
  <c r="D28" i="8" s="1"/>
  <c r="AB27" i="8"/>
  <c r="AD27" i="8" s="1"/>
  <c r="S27" i="8"/>
  <c r="C27" i="8"/>
  <c r="D27" i="8" s="1"/>
  <c r="AB26" i="8"/>
  <c r="AD26" i="8" s="1"/>
  <c r="AH26" i="8" s="1"/>
  <c r="S26" i="8"/>
  <c r="C26" i="8"/>
  <c r="D26" i="8" s="1"/>
  <c r="AB25" i="8"/>
  <c r="AD25" i="8" s="1"/>
  <c r="S25" i="8"/>
  <c r="C25" i="8"/>
  <c r="D25" i="8" s="1"/>
  <c r="AB24" i="8"/>
  <c r="AD24" i="8" s="1"/>
  <c r="S24" i="8"/>
  <c r="C24" i="8"/>
  <c r="D24" i="8" s="1"/>
  <c r="AB23" i="8"/>
  <c r="AD23" i="8" s="1"/>
  <c r="AF23" i="8" s="1"/>
  <c r="AM23" i="8" s="1"/>
  <c r="S23" i="8"/>
  <c r="C23" i="8"/>
  <c r="D23" i="8" s="1"/>
  <c r="AB22" i="8"/>
  <c r="AD22" i="8" s="1"/>
  <c r="S22" i="8"/>
  <c r="C22" i="8"/>
  <c r="D22" i="8" s="1"/>
  <c r="AB21" i="8"/>
  <c r="AD21" i="8" s="1"/>
  <c r="AH21" i="8" s="1"/>
  <c r="AQ21" i="8" s="1"/>
  <c r="S21" i="8"/>
  <c r="C21" i="8"/>
  <c r="D21" i="8" s="1"/>
  <c r="AB20" i="8"/>
  <c r="AD20" i="8" s="1"/>
  <c r="AE20" i="8" s="1"/>
  <c r="AK20" i="8" s="1"/>
  <c r="S20" i="8"/>
  <c r="C20" i="8"/>
  <c r="D20" i="8" s="1"/>
  <c r="AB19" i="8"/>
  <c r="AD19" i="8" s="1"/>
  <c r="S19" i="8"/>
  <c r="C19" i="8"/>
  <c r="D19" i="8" s="1"/>
  <c r="AB18" i="8"/>
  <c r="AD18" i="8" s="1"/>
  <c r="S18" i="8"/>
  <c r="C18" i="8"/>
  <c r="D18" i="8" s="1"/>
  <c r="AB17" i="8"/>
  <c r="AD17" i="8" s="1"/>
  <c r="AH17" i="8" s="1"/>
  <c r="S17" i="8"/>
  <c r="C17" i="8"/>
  <c r="D17" i="8" s="1"/>
  <c r="AB16" i="8"/>
  <c r="AD16" i="8" s="1"/>
  <c r="S16" i="8"/>
  <c r="C16" i="8"/>
  <c r="D16" i="8" s="1"/>
  <c r="AB15" i="8"/>
  <c r="AD15" i="8" s="1"/>
  <c r="S15" i="8"/>
  <c r="C15" i="8"/>
  <c r="D15" i="8" s="1"/>
  <c r="AB14" i="8"/>
  <c r="AD14" i="8" s="1"/>
  <c r="S14" i="8"/>
  <c r="C14" i="8"/>
  <c r="D14" i="8" s="1"/>
  <c r="AB13" i="8"/>
  <c r="AD13" i="8" s="1"/>
  <c r="S13" i="8"/>
  <c r="C13" i="8"/>
  <c r="D13" i="8" s="1"/>
  <c r="AB12" i="8"/>
  <c r="AD12" i="8" s="1"/>
  <c r="S12" i="8"/>
  <c r="C12" i="8"/>
  <c r="D12" i="8" s="1"/>
  <c r="AB11" i="8"/>
  <c r="AD11" i="8" s="1"/>
  <c r="S11" i="8"/>
  <c r="C11" i="8"/>
  <c r="D11" i="8" s="1"/>
  <c r="S10" i="8"/>
  <c r="C10" i="8"/>
  <c r="D10" i="8" s="1"/>
  <c r="S9" i="8"/>
  <c r="C9" i="8"/>
  <c r="D9" i="8" s="1"/>
  <c r="S8" i="8"/>
  <c r="C8" i="8"/>
  <c r="D8" i="8" s="1"/>
  <c r="O7" i="8"/>
  <c r="M7" i="8"/>
  <c r="K7" i="8"/>
  <c r="I7" i="8"/>
  <c r="G7" i="8"/>
  <c r="F5" i="8"/>
  <c r="K1" i="8"/>
  <c r="O7" i="7"/>
  <c r="M7" i="7"/>
  <c r="K7" i="7"/>
  <c r="I7" i="7"/>
  <c r="G7" i="7"/>
  <c r="AP47" i="8" l="1"/>
  <c r="AQ47" i="8"/>
  <c r="AO29" i="15"/>
  <c r="K26" i="15" s="1"/>
  <c r="AL44" i="22"/>
  <c r="AM44" i="22"/>
  <c r="AN65" i="22"/>
  <c r="AO65" i="22"/>
  <c r="AN15" i="26"/>
  <c r="J12" i="26" s="1"/>
  <c r="AO15" i="26"/>
  <c r="AL41" i="15"/>
  <c r="AM41" i="15"/>
  <c r="AM41" i="16"/>
  <c r="I38" i="16" s="1"/>
  <c r="AL23" i="16"/>
  <c r="H20" i="16" s="1"/>
  <c r="AM23" i="16"/>
  <c r="AN52" i="12"/>
  <c r="AO52" i="12"/>
  <c r="AY51" i="12" s="1"/>
  <c r="AZ15" i="11"/>
  <c r="AN52" i="11"/>
  <c r="AO52" i="11"/>
  <c r="AR36" i="8"/>
  <c r="AS36" i="8"/>
  <c r="AJ43" i="10"/>
  <c r="AK43" i="10"/>
  <c r="AL56" i="17"/>
  <c r="AM56" i="17"/>
  <c r="AJ65" i="22"/>
  <c r="AK65" i="22"/>
  <c r="AJ44" i="24"/>
  <c r="AK44" i="24"/>
  <c r="AL35" i="23"/>
  <c r="H32" i="23" s="1"/>
  <c r="AM35" i="23"/>
  <c r="AJ29" i="23"/>
  <c r="F26" i="23" s="1"/>
  <c r="AK29" i="23"/>
  <c r="AO12" i="11"/>
  <c r="K9" i="11" s="1"/>
  <c r="AM70" i="26"/>
  <c r="AW70" i="26" s="1"/>
  <c r="AN19" i="16"/>
  <c r="J16" i="16" s="1"/>
  <c r="AO19" i="16"/>
  <c r="K16" i="16" s="1"/>
  <c r="AX11" i="13"/>
  <c r="K10" i="14"/>
  <c r="AO13" i="14"/>
  <c r="AP26" i="8"/>
  <c r="AQ26" i="8"/>
  <c r="AR34" i="8"/>
  <c r="AS34" i="8"/>
  <c r="AL45" i="17"/>
  <c r="AM45" i="17"/>
  <c r="AK29" i="22"/>
  <c r="G26" i="22" s="1"/>
  <c r="AP20" i="22"/>
  <c r="L17" i="22" s="1"/>
  <c r="AQ20" i="22"/>
  <c r="AJ44" i="19"/>
  <c r="M15" i="24"/>
  <c r="AQ18" i="24"/>
  <c r="AY24" i="21"/>
  <c r="AO24" i="21"/>
  <c r="K21" i="21" s="1"/>
  <c r="AN56" i="14"/>
  <c r="AO56" i="14"/>
  <c r="AP12" i="21"/>
  <c r="L9" i="21" s="1"/>
  <c r="AQ12" i="21"/>
  <c r="AL16" i="11"/>
  <c r="H13" i="11" s="1"/>
  <c r="AM16" i="11"/>
  <c r="AL19" i="16"/>
  <c r="H16" i="16" s="1"/>
  <c r="AM19" i="16"/>
  <c r="I16" i="16" s="1"/>
  <c r="AJ17" i="16"/>
  <c r="F14" i="16" s="1"/>
  <c r="AK17" i="16"/>
  <c r="G14" i="16" s="1"/>
  <c r="AL11" i="14"/>
  <c r="H8" i="14" s="1"/>
  <c r="AM11" i="14"/>
  <c r="I8" i="14" s="1"/>
  <c r="AY36" i="15"/>
  <c r="AO36" i="15"/>
  <c r="K33" i="15" s="1"/>
  <c r="AP56" i="17"/>
  <c r="AQ56" i="17"/>
  <c r="AN37" i="23"/>
  <c r="J34" i="23" s="1"/>
  <c r="AO37" i="23"/>
  <c r="AM13" i="19"/>
  <c r="I10" i="19" s="1"/>
  <c r="BA62" i="18"/>
  <c r="AQ62" i="18"/>
  <c r="AL14" i="11"/>
  <c r="H11" i="11" s="1"/>
  <c r="AM14" i="11"/>
  <c r="AO70" i="26"/>
  <c r="AY69" i="26" s="1"/>
  <c r="I35" i="10"/>
  <c r="AM38" i="10"/>
  <c r="AJ54" i="12"/>
  <c r="AK54" i="12"/>
  <c r="AL26" i="19"/>
  <c r="H23" i="19" s="1"/>
  <c r="AM26" i="19"/>
  <c r="I23" i="19" s="1"/>
  <c r="AL59" i="21"/>
  <c r="AM59" i="21"/>
  <c r="AW59" i="21" s="1"/>
  <c r="AV63" i="22"/>
  <c r="G37" i="20"/>
  <c r="AK40" i="20"/>
  <c r="AQ21" i="22"/>
  <c r="M18" i="22" s="1"/>
  <c r="AJ14" i="24"/>
  <c r="F11" i="24" s="1"/>
  <c r="AK14" i="24"/>
  <c r="G24" i="21"/>
  <c r="AK27" i="21"/>
  <c r="AL15" i="24"/>
  <c r="AM15" i="24"/>
  <c r="AK12" i="19"/>
  <c r="G9" i="19" s="1"/>
  <c r="AY26" i="12"/>
  <c r="AO26" i="12"/>
  <c r="AR17" i="23"/>
  <c r="N14" i="23" s="1"/>
  <c r="AS17" i="23"/>
  <c r="BC16" i="23" s="1"/>
  <c r="AN26" i="19"/>
  <c r="AO26" i="19"/>
  <c r="AN59" i="26"/>
  <c r="AX59" i="26" s="1"/>
  <c r="AO59" i="26"/>
  <c r="AV44" i="22"/>
  <c r="AO35" i="22"/>
  <c r="K32" i="22" s="1"/>
  <c r="O34" i="22"/>
  <c r="AS37" i="22"/>
  <c r="AN35" i="25"/>
  <c r="J32" i="25" s="1"/>
  <c r="AO35" i="25"/>
  <c r="K32" i="25" s="1"/>
  <c r="AL55" i="16"/>
  <c r="AV55" i="16" s="1"/>
  <c r="AM55" i="16"/>
  <c r="AW29" i="12"/>
  <c r="AM29" i="12"/>
  <c r="I26" i="12" s="1"/>
  <c r="AJ50" i="16"/>
  <c r="AK50" i="16"/>
  <c r="AL20" i="14"/>
  <c r="H17" i="14" s="1"/>
  <c r="AM20" i="14"/>
  <c r="I17" i="14" s="1"/>
  <c r="M28" i="24"/>
  <c r="AQ31" i="24"/>
  <c r="BA30" i="24" s="1"/>
  <c r="AM70" i="19"/>
  <c r="AW70" i="19" s="1"/>
  <c r="AL46" i="10"/>
  <c r="AV45" i="10" s="1"/>
  <c r="AM46" i="10"/>
  <c r="AW45" i="10" s="1"/>
  <c r="AP31" i="12"/>
  <c r="L28" i="12" s="1"/>
  <c r="AQ31" i="12"/>
  <c r="AR32" i="23"/>
  <c r="N29" i="23" s="1"/>
  <c r="AS32" i="23"/>
  <c r="AN29" i="18"/>
  <c r="AO29" i="18"/>
  <c r="AJ44" i="21"/>
  <c r="AK44" i="21"/>
  <c r="AR51" i="8"/>
  <c r="AS51" i="8"/>
  <c r="AO21" i="20"/>
  <c r="K18" i="20" s="1"/>
  <c r="AP27" i="22"/>
  <c r="L24" i="22" s="1"/>
  <c r="AQ27" i="22"/>
  <c r="M24" i="22" s="1"/>
  <c r="AP37" i="22"/>
  <c r="L34" i="22" s="1"/>
  <c r="AQ37" i="22"/>
  <c r="M34" i="22" s="1"/>
  <c r="AQ31" i="26"/>
  <c r="M28" i="26" s="1"/>
  <c r="AR49" i="26"/>
  <c r="AS49" i="26"/>
  <c r="AN42" i="23"/>
  <c r="AO42" i="23"/>
  <c r="AL13" i="24"/>
  <c r="AM13" i="24"/>
  <c r="I10" i="24" s="1"/>
  <c r="BC47" i="12"/>
  <c r="AS47" i="12"/>
  <c r="BC46" i="12" s="1"/>
  <c r="AU27" i="19"/>
  <c r="AK28" i="19"/>
  <c r="G25" i="19" s="1"/>
  <c r="AL56" i="16"/>
  <c r="AM56" i="16"/>
  <c r="I22" i="12"/>
  <c r="AM25" i="12"/>
  <c r="AL16" i="19"/>
  <c r="H13" i="19" s="1"/>
  <c r="AM16" i="19"/>
  <c r="I13" i="19" s="1"/>
  <c r="AP31" i="21"/>
  <c r="L28" i="21" s="1"/>
  <c r="AQ31" i="21"/>
  <c r="M28" i="21" s="1"/>
  <c r="AL44" i="21"/>
  <c r="AV43" i="21" s="1"/>
  <c r="AM44" i="21"/>
  <c r="AW43" i="21" s="1"/>
  <c r="AR63" i="8"/>
  <c r="AS63" i="8"/>
  <c r="AV59" i="21"/>
  <c r="AR18" i="25"/>
  <c r="AQ30" i="20"/>
  <c r="M27" i="20" s="1"/>
  <c r="AR46" i="24"/>
  <c r="AS46" i="24"/>
  <c r="AJ42" i="19"/>
  <c r="AK42" i="19"/>
  <c r="AN59" i="22"/>
  <c r="AX59" i="22" s="1"/>
  <c r="AO59" i="22"/>
  <c r="AY59" i="22" s="1"/>
  <c r="BA60" i="20"/>
  <c r="AQ60" i="20"/>
  <c r="AJ49" i="11"/>
  <c r="AK49" i="11"/>
  <c r="AO14" i="23"/>
  <c r="K11" i="23" s="1"/>
  <c r="AM12" i="14"/>
  <c r="I9" i="14" s="1"/>
  <c r="AR44" i="16"/>
  <c r="BB43" i="16" s="1"/>
  <c r="AS44" i="16"/>
  <c r="AL28" i="19"/>
  <c r="H25" i="19" s="1"/>
  <c r="AM28" i="19"/>
  <c r="I25" i="19" s="1"/>
  <c r="BA35" i="12"/>
  <c r="AQ36" i="12"/>
  <c r="M33" i="12" s="1"/>
  <c r="AY70" i="19"/>
  <c r="AO70" i="19"/>
  <c r="AO30" i="12"/>
  <c r="K27" i="12" s="1"/>
  <c r="AN54" i="21"/>
  <c r="AO54" i="21"/>
  <c r="AN39" i="10"/>
  <c r="J36" i="10" s="1"/>
  <c r="AO39" i="10"/>
  <c r="K36" i="10" s="1"/>
  <c r="AP31" i="22"/>
  <c r="L28" i="22" s="1"/>
  <c r="AQ31" i="22"/>
  <c r="M28" i="22" s="1"/>
  <c r="K16" i="22"/>
  <c r="AO19" i="22"/>
  <c r="G17" i="23"/>
  <c r="AK20" i="23"/>
  <c r="AL38" i="16"/>
  <c r="H35" i="16" s="1"/>
  <c r="AM38" i="16"/>
  <c r="AP61" i="22"/>
  <c r="AQ61" i="22"/>
  <c r="AR26" i="23"/>
  <c r="N23" i="23" s="1"/>
  <c r="AS26" i="23"/>
  <c r="AP56" i="16"/>
  <c r="AZ55" i="16" s="1"/>
  <c r="AQ56" i="16"/>
  <c r="BA55" i="16" s="1"/>
  <c r="AN44" i="12"/>
  <c r="AX44" i="12" s="1"/>
  <c r="AO44" i="12"/>
  <c r="AY44" i="12" s="1"/>
  <c r="AL39" i="10"/>
  <c r="AM39" i="10"/>
  <c r="I36" i="10" s="1"/>
  <c r="AN34" i="16"/>
  <c r="J31" i="16" s="1"/>
  <c r="AO34" i="16"/>
  <c r="AN26" i="18"/>
  <c r="J23" i="18" s="1"/>
  <c r="AO26" i="18"/>
  <c r="AL59" i="10"/>
  <c r="AM59" i="10"/>
  <c r="AY34" i="15"/>
  <c r="AO35" i="15"/>
  <c r="AR54" i="24"/>
  <c r="AS54" i="24"/>
  <c r="AN36" i="16"/>
  <c r="J33" i="16" s="1"/>
  <c r="AO36" i="16"/>
  <c r="AN41" i="23"/>
  <c r="J38" i="23" s="1"/>
  <c r="AO41" i="23"/>
  <c r="AJ28" i="18"/>
  <c r="F25" i="18" s="1"/>
  <c r="AK28" i="18"/>
  <c r="AL21" i="12"/>
  <c r="H18" i="12" s="1"/>
  <c r="AM21" i="12"/>
  <c r="I18" i="12" s="1"/>
  <c r="AL18" i="12"/>
  <c r="H15" i="12" s="1"/>
  <c r="AM18" i="12"/>
  <c r="I15" i="12" s="1"/>
  <c r="AY45" i="26"/>
  <c r="AO45" i="26"/>
  <c r="AN22" i="19"/>
  <c r="J19" i="19" s="1"/>
  <c r="AO22" i="19"/>
  <c r="M9" i="17"/>
  <c r="AQ12" i="17"/>
  <c r="BA12" i="17" s="1"/>
  <c r="O21" i="22"/>
  <c r="AS24" i="22"/>
  <c r="AR20" i="19"/>
  <c r="N17" i="19" s="1"/>
  <c r="AS20" i="19"/>
  <c r="G16" i="21"/>
  <c r="AK19" i="21"/>
  <c r="AL12" i="16"/>
  <c r="H9" i="16" s="1"/>
  <c r="AM12" i="16"/>
  <c r="AW11" i="16" s="1"/>
  <c r="AP47" i="16"/>
  <c r="AZ47" i="16" s="1"/>
  <c r="AQ47" i="16"/>
  <c r="BA47" i="16" s="1"/>
  <c r="AJ16" i="12"/>
  <c r="F13" i="12" s="1"/>
  <c r="AK16" i="12"/>
  <c r="AK22" i="19"/>
  <c r="AJ22" i="19"/>
  <c r="F19" i="19" s="1"/>
  <c r="AL21" i="23"/>
  <c r="H18" i="23" s="1"/>
  <c r="AM21" i="23"/>
  <c r="I18" i="23" s="1"/>
  <c r="AM48" i="18"/>
  <c r="AL48" i="18"/>
  <c r="AP17" i="8"/>
  <c r="AQ17" i="8"/>
  <c r="AX51" i="12"/>
  <c r="AL63" i="22"/>
  <c r="AM63" i="22"/>
  <c r="AW63" i="22" s="1"/>
  <c r="AN21" i="19"/>
  <c r="AO21" i="19"/>
  <c r="AP12" i="16"/>
  <c r="L9" i="16" s="1"/>
  <c r="AQ12" i="16"/>
  <c r="G8" i="16"/>
  <c r="AK11" i="16"/>
  <c r="AL30" i="16"/>
  <c r="H27" i="16" s="1"/>
  <c r="AM30" i="16"/>
  <c r="I27" i="16" s="1"/>
  <c r="AJ23" i="16"/>
  <c r="AK23" i="16"/>
  <c r="G20" i="16" s="1"/>
  <c r="AK15" i="16"/>
  <c r="G12" i="16" s="1"/>
  <c r="AL33" i="23"/>
  <c r="H30" i="23" s="1"/>
  <c r="AM33" i="23"/>
  <c r="AR27" i="16"/>
  <c r="N24" i="16" s="1"/>
  <c r="AS27" i="16"/>
  <c r="O24" i="16" s="1"/>
  <c r="AP48" i="18"/>
  <c r="AZ47" i="18" s="1"/>
  <c r="AQ48" i="18"/>
  <c r="BA47" i="18" s="1"/>
  <c r="AZ60" i="21"/>
  <c r="AZ30" i="24"/>
  <c r="AX20" i="19"/>
  <c r="AT24" i="19"/>
  <c r="AZ27" i="12"/>
  <c r="AV13" i="18"/>
  <c r="AJ32" i="13"/>
  <c r="F29" i="13" s="1"/>
  <c r="AN31" i="13"/>
  <c r="J28" i="13" s="1"/>
  <c r="AJ37" i="13"/>
  <c r="F34" i="13" s="1"/>
  <c r="AJ28" i="13"/>
  <c r="F25" i="13" s="1"/>
  <c r="AN14" i="13"/>
  <c r="J11" i="13" s="1"/>
  <c r="AR37" i="13"/>
  <c r="AJ38" i="13"/>
  <c r="F35" i="13" s="1"/>
  <c r="AJ33" i="13"/>
  <c r="AJ22" i="13"/>
  <c r="AN24" i="13"/>
  <c r="J21" i="13" s="1"/>
  <c r="AN22" i="13"/>
  <c r="J19" i="13" s="1"/>
  <c r="AN27" i="13"/>
  <c r="J24" i="13" s="1"/>
  <c r="AN20" i="13"/>
  <c r="AJ24" i="13"/>
  <c r="AT24" i="13" s="1"/>
  <c r="AU23" i="13"/>
  <c r="AP22" i="13"/>
  <c r="AJ27" i="13"/>
  <c r="F24" i="13" s="1"/>
  <c r="AN18" i="13"/>
  <c r="AJ23" i="13"/>
  <c r="AN13" i="13"/>
  <c r="AX12" i="13" s="1"/>
  <c r="AJ20" i="13"/>
  <c r="F17" i="13" s="1"/>
  <c r="AR29" i="13"/>
  <c r="O26" i="13"/>
  <c r="G14" i="13"/>
  <c r="AJ34" i="13"/>
  <c r="AT33" i="13" s="1"/>
  <c r="O14" i="13"/>
  <c r="AN16" i="13"/>
  <c r="J13" i="13" s="1"/>
  <c r="AN21" i="13"/>
  <c r="AN32" i="13"/>
  <c r="J29" i="13" s="1"/>
  <c r="L10" i="11"/>
  <c r="AT12" i="17"/>
  <c r="AX13" i="14"/>
  <c r="AT22" i="19"/>
  <c r="BB38" i="22"/>
  <c r="AX45" i="26"/>
  <c r="AT69" i="20"/>
  <c r="AV59" i="14"/>
  <c r="L27" i="21"/>
  <c r="BB51" i="15"/>
  <c r="AX35" i="17"/>
  <c r="BB48" i="11"/>
  <c r="BB43" i="23"/>
  <c r="AT44" i="11"/>
  <c r="AZ42" i="11"/>
  <c r="AT58" i="15"/>
  <c r="BC51" i="15"/>
  <c r="AZ60" i="20"/>
  <c r="BA15" i="23"/>
  <c r="AV53" i="26"/>
  <c r="AT62" i="21"/>
  <c r="AZ20" i="22"/>
  <c r="AW24" i="23"/>
  <c r="BB43" i="26"/>
  <c r="AV15" i="13"/>
  <c r="AU18" i="21"/>
  <c r="AU14" i="16"/>
  <c r="O30" i="12"/>
  <c r="AV49" i="18"/>
  <c r="AY25" i="19"/>
  <c r="AV28" i="19"/>
  <c r="BA50" i="22"/>
  <c r="AT42" i="10"/>
  <c r="AU42" i="10"/>
  <c r="AW11" i="14"/>
  <c r="BB62" i="20"/>
  <c r="BA30" i="20"/>
  <c r="BA65" i="24"/>
  <c r="AX46" i="26"/>
  <c r="AZ31" i="26"/>
  <c r="K23" i="12"/>
  <c r="BA66" i="15"/>
  <c r="BA66" i="18"/>
  <c r="M17" i="22"/>
  <c r="BB17" i="25"/>
  <c r="AY59" i="26"/>
  <c r="L14" i="11"/>
  <c r="G12" i="14"/>
  <c r="BA36" i="16"/>
  <c r="AZ66" i="18"/>
  <c r="AV63" i="18"/>
  <c r="AU69" i="20"/>
  <c r="AW54" i="20"/>
  <c r="AT13" i="20"/>
  <c r="L28" i="26"/>
  <c r="AJ17" i="13"/>
  <c r="AV16" i="13"/>
  <c r="BC58" i="13"/>
  <c r="AL54" i="13"/>
  <c r="AV53" i="13" s="1"/>
  <c r="AW53" i="13"/>
  <c r="AG17" i="8"/>
  <c r="AO17" i="8" s="1"/>
  <c r="AG49" i="8"/>
  <c r="AI31" i="8"/>
  <c r="AE47" i="8"/>
  <c r="AI49" i="8"/>
  <c r="AF55" i="8"/>
  <c r="AM55" i="8" s="1"/>
  <c r="AH65" i="8"/>
  <c r="AG47" i="8"/>
  <c r="AO47" i="8" s="1"/>
  <c r="AI47" i="8"/>
  <c r="AF49" i="8"/>
  <c r="AE69" i="8"/>
  <c r="AK69" i="8" s="1"/>
  <c r="AL70" i="19"/>
  <c r="AV70" i="19" s="1"/>
  <c r="AJ28" i="19"/>
  <c r="F25" i="19" s="1"/>
  <c r="AL13" i="19"/>
  <c r="H10" i="19" s="1"/>
  <c r="AZ12" i="19"/>
  <c r="AY51" i="19"/>
  <c r="G36" i="19"/>
  <c r="AU28" i="19"/>
  <c r="AJ12" i="19"/>
  <c r="F9" i="19" s="1"/>
  <c r="AR41" i="25"/>
  <c r="AF14" i="8"/>
  <c r="AM14" i="8" s="1"/>
  <c r="AE14" i="8"/>
  <c r="AK14" i="8" s="1"/>
  <c r="AE54" i="8"/>
  <c r="AK54" i="8" s="1"/>
  <c r="AI54" i="8"/>
  <c r="AS54" i="8" s="1"/>
  <c r="AF54" i="8"/>
  <c r="AM54" i="8" s="1"/>
  <c r="AG54" i="8"/>
  <c r="AO54" i="8" s="1"/>
  <c r="AF60" i="8"/>
  <c r="AE60" i="8"/>
  <c r="AK60" i="8" s="1"/>
  <c r="AH60" i="8"/>
  <c r="AQ60" i="8" s="1"/>
  <c r="AG60" i="8"/>
  <c r="AO60" i="8" s="1"/>
  <c r="AH27" i="8"/>
  <c r="AQ27" i="8" s="1"/>
  <c r="AE27" i="8"/>
  <c r="AK27" i="8" s="1"/>
  <c r="AL23" i="8"/>
  <c r="AH43" i="8"/>
  <c r="AQ43" i="8" s="1"/>
  <c r="AE43" i="8"/>
  <c r="AK43" i="8" s="1"/>
  <c r="AF43" i="8"/>
  <c r="AE13" i="8"/>
  <c r="AH13" i="8"/>
  <c r="AF17" i="8"/>
  <c r="AM17" i="8" s="1"/>
  <c r="AJ39" i="8"/>
  <c r="AH52" i="8"/>
  <c r="AQ52" i="8" s="1"/>
  <c r="AE52" i="8"/>
  <c r="AK52" i="8" s="1"/>
  <c r="AG19" i="8"/>
  <c r="AO19" i="8" s="1"/>
  <c r="AI19" i="8"/>
  <c r="AS19" i="8" s="1"/>
  <c r="AF19" i="8"/>
  <c r="BA56" i="10"/>
  <c r="BA57" i="10"/>
  <c r="AJ15" i="24"/>
  <c r="AR28" i="18"/>
  <c r="AE19" i="8"/>
  <c r="AE70" i="8"/>
  <c r="AK70" i="8" s="1"/>
  <c r="AH70" i="8"/>
  <c r="AQ70" i="8" s="1"/>
  <c r="AP16" i="14"/>
  <c r="L13" i="14" s="1"/>
  <c r="AR16" i="12"/>
  <c r="AW58" i="14"/>
  <c r="AL58" i="14"/>
  <c r="AV58" i="14" s="1"/>
  <c r="M10" i="12"/>
  <c r="AP13" i="12"/>
  <c r="AP33" i="26"/>
  <c r="AZ32" i="26" s="1"/>
  <c r="G19" i="23"/>
  <c r="AJ22" i="23"/>
  <c r="F19" i="23" s="1"/>
  <c r="G14" i="12"/>
  <c r="AJ17" i="12"/>
  <c r="AT16" i="12" s="1"/>
  <c r="AJ35" i="21"/>
  <c r="AG24" i="8"/>
  <c r="AO24" i="8" s="1"/>
  <c r="AE24" i="8"/>
  <c r="AK24" i="8" s="1"/>
  <c r="AL23" i="22"/>
  <c r="AV23" i="22" s="1"/>
  <c r="AN64" i="22"/>
  <c r="AX64" i="22" s="1"/>
  <c r="AY64" i="22"/>
  <c r="G35" i="22"/>
  <c r="AJ38" i="22"/>
  <c r="AR19" i="25"/>
  <c r="AN62" i="18"/>
  <c r="BC43" i="15"/>
  <c r="AR44" i="15"/>
  <c r="BB43" i="15" s="1"/>
  <c r="AL58" i="13"/>
  <c r="AV58" i="13" s="1"/>
  <c r="AN46" i="12"/>
  <c r="AY66" i="14"/>
  <c r="AN66" i="14"/>
  <c r="AX66" i="14" s="1"/>
  <c r="BA30" i="12"/>
  <c r="M28" i="12"/>
  <c r="AP47" i="15"/>
  <c r="AR49" i="17"/>
  <c r="AR48" i="17"/>
  <c r="AJ44" i="17"/>
  <c r="AL46" i="17"/>
  <c r="AN42" i="20"/>
  <c r="AR67" i="22"/>
  <c r="BB66" i="22" s="1"/>
  <c r="BA46" i="22"/>
  <c r="AP46" i="22"/>
  <c r="AZ46" i="22" s="1"/>
  <c r="AR22" i="22"/>
  <c r="N19" i="22" s="1"/>
  <c r="AR61" i="22"/>
  <c r="AN42" i="11"/>
  <c r="AL26" i="12"/>
  <c r="I12" i="16"/>
  <c r="AP62" i="8"/>
  <c r="AF24" i="8"/>
  <c r="AM24" i="8" s="1"/>
  <c r="AZ57" i="10"/>
  <c r="AW34" i="24"/>
  <c r="I31" i="24"/>
  <c r="AN15" i="13"/>
  <c r="AX14" i="13" s="1"/>
  <c r="AJ29" i="13"/>
  <c r="F26" i="13" s="1"/>
  <c r="BC43" i="13"/>
  <c r="AR43" i="13"/>
  <c r="BB43" i="13" s="1"/>
  <c r="AY50" i="13"/>
  <c r="AN51" i="13"/>
  <c r="AX50" i="13" s="1"/>
  <c r="AN55" i="16"/>
  <c r="AX55" i="16" s="1"/>
  <c r="AN35" i="23"/>
  <c r="J32" i="23" s="1"/>
  <c r="AR62" i="21"/>
  <c r="BB62" i="21" s="1"/>
  <c r="AN12" i="21"/>
  <c r="AJ59" i="14"/>
  <c r="AJ22" i="21"/>
  <c r="F19" i="21" s="1"/>
  <c r="AL56" i="18"/>
  <c r="K18" i="16"/>
  <c r="AN21" i="16"/>
  <c r="J18" i="16" s="1"/>
  <c r="AU43" i="12"/>
  <c r="AJ43" i="12"/>
  <c r="AT43" i="12" s="1"/>
  <c r="AL38" i="21"/>
  <c r="AR29" i="8"/>
  <c r="AG62" i="8"/>
  <c r="AO62" i="8" s="1"/>
  <c r="AI24" i="8"/>
  <c r="AS24" i="8" s="1"/>
  <c r="AE34" i="8"/>
  <c r="AK34" i="8" s="1"/>
  <c r="AL55" i="8"/>
  <c r="AE17" i="8"/>
  <c r="AN64" i="19"/>
  <c r="AX64" i="19" s="1"/>
  <c r="AY64" i="19"/>
  <c r="AN42" i="24"/>
  <c r="AW55" i="23"/>
  <c r="AL55" i="23"/>
  <c r="AL63" i="21"/>
  <c r="AN27" i="19"/>
  <c r="AN47" i="23"/>
  <c r="AP63" i="26"/>
  <c r="AL35" i="8"/>
  <c r="AF51" i="8"/>
  <c r="AH51" i="8"/>
  <c r="AN19" i="23"/>
  <c r="AP41" i="21"/>
  <c r="AX44" i="10"/>
  <c r="AY24" i="11"/>
  <c r="AX26" i="11"/>
  <c r="AZ35" i="12"/>
  <c r="AV29" i="12"/>
  <c r="AU42" i="12"/>
  <c r="AT43" i="16"/>
  <c r="BA26" i="19"/>
  <c r="AU62" i="20"/>
  <c r="AW39" i="24"/>
  <c r="AP35" i="23"/>
  <c r="L32" i="23" s="1"/>
  <c r="M32" i="23"/>
  <c r="AL29" i="23"/>
  <c r="H26" i="23" s="1"/>
  <c r="I26" i="23"/>
  <c r="F9" i="17"/>
  <c r="AP26" i="12"/>
  <c r="L23" i="12" s="1"/>
  <c r="AP58" i="14"/>
  <c r="AT43" i="11"/>
  <c r="BB58" i="13"/>
  <c r="AZ15" i="14"/>
  <c r="I30" i="15"/>
  <c r="BB58" i="18"/>
  <c r="BA55" i="23"/>
  <c r="AP55" i="23"/>
  <c r="AZ55" i="23" s="1"/>
  <c r="AL23" i="19"/>
  <c r="M13" i="19"/>
  <c r="AP16" i="19"/>
  <c r="I11" i="23"/>
  <c r="AL14" i="23"/>
  <c r="H11" i="23" s="1"/>
  <c r="AW53" i="21"/>
  <c r="AL53" i="21"/>
  <c r="AV53" i="21" s="1"/>
  <c r="AJ62" i="26"/>
  <c r="AU70" i="26"/>
  <c r="AJ70" i="26"/>
  <c r="AT70" i="26" s="1"/>
  <c r="AL20" i="21"/>
  <c r="H17" i="21" s="1"/>
  <c r="BA30" i="21"/>
  <c r="AY25" i="11"/>
  <c r="AU12" i="17"/>
  <c r="BC18" i="18"/>
  <c r="AU29" i="21"/>
  <c r="G26" i="21"/>
  <c r="AV48" i="23"/>
  <c r="BA14" i="23"/>
  <c r="AX25" i="25"/>
  <c r="AZ61" i="26"/>
  <c r="AX21" i="13"/>
  <c r="AJ42" i="21"/>
  <c r="AL24" i="21"/>
  <c r="H21" i="21" s="1"/>
  <c r="I21" i="21"/>
  <c r="AP51" i="14"/>
  <c r="AJ13" i="24"/>
  <c r="G10" i="24"/>
  <c r="AP53" i="21"/>
  <c r="AZ52" i="21" s="1"/>
  <c r="BA52" i="21"/>
  <c r="AP62" i="26"/>
  <c r="BA62" i="26"/>
  <c r="G34" i="24"/>
  <c r="AJ37" i="24"/>
  <c r="F34" i="24" s="1"/>
  <c r="AP22" i="12"/>
  <c r="AY30" i="12"/>
  <c r="AW38" i="10"/>
  <c r="AP11" i="12"/>
  <c r="AL16" i="16"/>
  <c r="H13" i="16" s="1"/>
  <c r="BC48" i="11"/>
  <c r="BA12" i="11"/>
  <c r="AV30" i="24"/>
  <c r="BC43" i="26"/>
  <c r="AP17" i="24"/>
  <c r="L14" i="24" s="1"/>
  <c r="AL31" i="23"/>
  <c r="H28" i="23" s="1"/>
  <c r="I28" i="23"/>
  <c r="AY19" i="21"/>
  <c r="K16" i="21"/>
  <c r="AL51" i="12"/>
  <c r="BA70" i="26"/>
  <c r="AP70" i="26"/>
  <c r="AZ70" i="26" s="1"/>
  <c r="BA37" i="24"/>
  <c r="AP18" i="12"/>
  <c r="L15" i="12" s="1"/>
  <c r="M15" i="12"/>
  <c r="AX26" i="21"/>
  <c r="AZ17" i="24"/>
  <c r="AJ63" i="24"/>
  <c r="AJ63" i="18"/>
  <c r="BA51" i="12"/>
  <c r="AP51" i="12"/>
  <c r="AZ51" i="12" s="1"/>
  <c r="G11" i="23"/>
  <c r="AJ14" i="23"/>
  <c r="F11" i="23" s="1"/>
  <c r="AL24" i="16"/>
  <c r="H21" i="16" s="1"/>
  <c r="I21" i="16"/>
  <c r="AL23" i="21"/>
  <c r="AL43" i="12"/>
  <c r="AV43" i="12" s="1"/>
  <c r="AE65" i="8"/>
  <c r="AK65" i="8" s="1"/>
  <c r="AG67" i="8"/>
  <c r="AO67" i="8" s="1"/>
  <c r="M14" i="11"/>
  <c r="AW53" i="26"/>
  <c r="AW45" i="26"/>
  <c r="AP27" i="21"/>
  <c r="L24" i="21" s="1"/>
  <c r="M24" i="21"/>
  <c r="AL19" i="23"/>
  <c r="AU47" i="23"/>
  <c r="AJ47" i="23"/>
  <c r="AT47" i="23" s="1"/>
  <c r="AJ62" i="18"/>
  <c r="M20" i="21"/>
  <c r="AP23" i="21"/>
  <c r="L20" i="21" s="1"/>
  <c r="BA12" i="12"/>
  <c r="AP28" i="19"/>
  <c r="M25" i="19"/>
  <c r="AP21" i="12"/>
  <c r="AJ63" i="26"/>
  <c r="AY60" i="21"/>
  <c r="AN60" i="21"/>
  <c r="AX60" i="21" s="1"/>
  <c r="BA51" i="19"/>
  <c r="AP43" i="14"/>
  <c r="AP25" i="12"/>
  <c r="AY31" i="12"/>
  <c r="K28" i="12"/>
  <c r="AG65" i="8"/>
  <c r="AO65" i="8" s="1"/>
  <c r="AV25" i="12"/>
  <c r="AY65" i="14"/>
  <c r="AT43" i="15"/>
  <c r="AV48" i="18"/>
  <c r="AZ11" i="18"/>
  <c r="BC62" i="20"/>
  <c r="AW59" i="23"/>
  <c r="M12" i="23"/>
  <c r="AV63" i="24"/>
  <c r="AU12" i="24"/>
  <c r="AW11" i="26"/>
  <c r="AP66" i="21"/>
  <c r="AP47" i="23"/>
  <c r="AZ47" i="23" s="1"/>
  <c r="BA47" i="23"/>
  <c r="AP17" i="12"/>
  <c r="AX41" i="23"/>
  <c r="BA66" i="14"/>
  <c r="AP66" i="14"/>
  <c r="AZ66" i="14" s="1"/>
  <c r="BA50" i="12"/>
  <c r="AY25" i="12"/>
  <c r="K22" i="12"/>
  <c r="AU58" i="14"/>
  <c r="AJ58" i="14"/>
  <c r="BC46" i="19"/>
  <c r="M10" i="19"/>
  <c r="AX14" i="19"/>
  <c r="AW63" i="19"/>
  <c r="I26" i="19"/>
  <c r="F20" i="19"/>
  <c r="F36" i="19"/>
  <c r="BC43" i="16"/>
  <c r="AZ15" i="16"/>
  <c r="AX56" i="16"/>
  <c r="AY16" i="16"/>
  <c r="AX41" i="16"/>
  <c r="AP36" i="22"/>
  <c r="I28" i="22"/>
  <c r="AL31" i="22"/>
  <c r="H28" i="22" s="1"/>
  <c r="G20" i="22"/>
  <c r="AJ23" i="22"/>
  <c r="F20" i="22" s="1"/>
  <c r="I10" i="22"/>
  <c r="AL13" i="22"/>
  <c r="H10" i="22" s="1"/>
  <c r="G32" i="22"/>
  <c r="AJ35" i="22"/>
  <c r="F32" i="22" s="1"/>
  <c r="AP13" i="22"/>
  <c r="L10" i="22" s="1"/>
  <c r="M10" i="22"/>
  <c r="AY45" i="22"/>
  <c r="AN45" i="22"/>
  <c r="AX45" i="22" s="1"/>
  <c r="AL35" i="22"/>
  <c r="H32" i="22" s="1"/>
  <c r="AU62" i="22"/>
  <c r="AJ62" i="22"/>
  <c r="AT62" i="22" s="1"/>
  <c r="G16" i="22"/>
  <c r="AJ19" i="22"/>
  <c r="F16" i="22" s="1"/>
  <c r="AP35" i="22"/>
  <c r="AP62" i="22"/>
  <c r="BA62" i="22"/>
  <c r="AL19" i="22"/>
  <c r="H16" i="22" s="1"/>
  <c r="AX36" i="20"/>
  <c r="M10" i="20"/>
  <c r="AP13" i="20"/>
  <c r="L10" i="20" s="1"/>
  <c r="AP53" i="20"/>
  <c r="AU53" i="20"/>
  <c r="AJ53" i="20"/>
  <c r="AT53" i="20" s="1"/>
  <c r="AV54" i="20"/>
  <c r="J33" i="20"/>
  <c r="F10" i="20"/>
  <c r="AL49" i="20"/>
  <c r="AW49" i="20"/>
  <c r="AJ12" i="20"/>
  <c r="F9" i="20" s="1"/>
  <c r="AL13" i="20"/>
  <c r="H10" i="20" s="1"/>
  <c r="AW53" i="20"/>
  <c r="AL53" i="20"/>
  <c r="BB12" i="17"/>
  <c r="BB51" i="17"/>
  <c r="AY35" i="17"/>
  <c r="BB13" i="17"/>
  <c r="BA51" i="17"/>
  <c r="AL41" i="17"/>
  <c r="AP45" i="17"/>
  <c r="J32" i="17"/>
  <c r="AR56" i="17"/>
  <c r="AR41" i="17"/>
  <c r="AJ45" i="17"/>
  <c r="AW49" i="15"/>
  <c r="AX35" i="15"/>
  <c r="AV29" i="15"/>
  <c r="AP40" i="15"/>
  <c r="AN57" i="15"/>
  <c r="AX56" i="15" s="1"/>
  <c r="AJ63" i="15"/>
  <c r="AP62" i="15"/>
  <c r="AZ62" i="15" s="1"/>
  <c r="BA62" i="15"/>
  <c r="AJ62" i="15"/>
  <c r="AY56" i="15"/>
  <c r="AJ57" i="15"/>
  <c r="AU57" i="15"/>
  <c r="AP48" i="15"/>
  <c r="AZ47" i="15" s="1"/>
  <c r="BA47" i="15"/>
  <c r="AU44" i="15"/>
  <c r="AN41" i="15"/>
  <c r="AX41" i="15" s="1"/>
  <c r="AY41" i="15"/>
  <c r="AN49" i="15"/>
  <c r="AU48" i="15"/>
  <c r="AJ48" i="15"/>
  <c r="AT48" i="15" s="1"/>
  <c r="BA56" i="15"/>
  <c r="AP56" i="15"/>
  <c r="H17" i="13"/>
  <c r="AJ18" i="13"/>
  <c r="BA52" i="13"/>
  <c r="AP53" i="13"/>
  <c r="AZ52" i="13" s="1"/>
  <c r="AT22" i="13"/>
  <c r="F19" i="13"/>
  <c r="F20" i="13"/>
  <c r="AL19" i="13"/>
  <c r="AJ65" i="13"/>
  <c r="AT27" i="13"/>
  <c r="J18" i="13"/>
  <c r="BC62" i="13"/>
  <c r="AJ54" i="13"/>
  <c r="AX13" i="13"/>
  <c r="AX49" i="13"/>
  <c r="AJ52" i="13"/>
  <c r="F30" i="13"/>
  <c r="AL21" i="13"/>
  <c r="H18" i="13" s="1"/>
  <c r="AL13" i="13"/>
  <c r="AL14" i="13"/>
  <c r="AJ19" i="13"/>
  <c r="G16" i="13"/>
  <c r="AX60" i="10"/>
  <c r="AR59" i="10"/>
  <c r="AJ38" i="10"/>
  <c r="AX59" i="10"/>
  <c r="AR63" i="26"/>
  <c r="AR69" i="26"/>
  <c r="AJ67" i="26"/>
  <c r="AN64" i="26"/>
  <c r="AY68" i="26"/>
  <c r="AN68" i="26"/>
  <c r="AX68" i="26" s="1"/>
  <c r="AL65" i="26"/>
  <c r="AJ68" i="26"/>
  <c r="AY66" i="26"/>
  <c r="AN66" i="26"/>
  <c r="AX66" i="26" s="1"/>
  <c r="AL59" i="26"/>
  <c r="BA60" i="26"/>
  <c r="AP60" i="26"/>
  <c r="AZ60" i="26" s="1"/>
  <c r="BC58" i="26"/>
  <c r="AR58" i="26"/>
  <c r="BB58" i="26" s="1"/>
  <c r="AY58" i="26"/>
  <c r="AN58" i="26"/>
  <c r="AX58" i="26" s="1"/>
  <c r="AR54" i="26"/>
  <c r="AN51" i="26"/>
  <c r="AN49" i="26"/>
  <c r="AJ47" i="26"/>
  <c r="AP43" i="26"/>
  <c r="AJ55" i="26"/>
  <c r="AW48" i="26"/>
  <c r="AL48" i="26"/>
  <c r="AV48" i="26" s="1"/>
  <c r="AJ41" i="26"/>
  <c r="AN57" i="26"/>
  <c r="AP55" i="26"/>
  <c r="AN48" i="26"/>
  <c r="AL43" i="26"/>
  <c r="AR65" i="26"/>
  <c r="AJ56" i="26"/>
  <c r="AJ45" i="26"/>
  <c r="AR34" i="26"/>
  <c r="AN32" i="26"/>
  <c r="AJ31" i="26"/>
  <c r="AR30" i="26"/>
  <c r="AL28" i="26"/>
  <c r="AN24" i="26"/>
  <c r="AN20" i="26"/>
  <c r="AW52" i="26"/>
  <c r="AL52" i="26"/>
  <c r="AV52" i="26" s="1"/>
  <c r="AR36" i="26"/>
  <c r="AL24" i="26"/>
  <c r="BA42" i="26"/>
  <c r="AP42" i="26"/>
  <c r="AR42" i="26"/>
  <c r="BB42" i="26" s="1"/>
  <c r="BC42" i="26"/>
  <c r="AP39" i="26"/>
  <c r="AR35" i="26"/>
  <c r="AR26" i="26"/>
  <c r="AJ24" i="26"/>
  <c r="AJ38" i="26"/>
  <c r="AJ37" i="26"/>
  <c r="L29" i="26"/>
  <c r="I8" i="26"/>
  <c r="AN28" i="26"/>
  <c r="AP12" i="26"/>
  <c r="AW33" i="26"/>
  <c r="I30" i="26"/>
  <c r="AV30" i="26"/>
  <c r="H27" i="26"/>
  <c r="AN17" i="26"/>
  <c r="AJ13" i="26"/>
  <c r="AN25" i="26"/>
  <c r="AP24" i="26"/>
  <c r="AJ23" i="26"/>
  <c r="AL21" i="26"/>
  <c r="AR21" i="26"/>
  <c r="AN19" i="26"/>
  <c r="AL17" i="26"/>
  <c r="AN16" i="26"/>
  <c r="AP14" i="26"/>
  <c r="AJ27" i="26"/>
  <c r="AN18" i="26"/>
  <c r="AP34" i="26"/>
  <c r="AR45" i="26"/>
  <c r="AW69" i="26"/>
  <c r="AL69" i="26"/>
  <c r="AV69" i="26" s="1"/>
  <c r="AP67" i="26"/>
  <c r="AJ64" i="26"/>
  <c r="AJ61" i="26"/>
  <c r="AU61" i="26"/>
  <c r="AP66" i="26"/>
  <c r="AR68" i="26"/>
  <c r="AP59" i="26"/>
  <c r="AL60" i="26"/>
  <c r="AU58" i="26"/>
  <c r="AJ58" i="26"/>
  <c r="AT58" i="26" s="1"/>
  <c r="AN54" i="26"/>
  <c r="AJ52" i="26"/>
  <c r="AR51" i="26"/>
  <c r="BB51" i="26" s="1"/>
  <c r="BC51" i="26"/>
  <c r="AJ49" i="26"/>
  <c r="AJ46" i="26"/>
  <c r="AU46" i="26"/>
  <c r="AL41" i="26"/>
  <c r="AY67" i="26"/>
  <c r="AR47" i="26"/>
  <c r="AW44" i="26"/>
  <c r="AL44" i="26"/>
  <c r="AV44" i="26" s="1"/>
  <c r="AJ40" i="26"/>
  <c r="AJ57" i="26"/>
  <c r="AW54" i="26"/>
  <c r="AL55" i="26"/>
  <c r="AY50" i="26"/>
  <c r="AN50" i="26"/>
  <c r="AJ44" i="26"/>
  <c r="AR41" i="26"/>
  <c r="AV64" i="26"/>
  <c r="AL56" i="26"/>
  <c r="AP45" i="26"/>
  <c r="AZ45" i="26" s="1"/>
  <c r="BA45" i="26"/>
  <c r="AL36" i="26"/>
  <c r="AN33" i="26"/>
  <c r="AJ32" i="26"/>
  <c r="AR31" i="26"/>
  <c r="AN29" i="26"/>
  <c r="AR15" i="26"/>
  <c r="AN36" i="26"/>
  <c r="L32" i="26"/>
  <c r="AL26" i="26"/>
  <c r="AW42" i="26"/>
  <c r="AL42" i="26"/>
  <c r="AR39" i="26"/>
  <c r="AL39" i="26"/>
  <c r="AN35" i="26"/>
  <c r="AR24" i="26"/>
  <c r="AJ22" i="26"/>
  <c r="AL38" i="26"/>
  <c r="AR38" i="26"/>
  <c r="AR37" i="26"/>
  <c r="AY15" i="26"/>
  <c r="AJ12" i="26"/>
  <c r="H31" i="26"/>
  <c r="AL32" i="26"/>
  <c r="AV31" i="26" s="1"/>
  <c r="AW30" i="26"/>
  <c r="I27" i="26"/>
  <c r="AR16" i="26"/>
  <c r="AR13" i="26"/>
  <c r="K12" i="26"/>
  <c r="AP25" i="26"/>
  <c r="AL23" i="26"/>
  <c r="AR23" i="26"/>
  <c r="AN21" i="26"/>
  <c r="AP19" i="26"/>
  <c r="AP17" i="26"/>
  <c r="AJ16" i="26"/>
  <c r="AN14" i="26"/>
  <c r="AL27" i="26"/>
  <c r="AR27" i="26"/>
  <c r="AJ18" i="26"/>
  <c r="AJ11" i="26"/>
  <c r="AN11" i="26"/>
  <c r="AP69" i="26"/>
  <c r="BA69" i="26"/>
  <c r="H9" i="26"/>
  <c r="AR62" i="26"/>
  <c r="AP68" i="26"/>
  <c r="BC66" i="26"/>
  <c r="AR66" i="26"/>
  <c r="BB66" i="26" s="1"/>
  <c r="AR64" i="26"/>
  <c r="BB64" i="26" s="1"/>
  <c r="AL61" i="26"/>
  <c r="AP65" i="26"/>
  <c r="AN53" i="26"/>
  <c r="AX53" i="26" s="1"/>
  <c r="AY53" i="26"/>
  <c r="AL66" i="26"/>
  <c r="BB67" i="26"/>
  <c r="AJ53" i="26"/>
  <c r="AJ60" i="26"/>
  <c r="BA58" i="26"/>
  <c r="AP58" i="26"/>
  <c r="AP54" i="26"/>
  <c r="AP52" i="26"/>
  <c r="AZ52" i="26" s="1"/>
  <c r="AL51" i="26"/>
  <c r="AW51" i="26"/>
  <c r="AP49" i="26"/>
  <c r="AR46" i="26"/>
  <c r="AL40" i="26"/>
  <c r="AL47" i="26"/>
  <c r="AV47" i="26" s="1"/>
  <c r="AW47" i="26"/>
  <c r="AJ43" i="26"/>
  <c r="AU43" i="26"/>
  <c r="AX69" i="26"/>
  <c r="AL57" i="26"/>
  <c r="AR55" i="26"/>
  <c r="BB55" i="26" s="1"/>
  <c r="BC55" i="26"/>
  <c r="AJ50" i="26"/>
  <c r="AU50" i="26"/>
  <c r="AP48" i="26"/>
  <c r="AZ47" i="26" s="1"/>
  <c r="AY44" i="26"/>
  <c r="AN44" i="26"/>
  <c r="AX44" i="26" s="1"/>
  <c r="J37" i="26"/>
  <c r="AW64" i="26"/>
  <c r="AU59" i="26"/>
  <c r="AY56" i="26"/>
  <c r="AN56" i="26"/>
  <c r="AN41" i="26"/>
  <c r="AX40" i="26" s="1"/>
  <c r="AJ51" i="26"/>
  <c r="AN34" i="26"/>
  <c r="AJ33" i="26"/>
  <c r="AR32" i="26"/>
  <c r="AN30" i="26"/>
  <c r="AJ29" i="26"/>
  <c r="AN26" i="26"/>
  <c r="AN22" i="26"/>
  <c r="BA35" i="26"/>
  <c r="AP36" i="26"/>
  <c r="AJ28" i="26"/>
  <c r="L25" i="26"/>
  <c r="AL20" i="26"/>
  <c r="AN42" i="26"/>
  <c r="AJ39" i="26"/>
  <c r="L34" i="26"/>
  <c r="AW34" i="26"/>
  <c r="AL35" i="26"/>
  <c r="AV34" i="26" s="1"/>
  <c r="AR22" i="26"/>
  <c r="AJ20" i="26"/>
  <c r="AY47" i="26"/>
  <c r="AN38" i="26"/>
  <c r="AN37" i="26"/>
  <c r="AZ33" i="26"/>
  <c r="AZ30" i="26"/>
  <c r="L27" i="26"/>
  <c r="AJ15" i="26"/>
  <c r="AV29" i="26"/>
  <c r="H26" i="26"/>
  <c r="AR12" i="26"/>
  <c r="I31" i="26"/>
  <c r="AN13" i="26"/>
  <c r="AJ25" i="26"/>
  <c r="AN23" i="26"/>
  <c r="BA20" i="26"/>
  <c r="AP21" i="26"/>
  <c r="AZ20" i="26" s="1"/>
  <c r="AJ19" i="26"/>
  <c r="AJ17" i="26"/>
  <c r="AL16" i="26"/>
  <c r="AV15" i="26" s="1"/>
  <c r="AW15" i="26"/>
  <c r="AJ14" i="26"/>
  <c r="H8" i="26"/>
  <c r="AV11" i="26"/>
  <c r="BA26" i="26"/>
  <c r="AP27" i="26"/>
  <c r="AP18" i="26"/>
  <c r="AR18" i="26"/>
  <c r="L17" i="26"/>
  <c r="AR11" i="26"/>
  <c r="AP11" i="26"/>
  <c r="AN63" i="26"/>
  <c r="H12" i="26"/>
  <c r="BC70" i="26"/>
  <c r="AR70" i="26"/>
  <c r="BB70" i="26" s="1"/>
  <c r="AJ69" i="26"/>
  <c r="AT69" i="26" s="1"/>
  <c r="AU69" i="26"/>
  <c r="AL67" i="26"/>
  <c r="AP64" i="26"/>
  <c r="BC53" i="26"/>
  <c r="AR53" i="26"/>
  <c r="AN65" i="26"/>
  <c r="AY65" i="26"/>
  <c r="AL68" i="26"/>
  <c r="AJ66" i="26"/>
  <c r="AN61" i="26"/>
  <c r="AX61" i="26" s="1"/>
  <c r="AY61" i="26"/>
  <c r="AR60" i="26"/>
  <c r="AL58" i="26"/>
  <c r="AW58" i="26"/>
  <c r="AJ54" i="26"/>
  <c r="AT54" i="26" s="1"/>
  <c r="AN52" i="26"/>
  <c r="BA50" i="26"/>
  <c r="AP50" i="26"/>
  <c r="AZ50" i="26" s="1"/>
  <c r="BC48" i="26"/>
  <c r="AR48" i="26"/>
  <c r="BB48" i="26" s="1"/>
  <c r="AP44" i="26"/>
  <c r="AZ44" i="26" s="1"/>
  <c r="BA44" i="26"/>
  <c r="AV63" i="26"/>
  <c r="AR57" i="26"/>
  <c r="BB57" i="26" s="1"/>
  <c r="AW50" i="26"/>
  <c r="AL50" i="26"/>
  <c r="AZ46" i="26"/>
  <c r="BA41" i="26"/>
  <c r="AP57" i="26"/>
  <c r="AN55" i="26"/>
  <c r="AR50" i="26"/>
  <c r="BC50" i="26"/>
  <c r="AU48" i="26"/>
  <c r="AJ48" i="26"/>
  <c r="AN43" i="26"/>
  <c r="AR40" i="26"/>
  <c r="AP56" i="26"/>
  <c r="AP40" i="26"/>
  <c r="AJ34" i="26"/>
  <c r="AR33" i="26"/>
  <c r="AN31" i="26"/>
  <c r="AJ30" i="26"/>
  <c r="AR29" i="26"/>
  <c r="AJ36" i="26"/>
  <c r="AR28" i="26"/>
  <c r="AL22" i="26"/>
  <c r="BC44" i="26"/>
  <c r="AJ42" i="26"/>
  <c r="AN39" i="26"/>
  <c r="AJ35" i="26"/>
  <c r="AJ26" i="26"/>
  <c r="AR20" i="26"/>
  <c r="AX47" i="26"/>
  <c r="AP38" i="26"/>
  <c r="AL37" i="26"/>
  <c r="AW29" i="26"/>
  <c r="I26" i="26"/>
  <c r="AL13" i="26"/>
  <c r="AW12" i="26"/>
  <c r="AN12" i="26"/>
  <c r="AV33" i="26"/>
  <c r="AW31" i="26"/>
  <c r="I28" i="26"/>
  <c r="AR14" i="26"/>
  <c r="AP13" i="26"/>
  <c r="I12" i="26"/>
  <c r="AL25" i="26"/>
  <c r="AR25" i="26"/>
  <c r="AP23" i="26"/>
  <c r="AZ22" i="26" s="1"/>
  <c r="BA22" i="26"/>
  <c r="AJ21" i="26"/>
  <c r="AL19" i="26"/>
  <c r="AR19" i="26"/>
  <c r="AR17" i="26"/>
  <c r="AP16" i="26"/>
  <c r="AL14" i="26"/>
  <c r="AN27" i="26"/>
  <c r="AL18" i="26"/>
  <c r="AP29" i="26"/>
  <c r="AL62" i="26"/>
  <c r="AV62" i="26" s="1"/>
  <c r="AW62" i="26"/>
  <c r="AR66" i="25"/>
  <c r="AN70" i="25"/>
  <c r="AX70" i="25" s="1"/>
  <c r="AY70" i="25"/>
  <c r="AL68" i="25"/>
  <c r="AN65" i="25"/>
  <c r="AL61" i="25"/>
  <c r="AR61" i="25"/>
  <c r="AJ67" i="25"/>
  <c r="AJ64" i="25"/>
  <c r="AP64" i="25"/>
  <c r="AN60" i="25"/>
  <c r="AR51" i="25"/>
  <c r="AR63" i="25"/>
  <c r="AJ59" i="25"/>
  <c r="AP55" i="25"/>
  <c r="AN69" i="25"/>
  <c r="AN62" i="25"/>
  <c r="AL62" i="25"/>
  <c r="AR58" i="25"/>
  <c r="AN47" i="25"/>
  <c r="AN57" i="25"/>
  <c r="AP54" i="25"/>
  <c r="AP56" i="25"/>
  <c r="AN56" i="25"/>
  <c r="AN53" i="25"/>
  <c r="AP50" i="25"/>
  <c r="AJ41" i="25"/>
  <c r="AJ52" i="25"/>
  <c r="AJ49" i="25"/>
  <c r="AP49" i="25"/>
  <c r="BA49" i="25"/>
  <c r="AY45" i="25"/>
  <c r="AN45" i="25"/>
  <c r="AX45" i="25" s="1"/>
  <c r="AL48" i="25"/>
  <c r="AJ46" i="25"/>
  <c r="H32" i="25"/>
  <c r="AN37" i="25"/>
  <c r="AR35" i="25"/>
  <c r="AN42" i="25"/>
  <c r="AJ40" i="25"/>
  <c r="AN39" i="25"/>
  <c r="AL38" i="25"/>
  <c r="AL37" i="25"/>
  <c r="AW35" i="25"/>
  <c r="AL36" i="25"/>
  <c r="AV35" i="25" s="1"/>
  <c r="AN43" i="25"/>
  <c r="AL42" i="25"/>
  <c r="AV41" i="25" s="1"/>
  <c r="AP26" i="25"/>
  <c r="AX24" i="25"/>
  <c r="AX21" i="25"/>
  <c r="AJ20" i="25"/>
  <c r="AJ25" i="25"/>
  <c r="AR24" i="25"/>
  <c r="AP22" i="25"/>
  <c r="AJ21" i="25"/>
  <c r="AP18" i="25"/>
  <c r="AP17" i="25"/>
  <c r="AN34" i="25"/>
  <c r="AL33" i="25"/>
  <c r="AR33" i="25"/>
  <c r="AJ32" i="25"/>
  <c r="AP31" i="25"/>
  <c r="AN30" i="25"/>
  <c r="AL29" i="25"/>
  <c r="AR29" i="25"/>
  <c r="AJ28" i="25"/>
  <c r="AP27" i="25"/>
  <c r="AN19" i="25"/>
  <c r="AR20" i="25"/>
  <c r="BB19" i="25" s="1"/>
  <c r="O15" i="25"/>
  <c r="BC18" i="25"/>
  <c r="AL16" i="25"/>
  <c r="AR16" i="25"/>
  <c r="AJ15" i="25"/>
  <c r="AP14" i="25"/>
  <c r="AN13" i="25"/>
  <c r="AL12" i="25"/>
  <c r="AR12" i="25"/>
  <c r="AJ11" i="25"/>
  <c r="N14" i="25"/>
  <c r="AJ66" i="25"/>
  <c r="AT66" i="25" s="1"/>
  <c r="AU66" i="25"/>
  <c r="AN66" i="25"/>
  <c r="AN68" i="25"/>
  <c r="AP65" i="25"/>
  <c r="AN61" i="25"/>
  <c r="AR67" i="25"/>
  <c r="AR64" i="25"/>
  <c r="AJ60" i="25"/>
  <c r="AP60" i="25"/>
  <c r="AJ51" i="25"/>
  <c r="AL63" i="25"/>
  <c r="AR59" i="25"/>
  <c r="AP51" i="25"/>
  <c r="AP69" i="25"/>
  <c r="AP62" i="25"/>
  <c r="AN58" i="25"/>
  <c r="AL58" i="25"/>
  <c r="AJ57" i="25"/>
  <c r="AP57" i="25"/>
  <c r="AJ54" i="25"/>
  <c r="AJ56" i="25"/>
  <c r="AU53" i="25"/>
  <c r="AJ53" i="25"/>
  <c r="AP53" i="25"/>
  <c r="AZ53" i="25" s="1"/>
  <c r="BA53" i="25"/>
  <c r="AJ50" i="25"/>
  <c r="AR52" i="25"/>
  <c r="AR49" i="25"/>
  <c r="AP45" i="25"/>
  <c r="BA48" i="25"/>
  <c r="AP48" i="25"/>
  <c r="AN48" i="25"/>
  <c r="AR46" i="25"/>
  <c r="AL44" i="25"/>
  <c r="I32" i="25"/>
  <c r="AR40" i="25"/>
  <c r="AN36" i="25"/>
  <c r="AY35" i="25"/>
  <c r="AJ39" i="25"/>
  <c r="AP38" i="25"/>
  <c r="AP37" i="25"/>
  <c r="AP36" i="25"/>
  <c r="AU43" i="25"/>
  <c r="AJ43" i="25"/>
  <c r="AT43" i="25" s="1"/>
  <c r="AP42" i="25"/>
  <c r="AL40" i="25"/>
  <c r="AJ26" i="25"/>
  <c r="AL24" i="25"/>
  <c r="AL21" i="25"/>
  <c r="AJ17" i="25"/>
  <c r="AR25" i="25"/>
  <c r="AP23" i="25"/>
  <c r="AJ22" i="25"/>
  <c r="AR21" i="25"/>
  <c r="H17" i="25"/>
  <c r="J19" i="25"/>
  <c r="AP34" i="25"/>
  <c r="AN33" i="25"/>
  <c r="AL32" i="25"/>
  <c r="AR32" i="25"/>
  <c r="AJ31" i="25"/>
  <c r="AP30" i="25"/>
  <c r="AN29" i="25"/>
  <c r="AL28" i="25"/>
  <c r="AR28" i="25"/>
  <c r="AJ27" i="25"/>
  <c r="AN20" i="25"/>
  <c r="BB18" i="25"/>
  <c r="AN16" i="25"/>
  <c r="AL15" i="25"/>
  <c r="AR15" i="25"/>
  <c r="AJ14" i="25"/>
  <c r="AP13" i="25"/>
  <c r="AN12" i="25"/>
  <c r="AL11" i="25"/>
  <c r="AR11" i="25"/>
  <c r="AR70" i="25"/>
  <c r="BB70" i="25" s="1"/>
  <c r="BC70" i="25"/>
  <c r="BA70" i="25"/>
  <c r="AP70" i="25"/>
  <c r="AZ70" i="25" s="1"/>
  <c r="AJ68" i="25"/>
  <c r="AP68" i="25"/>
  <c r="BA68" i="25"/>
  <c r="AJ65" i="25"/>
  <c r="AT65" i="25" s="1"/>
  <c r="AP61" i="25"/>
  <c r="AW67" i="25"/>
  <c r="AL67" i="25"/>
  <c r="AL64" i="25"/>
  <c r="BC60" i="25"/>
  <c r="AR60" i="25"/>
  <c r="AR55" i="25"/>
  <c r="AR47" i="25"/>
  <c r="BA63" i="25"/>
  <c r="AP63" i="25"/>
  <c r="AN63" i="25"/>
  <c r="AL59" i="25"/>
  <c r="BA47" i="25"/>
  <c r="AP47" i="25"/>
  <c r="AZ47" i="25" s="1"/>
  <c r="AJ69" i="25"/>
  <c r="AJ62" i="25"/>
  <c r="AP58" i="25"/>
  <c r="AN55" i="25"/>
  <c r="BC57" i="25"/>
  <c r="AR57" i="25"/>
  <c r="AW54" i="25"/>
  <c r="AL54" i="25"/>
  <c r="AV54" i="25" s="1"/>
  <c r="AR54" i="25"/>
  <c r="AR56" i="25"/>
  <c r="AR53" i="25"/>
  <c r="AW50" i="25"/>
  <c r="AL50" i="25"/>
  <c r="AV50" i="25" s="1"/>
  <c r="BC50" i="25"/>
  <c r="AR50" i="25"/>
  <c r="AL52" i="25"/>
  <c r="AV51" i="25" s="1"/>
  <c r="AL49" i="25"/>
  <c r="AJ45" i="25"/>
  <c r="AT45" i="25" s="1"/>
  <c r="AP41" i="25"/>
  <c r="AJ48" i="25"/>
  <c r="AL46" i="25"/>
  <c r="AN41" i="25"/>
  <c r="AY44" i="25"/>
  <c r="AN44" i="25"/>
  <c r="AP39" i="25"/>
  <c r="AP35" i="25"/>
  <c r="AR39" i="25"/>
  <c r="AJ38" i="25"/>
  <c r="AJ37" i="25"/>
  <c r="AJ36" i="25"/>
  <c r="BC43" i="25"/>
  <c r="AR43" i="25"/>
  <c r="BB43" i="25" s="1"/>
  <c r="AJ42" i="25"/>
  <c r="AN40" i="25"/>
  <c r="AR26" i="25"/>
  <c r="AL25" i="25"/>
  <c r="AL22" i="25"/>
  <c r="AJ18" i="25"/>
  <c r="AP24" i="25"/>
  <c r="AJ23" i="25"/>
  <c r="AR22" i="25"/>
  <c r="AP20" i="25"/>
  <c r="AV19" i="25"/>
  <c r="H16" i="25"/>
  <c r="J18" i="25"/>
  <c r="AJ34" i="25"/>
  <c r="AP33" i="25"/>
  <c r="AN32" i="25"/>
  <c r="AL31" i="25"/>
  <c r="AR31" i="25"/>
  <c r="AJ30" i="25"/>
  <c r="AP29" i="25"/>
  <c r="AN28" i="25"/>
  <c r="AL27" i="25"/>
  <c r="AR27" i="25"/>
  <c r="J22" i="25"/>
  <c r="AN17" i="25"/>
  <c r="O14" i="25"/>
  <c r="BC17" i="25"/>
  <c r="AP16" i="25"/>
  <c r="AN15" i="25"/>
  <c r="AL14" i="25"/>
  <c r="AR14" i="25"/>
  <c r="AJ13" i="25"/>
  <c r="AP12" i="25"/>
  <c r="AN11" i="25"/>
  <c r="AL17" i="25"/>
  <c r="N16" i="25"/>
  <c r="AJ70" i="25"/>
  <c r="AT70" i="25" s="1"/>
  <c r="AU70" i="25"/>
  <c r="AP66" i="25"/>
  <c r="AR68" i="25"/>
  <c r="AW65" i="25"/>
  <c r="AL65" i="25"/>
  <c r="AV65" i="25" s="1"/>
  <c r="BC65" i="25"/>
  <c r="AR65" i="25"/>
  <c r="AJ61" i="25"/>
  <c r="BA67" i="25"/>
  <c r="AP67" i="25"/>
  <c r="AY67" i="25"/>
  <c r="AN67" i="25"/>
  <c r="AY64" i="25"/>
  <c r="AN64" i="25"/>
  <c r="AX64" i="25" s="1"/>
  <c r="AL60" i="25"/>
  <c r="AV60" i="25" s="1"/>
  <c r="AW60" i="25"/>
  <c r="AJ55" i="25"/>
  <c r="AU55" i="25"/>
  <c r="AJ47" i="25"/>
  <c r="AU47" i="25"/>
  <c r="AU63" i="25"/>
  <c r="AJ63" i="25"/>
  <c r="AP59" i="25"/>
  <c r="AY59" i="25"/>
  <c r="AN59" i="25"/>
  <c r="AX59" i="25" s="1"/>
  <c r="AW69" i="25"/>
  <c r="AL69" i="25"/>
  <c r="AV69" i="25" s="1"/>
  <c r="AR69" i="25"/>
  <c r="AR62" i="25"/>
  <c r="BB62" i="25" s="1"/>
  <c r="BC62" i="25"/>
  <c r="AJ58" i="25"/>
  <c r="AU58" i="25"/>
  <c r="AN51" i="25"/>
  <c r="AL57" i="25"/>
  <c r="AW57" i="25"/>
  <c r="AN54" i="25"/>
  <c r="AX54" i="25" s="1"/>
  <c r="AL47" i="25"/>
  <c r="AV47" i="25" s="1"/>
  <c r="AL56" i="25"/>
  <c r="AL53" i="25"/>
  <c r="AW53" i="25"/>
  <c r="AN50" i="25"/>
  <c r="AL45" i="25"/>
  <c r="BA52" i="25"/>
  <c r="AP52" i="25"/>
  <c r="AY52" i="25"/>
  <c r="AN52" i="25"/>
  <c r="AX52" i="25" s="1"/>
  <c r="AY49" i="25"/>
  <c r="AN49" i="25"/>
  <c r="BC45" i="25"/>
  <c r="AR45" i="25"/>
  <c r="BB45" i="25" s="1"/>
  <c r="BC48" i="25"/>
  <c r="AR48" i="25"/>
  <c r="BB48" i="25" s="1"/>
  <c r="BA46" i="25"/>
  <c r="AP46" i="25"/>
  <c r="AP44" i="25"/>
  <c r="BA44" i="25"/>
  <c r="AN38" i="25"/>
  <c r="AJ35" i="25"/>
  <c r="AP43" i="25"/>
  <c r="AL39" i="25"/>
  <c r="AR38" i="25"/>
  <c r="AR37" i="25"/>
  <c r="AR36" i="25"/>
  <c r="AW43" i="25"/>
  <c r="AL43" i="25"/>
  <c r="AR42" i="25"/>
  <c r="AP40" i="25"/>
  <c r="AL26" i="25"/>
  <c r="AL23" i="25"/>
  <c r="AJ19" i="25"/>
  <c r="AP25" i="25"/>
  <c r="AJ24" i="25"/>
  <c r="AR23" i="25"/>
  <c r="AP21" i="25"/>
  <c r="J21" i="25"/>
  <c r="AP19" i="25"/>
  <c r="AV18" i="25"/>
  <c r="H15" i="25"/>
  <c r="AL34" i="25"/>
  <c r="AR34" i="25"/>
  <c r="AJ33" i="25"/>
  <c r="AP32" i="25"/>
  <c r="AN31" i="25"/>
  <c r="AL30" i="25"/>
  <c r="AR30" i="25"/>
  <c r="AJ29" i="25"/>
  <c r="AP28" i="25"/>
  <c r="AY26" i="25"/>
  <c r="AN27" i="25"/>
  <c r="AN18" i="25"/>
  <c r="O16" i="25"/>
  <c r="BC19" i="25"/>
  <c r="AJ16" i="25"/>
  <c r="AP15" i="25"/>
  <c r="AN14" i="25"/>
  <c r="AL13" i="25"/>
  <c r="AR13" i="25"/>
  <c r="AJ12" i="25"/>
  <c r="AP11" i="25"/>
  <c r="AN23" i="25"/>
  <c r="AY25" i="25"/>
  <c r="N15" i="25"/>
  <c r="AP70" i="24"/>
  <c r="AZ70" i="24" s="1"/>
  <c r="BA70" i="24"/>
  <c r="AL69" i="24"/>
  <c r="AJ59" i="24"/>
  <c r="AN63" i="24"/>
  <c r="AL68" i="24"/>
  <c r="AJ65" i="24"/>
  <c r="AN56" i="24"/>
  <c r="AN54" i="24"/>
  <c r="AP52" i="24"/>
  <c r="AR50" i="24"/>
  <c r="AP48" i="24"/>
  <c r="AP39" i="24"/>
  <c r="AN64" i="24"/>
  <c r="AW62" i="24"/>
  <c r="AL62" i="24"/>
  <c r="AV62" i="24" s="1"/>
  <c r="AR60" i="24"/>
  <c r="BC58" i="24"/>
  <c r="AR58" i="24"/>
  <c r="BB58" i="24" s="1"/>
  <c r="AW53" i="24"/>
  <c r="AL53" i="24"/>
  <c r="AV53" i="24" s="1"/>
  <c r="AN46" i="24"/>
  <c r="AL44" i="24"/>
  <c r="AV44" i="24" s="1"/>
  <c r="AW44" i="24"/>
  <c r="AU62" i="24"/>
  <c r="AJ62" i="24"/>
  <c r="AN53" i="24"/>
  <c r="AJ50" i="24"/>
  <c r="AL66" i="24"/>
  <c r="AV45" i="24"/>
  <c r="AP42" i="24"/>
  <c r="AZ42" i="24" s="1"/>
  <c r="BA42" i="24"/>
  <c r="AR37" i="24"/>
  <c r="AJ47" i="24"/>
  <c r="AN34" i="24"/>
  <c r="AJ30" i="24"/>
  <c r="AJ56" i="24"/>
  <c r="AR41" i="24"/>
  <c r="L32" i="24"/>
  <c r="AR33" i="24"/>
  <c r="BC48" i="24"/>
  <c r="AP40" i="24"/>
  <c r="AN35" i="24"/>
  <c r="AN31" i="24"/>
  <c r="AW30" i="24"/>
  <c r="I27" i="24"/>
  <c r="AJ29" i="24"/>
  <c r="AJ28" i="24"/>
  <c r="AP26" i="24"/>
  <c r="AP23" i="24"/>
  <c r="AZ22" i="24" s="1"/>
  <c r="AL22" i="24"/>
  <c r="AR18" i="24"/>
  <c r="AN16" i="24"/>
  <c r="AN13" i="24"/>
  <c r="AJ32" i="24"/>
  <c r="I28" i="24"/>
  <c r="AJ26" i="24"/>
  <c r="AR22" i="24"/>
  <c r="AR19" i="24"/>
  <c r="AR27" i="24"/>
  <c r="AR24" i="24"/>
  <c r="AR15" i="24"/>
  <c r="H22" i="24"/>
  <c r="AL19" i="24"/>
  <c r="AP16" i="24"/>
  <c r="AP14" i="24"/>
  <c r="AN20" i="24"/>
  <c r="AX19" i="24" s="1"/>
  <c r="AN23" i="24"/>
  <c r="AN11" i="24"/>
  <c r="AN43" i="24"/>
  <c r="AX43" i="24" s="1"/>
  <c r="AJ46" i="24"/>
  <c r="H20" i="24"/>
  <c r="AZ21" i="24"/>
  <c r="L18" i="24"/>
  <c r="AP12" i="24"/>
  <c r="G9" i="24"/>
  <c r="AR67" i="24"/>
  <c r="AN70" i="24"/>
  <c r="AX70" i="24" s="1"/>
  <c r="AY70" i="24"/>
  <c r="AJ69" i="24"/>
  <c r="AT69" i="24" s="1"/>
  <c r="AU69" i="24"/>
  <c r="AP59" i="24"/>
  <c r="AP63" i="24"/>
  <c r="AP68" i="24"/>
  <c r="AR65" i="24"/>
  <c r="AJ57" i="24"/>
  <c r="AR56" i="24"/>
  <c r="BB56" i="24" s="1"/>
  <c r="BC56" i="24"/>
  <c r="AJ54" i="24"/>
  <c r="AN51" i="24"/>
  <c r="AJ49" i="24"/>
  <c r="AJ43" i="24"/>
  <c r="AT43" i="24" s="1"/>
  <c r="AU43" i="24"/>
  <c r="AR38" i="24"/>
  <c r="AJ64" i="24"/>
  <c r="BA60" i="24"/>
  <c r="AP60" i="24"/>
  <c r="AZ60" i="24" s="1"/>
  <c r="AJ58" i="24"/>
  <c r="AJ52" i="24"/>
  <c r="AP46" i="24"/>
  <c r="AP62" i="24"/>
  <c r="AZ61" i="24" s="1"/>
  <c r="AY55" i="24"/>
  <c r="AN55" i="24"/>
  <c r="AR52" i="24"/>
  <c r="AN50" i="24"/>
  <c r="AN48" i="24"/>
  <c r="BC66" i="24"/>
  <c r="AR66" i="24"/>
  <c r="AJ45" i="24"/>
  <c r="AJ39" i="24"/>
  <c r="AP47" i="24"/>
  <c r="AR47" i="24"/>
  <c r="BC47" i="24"/>
  <c r="AJ41" i="24"/>
  <c r="AL33" i="24"/>
  <c r="AR30" i="24"/>
  <c r="AN41" i="24"/>
  <c r="AN33" i="24"/>
  <c r="BB48" i="24"/>
  <c r="AJ36" i="24"/>
  <c r="AZ65" i="24"/>
  <c r="AJ40" i="24"/>
  <c r="H32" i="24"/>
  <c r="AR29" i="24"/>
  <c r="AR28" i="24"/>
  <c r="AJ23" i="24"/>
  <c r="AL21" i="24"/>
  <c r="AN18" i="24"/>
  <c r="AX17" i="24" s="1"/>
  <c r="J36" i="24"/>
  <c r="AR32" i="24"/>
  <c r="AR26" i="24"/>
  <c r="AJ21" i="24"/>
  <c r="AN24" i="24"/>
  <c r="AR14" i="24"/>
  <c r="H27" i="24"/>
  <c r="AP25" i="24"/>
  <c r="J14" i="24"/>
  <c r="AW15" i="24"/>
  <c r="I12" i="24"/>
  <c r="AJ20" i="24"/>
  <c r="G11" i="24"/>
  <c r="AW16" i="24"/>
  <c r="AL17" i="24"/>
  <c r="AL11" i="24"/>
  <c r="AP44" i="24"/>
  <c r="AJ61" i="24"/>
  <c r="AT61" i="24" s="1"/>
  <c r="AU61" i="24"/>
  <c r="I20" i="24"/>
  <c r="BA21" i="24"/>
  <c r="F15" i="24"/>
  <c r="AN12" i="24"/>
  <c r="AJ67" i="24"/>
  <c r="AW70" i="24"/>
  <c r="AL70" i="24"/>
  <c r="AV70" i="24" s="1"/>
  <c r="AR69" i="24"/>
  <c r="AR61" i="24"/>
  <c r="AJ68" i="24"/>
  <c r="AU68" i="24"/>
  <c r="AN65" i="24"/>
  <c r="AP57" i="24"/>
  <c r="AZ57" i="24" s="1"/>
  <c r="AL56" i="24"/>
  <c r="AP54" i="24"/>
  <c r="AJ51" i="24"/>
  <c r="AU51" i="24"/>
  <c r="AP49" i="24"/>
  <c r="AP45" i="24"/>
  <c r="AR43" i="24"/>
  <c r="AN38" i="24"/>
  <c r="AX37" i="24" s="1"/>
  <c r="AR64" i="24"/>
  <c r="AL60" i="24"/>
  <c r="AY58" i="24"/>
  <c r="AN58" i="24"/>
  <c r="AX58" i="24" s="1"/>
  <c r="AL50" i="24"/>
  <c r="AW50" i="24"/>
  <c r="AU44" i="24"/>
  <c r="AY62" i="24"/>
  <c r="AN62" i="24"/>
  <c r="AJ55" i="24"/>
  <c r="AU55" i="24"/>
  <c r="AP53" i="24"/>
  <c r="BA53" i="24"/>
  <c r="AN52" i="24"/>
  <c r="AP50" i="24"/>
  <c r="AZ50" i="24" s="1"/>
  <c r="BA50" i="24"/>
  <c r="AL48" i="24"/>
  <c r="AV48" i="24" s="1"/>
  <c r="AW48" i="24"/>
  <c r="AJ66" i="24"/>
  <c r="AT66" i="24" s="1"/>
  <c r="AW43" i="24"/>
  <c r="AL43" i="24"/>
  <c r="AJ38" i="24"/>
  <c r="AN68" i="24"/>
  <c r="AX67" i="24" s="1"/>
  <c r="AW46" i="24"/>
  <c r="AL47" i="24"/>
  <c r="BC45" i="24"/>
  <c r="AR45" i="24"/>
  <c r="BB45" i="24" s="1"/>
  <c r="AJ34" i="24"/>
  <c r="AN30" i="24"/>
  <c r="AP41" i="24"/>
  <c r="H35" i="24"/>
  <c r="AV38" i="24"/>
  <c r="L28" i="24"/>
  <c r="AR36" i="24"/>
  <c r="AR40" i="24"/>
  <c r="AJ35" i="24"/>
  <c r="AJ31" i="24"/>
  <c r="AP29" i="24"/>
  <c r="AN29" i="24"/>
  <c r="AN28" i="24"/>
  <c r="AR23" i="24"/>
  <c r="AN15" i="24"/>
  <c r="H31" i="24"/>
  <c r="AV34" i="24"/>
  <c r="AW31" i="24"/>
  <c r="AL32" i="24"/>
  <c r="AN32" i="24"/>
  <c r="AY25" i="24"/>
  <c r="AN26" i="24"/>
  <c r="AX25" i="24" s="1"/>
  <c r="AN22" i="24"/>
  <c r="AR21" i="24"/>
  <c r="AP27" i="24"/>
  <c r="AL24" i="24"/>
  <c r="AP19" i="24"/>
  <c r="AZ18" i="24" s="1"/>
  <c r="F14" i="24"/>
  <c r="AT17" i="24"/>
  <c r="AR13" i="24"/>
  <c r="L34" i="24"/>
  <c r="AJ25" i="24"/>
  <c r="AN21" i="24"/>
  <c r="AR17" i="24"/>
  <c r="AP15" i="24"/>
  <c r="AW13" i="24"/>
  <c r="AL20" i="24"/>
  <c r="AR20" i="24"/>
  <c r="AJ16" i="24"/>
  <c r="AR12" i="24"/>
  <c r="AP24" i="24"/>
  <c r="AP34" i="24"/>
  <c r="AL67" i="24"/>
  <c r="AW67" i="24"/>
  <c r="F8" i="24"/>
  <c r="L19" i="24"/>
  <c r="G15" i="24"/>
  <c r="AL12" i="24"/>
  <c r="I25" i="24"/>
  <c r="AU11" i="24"/>
  <c r="AR70" i="24"/>
  <c r="BB70" i="24" s="1"/>
  <c r="BC70" i="24"/>
  <c r="AN69" i="24"/>
  <c r="AY69" i="24"/>
  <c r="AW61" i="24"/>
  <c r="AL61" i="24"/>
  <c r="AV61" i="24" s="1"/>
  <c r="AR68" i="24"/>
  <c r="AL65" i="24"/>
  <c r="AW65" i="24"/>
  <c r="BA58" i="24"/>
  <c r="AY57" i="24"/>
  <c r="AN57" i="24"/>
  <c r="BA55" i="24"/>
  <c r="AP55" i="24"/>
  <c r="AZ55" i="24" s="1"/>
  <c r="BC53" i="24"/>
  <c r="AR53" i="24"/>
  <c r="BB53" i="24" s="1"/>
  <c r="AR51" i="24"/>
  <c r="BB51" i="24" s="1"/>
  <c r="AY49" i="24"/>
  <c r="AN49" i="24"/>
  <c r="AY45" i="24"/>
  <c r="AN45" i="24"/>
  <c r="AR39" i="24"/>
  <c r="BA64" i="24"/>
  <c r="AP64" i="24"/>
  <c r="AZ64" i="24" s="1"/>
  <c r="AJ60" i="24"/>
  <c r="AW58" i="24"/>
  <c r="AL58" i="24"/>
  <c r="AV58" i="24" s="1"/>
  <c r="AW55" i="24"/>
  <c r="AL55" i="24"/>
  <c r="AJ48" i="24"/>
  <c r="AU48" i="24"/>
  <c r="AR44" i="24"/>
  <c r="BC62" i="24"/>
  <c r="AR62" i="24"/>
  <c r="BB62" i="24" s="1"/>
  <c r="AR55" i="24"/>
  <c r="BC55" i="24"/>
  <c r="AU53" i="24"/>
  <c r="AJ53" i="24"/>
  <c r="AL52" i="24"/>
  <c r="AV52" i="24" s="1"/>
  <c r="AW52" i="24"/>
  <c r="BB49" i="24"/>
  <c r="BA69" i="24"/>
  <c r="AP69" i="24"/>
  <c r="AY66" i="24"/>
  <c r="AN66" i="24"/>
  <c r="AX66" i="24" s="1"/>
  <c r="AZ51" i="24"/>
  <c r="AJ42" i="24"/>
  <c r="AU42" i="24"/>
  <c r="AN47" i="24"/>
  <c r="AY47" i="24"/>
  <c r="AZ43" i="24"/>
  <c r="H36" i="24"/>
  <c r="AV39" i="24"/>
  <c r="AP36" i="24"/>
  <c r="AZ35" i="24" s="1"/>
  <c r="I36" i="24"/>
  <c r="AR34" i="24"/>
  <c r="AL41" i="24"/>
  <c r="AL36" i="24"/>
  <c r="AV35" i="24" s="1"/>
  <c r="AJ33" i="24"/>
  <c r="AW57" i="24"/>
  <c r="AL57" i="24"/>
  <c r="AW38" i="24"/>
  <c r="AN36" i="24"/>
  <c r="AN40" i="24"/>
  <c r="AX39" i="24" s="1"/>
  <c r="AR35" i="24"/>
  <c r="AR31" i="24"/>
  <c r="AL29" i="24"/>
  <c r="AP28" i="24"/>
  <c r="AN27" i="24"/>
  <c r="AU18" i="24"/>
  <c r="AJ19" i="24"/>
  <c r="AN14" i="24"/>
  <c r="AP32" i="24"/>
  <c r="H28" i="24"/>
  <c r="AL26" i="24"/>
  <c r="J22" i="24"/>
  <c r="AJ22" i="24"/>
  <c r="J16" i="24"/>
  <c r="AJ27" i="24"/>
  <c r="AJ24" i="24"/>
  <c r="AR16" i="24"/>
  <c r="AR25" i="24"/>
  <c r="L15" i="24"/>
  <c r="I13" i="24"/>
  <c r="AW14" i="24"/>
  <c r="I11" i="24"/>
  <c r="AP13" i="24"/>
  <c r="AP20" i="24"/>
  <c r="AP11" i="24"/>
  <c r="AL27" i="24"/>
  <c r="AL42" i="24"/>
  <c r="AL37" i="24"/>
  <c r="BA22" i="24"/>
  <c r="BC11" i="24"/>
  <c r="AN70" i="23"/>
  <c r="AX70" i="23" s="1"/>
  <c r="AY70" i="23"/>
  <c r="AJ69" i="23"/>
  <c r="AJ68" i="23"/>
  <c r="AN66" i="23"/>
  <c r="AX65" i="23" s="1"/>
  <c r="AN59" i="23"/>
  <c r="AR55" i="23"/>
  <c r="AR63" i="23"/>
  <c r="BB62" i="23" s="1"/>
  <c r="BC58" i="23"/>
  <c r="AR58" i="23"/>
  <c r="BB58" i="23" s="1"/>
  <c r="AW54" i="23"/>
  <c r="AL54" i="23"/>
  <c r="AV54" i="23" s="1"/>
  <c r="AP52" i="23"/>
  <c r="AN49" i="23"/>
  <c r="AJ44" i="23"/>
  <c r="AT43" i="23" s="1"/>
  <c r="BA42" i="23"/>
  <c r="AP42" i="23"/>
  <c r="AZ42" i="23" s="1"/>
  <c r="AR41" i="23"/>
  <c r="BC34" i="23"/>
  <c r="AR35" i="23"/>
  <c r="AP29" i="23"/>
  <c r="AL63" i="23"/>
  <c r="AV63" i="23" s="1"/>
  <c r="AW63" i="23"/>
  <c r="AL62" i="23"/>
  <c r="AW62" i="23"/>
  <c r="AY53" i="23"/>
  <c r="AN53" i="23"/>
  <c r="AX53" i="23" s="1"/>
  <c r="AL50" i="23"/>
  <c r="AV49" i="23" s="1"/>
  <c r="AL44" i="23"/>
  <c r="BB42" i="23"/>
  <c r="AR67" i="23"/>
  <c r="AP67" i="23"/>
  <c r="AZ67" i="23" s="1"/>
  <c r="BA67" i="23"/>
  <c r="AR64" i="23"/>
  <c r="AL61" i="23"/>
  <c r="AV60" i="23" s="1"/>
  <c r="AJ53" i="23"/>
  <c r="AY51" i="23"/>
  <c r="AN51" i="23"/>
  <c r="AX51" i="23" s="1"/>
  <c r="AJ46" i="23"/>
  <c r="AT46" i="23" s="1"/>
  <c r="AU46" i="23"/>
  <c r="AN57" i="23"/>
  <c r="K34" i="23"/>
  <c r="AJ28" i="23"/>
  <c r="AR21" i="23"/>
  <c r="AP19" i="23"/>
  <c r="BA18" i="23"/>
  <c r="AR40" i="23"/>
  <c r="AL36" i="23"/>
  <c r="AW35" i="23"/>
  <c r="AN28" i="23"/>
  <c r="AP45" i="23"/>
  <c r="AR45" i="23"/>
  <c r="BB45" i="23" s="1"/>
  <c r="AL39" i="23"/>
  <c r="AL34" i="23"/>
  <c r="G26" i="23"/>
  <c r="AR22" i="23"/>
  <c r="AT42" i="23"/>
  <c r="AP38" i="23"/>
  <c r="AP26" i="23"/>
  <c r="AN18" i="23"/>
  <c r="AX17" i="23" s="1"/>
  <c r="M17" i="23"/>
  <c r="AJ16" i="23"/>
  <c r="AP11" i="23"/>
  <c r="M11" i="23"/>
  <c r="AW25" i="23"/>
  <c r="I22" i="23"/>
  <c r="AN16" i="23"/>
  <c r="AJ12" i="23"/>
  <c r="F9" i="23" s="1"/>
  <c r="K21" i="23"/>
  <c r="AL17" i="23"/>
  <c r="AP13" i="23"/>
  <c r="AJ11" i="23"/>
  <c r="AL27" i="23"/>
  <c r="AN11" i="23"/>
  <c r="AW47" i="23"/>
  <c r="AL47" i="23"/>
  <c r="AV47" i="23" s="1"/>
  <c r="H23" i="23"/>
  <c r="AJ17" i="23"/>
  <c r="AR11" i="23"/>
  <c r="AZ15" i="23"/>
  <c r="L12" i="23"/>
  <c r="BC12" i="23"/>
  <c r="AW70" i="23"/>
  <c r="AL70" i="23"/>
  <c r="AV70" i="23" s="1"/>
  <c r="AR70" i="23"/>
  <c r="BB70" i="23" s="1"/>
  <c r="BC70" i="23"/>
  <c r="AR69" i="23"/>
  <c r="AR68" i="23"/>
  <c r="AP59" i="23"/>
  <c r="AR48" i="23"/>
  <c r="BC66" i="23"/>
  <c r="AW58" i="23"/>
  <c r="AL58" i="23"/>
  <c r="AV58" i="23" s="1"/>
  <c r="AP53" i="23"/>
  <c r="BC51" i="23"/>
  <c r="AR51" i="23"/>
  <c r="BB51" i="23" s="1"/>
  <c r="AJ49" i="23"/>
  <c r="AL42" i="23"/>
  <c r="AV41" i="23" s="1"/>
  <c r="AR37" i="23"/>
  <c r="AR33" i="23"/>
  <c r="AR27" i="23"/>
  <c r="AJ63" i="23"/>
  <c r="AP51" i="23"/>
  <c r="AP44" i="23"/>
  <c r="AZ43" i="23" s="1"/>
  <c r="AU67" i="23"/>
  <c r="AJ67" i="23"/>
  <c r="BA64" i="23"/>
  <c r="AP64" i="23"/>
  <c r="AZ64" i="23" s="1"/>
  <c r="AN60" i="23"/>
  <c r="AR53" i="23"/>
  <c r="BB52" i="23" s="1"/>
  <c r="AL46" i="23"/>
  <c r="AY41" i="23"/>
  <c r="K38" i="23"/>
  <c r="BC62" i="23"/>
  <c r="AU57" i="23"/>
  <c r="AJ57" i="23"/>
  <c r="AT57" i="23" s="1"/>
  <c r="AJ37" i="23"/>
  <c r="AJ27" i="23"/>
  <c r="AJ36" i="23"/>
  <c r="AN30" i="23"/>
  <c r="AY27" i="23"/>
  <c r="K24" i="23"/>
  <c r="AR23" i="23"/>
  <c r="AJ40" i="23"/>
  <c r="AP36" i="23"/>
  <c r="AL28" i="23"/>
  <c r="AX54" i="23"/>
  <c r="AN45" i="23"/>
  <c r="AX44" i="23" s="1"/>
  <c r="H38" i="23"/>
  <c r="AJ39" i="23"/>
  <c r="I32" i="23"/>
  <c r="AP34" i="23"/>
  <c r="AR20" i="23"/>
  <c r="AN38" i="23"/>
  <c r="M37" i="23"/>
  <c r="AN32" i="23"/>
  <c r="AN26" i="23"/>
  <c r="AJ23" i="23"/>
  <c r="K16" i="23"/>
  <c r="AL15" i="23"/>
  <c r="AV25" i="23"/>
  <c r="H22" i="23"/>
  <c r="I21" i="23"/>
  <c r="J14" i="23"/>
  <c r="AJ15" i="23"/>
  <c r="AL11" i="23"/>
  <c r="AT19" i="23"/>
  <c r="F16" i="23"/>
  <c r="AR15" i="23"/>
  <c r="AN13" i="23"/>
  <c r="AJ26" i="23"/>
  <c r="AN33" i="23"/>
  <c r="AJ56" i="23"/>
  <c r="AU66" i="23"/>
  <c r="AJ66" i="23"/>
  <c r="AT65" i="23" s="1"/>
  <c r="AR30" i="23"/>
  <c r="AP17" i="23"/>
  <c r="I15" i="23"/>
  <c r="AZ14" i="23"/>
  <c r="L11" i="23"/>
  <c r="AP70" i="23"/>
  <c r="AZ70" i="23" s="1"/>
  <c r="BA70" i="23"/>
  <c r="AJ62" i="23"/>
  <c r="AN69" i="23"/>
  <c r="AX69" i="23" s="1"/>
  <c r="AY69" i="23"/>
  <c r="AY68" i="23"/>
  <c r="AN68" i="23"/>
  <c r="AP66" i="23"/>
  <c r="AR65" i="23"/>
  <c r="BB65" i="23" s="1"/>
  <c r="BC65" i="23"/>
  <c r="AR56" i="23"/>
  <c r="AY65" i="23"/>
  <c r="AR61" i="23"/>
  <c r="BB61" i="23" s="1"/>
  <c r="BC61" i="23"/>
  <c r="AP58" i="23"/>
  <c r="BA58" i="23"/>
  <c r="AJ54" i="23"/>
  <c r="AT54" i="23" s="1"/>
  <c r="AU54" i="23"/>
  <c r="AL52" i="23"/>
  <c r="AJ50" i="23"/>
  <c r="AR49" i="23"/>
  <c r="AL43" i="23"/>
  <c r="AW43" i="23"/>
  <c r="BA40" i="23"/>
  <c r="AP41" i="23"/>
  <c r="AZ40" i="23" s="1"/>
  <c r="AR31" i="23"/>
  <c r="AP63" i="23"/>
  <c r="BA50" i="23"/>
  <c r="AP50" i="23"/>
  <c r="AN46" i="23"/>
  <c r="AX46" i="23" s="1"/>
  <c r="AY46" i="23"/>
  <c r="AN67" i="23"/>
  <c r="AY64" i="23"/>
  <c r="AN64" i="23"/>
  <c r="AX64" i="23" s="1"/>
  <c r="AJ61" i="23"/>
  <c r="AU61" i="23"/>
  <c r="AJ60" i="23"/>
  <c r="AV59" i="23"/>
  <c r="AL51" i="23"/>
  <c r="AR57" i="23"/>
  <c r="AJ35" i="23"/>
  <c r="AT34" i="23" s="1"/>
  <c r="AJ33" i="23"/>
  <c r="AJ31" i="23"/>
  <c r="K32" i="23"/>
  <c r="AL30" i="23"/>
  <c r="AX27" i="23"/>
  <c r="AP25" i="23"/>
  <c r="AL20" i="23"/>
  <c r="AY52" i="23"/>
  <c r="AL40" i="23"/>
  <c r="BC32" i="23"/>
  <c r="AP28" i="23"/>
  <c r="AW45" i="23"/>
  <c r="AL45" i="23"/>
  <c r="I38" i="23"/>
  <c r="AW41" i="23"/>
  <c r="AR39" i="23"/>
  <c r="AY31" i="23"/>
  <c r="K28" i="23"/>
  <c r="AR24" i="23"/>
  <c r="BC17" i="23"/>
  <c r="AR18" i="23"/>
  <c r="AU43" i="23"/>
  <c r="AJ38" i="23"/>
  <c r="I30" i="23"/>
  <c r="AW33" i="23"/>
  <c r="AL32" i="23"/>
  <c r="AU29" i="23"/>
  <c r="AJ30" i="23"/>
  <c r="AN22" i="23"/>
  <c r="AJ21" i="23"/>
  <c r="AT20" i="23" s="1"/>
  <c r="AV24" i="23"/>
  <c r="J16" i="23"/>
  <c r="AL13" i="23"/>
  <c r="BB16" i="23"/>
  <c r="N13" i="23"/>
  <c r="AN15" i="23"/>
  <c r="AX14" i="23" s="1"/>
  <c r="AU19" i="23"/>
  <c r="G16" i="23"/>
  <c r="AL12" i="23"/>
  <c r="AN23" i="23"/>
  <c r="AL37" i="23"/>
  <c r="AP54" i="23"/>
  <c r="BA54" i="23"/>
  <c r="BA69" i="23"/>
  <c r="AP69" i="23"/>
  <c r="AZ68" i="23" s="1"/>
  <c r="M15" i="23"/>
  <c r="O10" i="23"/>
  <c r="AJ70" i="23"/>
  <c r="AT70" i="23" s="1"/>
  <c r="AU70" i="23"/>
  <c r="AN62" i="23"/>
  <c r="AW69" i="23"/>
  <c r="AL69" i="23"/>
  <c r="AL68" i="23"/>
  <c r="AL66" i="23"/>
  <c r="AL65" i="23"/>
  <c r="BC47" i="23"/>
  <c r="AR47" i="23"/>
  <c r="BA60" i="23"/>
  <c r="AP60" i="23"/>
  <c r="AZ60" i="23" s="1"/>
  <c r="AY58" i="23"/>
  <c r="AN58" i="23"/>
  <c r="AX58" i="23" s="1"/>
  <c r="AR54" i="23"/>
  <c r="AJ52" i="23"/>
  <c r="AU52" i="23"/>
  <c r="AP49" i="23"/>
  <c r="AP46" i="23"/>
  <c r="AZ46" i="23" s="1"/>
  <c r="AY43" i="23"/>
  <c r="AN43" i="23"/>
  <c r="AJ41" i="23"/>
  <c r="AR29" i="23"/>
  <c r="AY63" i="23"/>
  <c r="AN63" i="23"/>
  <c r="AN50" i="23"/>
  <c r="AY50" i="23"/>
  <c r="AL67" i="23"/>
  <c r="AJ64" i="23"/>
  <c r="AT64" i="23" s="1"/>
  <c r="AU64" i="23"/>
  <c r="AN61" i="23"/>
  <c r="AR60" i="23"/>
  <c r="AW53" i="23"/>
  <c r="AL53" i="23"/>
  <c r="AU51" i="23"/>
  <c r="AJ51" i="23"/>
  <c r="AY42" i="23"/>
  <c r="AP57" i="23"/>
  <c r="AV55" i="23"/>
  <c r="AR50" i="23"/>
  <c r="BC50" i="23"/>
  <c r="AP30" i="23"/>
  <c r="BC26" i="23"/>
  <c r="AN25" i="23"/>
  <c r="AX24" i="23" s="1"/>
  <c r="AL22" i="23"/>
  <c r="AR19" i="23"/>
  <c r="AN40" i="23"/>
  <c r="AN36" i="23"/>
  <c r="AX35" i="23" s="1"/>
  <c r="AW26" i="23"/>
  <c r="N25" i="23"/>
  <c r="AW23" i="23"/>
  <c r="AW49" i="23"/>
  <c r="AU45" i="23"/>
  <c r="AJ45" i="23"/>
  <c r="AN39" i="23"/>
  <c r="AN34" i="23"/>
  <c r="AX31" i="23"/>
  <c r="AP24" i="23"/>
  <c r="AU42" i="23"/>
  <c r="AL38" i="23"/>
  <c r="AP32" i="23"/>
  <c r="AY29" i="23"/>
  <c r="AJ25" i="23"/>
  <c r="AT24" i="23" s="1"/>
  <c r="J24" i="23"/>
  <c r="AN20" i="23"/>
  <c r="BC13" i="23"/>
  <c r="AR14" i="23"/>
  <c r="O31" i="23"/>
  <c r="BA21" i="23"/>
  <c r="AP12" i="23"/>
  <c r="BC36" i="23"/>
  <c r="O33" i="23"/>
  <c r="O29" i="23"/>
  <c r="AL16" i="23"/>
  <c r="AJ13" i="23"/>
  <c r="AY21" i="23"/>
  <c r="K18" i="23"/>
  <c r="AT18" i="23"/>
  <c r="AN12" i="23"/>
  <c r="AR25" i="23"/>
  <c r="AP39" i="23"/>
  <c r="AW57" i="23"/>
  <c r="AL57" i="23"/>
  <c r="AN48" i="23"/>
  <c r="O23" i="23"/>
  <c r="M19" i="23"/>
  <c r="O14" i="23"/>
  <c r="AZ16" i="23"/>
  <c r="BB12" i="23"/>
  <c r="AR62" i="22"/>
  <c r="BB61" i="22" s="1"/>
  <c r="AW70" i="22"/>
  <c r="AL70" i="22"/>
  <c r="AV70" i="22" s="1"/>
  <c r="AL61" i="22"/>
  <c r="AR69" i="22"/>
  <c r="AL66" i="22"/>
  <c r="AL65" i="22"/>
  <c r="AN61" i="22"/>
  <c r="AX61" i="22" s="1"/>
  <c r="AY61" i="22"/>
  <c r="AP68" i="22"/>
  <c r="BC61" i="22"/>
  <c r="AJ55" i="22"/>
  <c r="AN47" i="22"/>
  <c r="AX46" i="22" s="1"/>
  <c r="AJ57" i="22"/>
  <c r="AW54" i="22"/>
  <c r="AL55" i="22"/>
  <c r="AV54" i="22" s="1"/>
  <c r="AP53" i="22"/>
  <c r="AJ50" i="22"/>
  <c r="BA47" i="22"/>
  <c r="AP48" i="22"/>
  <c r="AZ47" i="22" s="1"/>
  <c r="AR46" i="22"/>
  <c r="AP56" i="22"/>
  <c r="AW47" i="22"/>
  <c r="AL47" i="22"/>
  <c r="AV47" i="22" s="1"/>
  <c r="AJ60" i="22"/>
  <c r="AT59" i="22" s="1"/>
  <c r="AP58" i="22"/>
  <c r="AP54" i="22"/>
  <c r="AP52" i="22"/>
  <c r="AL51" i="22"/>
  <c r="BC34" i="22"/>
  <c r="AR35" i="22"/>
  <c r="BB34" i="22" s="1"/>
  <c r="AR23" i="22"/>
  <c r="BB22" i="22" s="1"/>
  <c r="J16" i="22"/>
  <c r="AL43" i="22"/>
  <c r="AV43" i="22" s="1"/>
  <c r="AW43" i="22"/>
  <c r="AR42" i="22"/>
  <c r="AL37" i="22"/>
  <c r="AV36" i="22" s="1"/>
  <c r="AL32" i="22"/>
  <c r="J28" i="22"/>
  <c r="AP22" i="22"/>
  <c r="AZ21" i="22" s="1"/>
  <c r="AJ20" i="22"/>
  <c r="AL41" i="22"/>
  <c r="AN33" i="22"/>
  <c r="AL40" i="22"/>
  <c r="AN30" i="22"/>
  <c r="H25" i="22"/>
  <c r="BA37" i="22"/>
  <c r="AP38" i="22"/>
  <c r="AZ37" i="22" s="1"/>
  <c r="BB37" i="22"/>
  <c r="N34" i="22"/>
  <c r="N35" i="22"/>
  <c r="AN26" i="22"/>
  <c r="AL25" i="22"/>
  <c r="AV24" i="22" s="1"/>
  <c r="AJ24" i="22"/>
  <c r="AN13" i="22"/>
  <c r="O18" i="22"/>
  <c r="BC21" i="22"/>
  <c r="AN18" i="22"/>
  <c r="AN12" i="22"/>
  <c r="AL42" i="22"/>
  <c r="O31" i="22"/>
  <c r="AN17" i="22"/>
  <c r="AJ14" i="22"/>
  <c r="BB32" i="22"/>
  <c r="N29" i="22"/>
  <c r="M12" i="22"/>
  <c r="AJ12" i="22"/>
  <c r="L22" i="22"/>
  <c r="AJ15" i="22"/>
  <c r="N15" i="22"/>
  <c r="AL12" i="22"/>
  <c r="AJ11" i="22"/>
  <c r="AP24" i="22"/>
  <c r="AJ51" i="22"/>
  <c r="AW62" i="22"/>
  <c r="AL62" i="22"/>
  <c r="AV62" i="22" s="1"/>
  <c r="AR70" i="22"/>
  <c r="BB70" i="22" s="1"/>
  <c r="BC70" i="22"/>
  <c r="AP69" i="22"/>
  <c r="AN69" i="22"/>
  <c r="AW69" i="22"/>
  <c r="AL69" i="22"/>
  <c r="AY66" i="22"/>
  <c r="AN66" i="22"/>
  <c r="AP64" i="22"/>
  <c r="AL59" i="22"/>
  <c r="AW68" i="22"/>
  <c r="AL68" i="22"/>
  <c r="AL53" i="22"/>
  <c r="AV53" i="22" s="1"/>
  <c r="AW53" i="22"/>
  <c r="AW46" i="22"/>
  <c r="AL46" i="22"/>
  <c r="AV45" i="22" s="1"/>
  <c r="AL57" i="22"/>
  <c r="AR55" i="22"/>
  <c r="BB55" i="22" s="1"/>
  <c r="BC55" i="22"/>
  <c r="AJ53" i="22"/>
  <c r="AR50" i="22"/>
  <c r="AN48" i="22"/>
  <c r="AJ56" i="22"/>
  <c r="AR60" i="22"/>
  <c r="AL58" i="22"/>
  <c r="AJ54" i="22"/>
  <c r="AU54" i="22"/>
  <c r="AN52" i="22"/>
  <c r="AN49" i="22"/>
  <c r="AJ44" i="22"/>
  <c r="AT43" i="22" s="1"/>
  <c r="AR31" i="22"/>
  <c r="AR27" i="22"/>
  <c r="BB26" i="22" s="1"/>
  <c r="AN23" i="22"/>
  <c r="AR19" i="22"/>
  <c r="BB18" i="22" s="1"/>
  <c r="BA42" i="22"/>
  <c r="AP42" i="22"/>
  <c r="AZ42" i="22" s="1"/>
  <c r="AJ41" i="22"/>
  <c r="AJ37" i="22"/>
  <c r="AL30" i="22"/>
  <c r="AN22" i="22"/>
  <c r="AN20" i="22"/>
  <c r="AN41" i="22"/>
  <c r="AN39" i="22"/>
  <c r="BC38" i="22"/>
  <c r="O35" i="22"/>
  <c r="AP34" i="22"/>
  <c r="AJ32" i="22"/>
  <c r="AJ40" i="22"/>
  <c r="AT29" i="22"/>
  <c r="AJ28" i="22"/>
  <c r="AT27" i="22" s="1"/>
  <c r="AY46" i="22"/>
  <c r="AL38" i="22"/>
  <c r="H33" i="22"/>
  <c r="AL34" i="22"/>
  <c r="AN25" i="22"/>
  <c r="AN24" i="22"/>
  <c r="AU43" i="22"/>
  <c r="AL18" i="22"/>
  <c r="BC16" i="22"/>
  <c r="AR17" i="22"/>
  <c r="BB16" i="22" s="1"/>
  <c r="BB33" i="22"/>
  <c r="N30" i="22"/>
  <c r="BB28" i="22"/>
  <c r="N25" i="22"/>
  <c r="AT22" i="22"/>
  <c r="F19" i="22"/>
  <c r="AP17" i="22"/>
  <c r="BA15" i="22"/>
  <c r="AP16" i="22"/>
  <c r="AZ15" i="22" s="1"/>
  <c r="AN14" i="22"/>
  <c r="O29" i="22"/>
  <c r="BC32" i="22"/>
  <c r="AJ21" i="22"/>
  <c r="AR12" i="22"/>
  <c r="J24" i="22"/>
  <c r="H17" i="22"/>
  <c r="AV19" i="22"/>
  <c r="AN15" i="22"/>
  <c r="BC18" i="22"/>
  <c r="O15" i="22"/>
  <c r="AL11" i="22"/>
  <c r="AR15" i="22"/>
  <c r="BB14" i="22" s="1"/>
  <c r="AR11" i="22"/>
  <c r="AL27" i="22"/>
  <c r="AL52" i="22"/>
  <c r="AU66" i="22"/>
  <c r="AJ66" i="22"/>
  <c r="AR63" i="22"/>
  <c r="AP70" i="22"/>
  <c r="AZ70" i="22" s="1"/>
  <c r="BA70" i="22"/>
  <c r="AL67" i="22"/>
  <c r="BC66" i="22"/>
  <c r="AJ64" i="22"/>
  <c r="AP59" i="22"/>
  <c r="AJ68" i="22"/>
  <c r="AU67" i="22"/>
  <c r="AW50" i="22"/>
  <c r="AL50" i="22"/>
  <c r="AJ45" i="22"/>
  <c r="J33" i="22"/>
  <c r="AP57" i="22"/>
  <c r="BA57" i="22"/>
  <c r="AN55" i="22"/>
  <c r="AN53" i="22"/>
  <c r="BC49" i="22"/>
  <c r="AJ47" i="22"/>
  <c r="AL56" i="22"/>
  <c r="BC48" i="22"/>
  <c r="BA60" i="22"/>
  <c r="AP60" i="22"/>
  <c r="AZ60" i="22" s="1"/>
  <c r="BC58" i="22"/>
  <c r="AR58" i="22"/>
  <c r="BB58" i="22" s="1"/>
  <c r="AY58" i="22"/>
  <c r="AN58" i="22"/>
  <c r="AX58" i="22" s="1"/>
  <c r="BC54" i="22"/>
  <c r="AR54" i="22"/>
  <c r="AN51" i="22"/>
  <c r="AJ49" i="22"/>
  <c r="AU49" i="22"/>
  <c r="AY44" i="22"/>
  <c r="AN44" i="22"/>
  <c r="AX44" i="22" s="1"/>
  <c r="AJ36" i="22"/>
  <c r="AR43" i="22"/>
  <c r="BB43" i="22" s="1"/>
  <c r="BC43" i="22"/>
  <c r="AN42" i="22"/>
  <c r="AJ39" i="22"/>
  <c r="AN37" i="22"/>
  <c r="AJ34" i="22"/>
  <c r="AP29" i="22"/>
  <c r="BC26" i="22"/>
  <c r="AL21" i="22"/>
  <c r="AP41" i="22"/>
  <c r="AZ40" i="22" s="1"/>
  <c r="BA40" i="22"/>
  <c r="AL39" i="22"/>
  <c r="AN34" i="22"/>
  <c r="AN32" i="22"/>
  <c r="AR40" i="22"/>
  <c r="BB39" i="22" s="1"/>
  <c r="BC39" i="22"/>
  <c r="AL29" i="22"/>
  <c r="AV28" i="22" s="1"/>
  <c r="AN28" i="22"/>
  <c r="AV48" i="22"/>
  <c r="AN38" i="22"/>
  <c r="AP33" i="22"/>
  <c r="F27" i="22"/>
  <c r="N21" i="22"/>
  <c r="BC22" i="22"/>
  <c r="O19" i="22"/>
  <c r="AJ18" i="22"/>
  <c r="AJ16" i="22"/>
  <c r="O30" i="22"/>
  <c r="BC33" i="22"/>
  <c r="BC28" i="22"/>
  <c r="O25" i="22"/>
  <c r="G19" i="22"/>
  <c r="AU22" i="22"/>
  <c r="AJ17" i="22"/>
  <c r="AL16" i="22"/>
  <c r="BC29" i="22"/>
  <c r="AR30" i="22"/>
  <c r="BB29" i="22" s="1"/>
  <c r="O23" i="22"/>
  <c r="H20" i="22"/>
  <c r="AP14" i="22"/>
  <c r="L12" i="22"/>
  <c r="O13" i="22"/>
  <c r="AN11" i="22"/>
  <c r="AR20" i="22"/>
  <c r="AL22" i="22"/>
  <c r="AJ31" i="22"/>
  <c r="AT30" i="22" s="1"/>
  <c r="AP44" i="22"/>
  <c r="AN63" i="22"/>
  <c r="AX63" i="22" s="1"/>
  <c r="AN70" i="22"/>
  <c r="AX70" i="22" s="1"/>
  <c r="AY70" i="22"/>
  <c r="AP67" i="22"/>
  <c r="AZ67" i="22" s="1"/>
  <c r="AJ61" i="22"/>
  <c r="AU61" i="22"/>
  <c r="AY65" i="22"/>
  <c r="AJ69" i="22"/>
  <c r="AT69" i="22" s="1"/>
  <c r="AU69" i="22"/>
  <c r="AV64" i="22"/>
  <c r="AP65" i="22"/>
  <c r="AZ65" i="22" s="1"/>
  <c r="BA65" i="22"/>
  <c r="AR64" i="22"/>
  <c r="AN68" i="22"/>
  <c r="BC68" i="22"/>
  <c r="AR68" i="22"/>
  <c r="AR57" i="22"/>
  <c r="BC57" i="22"/>
  <c r="AU48" i="22"/>
  <c r="AJ48" i="22"/>
  <c r="AP45" i="22"/>
  <c r="AZ45" i="22" s="1"/>
  <c r="AR36" i="22"/>
  <c r="AN57" i="22"/>
  <c r="AX57" i="22" s="1"/>
  <c r="BA55" i="22"/>
  <c r="AP55" i="22"/>
  <c r="AR53" i="22"/>
  <c r="AN50" i="22"/>
  <c r="AJ46" i="22"/>
  <c r="AU46" i="22"/>
  <c r="AX60" i="22"/>
  <c r="AU59" i="22"/>
  <c r="AN56" i="22"/>
  <c r="AR47" i="22"/>
  <c r="BB47" i="22" s="1"/>
  <c r="BC47" i="22"/>
  <c r="AW60" i="22"/>
  <c r="AL60" i="22"/>
  <c r="AU58" i="22"/>
  <c r="AJ58" i="22"/>
  <c r="AT58" i="22" s="1"/>
  <c r="AN54" i="22"/>
  <c r="AU52" i="22"/>
  <c r="AJ52" i="22"/>
  <c r="AR51" i="22"/>
  <c r="BB51" i="22" s="1"/>
  <c r="BC51" i="22"/>
  <c r="AP49" i="22"/>
  <c r="AZ49" i="22" s="1"/>
  <c r="BA49" i="22"/>
  <c r="AX35" i="22"/>
  <c r="AN43" i="22"/>
  <c r="AJ42" i="22"/>
  <c r="AT42" i="22" s="1"/>
  <c r="AU42" i="22"/>
  <c r="F35" i="22"/>
  <c r="AJ33" i="22"/>
  <c r="AP28" i="22"/>
  <c r="AN21" i="22"/>
  <c r="AR41" i="22"/>
  <c r="L37" i="22"/>
  <c r="AP39" i="22"/>
  <c r="AL33" i="22"/>
  <c r="AN40" i="22"/>
  <c r="AP30" i="22"/>
  <c r="AN29" i="22"/>
  <c r="N23" i="22"/>
  <c r="AW48" i="22"/>
  <c r="AW44" i="22"/>
  <c r="BC37" i="22"/>
  <c r="AP32" i="22"/>
  <c r="AP26" i="22"/>
  <c r="AZ25" i="22" s="1"/>
  <c r="H21" i="22"/>
  <c r="AR13" i="22"/>
  <c r="BB21" i="22"/>
  <c r="N18" i="22"/>
  <c r="AP18" i="22"/>
  <c r="AL14" i="22"/>
  <c r="AL17" i="22"/>
  <c r="AN16" i="22"/>
  <c r="AT13" i="22"/>
  <c r="F10" i="22"/>
  <c r="O26" i="22"/>
  <c r="AL15" i="22"/>
  <c r="BC14" i="22"/>
  <c r="AZ12" i="22"/>
  <c r="L9" i="22"/>
  <c r="AP11" i="22"/>
  <c r="AP19" i="22"/>
  <c r="AJ26" i="22"/>
  <c r="AR25" i="22"/>
  <c r="AR45" i="22"/>
  <c r="AR65" i="22"/>
  <c r="BB65" i="22" s="1"/>
  <c r="BC65" i="22"/>
  <c r="N11" i="22"/>
  <c r="AN63" i="21"/>
  <c r="AR45" i="21"/>
  <c r="AN67" i="21"/>
  <c r="AR70" i="21"/>
  <c r="BB70" i="21" s="1"/>
  <c r="BC70" i="21"/>
  <c r="AN69" i="21"/>
  <c r="AP63" i="21"/>
  <c r="AL61" i="21"/>
  <c r="AR56" i="21"/>
  <c r="BB56" i="21" s="1"/>
  <c r="BC56" i="21"/>
  <c r="AP68" i="21"/>
  <c r="AN62" i="21"/>
  <c r="AP56" i="21"/>
  <c r="AY53" i="21"/>
  <c r="AN53" i="21"/>
  <c r="AX53" i="21" s="1"/>
  <c r="AP57" i="21"/>
  <c r="AU44" i="21"/>
  <c r="AJ45" i="21"/>
  <c r="AR51" i="21"/>
  <c r="AJ65" i="21"/>
  <c r="BC58" i="21"/>
  <c r="AR58" i="21"/>
  <c r="AP55" i="21"/>
  <c r="AR44" i="21"/>
  <c r="AP38" i="21"/>
  <c r="AN64" i="21"/>
  <c r="AT53" i="21"/>
  <c r="AL46" i="21"/>
  <c r="AR42" i="21"/>
  <c r="BA46" i="21"/>
  <c r="AP47" i="21"/>
  <c r="AZ42" i="21"/>
  <c r="AN40" i="21"/>
  <c r="AN39" i="21"/>
  <c r="O31" i="21"/>
  <c r="AJ32" i="21"/>
  <c r="AL26" i="21"/>
  <c r="J21" i="21"/>
  <c r="AX24" i="21"/>
  <c r="AL22" i="21"/>
  <c r="AR20" i="21"/>
  <c r="AL40" i="21"/>
  <c r="AN36" i="21"/>
  <c r="AT33" i="21"/>
  <c r="F30" i="21"/>
  <c r="O28" i="21"/>
  <c r="BC31" i="21"/>
  <c r="AX25" i="21"/>
  <c r="J22" i="21"/>
  <c r="AN37" i="21"/>
  <c r="N33" i="21"/>
  <c r="F31" i="21"/>
  <c r="F24" i="21"/>
  <c r="AP25" i="21"/>
  <c r="F16" i="21"/>
  <c r="AJ48" i="21"/>
  <c r="AU48" i="21"/>
  <c r="AL48" i="21"/>
  <c r="AV48" i="21" s="1"/>
  <c r="AW48" i="21"/>
  <c r="F35" i="21"/>
  <c r="AP32" i="21"/>
  <c r="AP28" i="21"/>
  <c r="AL25" i="21"/>
  <c r="AJ20" i="21"/>
  <c r="AT19" i="21" s="1"/>
  <c r="BC28" i="21"/>
  <c r="O25" i="21"/>
  <c r="AR17" i="21"/>
  <c r="AP15" i="21"/>
  <c r="AL14" i="21"/>
  <c r="AL12" i="21"/>
  <c r="N18" i="21"/>
  <c r="J12" i="21"/>
  <c r="AX15" i="21"/>
  <c r="BB32" i="21"/>
  <c r="N29" i="21"/>
  <c r="AN21" i="21"/>
  <c r="AX20" i="21" s="1"/>
  <c r="AJ17" i="21"/>
  <c r="AJ15" i="21"/>
  <c r="AR13" i="21"/>
  <c r="H16" i="21"/>
  <c r="AV19" i="21"/>
  <c r="M9" i="21"/>
  <c r="AY14" i="21"/>
  <c r="K11" i="21"/>
  <c r="AN11" i="21"/>
  <c r="AJ11" i="21"/>
  <c r="AP34" i="21"/>
  <c r="AL11" i="21"/>
  <c r="AP49" i="21"/>
  <c r="AP67" i="21"/>
  <c r="AP70" i="21"/>
  <c r="AZ70" i="21" s="1"/>
  <c r="BA70" i="21"/>
  <c r="AL69" i="21"/>
  <c r="AV68" i="21" s="1"/>
  <c r="AW68" i="21"/>
  <c r="AY68" i="21"/>
  <c r="AN68" i="21"/>
  <c r="AJ60" i="21"/>
  <c r="AR54" i="21"/>
  <c r="AU62" i="21"/>
  <c r="AU57" i="21"/>
  <c r="AJ57" i="21"/>
  <c r="AN51" i="21"/>
  <c r="AX51" i="21" s="1"/>
  <c r="AN44" i="21"/>
  <c r="AX44" i="21" s="1"/>
  <c r="AY44" i="21"/>
  <c r="AW55" i="21"/>
  <c r="AL55" i="21"/>
  <c r="AV55" i="21" s="1"/>
  <c r="BC46" i="21"/>
  <c r="AR46" i="21"/>
  <c r="AN65" i="21"/>
  <c r="AX65" i="21" s="1"/>
  <c r="AY65" i="21"/>
  <c r="AJ61" i="21"/>
  <c r="AT61" i="21" s="1"/>
  <c r="AU61" i="21"/>
  <c r="AW58" i="21"/>
  <c r="AL58" i="21"/>
  <c r="AV58" i="21" s="1"/>
  <c r="AN55" i="21"/>
  <c r="AJ43" i="21"/>
  <c r="BA69" i="21"/>
  <c r="AP69" i="21"/>
  <c r="AU64" i="21"/>
  <c r="AJ64" i="21"/>
  <c r="AJ52" i="21"/>
  <c r="AT52" i="21" s="1"/>
  <c r="AU52" i="21"/>
  <c r="AL50" i="21"/>
  <c r="AV49" i="21" s="1"/>
  <c r="AJ49" i="21"/>
  <c r="AW45" i="21"/>
  <c r="AL45" i="21"/>
  <c r="AX41" i="21"/>
  <c r="J38" i="21"/>
  <c r="AJ47" i="21"/>
  <c r="AP39" i="21"/>
  <c r="AJ36" i="21"/>
  <c r="AU35" i="21"/>
  <c r="N31" i="21"/>
  <c r="AN31" i="21"/>
  <c r="AJ28" i="21"/>
  <c r="AT27" i="21" s="1"/>
  <c r="AR24" i="21"/>
  <c r="AP40" i="21"/>
  <c r="AL36" i="21"/>
  <c r="AN32" i="21"/>
  <c r="BB31" i="21"/>
  <c r="N28" i="21"/>
  <c r="F26" i="21"/>
  <c r="AT29" i="21"/>
  <c r="AR25" i="21"/>
  <c r="AP37" i="21"/>
  <c r="AZ36" i="21" s="1"/>
  <c r="AZ35" i="21"/>
  <c r="L32" i="21"/>
  <c r="AN33" i="21"/>
  <c r="F27" i="21"/>
  <c r="AR22" i="21"/>
  <c r="BB21" i="21" s="1"/>
  <c r="AR18" i="21"/>
  <c r="AP48" i="21"/>
  <c r="AR23" i="21"/>
  <c r="BB28" i="21"/>
  <c r="N25" i="21"/>
  <c r="AJ16" i="21"/>
  <c r="AP13" i="21"/>
  <c r="AJ31" i="21"/>
  <c r="AT30" i="21" s="1"/>
  <c r="AU30" i="21"/>
  <c r="BC21" i="21"/>
  <c r="O18" i="21"/>
  <c r="BA17" i="21"/>
  <c r="M14" i="21"/>
  <c r="AN13" i="21"/>
  <c r="BC33" i="21"/>
  <c r="O30" i="21"/>
  <c r="AL21" i="21"/>
  <c r="AN17" i="21"/>
  <c r="AX16" i="21" s="1"/>
  <c r="AR15" i="21"/>
  <c r="AL13" i="21"/>
  <c r="AT18" i="21"/>
  <c r="F15" i="21"/>
  <c r="J11" i="21"/>
  <c r="AX14" i="21"/>
  <c r="AP11" i="21"/>
  <c r="AP24" i="21"/>
  <c r="AR35" i="21"/>
  <c r="BB34" i="21" s="1"/>
  <c r="AJ41" i="21"/>
  <c r="AR50" i="21"/>
  <c r="BB50" i="21" s="1"/>
  <c r="BC66" i="21"/>
  <c r="AR66" i="21"/>
  <c r="BB66" i="21" s="1"/>
  <c r="AN70" i="21"/>
  <c r="AX70" i="21" s="1"/>
  <c r="AY70" i="21"/>
  <c r="AJ69" i="21"/>
  <c r="AT69" i="21" s="1"/>
  <c r="AU69" i="21"/>
  <c r="BC62" i="21"/>
  <c r="AY59" i="21"/>
  <c r="AN59" i="21"/>
  <c r="AX59" i="21" s="1"/>
  <c r="AJ59" i="21"/>
  <c r="AU59" i="21"/>
  <c r="AJ68" i="21"/>
  <c r="AT67" i="21" s="1"/>
  <c r="AR60" i="21"/>
  <c r="AP54" i="21"/>
  <c r="AN57" i="21"/>
  <c r="AL51" i="21"/>
  <c r="BA65" i="21"/>
  <c r="AP65" i="21"/>
  <c r="AZ65" i="21" s="1"/>
  <c r="AL65" i="21"/>
  <c r="AV65" i="21" s="1"/>
  <c r="AW65" i="21"/>
  <c r="AJ58" i="21"/>
  <c r="AJ55" i="21"/>
  <c r="AN46" i="21"/>
  <c r="AR43" i="21"/>
  <c r="BB43" i="21" s="1"/>
  <c r="BC43" i="21"/>
  <c r="AL64" i="21"/>
  <c r="AR64" i="21"/>
  <c r="BC63" i="21"/>
  <c r="AR52" i="21"/>
  <c r="AJ50" i="21"/>
  <c r="AY49" i="21"/>
  <c r="AN49" i="21"/>
  <c r="AX49" i="21" s="1"/>
  <c r="AW44" i="21"/>
  <c r="AR41" i="21"/>
  <c r="AW47" i="21"/>
  <c r="AL47" i="21"/>
  <c r="AR47" i="21"/>
  <c r="AJ39" i="21"/>
  <c r="AN35" i="21"/>
  <c r="AP33" i="21"/>
  <c r="AL31" i="21"/>
  <c r="AJ40" i="21"/>
  <c r="AL32" i="21"/>
  <c r="AN28" i="21"/>
  <c r="AX27" i="21" s="1"/>
  <c r="BA42" i="21"/>
  <c r="O35" i="21"/>
  <c r="AL37" i="21"/>
  <c r="AL33" i="21"/>
  <c r="AN29" i="21"/>
  <c r="AN18" i="21"/>
  <c r="AR48" i="21"/>
  <c r="BB48" i="21" s="1"/>
  <c r="BC48" i="21"/>
  <c r="AN34" i="21"/>
  <c r="AN30" i="21"/>
  <c r="AP26" i="21"/>
  <c r="AN23" i="21"/>
  <c r="AX22" i="21" s="1"/>
  <c r="AX19" i="21"/>
  <c r="J16" i="21"/>
  <c r="H36" i="21"/>
  <c r="AV39" i="21"/>
  <c r="O26" i="21"/>
  <c r="AR16" i="21"/>
  <c r="AJ14" i="21"/>
  <c r="AJ12" i="21"/>
  <c r="F9" i="21" s="1"/>
  <c r="L14" i="21"/>
  <c r="AZ17" i="21"/>
  <c r="L33" i="21"/>
  <c r="BB33" i="21"/>
  <c r="N30" i="21"/>
  <c r="AP21" i="21"/>
  <c r="AZ20" i="21" s="1"/>
  <c r="L15" i="21"/>
  <c r="AL15" i="21"/>
  <c r="AY16" i="21"/>
  <c r="K13" i="21"/>
  <c r="K9" i="21"/>
  <c r="AP14" i="21"/>
  <c r="AJ26" i="21"/>
  <c r="AP19" i="21"/>
  <c r="AZ18" i="21" s="1"/>
  <c r="AJ56" i="21"/>
  <c r="AW62" i="21"/>
  <c r="AL62" i="21"/>
  <c r="AV62" i="21" s="1"/>
  <c r="AU66" i="21"/>
  <c r="AJ66" i="21"/>
  <c r="AT66" i="21" s="1"/>
  <c r="AW70" i="21"/>
  <c r="AL70" i="21"/>
  <c r="AV70" i="21" s="1"/>
  <c r="AR69" i="21"/>
  <c r="BC69" i="21"/>
  <c r="AR61" i="21"/>
  <c r="BB61" i="21" s="1"/>
  <c r="BC61" i="21"/>
  <c r="AN56" i="21"/>
  <c r="AY56" i="21"/>
  <c r="AP59" i="21"/>
  <c r="AZ59" i="21" s="1"/>
  <c r="BA59" i="21"/>
  <c r="AR68" i="21"/>
  <c r="AP62" i="21"/>
  <c r="AZ61" i="21" s="1"/>
  <c r="BC53" i="21"/>
  <c r="AR53" i="21"/>
  <c r="AW57" i="21"/>
  <c r="AL57" i="21"/>
  <c r="AJ46" i="21"/>
  <c r="AU46" i="21"/>
  <c r="AN43" i="21"/>
  <c r="AW54" i="21"/>
  <c r="AJ51" i="21"/>
  <c r="AU51" i="21"/>
  <c r="AR65" i="21"/>
  <c r="AP58" i="21"/>
  <c r="AN58" i="21"/>
  <c r="AR55" i="21"/>
  <c r="BB55" i="21" s="1"/>
  <c r="BC55" i="21"/>
  <c r="AP45" i="21"/>
  <c r="AZ45" i="21" s="1"/>
  <c r="BA45" i="21"/>
  <c r="AP64" i="21"/>
  <c r="AL52" i="21"/>
  <c r="AW52" i="21"/>
  <c r="AP50" i="21"/>
  <c r="AZ50" i="21" s="1"/>
  <c r="BA50" i="21"/>
  <c r="BA44" i="21"/>
  <c r="AP44" i="21"/>
  <c r="AN38" i="21"/>
  <c r="AN47" i="21"/>
  <c r="BC38" i="21"/>
  <c r="AR39" i="21"/>
  <c r="BB38" i="21" s="1"/>
  <c r="AR37" i="21"/>
  <c r="BC36" i="21"/>
  <c r="AL35" i="21"/>
  <c r="AP29" i="21"/>
  <c r="AJ25" i="21"/>
  <c r="J17" i="21"/>
  <c r="AL18" i="21"/>
  <c r="BC57" i="21"/>
  <c r="AR40" i="21"/>
  <c r="AJ37" i="21"/>
  <c r="AU33" i="21"/>
  <c r="G30" i="21"/>
  <c r="AL28" i="21"/>
  <c r="N35" i="21"/>
  <c r="O33" i="21"/>
  <c r="AU34" i="21"/>
  <c r="G31" i="21"/>
  <c r="AL29" i="21"/>
  <c r="AR26" i="21"/>
  <c r="F20" i="21"/>
  <c r="AN48" i="21"/>
  <c r="AY48" i="21"/>
  <c r="AU38" i="21"/>
  <c r="G35" i="21"/>
  <c r="AL34" i="21"/>
  <c r="AL30" i="21"/>
  <c r="AR27" i="21"/>
  <c r="AJ24" i="21"/>
  <c r="AP22" i="21"/>
  <c r="AR19" i="21"/>
  <c r="AW39" i="21"/>
  <c r="N26" i="21"/>
  <c r="L17" i="21"/>
  <c r="AL16" i="21"/>
  <c r="AR14" i="21"/>
  <c r="AR12" i="21"/>
  <c r="AY15" i="21"/>
  <c r="K12" i="21"/>
  <c r="BA36" i="21"/>
  <c r="BC32" i="21"/>
  <c r="O29" i="21"/>
  <c r="AT22" i="21"/>
  <c r="AJ21" i="21"/>
  <c r="AL17" i="21"/>
  <c r="AJ13" i="21"/>
  <c r="G32" i="21"/>
  <c r="BA16" i="21"/>
  <c r="M13" i="21"/>
  <c r="J13" i="21"/>
  <c r="AR11" i="21"/>
  <c r="AL27" i="21"/>
  <c r="AR30" i="21"/>
  <c r="AL42" i="21"/>
  <c r="AL67" i="21"/>
  <c r="BC67" i="20"/>
  <c r="AR67" i="20"/>
  <c r="AN70" i="20"/>
  <c r="AX70" i="20" s="1"/>
  <c r="AY70" i="20"/>
  <c r="AL69" i="20"/>
  <c r="AV68" i="20" s="1"/>
  <c r="AP63" i="20"/>
  <c r="AL61" i="20"/>
  <c r="AR68" i="20"/>
  <c r="AR60" i="20"/>
  <c r="AY53" i="20"/>
  <c r="AN53" i="20"/>
  <c r="AX53" i="20" s="1"/>
  <c r="AR65" i="20"/>
  <c r="AT62" i="20"/>
  <c r="AL59" i="20"/>
  <c r="AV59" i="20" s="1"/>
  <c r="AW59" i="20"/>
  <c r="AN58" i="20"/>
  <c r="AN55" i="20"/>
  <c r="AP50" i="20"/>
  <c r="AZ50" i="20" s="1"/>
  <c r="BA50" i="20"/>
  <c r="AR59" i="20"/>
  <c r="AP57" i="20"/>
  <c r="AJ66" i="20"/>
  <c r="AJ64" i="20"/>
  <c r="AT63" i="20" s="1"/>
  <c r="AJ49" i="20"/>
  <c r="AP46" i="20"/>
  <c r="AJ47" i="20"/>
  <c r="AJ43" i="20"/>
  <c r="AT43" i="20" s="1"/>
  <c r="AU43" i="20"/>
  <c r="L37" i="20"/>
  <c r="AP45" i="20"/>
  <c r="AP44" i="20"/>
  <c r="AX35" i="20"/>
  <c r="AW34" i="20"/>
  <c r="J29" i="20"/>
  <c r="AJ30" i="20"/>
  <c r="AN52" i="20"/>
  <c r="AY52" i="20"/>
  <c r="AL51" i="20"/>
  <c r="AV50" i="20" s="1"/>
  <c r="AV49" i="20"/>
  <c r="AN40" i="20"/>
  <c r="AP38" i="20"/>
  <c r="AP37" i="20"/>
  <c r="AJ35" i="20"/>
  <c r="AR34" i="20"/>
  <c r="AP33" i="20"/>
  <c r="I31" i="20"/>
  <c r="AR27" i="20"/>
  <c r="AJ26" i="20"/>
  <c r="AL24" i="20"/>
  <c r="AR19" i="20"/>
  <c r="AJ18" i="20"/>
  <c r="AL16" i="20"/>
  <c r="AP14" i="20"/>
  <c r="AR25" i="20"/>
  <c r="AR24" i="20"/>
  <c r="AJ17" i="20"/>
  <c r="M24" i="20"/>
  <c r="BA21" i="20"/>
  <c r="AP22" i="20"/>
  <c r="AZ21" i="20" s="1"/>
  <c r="AP48" i="20"/>
  <c r="AL48" i="20"/>
  <c r="AV48" i="20" s="1"/>
  <c r="AW48" i="20"/>
  <c r="AR31" i="20"/>
  <c r="AJ29" i="20"/>
  <c r="AJ28" i="20"/>
  <c r="AW20" i="20"/>
  <c r="AL21" i="20"/>
  <c r="AV20" i="20" s="1"/>
  <c r="AN20" i="20"/>
  <c r="AN15" i="20"/>
  <c r="AN13" i="20"/>
  <c r="AX12" i="20" s="1"/>
  <c r="BC14" i="20"/>
  <c r="AR15" i="20"/>
  <c r="BB14" i="20" s="1"/>
  <c r="O11" i="20"/>
  <c r="AT12" i="20"/>
  <c r="AP19" i="20"/>
  <c r="AP29" i="20"/>
  <c r="AP49" i="20"/>
  <c r="BA49" i="20"/>
  <c r="AN38" i="20"/>
  <c r="AX37" i="20" s="1"/>
  <c r="AP64" i="20"/>
  <c r="J24" i="20"/>
  <c r="G11" i="20"/>
  <c r="AJ67" i="20"/>
  <c r="AW70" i="20"/>
  <c r="AL70" i="20"/>
  <c r="AV70" i="20" s="1"/>
  <c r="AP62" i="20"/>
  <c r="AR54" i="20"/>
  <c r="AJ65" i="20"/>
  <c r="AP58" i="20"/>
  <c r="BC57" i="20"/>
  <c r="AR57" i="20"/>
  <c r="BB57" i="20" s="1"/>
  <c r="AJ55" i="20"/>
  <c r="AR42" i="20"/>
  <c r="BB41" i="20" s="1"/>
  <c r="AY59" i="20"/>
  <c r="AN59" i="20"/>
  <c r="AX59" i="20" s="1"/>
  <c r="BA56" i="20"/>
  <c r="AP56" i="20"/>
  <c r="AL57" i="20"/>
  <c r="AP66" i="20"/>
  <c r="AZ66" i="20" s="1"/>
  <c r="BA66" i="20"/>
  <c r="AY66" i="20"/>
  <c r="AN66" i="20"/>
  <c r="AX66" i="20" s="1"/>
  <c r="AR64" i="20"/>
  <c r="BB63" i="20" s="1"/>
  <c r="BC64" i="20"/>
  <c r="AJ61" i="20"/>
  <c r="AT61" i="20" s="1"/>
  <c r="AU61" i="20"/>
  <c r="AY49" i="20"/>
  <c r="AN49" i="20"/>
  <c r="AX49" i="20" s="1"/>
  <c r="BA47" i="20"/>
  <c r="AP47" i="20"/>
  <c r="BC45" i="20"/>
  <c r="AR45" i="20"/>
  <c r="BB45" i="20" s="1"/>
  <c r="AJ41" i="20"/>
  <c r="AT40" i="20" s="1"/>
  <c r="AR47" i="20"/>
  <c r="BC46" i="20"/>
  <c r="AR43" i="20"/>
  <c r="AW38" i="20"/>
  <c r="AL39" i="20"/>
  <c r="AV38" i="20" s="1"/>
  <c r="AL45" i="20"/>
  <c r="AL44" i="20"/>
  <c r="AW35" i="20"/>
  <c r="AV34" i="20"/>
  <c r="AR30" i="20"/>
  <c r="AR52" i="20"/>
  <c r="AJ51" i="20"/>
  <c r="AL40" i="20"/>
  <c r="AJ36" i="20"/>
  <c r="AR35" i="20"/>
  <c r="AP34" i="20"/>
  <c r="AJ32" i="20"/>
  <c r="AR26" i="20"/>
  <c r="AP23" i="20"/>
  <c r="AR18" i="20"/>
  <c r="AL15" i="20"/>
  <c r="AV14" i="20" s="1"/>
  <c r="AW14" i="20"/>
  <c r="AN43" i="20"/>
  <c r="AX42" i="20" s="1"/>
  <c r="AY42" i="20"/>
  <c r="AP24" i="20"/>
  <c r="AR17" i="20"/>
  <c r="BB16" i="20" s="1"/>
  <c r="AL23" i="20"/>
  <c r="AN22" i="20"/>
  <c r="H17" i="20"/>
  <c r="AR48" i="20"/>
  <c r="BB48" i="20" s="1"/>
  <c r="BC48" i="20"/>
  <c r="AJ46" i="20"/>
  <c r="AW30" i="20"/>
  <c r="AL31" i="20"/>
  <c r="AV30" i="20" s="1"/>
  <c r="AZ30" i="20"/>
  <c r="AR29" i="20"/>
  <c r="AR28" i="20"/>
  <c r="AJ21" i="20"/>
  <c r="AJ20" i="20"/>
  <c r="AP12" i="20"/>
  <c r="BC16" i="20"/>
  <c r="N11" i="20"/>
  <c r="I15" i="20"/>
  <c r="AJ16" i="20"/>
  <c r="AJ11" i="20"/>
  <c r="AL32" i="20"/>
  <c r="AR50" i="20"/>
  <c r="BB49" i="20" s="1"/>
  <c r="AL67" i="20"/>
  <c r="AV67" i="20" s="1"/>
  <c r="AW67" i="20"/>
  <c r="M22" i="20"/>
  <c r="F11" i="20"/>
  <c r="AR70" i="20"/>
  <c r="BB70" i="20" s="1"/>
  <c r="BC70" i="20"/>
  <c r="AR69" i="20"/>
  <c r="AY69" i="20"/>
  <c r="AP68" i="20"/>
  <c r="AN62" i="20"/>
  <c r="AX61" i="20" s="1"/>
  <c r="AP54" i="20"/>
  <c r="AN65" i="20"/>
  <c r="AY65" i="20"/>
  <c r="AL58" i="20"/>
  <c r="AV58" i="20" s="1"/>
  <c r="AJ56" i="20"/>
  <c r="AR55" i="20"/>
  <c r="BB55" i="20" s="1"/>
  <c r="BC55" i="20"/>
  <c r="AJ59" i="20"/>
  <c r="AN56" i="20"/>
  <c r="AJ57" i="20"/>
  <c r="BC66" i="20"/>
  <c r="AR66" i="20"/>
  <c r="BB66" i="20" s="1"/>
  <c r="AL64" i="20"/>
  <c r="AU63" i="20"/>
  <c r="AJ42" i="20"/>
  <c r="AU42" i="20"/>
  <c r="AN46" i="20"/>
  <c r="AN44" i="20"/>
  <c r="AN39" i="20"/>
  <c r="BC58" i="20"/>
  <c r="AN47" i="20"/>
  <c r="AP41" i="20"/>
  <c r="AZ40" i="20" s="1"/>
  <c r="AJ39" i="20"/>
  <c r="AN45" i="20"/>
  <c r="H32" i="20"/>
  <c r="AV35" i="20"/>
  <c r="AW33" i="20"/>
  <c r="I30" i="20"/>
  <c r="AP52" i="20"/>
  <c r="AW52" i="20"/>
  <c r="AL52" i="20"/>
  <c r="AV52" i="20" s="1"/>
  <c r="BC51" i="20"/>
  <c r="AR51" i="20"/>
  <c r="AJ38" i="20"/>
  <c r="AJ37" i="20"/>
  <c r="AR36" i="20"/>
  <c r="AP35" i="20"/>
  <c r="AJ33" i="20"/>
  <c r="AR32" i="20"/>
  <c r="AL27" i="20"/>
  <c r="AV26" i="20" s="1"/>
  <c r="AP26" i="20"/>
  <c r="AZ25" i="20" s="1"/>
  <c r="AN25" i="20"/>
  <c r="AW18" i="20"/>
  <c r="AL19" i="20"/>
  <c r="AP18" i="20"/>
  <c r="AZ17" i="20" s="1"/>
  <c r="AN17" i="20"/>
  <c r="AL25" i="20"/>
  <c r="AN24" i="20"/>
  <c r="M18" i="20"/>
  <c r="AJ15" i="20"/>
  <c r="AT14" i="20" s="1"/>
  <c r="AU14" i="20"/>
  <c r="I25" i="20"/>
  <c r="AJ23" i="20"/>
  <c r="AJ22" i="20"/>
  <c r="AN16" i="20"/>
  <c r="AV13" i="20"/>
  <c r="H11" i="20"/>
  <c r="J9" i="20"/>
  <c r="AN48" i="20"/>
  <c r="AX48" i="20" s="1"/>
  <c r="AY48" i="20"/>
  <c r="AN31" i="20"/>
  <c r="J26" i="20"/>
  <c r="AP28" i="20"/>
  <c r="AZ27" i="20" s="1"/>
  <c r="AR21" i="20"/>
  <c r="AR20" i="20"/>
  <c r="AX19" i="20"/>
  <c r="L14" i="20"/>
  <c r="AL11" i="20"/>
  <c r="AL22" i="20"/>
  <c r="AN11" i="20"/>
  <c r="AL37" i="20"/>
  <c r="AV36" i="20" s="1"/>
  <c r="AW36" i="20"/>
  <c r="AR40" i="20"/>
  <c r="AN68" i="20"/>
  <c r="AX68" i="20" s="1"/>
  <c r="AY68" i="20"/>
  <c r="AP70" i="20"/>
  <c r="AZ70" i="20" s="1"/>
  <c r="BA70" i="20"/>
  <c r="BA69" i="20"/>
  <c r="AP69" i="20"/>
  <c r="AN63" i="20"/>
  <c r="AR61" i="20"/>
  <c r="BB61" i="20" s="1"/>
  <c r="BC61" i="20"/>
  <c r="AJ68" i="20"/>
  <c r="AT68" i="20" s="1"/>
  <c r="AU68" i="20"/>
  <c r="AJ60" i="20"/>
  <c r="AU60" i="20"/>
  <c r="BC53" i="20"/>
  <c r="AR53" i="20"/>
  <c r="BA65" i="20"/>
  <c r="AP65" i="20"/>
  <c r="AL65" i="20"/>
  <c r="AJ58" i="20"/>
  <c r="BA55" i="20"/>
  <c r="AP55" i="20"/>
  <c r="AJ50" i="20"/>
  <c r="AU50" i="20"/>
  <c r="AP59" i="20"/>
  <c r="AZ59" i="20" s="1"/>
  <c r="BA59" i="20"/>
  <c r="AL56" i="20"/>
  <c r="AW56" i="20"/>
  <c r="AY61" i="20"/>
  <c r="AY57" i="20"/>
  <c r="AN57" i="20"/>
  <c r="AX57" i="20" s="1"/>
  <c r="AL66" i="20"/>
  <c r="AN64" i="20"/>
  <c r="AL46" i="20"/>
  <c r="AW43" i="20"/>
  <c r="AL43" i="20"/>
  <c r="AV43" i="20" s="1"/>
  <c r="AN30" i="20"/>
  <c r="AX29" i="20" s="1"/>
  <c r="BC56" i="20"/>
  <c r="AV53" i="20"/>
  <c r="AW47" i="20"/>
  <c r="AL47" i="20"/>
  <c r="AP43" i="20"/>
  <c r="AN41" i="20"/>
  <c r="AR39" i="20"/>
  <c r="AR44" i="20"/>
  <c r="BC44" i="20"/>
  <c r="H35" i="20"/>
  <c r="H33" i="20"/>
  <c r="AX34" i="20"/>
  <c r="J31" i="20"/>
  <c r="AV33" i="20"/>
  <c r="H30" i="20"/>
  <c r="AJ52" i="20"/>
  <c r="AU52" i="20"/>
  <c r="AN51" i="20"/>
  <c r="AX51" i="20" s="1"/>
  <c r="AW50" i="20"/>
  <c r="AL41" i="20"/>
  <c r="AR38" i="20"/>
  <c r="AR37" i="20"/>
  <c r="AP36" i="20"/>
  <c r="AJ34" i="20"/>
  <c r="AR33" i="20"/>
  <c r="AP32" i="20"/>
  <c r="AZ31" i="20" s="1"/>
  <c r="AJ27" i="20"/>
  <c r="AN26" i="20"/>
  <c r="AJ19" i="20"/>
  <c r="AN18" i="20"/>
  <c r="AN14" i="20"/>
  <c r="AL12" i="20"/>
  <c r="BC41" i="20"/>
  <c r="AJ25" i="20"/>
  <c r="AJ24" i="20"/>
  <c r="AL17" i="20"/>
  <c r="AP15" i="20"/>
  <c r="AP39" i="20"/>
  <c r="BA31" i="20"/>
  <c r="M28" i="20"/>
  <c r="AR23" i="20"/>
  <c r="AR22" i="20"/>
  <c r="AP16" i="20"/>
  <c r="AR12" i="20"/>
  <c r="AJ48" i="20"/>
  <c r="AU48" i="20"/>
  <c r="I35" i="20"/>
  <c r="AJ31" i="20"/>
  <c r="AW28" i="20"/>
  <c r="AL29" i="20"/>
  <c r="AN28" i="20"/>
  <c r="AX27" i="20" s="1"/>
  <c r="L24" i="20"/>
  <c r="J18" i="20"/>
  <c r="AX21" i="20"/>
  <c r="AP20" i="20"/>
  <c r="AR13" i="20"/>
  <c r="AR11" i="20"/>
  <c r="AY19" i="20"/>
  <c r="K16" i="20"/>
  <c r="BA17" i="20"/>
  <c r="AP11" i="20"/>
  <c r="AN23" i="20"/>
  <c r="AL42" i="20"/>
  <c r="AN33" i="20"/>
  <c r="AW62" i="20"/>
  <c r="AL62" i="20"/>
  <c r="AV62" i="20" s="1"/>
  <c r="AW26" i="20"/>
  <c r="O13" i="20"/>
  <c r="AU66" i="19"/>
  <c r="AJ66" i="19"/>
  <c r="AT66" i="19" s="1"/>
  <c r="AR64" i="19"/>
  <c r="AP66" i="19"/>
  <c r="AP65" i="19"/>
  <c r="AL69" i="19"/>
  <c r="AV69" i="19" s="1"/>
  <c r="AW69" i="19"/>
  <c r="AN67" i="19"/>
  <c r="AP63" i="19"/>
  <c r="AR44" i="19"/>
  <c r="BB43" i="19" s="1"/>
  <c r="AP61" i="19"/>
  <c r="AU58" i="19"/>
  <c r="AJ59" i="19"/>
  <c r="AT58" i="19" s="1"/>
  <c r="AL49" i="19"/>
  <c r="AP42" i="19"/>
  <c r="AN68" i="19"/>
  <c r="BC62" i="19"/>
  <c r="AR62" i="19"/>
  <c r="BB62" i="19" s="1"/>
  <c r="AW57" i="19"/>
  <c r="AL57" i="19"/>
  <c r="AV57" i="19" s="1"/>
  <c r="AJ55" i="19"/>
  <c r="AT54" i="19" s="1"/>
  <c r="AP40" i="19"/>
  <c r="AJ56" i="19"/>
  <c r="AL60" i="19"/>
  <c r="AR54" i="19"/>
  <c r="AN50" i="19"/>
  <c r="AX50" i="19" s="1"/>
  <c r="AL47" i="19"/>
  <c r="AP46" i="19"/>
  <c r="AP45" i="19"/>
  <c r="BB58" i="19"/>
  <c r="AP50" i="19"/>
  <c r="AZ50" i="19" s="1"/>
  <c r="BA50" i="19"/>
  <c r="BC47" i="19"/>
  <c r="AR48" i="19"/>
  <c r="AP43" i="19"/>
  <c r="AN53" i="19"/>
  <c r="AP39" i="19"/>
  <c r="AR38" i="19"/>
  <c r="AJ37" i="19"/>
  <c r="AR33" i="19"/>
  <c r="K27" i="19"/>
  <c r="AP29" i="19"/>
  <c r="BA22" i="19"/>
  <c r="BA21" i="19"/>
  <c r="M19" i="19"/>
  <c r="AJ36" i="19"/>
  <c r="AJ32" i="19"/>
  <c r="AL35" i="19"/>
  <c r="AN34" i="19"/>
  <c r="AR28" i="19"/>
  <c r="BA25" i="19"/>
  <c r="M22" i="19"/>
  <c r="AR22" i="19"/>
  <c r="BC43" i="19"/>
  <c r="AR41" i="19"/>
  <c r="AJ34" i="19"/>
  <c r="AN23" i="19"/>
  <c r="AY21" i="19"/>
  <c r="K18" i="19"/>
  <c r="AN13" i="19"/>
  <c r="AX12" i="19" s="1"/>
  <c r="AJ20" i="19"/>
  <c r="AL12" i="19"/>
  <c r="J11" i="19"/>
  <c r="J26" i="19"/>
  <c r="AP19" i="19"/>
  <c r="J12" i="19"/>
  <c r="AX15" i="19"/>
  <c r="AN33" i="19"/>
  <c r="BA49" i="19"/>
  <c r="AP49" i="19"/>
  <c r="AW62" i="19"/>
  <c r="AL62" i="19"/>
  <c r="AV62" i="19" s="1"/>
  <c r="AP31" i="19"/>
  <c r="AY20" i="19"/>
  <c r="K17" i="19"/>
  <c r="AR16" i="19"/>
  <c r="AJ13" i="19"/>
  <c r="BA16" i="19"/>
  <c r="M8" i="19"/>
  <c r="AU70" i="19"/>
  <c r="AJ70" i="19"/>
  <c r="AT70" i="19" s="1"/>
  <c r="AJ65" i="19"/>
  <c r="BA57" i="19"/>
  <c r="AP58" i="19"/>
  <c r="AP69" i="19"/>
  <c r="AZ69" i="19" s="1"/>
  <c r="BA69" i="19"/>
  <c r="AL66" i="19"/>
  <c r="AL65" i="19"/>
  <c r="AV64" i="19" s="1"/>
  <c r="AL67" i="19"/>
  <c r="AR52" i="19"/>
  <c r="AP44" i="19"/>
  <c r="AN61" i="19"/>
  <c r="AN59" i="19"/>
  <c r="AJ49" i="19"/>
  <c r="AL68" i="19"/>
  <c r="BC66" i="19"/>
  <c r="AP62" i="19"/>
  <c r="AJ57" i="19"/>
  <c r="AT57" i="19" s="1"/>
  <c r="AU57" i="19"/>
  <c r="AN55" i="19"/>
  <c r="AR56" i="19"/>
  <c r="AP56" i="19"/>
  <c r="AZ56" i="19" s="1"/>
  <c r="BA56" i="19"/>
  <c r="AN60" i="19"/>
  <c r="BA54" i="19"/>
  <c r="AP54" i="19"/>
  <c r="AZ54" i="19" s="1"/>
  <c r="AY48" i="19"/>
  <c r="AN48" i="19"/>
  <c r="AX48" i="19" s="1"/>
  <c r="AN47" i="19"/>
  <c r="AL46" i="19"/>
  <c r="AJ45" i="19"/>
  <c r="AN39" i="19"/>
  <c r="BC58" i="19"/>
  <c r="AJ50" i="19"/>
  <c r="AL48" i="19"/>
  <c r="AW48" i="19"/>
  <c r="AL43" i="19"/>
  <c r="AV43" i="19" s="1"/>
  <c r="AW43" i="19"/>
  <c r="AJ53" i="19"/>
  <c r="AT53" i="19" s="1"/>
  <c r="AU53" i="19"/>
  <c r="AP38" i="19"/>
  <c r="AR37" i="19"/>
  <c r="AL33" i="19"/>
  <c r="AN32" i="19"/>
  <c r="AR27" i="19"/>
  <c r="AL22" i="19"/>
  <c r="AW21" i="19"/>
  <c r="AR36" i="19"/>
  <c r="AR32" i="19"/>
  <c r="AP35" i="19"/>
  <c r="AP30" i="19"/>
  <c r="BA27" i="19"/>
  <c r="M24" i="19"/>
  <c r="AL25" i="19"/>
  <c r="AU54" i="19"/>
  <c r="AL41" i="19"/>
  <c r="AV40" i="19" s="1"/>
  <c r="AW40" i="19"/>
  <c r="AP41" i="19"/>
  <c r="O36" i="19"/>
  <c r="AR34" i="19"/>
  <c r="AJ26" i="19"/>
  <c r="AL17" i="19"/>
  <c r="AJ19" i="19"/>
  <c r="AR14" i="19"/>
  <c r="K23" i="19"/>
  <c r="AL20" i="19"/>
  <c r="AR17" i="19"/>
  <c r="AR15" i="19"/>
  <c r="AN38" i="19"/>
  <c r="AY37" i="19"/>
  <c r="AU51" i="19"/>
  <c r="AJ51" i="19"/>
  <c r="AT51" i="19" s="1"/>
  <c r="AL52" i="19"/>
  <c r="AJ31" i="19"/>
  <c r="AJ18" i="19"/>
  <c r="AL14" i="19"/>
  <c r="AV13" i="19" s="1"/>
  <c r="L8" i="19"/>
  <c r="AZ11" i="19"/>
  <c r="AR69" i="19"/>
  <c r="BA64" i="19"/>
  <c r="AP64" i="19"/>
  <c r="AZ64" i="19" s="1"/>
  <c r="AN58" i="19"/>
  <c r="AX57" i="19" s="1"/>
  <c r="AY66" i="19"/>
  <c r="AN66" i="19"/>
  <c r="AX66" i="19" s="1"/>
  <c r="AN69" i="19"/>
  <c r="AX69" i="19" s="1"/>
  <c r="AY69" i="19"/>
  <c r="AP67" i="19"/>
  <c r="AL61" i="19"/>
  <c r="AP59" i="19"/>
  <c r="AR49" i="19"/>
  <c r="AJ68" i="19"/>
  <c r="AT67" i="19" s="1"/>
  <c r="AJ62" i="19"/>
  <c r="AR57" i="19"/>
  <c r="BB57" i="19" s="1"/>
  <c r="BC57" i="19"/>
  <c r="AR42" i="19"/>
  <c r="BB42" i="19" s="1"/>
  <c r="BC42" i="19"/>
  <c r="AY56" i="19"/>
  <c r="AN56" i="19"/>
  <c r="AX56" i="19" s="1"/>
  <c r="AJ60" i="19"/>
  <c r="AN54" i="19"/>
  <c r="AP47" i="19"/>
  <c r="AN46" i="19"/>
  <c r="AN45" i="19"/>
  <c r="BC45" i="19"/>
  <c r="AR45" i="19"/>
  <c r="BB45" i="19" s="1"/>
  <c r="AL39" i="19"/>
  <c r="AR50" i="19"/>
  <c r="AJ48" i="19"/>
  <c r="AU48" i="19"/>
  <c r="AY43" i="19"/>
  <c r="AN43" i="19"/>
  <c r="AX43" i="19" s="1"/>
  <c r="AL53" i="19"/>
  <c r="AR53" i="19"/>
  <c r="BC53" i="19"/>
  <c r="AL38" i="19"/>
  <c r="AL37" i="19"/>
  <c r="AP33" i="19"/>
  <c r="AR25" i="19"/>
  <c r="BC20" i="19"/>
  <c r="AR21" i="19"/>
  <c r="BB20" i="19" s="1"/>
  <c r="BB46" i="19"/>
  <c r="AP36" i="19"/>
  <c r="AP32" i="19"/>
  <c r="H27" i="19"/>
  <c r="AJ35" i="19"/>
  <c r="AJ30" i="19"/>
  <c r="AT29" i="19" s="1"/>
  <c r="AL27" i="19"/>
  <c r="AR24" i="19"/>
  <c r="AN41" i="19"/>
  <c r="AP34" i="19"/>
  <c r="AV29" i="19"/>
  <c r="AL19" i="19"/>
  <c r="F11" i="19"/>
  <c r="AT28" i="19"/>
  <c r="I18" i="19"/>
  <c r="AJ15" i="19"/>
  <c r="AN28" i="19"/>
  <c r="AY24" i="19"/>
  <c r="AP20" i="19"/>
  <c r="AJ16" i="19"/>
  <c r="AP14" i="19"/>
  <c r="AZ13" i="19" s="1"/>
  <c r="BA13" i="19"/>
  <c r="AN11" i="19"/>
  <c r="AR55" i="19"/>
  <c r="AN63" i="19"/>
  <c r="AX63" i="19" s="1"/>
  <c r="AN31" i="19"/>
  <c r="AR31" i="19"/>
  <c r="AT27" i="19"/>
  <c r="AY22" i="19"/>
  <c r="K19" i="19"/>
  <c r="AP15" i="19"/>
  <c r="J9" i="19"/>
  <c r="AW28" i="19"/>
  <c r="AX19" i="19"/>
  <c r="J16" i="19"/>
  <c r="BC70" i="19"/>
  <c r="AR70" i="19"/>
  <c r="BB70" i="19" s="1"/>
  <c r="AJ64" i="19"/>
  <c r="AR65" i="19"/>
  <c r="BB65" i="19" s="1"/>
  <c r="BC65" i="19"/>
  <c r="AJ69" i="19"/>
  <c r="AT69" i="19" s="1"/>
  <c r="AU69" i="19"/>
  <c r="AJ63" i="19"/>
  <c r="AR51" i="19"/>
  <c r="AR61" i="19"/>
  <c r="BB61" i="19" s="1"/>
  <c r="BC61" i="19"/>
  <c r="AL59" i="19"/>
  <c r="AW59" i="19"/>
  <c r="AP68" i="19"/>
  <c r="AR68" i="19"/>
  <c r="BC68" i="19"/>
  <c r="AW64" i="19"/>
  <c r="AN62" i="19"/>
  <c r="AL55" i="19"/>
  <c r="AW42" i="19"/>
  <c r="AL42" i="19"/>
  <c r="AL56" i="19"/>
  <c r="AW56" i="19"/>
  <c r="AP60" i="19"/>
  <c r="AR60" i="19"/>
  <c r="AL54" i="19"/>
  <c r="AU47" i="19"/>
  <c r="AJ47" i="19"/>
  <c r="AJ46" i="19"/>
  <c r="AW45" i="19"/>
  <c r="AL45" i="19"/>
  <c r="AU43" i="19"/>
  <c r="AJ43" i="19"/>
  <c r="AY57" i="19"/>
  <c r="AL50" i="19"/>
  <c r="AV50" i="19" s="1"/>
  <c r="AW50" i="19"/>
  <c r="AP48" i="19"/>
  <c r="BA48" i="19"/>
  <c r="AP53" i="19"/>
  <c r="AJ38" i="19"/>
  <c r="AP37" i="19"/>
  <c r="AN36" i="19"/>
  <c r="AY35" i="19"/>
  <c r="AJ33" i="19"/>
  <c r="AR29" i="19"/>
  <c r="AR23" i="19"/>
  <c r="BB47" i="19"/>
  <c r="AL36" i="19"/>
  <c r="AL32" i="19"/>
  <c r="AR35" i="19"/>
  <c r="AR30" i="19"/>
  <c r="AR26" i="19"/>
  <c r="AP24" i="19"/>
  <c r="AJ41" i="19"/>
  <c r="H37" i="19"/>
  <c r="AL34" i="19"/>
  <c r="AR18" i="19"/>
  <c r="AL15" i="19"/>
  <c r="AR13" i="19"/>
  <c r="AL11" i="19"/>
  <c r="AN18" i="19"/>
  <c r="AJ17" i="19"/>
  <c r="AJ11" i="19"/>
  <c r="AY29" i="19"/>
  <c r="K26" i="19"/>
  <c r="F26" i="19"/>
  <c r="AJ21" i="19"/>
  <c r="AR19" i="19"/>
  <c r="AR11" i="19"/>
  <c r="AR40" i="19"/>
  <c r="AJ61" i="19"/>
  <c r="AU61" i="19"/>
  <c r="AL31" i="19"/>
  <c r="AN17" i="19"/>
  <c r="AX16" i="19" s="1"/>
  <c r="M14" i="19"/>
  <c r="AR12" i="19"/>
  <c r="K22" i="19"/>
  <c r="K16" i="19"/>
  <c r="AY19" i="19"/>
  <c r="O17" i="19"/>
  <c r="AJ70" i="18"/>
  <c r="AT70" i="18" s="1"/>
  <c r="AU70" i="18"/>
  <c r="AN67" i="18"/>
  <c r="AR62" i="18"/>
  <c r="AJ68" i="18"/>
  <c r="AJ66" i="18"/>
  <c r="AR48" i="18"/>
  <c r="AL69" i="18"/>
  <c r="AN57" i="18"/>
  <c r="AX56" i="18" s="1"/>
  <c r="AJ52" i="18"/>
  <c r="AN52" i="18"/>
  <c r="AN45" i="18"/>
  <c r="AN55" i="18"/>
  <c r="AX55" i="18" s="1"/>
  <c r="AY55" i="18"/>
  <c r="AN61" i="18"/>
  <c r="AX61" i="18" s="1"/>
  <c r="AY61" i="18"/>
  <c r="AL61" i="18"/>
  <c r="AL54" i="18"/>
  <c r="AR54" i="18"/>
  <c r="AJ60" i="18"/>
  <c r="AT59" i="18" s="1"/>
  <c r="AL40" i="18"/>
  <c r="AR37" i="18"/>
  <c r="BB36" i="18" s="1"/>
  <c r="AR33" i="18"/>
  <c r="BB32" i="18" s="1"/>
  <c r="BC32" i="18"/>
  <c r="AN31" i="18"/>
  <c r="AR43" i="18"/>
  <c r="BB43" i="18" s="1"/>
  <c r="BC43" i="18"/>
  <c r="AP42" i="18"/>
  <c r="AL39" i="18"/>
  <c r="AJ35" i="18"/>
  <c r="AT34" i="18" s="1"/>
  <c r="AU34" i="18"/>
  <c r="AJ27" i="18"/>
  <c r="AW45" i="18"/>
  <c r="AL46" i="18"/>
  <c r="AV45" i="18" s="1"/>
  <c r="AR46" i="18"/>
  <c r="AL41" i="18"/>
  <c r="K37" i="18"/>
  <c r="AN37" i="18"/>
  <c r="AP35" i="18"/>
  <c r="N31" i="18"/>
  <c r="O29" i="18"/>
  <c r="AY29" i="18"/>
  <c r="K26" i="18"/>
  <c r="AP30" i="18"/>
  <c r="AL26" i="18"/>
  <c r="BB31" i="18"/>
  <c r="N28" i="18"/>
  <c r="AP23" i="18"/>
  <c r="AP22" i="18"/>
  <c r="AL17" i="18"/>
  <c r="AR12" i="18"/>
  <c r="O26" i="18"/>
  <c r="AP25" i="18"/>
  <c r="AJ26" i="18"/>
  <c r="AJ51" i="18"/>
  <c r="AU51" i="18"/>
  <c r="AJ20" i="18"/>
  <c r="AR14" i="18"/>
  <c r="AN21" i="18"/>
  <c r="N14" i="18"/>
  <c r="BB17" i="18"/>
  <c r="O20" i="18"/>
  <c r="AR67" i="18"/>
  <c r="AL67" i="18"/>
  <c r="AL68" i="18"/>
  <c r="AR68" i="18"/>
  <c r="AN64" i="18"/>
  <c r="AR70" i="18"/>
  <c r="BB70" i="18" s="1"/>
  <c r="BC70" i="18"/>
  <c r="AL65" i="18"/>
  <c r="AV64" i="18" s="1"/>
  <c r="AT57" i="18"/>
  <c r="AR50" i="18"/>
  <c r="AN66" i="18"/>
  <c r="AL58" i="18"/>
  <c r="AP51" i="18"/>
  <c r="AZ50" i="18" s="1"/>
  <c r="AY48" i="18"/>
  <c r="AN48" i="18"/>
  <c r="AX48" i="18" s="1"/>
  <c r="AJ69" i="18"/>
  <c r="AL59" i="18"/>
  <c r="AN51" i="18"/>
  <c r="AL52" i="18"/>
  <c r="AW49" i="18"/>
  <c r="AN47" i="18"/>
  <c r="AP45" i="18"/>
  <c r="AP55" i="18"/>
  <c r="AP61" i="18"/>
  <c r="AZ61" i="18" s="1"/>
  <c r="BA61" i="18"/>
  <c r="AN54" i="18"/>
  <c r="AY54" i="18"/>
  <c r="AN60" i="18"/>
  <c r="AR60" i="18"/>
  <c r="AP38" i="18"/>
  <c r="AP36" i="18"/>
  <c r="AP34" i="18"/>
  <c r="AP32" i="18"/>
  <c r="AP29" i="18"/>
  <c r="BB26" i="18"/>
  <c r="N23" i="18"/>
  <c r="AN43" i="18"/>
  <c r="AN42" i="18"/>
  <c r="AJ39" i="18"/>
  <c r="AT38" i="18" s="1"/>
  <c r="AJ33" i="18"/>
  <c r="AT32" i="18" s="1"/>
  <c r="G25" i="18"/>
  <c r="K23" i="18"/>
  <c r="BA46" i="18"/>
  <c r="AP46" i="18"/>
  <c r="AZ46" i="18" s="1"/>
  <c r="AN41" i="18"/>
  <c r="AX40" i="18" s="1"/>
  <c r="BC38" i="18"/>
  <c r="O35" i="18"/>
  <c r="AL37" i="18"/>
  <c r="AN35" i="18"/>
  <c r="AP33" i="18"/>
  <c r="N29" i="18"/>
  <c r="BC28" i="18"/>
  <c r="O25" i="18"/>
  <c r="M37" i="18"/>
  <c r="AL30" i="18"/>
  <c r="G31" i="18"/>
  <c r="AN28" i="18"/>
  <c r="AJ23" i="18"/>
  <c r="AJ22" i="18"/>
  <c r="AP19" i="18"/>
  <c r="N15" i="18"/>
  <c r="BB18" i="18"/>
  <c r="AN16" i="18"/>
  <c r="AJ11" i="18"/>
  <c r="N26" i="18"/>
  <c r="AJ25" i="18"/>
  <c r="AJ24" i="18"/>
  <c r="AJ16" i="18"/>
  <c r="AR15" i="18"/>
  <c r="AR30" i="18"/>
  <c r="AP44" i="18"/>
  <c r="BA44" i="18"/>
  <c r="AN63" i="18"/>
  <c r="AX62" i="18" s="1"/>
  <c r="G35" i="18"/>
  <c r="AU38" i="18"/>
  <c r="BB21" i="18"/>
  <c r="N18" i="18"/>
  <c r="AL20" i="18"/>
  <c r="H11" i="18"/>
  <c r="N36" i="18"/>
  <c r="AL21" i="18"/>
  <c r="AN13" i="18"/>
  <c r="AL12" i="18"/>
  <c r="O19" i="18"/>
  <c r="BC22" i="18"/>
  <c r="L12" i="18"/>
  <c r="N20" i="18"/>
  <c r="BA11" i="18"/>
  <c r="BA12" i="18"/>
  <c r="M9" i="18"/>
  <c r="AP70" i="18"/>
  <c r="AZ70" i="18" s="1"/>
  <c r="BA70" i="18"/>
  <c r="AN70" i="18"/>
  <c r="AX70" i="18" s="1"/>
  <c r="AY70" i="18"/>
  <c r="AR63" i="18"/>
  <c r="AN68" i="18"/>
  <c r="AJ64" i="18"/>
  <c r="AN53" i="18"/>
  <c r="AU48" i="18"/>
  <c r="AJ48" i="18"/>
  <c r="AT48" i="18" s="1"/>
  <c r="AW63" i="18"/>
  <c r="AY58" i="18"/>
  <c r="AN58" i="18"/>
  <c r="AX58" i="18" s="1"/>
  <c r="AR56" i="18"/>
  <c r="AR49" i="18"/>
  <c r="AN69" i="18"/>
  <c r="AY69" i="18"/>
  <c r="AR69" i="18"/>
  <c r="BC69" i="18"/>
  <c r="AP59" i="18"/>
  <c r="AZ58" i="18" s="1"/>
  <c r="BA56" i="18"/>
  <c r="AP56" i="18"/>
  <c r="AZ56" i="18" s="1"/>
  <c r="AY50" i="18"/>
  <c r="AN50" i="18"/>
  <c r="BA52" i="18"/>
  <c r="AP52" i="18"/>
  <c r="AZ52" i="18" s="1"/>
  <c r="AL47" i="18"/>
  <c r="AV47" i="18" s="1"/>
  <c r="AW47" i="18"/>
  <c r="AJ40" i="18"/>
  <c r="AR55" i="18"/>
  <c r="AW55" i="18"/>
  <c r="AL55" i="18"/>
  <c r="AV55" i="18" s="1"/>
  <c r="AR61" i="18"/>
  <c r="BC61" i="18"/>
  <c r="AP54" i="18"/>
  <c r="AY49" i="18"/>
  <c r="BA60" i="18"/>
  <c r="AP60" i="18"/>
  <c r="AJ44" i="18"/>
  <c r="AW44" i="18"/>
  <c r="AN38" i="18"/>
  <c r="AN36" i="18"/>
  <c r="AN34" i="18"/>
  <c r="AN32" i="18"/>
  <c r="AL29" i="18"/>
  <c r="AL43" i="18"/>
  <c r="AV43" i="18" s="1"/>
  <c r="AW43" i="18"/>
  <c r="AJ42" i="18"/>
  <c r="AT42" i="18" s="1"/>
  <c r="AU42" i="18"/>
  <c r="AN39" i="18"/>
  <c r="AJ31" i="18"/>
  <c r="AP28" i="18"/>
  <c r="AN46" i="18"/>
  <c r="AR41" i="18"/>
  <c r="AP41" i="18"/>
  <c r="BB38" i="18"/>
  <c r="N35" i="18"/>
  <c r="BC36" i="18"/>
  <c r="O33" i="18"/>
  <c r="AL35" i="18"/>
  <c r="AN33" i="18"/>
  <c r="AP31" i="18"/>
  <c r="BB28" i="18"/>
  <c r="N25" i="18"/>
  <c r="L37" i="18"/>
  <c r="AJ29" i="18"/>
  <c r="F31" i="18"/>
  <c r="AR25" i="18"/>
  <c r="AN23" i="18"/>
  <c r="AN22" i="18"/>
  <c r="AJ19" i="18"/>
  <c r="AP17" i="18"/>
  <c r="AL15" i="18"/>
  <c r="AV14" i="18" s="1"/>
  <c r="AN12" i="18"/>
  <c r="BC27" i="18"/>
  <c r="O24" i="18"/>
  <c r="AN25" i="18"/>
  <c r="AN24" i="18"/>
  <c r="AN18" i="18"/>
  <c r="AR16" i="18"/>
  <c r="AR11" i="18"/>
  <c r="AP39" i="18"/>
  <c r="AW62" i="18"/>
  <c r="AL62" i="18"/>
  <c r="AV62" i="18" s="1"/>
  <c r="F35" i="18"/>
  <c r="K17" i="18"/>
  <c r="AY20" i="18"/>
  <c r="AP18" i="18"/>
  <c r="AN14" i="18"/>
  <c r="O36" i="18"/>
  <c r="AP21" i="18"/>
  <c r="AN19" i="18"/>
  <c r="O15" i="18"/>
  <c r="AJ13" i="18"/>
  <c r="BB22" i="18"/>
  <c r="N19" i="18"/>
  <c r="AP64" i="18"/>
  <c r="BC53" i="18"/>
  <c r="AR53" i="18"/>
  <c r="AN65" i="18"/>
  <c r="AJ50" i="18"/>
  <c r="AL53" i="18"/>
  <c r="AW53" i="18"/>
  <c r="AR47" i="18"/>
  <c r="BC47" i="18"/>
  <c r="AR35" i="18"/>
  <c r="BC26" i="18"/>
  <c r="O23" i="18"/>
  <c r="AL27" i="18"/>
  <c r="AR20" i="18"/>
  <c r="AP24" i="18"/>
  <c r="BA15" i="18"/>
  <c r="AP16" i="18"/>
  <c r="AZ15" i="18" s="1"/>
  <c r="AJ15" i="18"/>
  <c r="AL57" i="18"/>
  <c r="AW57" i="18"/>
  <c r="O18" i="18"/>
  <c r="BC21" i="18"/>
  <c r="AL18" i="18"/>
  <c r="F29" i="18"/>
  <c r="BB19" i="18"/>
  <c r="AJ67" i="18"/>
  <c r="AU67" i="18"/>
  <c r="AW70" i="18"/>
  <c r="AL70" i="18"/>
  <c r="AV70" i="18" s="1"/>
  <c r="BA67" i="18"/>
  <c r="AP68" i="18"/>
  <c r="AJ65" i="18"/>
  <c r="AT65" i="18" s="1"/>
  <c r="AU65" i="18"/>
  <c r="AR64" i="18"/>
  <c r="BA65" i="18"/>
  <c r="AP65" i="18"/>
  <c r="AZ65" i="18" s="1"/>
  <c r="AR51" i="18"/>
  <c r="AL66" i="18"/>
  <c r="AW66" i="18"/>
  <c r="BC57" i="18"/>
  <c r="AR57" i="18"/>
  <c r="BB57" i="18" s="1"/>
  <c r="BA53" i="18"/>
  <c r="AP49" i="18"/>
  <c r="BA69" i="18"/>
  <c r="AP69" i="18"/>
  <c r="AJ53" i="18"/>
  <c r="AR52" i="18"/>
  <c r="AJ45" i="18"/>
  <c r="AJ55" i="18"/>
  <c r="AV50" i="18"/>
  <c r="AR40" i="18"/>
  <c r="AJ61" i="18"/>
  <c r="AT61" i="18" s="1"/>
  <c r="AU61" i="18"/>
  <c r="AJ54" i="18"/>
  <c r="AR65" i="18"/>
  <c r="BB65" i="18" s="1"/>
  <c r="BC65" i="18"/>
  <c r="AW60" i="18"/>
  <c r="AL60" i="18"/>
  <c r="AW48" i="18"/>
  <c r="AY44" i="18"/>
  <c r="AN44" i="18"/>
  <c r="AU43" i="18"/>
  <c r="AL38" i="18"/>
  <c r="AL36" i="18"/>
  <c r="AL34" i="18"/>
  <c r="AL32" i="18"/>
  <c r="AN27" i="18"/>
  <c r="AY26" i="18"/>
  <c r="AU47" i="18"/>
  <c r="AP43" i="18"/>
  <c r="AL42" i="18"/>
  <c r="AR42" i="18"/>
  <c r="BC42" i="18"/>
  <c r="AJ37" i="18"/>
  <c r="AY30" i="18"/>
  <c r="K27" i="18"/>
  <c r="AL28" i="18"/>
  <c r="AJ46" i="18"/>
  <c r="AT46" i="18" s="1"/>
  <c r="AU46" i="18"/>
  <c r="AJ41" i="18"/>
  <c r="J37" i="18"/>
  <c r="AP37" i="18"/>
  <c r="N33" i="18"/>
  <c r="O31" i="18"/>
  <c r="AL33" i="18"/>
  <c r="AL31" i="18"/>
  <c r="AP27" i="18"/>
  <c r="G27" i="18"/>
  <c r="AP26" i="18"/>
  <c r="BC31" i="18"/>
  <c r="O28" i="18"/>
  <c r="AR24" i="18"/>
  <c r="BC23" i="18"/>
  <c r="AL23" i="18"/>
  <c r="AL22" i="18"/>
  <c r="AL19" i="18"/>
  <c r="AJ17" i="18"/>
  <c r="AP14" i="18"/>
  <c r="AJ12" i="18"/>
  <c r="AJ36" i="18"/>
  <c r="BB27" i="18"/>
  <c r="N24" i="18"/>
  <c r="AL25" i="18"/>
  <c r="AL24" i="18"/>
  <c r="AL16" i="18"/>
  <c r="AN15" i="18"/>
  <c r="AN11" i="18"/>
  <c r="AR45" i="18"/>
  <c r="AU56" i="18"/>
  <c r="AJ56" i="18"/>
  <c r="AT56" i="18" s="1"/>
  <c r="AP20" i="18"/>
  <c r="AJ18" i="18"/>
  <c r="AJ14" i="18"/>
  <c r="G29" i="18"/>
  <c r="AU32" i="18"/>
  <c r="AJ21" i="18"/>
  <c r="AN17" i="18"/>
  <c r="AR13" i="18"/>
  <c r="AL11" i="18"/>
  <c r="H10" i="18"/>
  <c r="BC17" i="18"/>
  <c r="BC19" i="18"/>
  <c r="M8" i="18"/>
  <c r="AZ12" i="18"/>
  <c r="L9" i="18"/>
  <c r="AP69" i="17"/>
  <c r="AR67" i="17"/>
  <c r="BB66" i="17" s="1"/>
  <c r="AL66" i="17"/>
  <c r="AJ59" i="17"/>
  <c r="AT58" i="17" s="1"/>
  <c r="AP58" i="17"/>
  <c r="AJ69" i="17"/>
  <c r="AL68" i="17"/>
  <c r="AJ61" i="17"/>
  <c r="AL60" i="17"/>
  <c r="AV59" i="17" s="1"/>
  <c r="AL65" i="17"/>
  <c r="AJ63" i="17"/>
  <c r="AR62" i="17"/>
  <c r="AL51" i="17"/>
  <c r="AN70" i="17"/>
  <c r="AX70" i="17" s="1"/>
  <c r="AY70" i="17"/>
  <c r="AR64" i="17"/>
  <c r="AU57" i="17"/>
  <c r="AJ57" i="17"/>
  <c r="AT57" i="17" s="1"/>
  <c r="AJ38" i="17"/>
  <c r="AR37" i="17"/>
  <c r="AP35" i="17"/>
  <c r="AP54" i="17"/>
  <c r="AR53" i="17"/>
  <c r="BB52" i="17" s="1"/>
  <c r="BC52" i="17"/>
  <c r="AY48" i="17"/>
  <c r="AN48" i="17"/>
  <c r="AX48" i="17" s="1"/>
  <c r="AL39" i="17"/>
  <c r="BC55" i="17"/>
  <c r="AR55" i="17"/>
  <c r="BB55" i="17" s="1"/>
  <c r="AJ54" i="17"/>
  <c r="AW45" i="17"/>
  <c r="AJ42" i="17"/>
  <c r="AL37" i="17"/>
  <c r="BB48" i="17"/>
  <c r="AN43" i="17"/>
  <c r="AY42" i="17"/>
  <c r="AR47" i="17"/>
  <c r="BB47" i="17" s="1"/>
  <c r="BC47" i="17"/>
  <c r="AN38" i="17"/>
  <c r="AX37" i="17" s="1"/>
  <c r="AY36" i="17"/>
  <c r="AN34" i="17"/>
  <c r="AL33" i="17"/>
  <c r="AR33" i="17"/>
  <c r="AJ32" i="17"/>
  <c r="AP20" i="17"/>
  <c r="G14" i="17"/>
  <c r="AL13" i="17"/>
  <c r="AP11" i="17"/>
  <c r="N28" i="17"/>
  <c r="AR29" i="17"/>
  <c r="AP27" i="17"/>
  <c r="AJ25" i="17"/>
  <c r="AN25" i="17"/>
  <c r="AL23" i="17"/>
  <c r="AR21" i="17"/>
  <c r="K14" i="17"/>
  <c r="AJ11" i="17"/>
  <c r="AR18" i="17"/>
  <c r="AJ16" i="17"/>
  <c r="BC14" i="17"/>
  <c r="O11" i="17"/>
  <c r="AL42" i="17"/>
  <c r="AJ56" i="17"/>
  <c r="AJ66" i="17"/>
  <c r="AR30" i="17"/>
  <c r="AP28" i="17"/>
  <c r="AJ26" i="17"/>
  <c r="AN26" i="17"/>
  <c r="AL24" i="17"/>
  <c r="AR22" i="17"/>
  <c r="AR19" i="17"/>
  <c r="AR17" i="17"/>
  <c r="AR16" i="17"/>
  <c r="BB15" i="17" s="1"/>
  <c r="BC15" i="17"/>
  <c r="O9" i="17"/>
  <c r="N12" i="17"/>
  <c r="AN68" i="17"/>
  <c r="AN67" i="17"/>
  <c r="BC58" i="17"/>
  <c r="AR59" i="17"/>
  <c r="BB58" i="17" s="1"/>
  <c r="AL58" i="17"/>
  <c r="AV58" i="17" s="1"/>
  <c r="AW58" i="17"/>
  <c r="AR69" i="17"/>
  <c r="AP68" i="17"/>
  <c r="BA68" i="17"/>
  <c r="BC61" i="17"/>
  <c r="AR61" i="17"/>
  <c r="AP60" i="17"/>
  <c r="AZ60" i="17" s="1"/>
  <c r="BA60" i="17"/>
  <c r="AN65" i="17"/>
  <c r="AR63" i="17"/>
  <c r="AN62" i="17"/>
  <c r="AU58" i="17"/>
  <c r="AN51" i="17"/>
  <c r="AP70" i="17"/>
  <c r="AZ70" i="17" s="1"/>
  <c r="BA70" i="17"/>
  <c r="AL64" i="17"/>
  <c r="AW64" i="17"/>
  <c r="AY45" i="17"/>
  <c r="AN45" i="17"/>
  <c r="AX45" i="17" s="1"/>
  <c r="AW56" i="17"/>
  <c r="AL57" i="17"/>
  <c r="AR57" i="17"/>
  <c r="AL40" i="17"/>
  <c r="AR38" i="17"/>
  <c r="AP36" i="17"/>
  <c r="AJ35" i="17"/>
  <c r="AW50" i="17"/>
  <c r="AL50" i="17"/>
  <c r="AN53" i="17"/>
  <c r="AP46" i="17"/>
  <c r="AW55" i="17"/>
  <c r="AL55" i="17"/>
  <c r="AV55" i="17" s="1"/>
  <c r="AR54" i="17"/>
  <c r="AU48" i="17"/>
  <c r="AJ49" i="17"/>
  <c r="AW44" i="17"/>
  <c r="AL44" i="17"/>
  <c r="AV44" i="17" s="1"/>
  <c r="AR42" i="17"/>
  <c r="AL36" i="17"/>
  <c r="AJ43" i="17"/>
  <c r="AT43" i="17" s="1"/>
  <c r="AL31" i="17"/>
  <c r="AN47" i="17"/>
  <c r="AL47" i="17"/>
  <c r="AV46" i="17" s="1"/>
  <c r="AP34" i="17"/>
  <c r="AN33" i="17"/>
  <c r="AL32" i="17"/>
  <c r="AR32" i="17"/>
  <c r="BB31" i="17" s="1"/>
  <c r="BC31" i="17"/>
  <c r="AR20" i="17"/>
  <c r="AP15" i="17"/>
  <c r="AZ14" i="17" s="1"/>
  <c r="BA14" i="17"/>
  <c r="AN13" i="17"/>
  <c r="O28" i="17"/>
  <c r="AL29" i="17"/>
  <c r="AR27" i="17"/>
  <c r="AP25" i="17"/>
  <c r="AJ23" i="17"/>
  <c r="AN23" i="17"/>
  <c r="AL21" i="17"/>
  <c r="J14" i="17"/>
  <c r="AJ15" i="17"/>
  <c r="O10" i="17"/>
  <c r="BC13" i="17"/>
  <c r="AY19" i="17"/>
  <c r="K16" i="17"/>
  <c r="AJ18" i="17"/>
  <c r="AL15" i="17"/>
  <c r="AZ13" i="17"/>
  <c r="L10" i="17"/>
  <c r="AL11" i="17"/>
  <c r="AU51" i="17"/>
  <c r="AJ51" i="17"/>
  <c r="AT51" i="17" s="1"/>
  <c r="AP39" i="17"/>
  <c r="AW67" i="17"/>
  <c r="AL67" i="17"/>
  <c r="AL30" i="17"/>
  <c r="AR28" i="17"/>
  <c r="AP26" i="17"/>
  <c r="AJ24" i="17"/>
  <c r="AN24" i="17"/>
  <c r="AL22" i="17"/>
  <c r="AJ19" i="17"/>
  <c r="AL17" i="17"/>
  <c r="N9" i="17"/>
  <c r="J17" i="17"/>
  <c r="BA13" i="17"/>
  <c r="O12" i="17"/>
  <c r="AP67" i="17"/>
  <c r="AN66" i="17"/>
  <c r="AY66" i="17"/>
  <c r="AY59" i="17"/>
  <c r="AN59" i="17"/>
  <c r="AX59" i="17" s="1"/>
  <c r="AL69" i="17"/>
  <c r="AJ68" i="17"/>
  <c r="AU68" i="17"/>
  <c r="AL61" i="17"/>
  <c r="AJ60" i="17"/>
  <c r="AU60" i="17"/>
  <c r="AN56" i="17"/>
  <c r="AJ65" i="17"/>
  <c r="AW63" i="17"/>
  <c r="AL63" i="17"/>
  <c r="AY63" i="17"/>
  <c r="AN63" i="17"/>
  <c r="AX63" i="17" s="1"/>
  <c r="AP62" i="17"/>
  <c r="AJ70" i="17"/>
  <c r="AT70" i="17" s="1"/>
  <c r="AU70" i="17"/>
  <c r="AL70" i="17"/>
  <c r="AV70" i="17" s="1"/>
  <c r="AW70" i="17"/>
  <c r="AP64" i="17"/>
  <c r="AZ64" i="17" s="1"/>
  <c r="BA64" i="17"/>
  <c r="AN41" i="17"/>
  <c r="AN57" i="17"/>
  <c r="AN50" i="17"/>
  <c r="AN40" i="17"/>
  <c r="AP37" i="17"/>
  <c r="AJ36" i="17"/>
  <c r="AR35" i="17"/>
  <c r="AU50" i="17"/>
  <c r="AJ50" i="17"/>
  <c r="BC66" i="17"/>
  <c r="AP53" i="17"/>
  <c r="AJ46" i="17"/>
  <c r="AJ39" i="17"/>
  <c r="AN55" i="17"/>
  <c r="AW54" i="17"/>
  <c r="AL54" i="17"/>
  <c r="AV53" i="17" s="1"/>
  <c r="AL49" i="17"/>
  <c r="AW49" i="17"/>
  <c r="AN44" i="17"/>
  <c r="AJ40" i="17"/>
  <c r="AL35" i="17"/>
  <c r="AR43" i="17"/>
  <c r="BB43" i="17" s="1"/>
  <c r="BC43" i="17"/>
  <c r="AN31" i="17"/>
  <c r="BA47" i="17"/>
  <c r="AP47" i="17"/>
  <c r="AZ47" i="17" s="1"/>
  <c r="AY37" i="17"/>
  <c r="AJ34" i="17"/>
  <c r="AP33" i="17"/>
  <c r="AN32" i="17"/>
  <c r="AJ20" i="17"/>
  <c r="AJ29" i="17"/>
  <c r="AN29" i="17"/>
  <c r="AL27" i="17"/>
  <c r="AR25" i="17"/>
  <c r="AP23" i="17"/>
  <c r="AJ21" i="17"/>
  <c r="AY20" i="17"/>
  <c r="AN21" i="17"/>
  <c r="L13" i="17"/>
  <c r="AL14" i="17"/>
  <c r="AZ12" i="17"/>
  <c r="L9" i="17"/>
  <c r="AX19" i="17"/>
  <c r="J16" i="17"/>
  <c r="AL18" i="17"/>
  <c r="AN15" i="17"/>
  <c r="AN11" i="17"/>
  <c r="BA44" i="17"/>
  <c r="AP44" i="17"/>
  <c r="AZ44" i="17" s="1"/>
  <c r="AJ41" i="17"/>
  <c r="AJ30" i="17"/>
  <c r="AN30" i="17"/>
  <c r="AL28" i="17"/>
  <c r="AR26" i="17"/>
  <c r="AP24" i="17"/>
  <c r="AJ22" i="17"/>
  <c r="AN22" i="17"/>
  <c r="AL19" i="17"/>
  <c r="AL16" i="17"/>
  <c r="AL12" i="17"/>
  <c r="G9" i="17"/>
  <c r="K17" i="17"/>
  <c r="BB11" i="17"/>
  <c r="AJ67" i="17"/>
  <c r="AP66" i="17"/>
  <c r="BA66" i="17"/>
  <c r="BA59" i="17"/>
  <c r="AP59" i="17"/>
  <c r="AN58" i="17"/>
  <c r="AY69" i="17"/>
  <c r="AN69" i="17"/>
  <c r="AX69" i="17" s="1"/>
  <c r="AR68" i="17"/>
  <c r="BC68" i="17"/>
  <c r="AN61" i="17"/>
  <c r="AR60" i="17"/>
  <c r="BC60" i="17"/>
  <c r="AN52" i="17"/>
  <c r="BC65" i="17"/>
  <c r="AR65" i="17"/>
  <c r="BB65" i="17" s="1"/>
  <c r="AP63" i="17"/>
  <c r="AJ62" i="17"/>
  <c r="AL62" i="17"/>
  <c r="AR70" i="17"/>
  <c r="BB70" i="17" s="1"/>
  <c r="BC70" i="17"/>
  <c r="AJ64" i="17"/>
  <c r="AU64" i="17"/>
  <c r="BA57" i="17"/>
  <c r="AP57" i="17"/>
  <c r="AP38" i="17"/>
  <c r="AJ37" i="17"/>
  <c r="AR36" i="17"/>
  <c r="AR50" i="17"/>
  <c r="BB50" i="17" s="1"/>
  <c r="AU55" i="17"/>
  <c r="AJ55" i="17"/>
  <c r="AT55" i="17" s="1"/>
  <c r="AJ53" i="17"/>
  <c r="AL48" i="17"/>
  <c r="BC46" i="17"/>
  <c r="AR46" i="17"/>
  <c r="AR39" i="17"/>
  <c r="BA55" i="17"/>
  <c r="AP55" i="17"/>
  <c r="AZ55" i="17" s="1"/>
  <c r="AN54" i="17"/>
  <c r="BC51" i="17"/>
  <c r="AP49" i="17"/>
  <c r="AZ49" i="17" s="1"/>
  <c r="BA49" i="17"/>
  <c r="AP42" i="17"/>
  <c r="AZ41" i="17" s="1"/>
  <c r="AL38" i="17"/>
  <c r="AP43" i="17"/>
  <c r="AW43" i="17"/>
  <c r="AL43" i="17"/>
  <c r="K32" i="17"/>
  <c r="AV45" i="17"/>
  <c r="AZ50" i="17"/>
  <c r="AJ47" i="17"/>
  <c r="AT47" i="17" s="1"/>
  <c r="AU47" i="17"/>
  <c r="AP31" i="17"/>
  <c r="BA40" i="17"/>
  <c r="AX36" i="17"/>
  <c r="AL34" i="17"/>
  <c r="AR34" i="17"/>
  <c r="AJ33" i="17"/>
  <c r="AP32" i="17"/>
  <c r="AJ31" i="17"/>
  <c r="AL20" i="17"/>
  <c r="AU13" i="17"/>
  <c r="AJ14" i="17"/>
  <c r="AP29" i="17"/>
  <c r="AJ27" i="17"/>
  <c r="AN27" i="17"/>
  <c r="AL25" i="17"/>
  <c r="AR23" i="17"/>
  <c r="AP21" i="17"/>
  <c r="AN18" i="17"/>
  <c r="AX17" i="17" s="1"/>
  <c r="AN14" i="17"/>
  <c r="AP18" i="17"/>
  <c r="BB14" i="17"/>
  <c r="N11" i="17"/>
  <c r="AR40" i="17"/>
  <c r="AR45" i="17"/>
  <c r="AL52" i="17"/>
  <c r="AV52" i="17" s="1"/>
  <c r="AW52" i="17"/>
  <c r="AP30" i="17"/>
  <c r="AJ28" i="17"/>
  <c r="AN28" i="17"/>
  <c r="AL26" i="17"/>
  <c r="AR24" i="17"/>
  <c r="AP22" i="17"/>
  <c r="AP19" i="17"/>
  <c r="AP17" i="17"/>
  <c r="AN16" i="17"/>
  <c r="AN12" i="17"/>
  <c r="L11" i="17"/>
  <c r="BC11" i="17"/>
  <c r="G10" i="17"/>
  <c r="AN67" i="16"/>
  <c r="AR63" i="16"/>
  <c r="AN70" i="16"/>
  <c r="AX70" i="16" s="1"/>
  <c r="AY70" i="16"/>
  <c r="AP68" i="16"/>
  <c r="AR70" i="16"/>
  <c r="BB70" i="16" s="1"/>
  <c r="BC70" i="16"/>
  <c r="AN49" i="16"/>
  <c r="AX49" i="16" s="1"/>
  <c r="AY49" i="16"/>
  <c r="AN68" i="16"/>
  <c r="AJ70" i="16"/>
  <c r="AT70" i="16" s="1"/>
  <c r="AU70" i="16"/>
  <c r="AW70" i="16"/>
  <c r="AL70" i="16"/>
  <c r="AV70" i="16" s="1"/>
  <c r="AJ67" i="16"/>
  <c r="AR56" i="16"/>
  <c r="AR48" i="16"/>
  <c r="AP66" i="16"/>
  <c r="AR52" i="16"/>
  <c r="BB51" i="16" s="1"/>
  <c r="AJ69" i="16"/>
  <c r="AP65" i="16"/>
  <c r="AJ60" i="16"/>
  <c r="AY57" i="16"/>
  <c r="AN58" i="16"/>
  <c r="AX57" i="16" s="1"/>
  <c r="AJ48" i="16"/>
  <c r="AN64" i="16"/>
  <c r="AJ54" i="16"/>
  <c r="AZ41" i="16"/>
  <c r="AR26" i="16"/>
  <c r="I35" i="16"/>
  <c r="AJ37" i="16"/>
  <c r="AL59" i="16"/>
  <c r="AV59" i="16" s="1"/>
  <c r="AW59" i="16"/>
  <c r="AL53" i="16"/>
  <c r="AP49" i="16"/>
  <c r="AR37" i="16"/>
  <c r="AP62" i="16"/>
  <c r="AZ62" i="16" s="1"/>
  <c r="BA62" i="16"/>
  <c r="AN61" i="16"/>
  <c r="AP57" i="16"/>
  <c r="AL51" i="16"/>
  <c r="AL50" i="16"/>
  <c r="AY42" i="16"/>
  <c r="AN43" i="16"/>
  <c r="AX42" i="16" s="1"/>
  <c r="AJ32" i="16"/>
  <c r="AJ30" i="16"/>
  <c r="AJ28" i="16"/>
  <c r="AJ26" i="16"/>
  <c r="AU44" i="16"/>
  <c r="AJ45" i="16"/>
  <c r="AW38" i="16"/>
  <c r="AL39" i="16"/>
  <c r="AR39" i="16"/>
  <c r="K27" i="16"/>
  <c r="AP25" i="16"/>
  <c r="J13" i="16"/>
  <c r="AX16" i="16"/>
  <c r="AP35" i="16"/>
  <c r="AJ29" i="16"/>
  <c r="AR22" i="16"/>
  <c r="AN29" i="16"/>
  <c r="AN20" i="16"/>
  <c r="AN18" i="16"/>
  <c r="AN46" i="16"/>
  <c r="AX46" i="16" s="1"/>
  <c r="AY46" i="16"/>
  <c r="AJ40" i="16"/>
  <c r="M34" i="16"/>
  <c r="AP33" i="16"/>
  <c r="AL20" i="16"/>
  <c r="AW19" i="16"/>
  <c r="AR17" i="16"/>
  <c r="AX15" i="16"/>
  <c r="M13" i="16"/>
  <c r="AN11" i="16"/>
  <c r="AN38" i="16"/>
  <c r="AV15" i="16"/>
  <c r="H12" i="16"/>
  <c r="BA17" i="16"/>
  <c r="AN13" i="16"/>
  <c r="AX12" i="16" s="1"/>
  <c r="BA15" i="16"/>
  <c r="AN14" i="16"/>
  <c r="AV11" i="16"/>
  <c r="H8" i="16"/>
  <c r="BC13" i="16"/>
  <c r="O10" i="16"/>
  <c r="AP67" i="16"/>
  <c r="AL68" i="16"/>
  <c r="AJ68" i="16"/>
  <c r="AJ63" i="16"/>
  <c r="AN66" i="16"/>
  <c r="AY66" i="16"/>
  <c r="AN69" i="16"/>
  <c r="AR69" i="16"/>
  <c r="AL65" i="16"/>
  <c r="AR60" i="16"/>
  <c r="AJ56" i="16"/>
  <c r="AJ47" i="16"/>
  <c r="AP64" i="16"/>
  <c r="AW54" i="16"/>
  <c r="AL54" i="16"/>
  <c r="AV54" i="16" s="1"/>
  <c r="AN44" i="16"/>
  <c r="AR38" i="16"/>
  <c r="AL37" i="16"/>
  <c r="AW36" i="16"/>
  <c r="BC33" i="16"/>
  <c r="AR34" i="16"/>
  <c r="BC31" i="16"/>
  <c r="AR32" i="16"/>
  <c r="BB31" i="16" s="1"/>
  <c r="AR24" i="16"/>
  <c r="AY56" i="16"/>
  <c r="AL49" i="16"/>
  <c r="AN59" i="16"/>
  <c r="AY55" i="16"/>
  <c r="AJ53" i="16"/>
  <c r="AJ49" i="16"/>
  <c r="AT49" i="16" s="1"/>
  <c r="AU49" i="16"/>
  <c r="AR62" i="16"/>
  <c r="AN62" i="16"/>
  <c r="AR61" i="16"/>
  <c r="AU57" i="16"/>
  <c r="AJ57" i="16"/>
  <c r="AT57" i="16" s="1"/>
  <c r="AY50" i="16"/>
  <c r="AN51" i="16"/>
  <c r="AX50" i="16" s="1"/>
  <c r="AJ41" i="16"/>
  <c r="AY36" i="16"/>
  <c r="AN37" i="16"/>
  <c r="K33" i="16"/>
  <c r="AP45" i="16"/>
  <c r="AR45" i="16"/>
  <c r="AN39" i="16"/>
  <c r="O30" i="16"/>
  <c r="AR16" i="16"/>
  <c r="AY34" i="16"/>
  <c r="AN35" i="16"/>
  <c r="I31" i="16"/>
  <c r="AN31" i="16"/>
  <c r="AN28" i="16"/>
  <c r="AR20" i="16"/>
  <c r="AL29" i="16"/>
  <c r="AJ46" i="16"/>
  <c r="AN40" i="16"/>
  <c r="I33" i="16"/>
  <c r="AY32" i="16"/>
  <c r="AN33" i="16"/>
  <c r="AX32" i="16" s="1"/>
  <c r="K29" i="16"/>
  <c r="AN27" i="16"/>
  <c r="AX26" i="16" s="1"/>
  <c r="M19" i="16"/>
  <c r="BA22" i="16"/>
  <c r="AR21" i="16"/>
  <c r="I20" i="16"/>
  <c r="BC14" i="16"/>
  <c r="AR15" i="16"/>
  <c r="BB14" i="16" s="1"/>
  <c r="AW47" i="16"/>
  <c r="AL47" i="16"/>
  <c r="AV47" i="16" s="1"/>
  <c r="AL67" i="16"/>
  <c r="AL13" i="16"/>
  <c r="AW12" i="16"/>
  <c r="AZ16" i="16"/>
  <c r="L13" i="16"/>
  <c r="I9" i="16"/>
  <c r="L8" i="16"/>
  <c r="AN63" i="16"/>
  <c r="AX63" i="16" s="1"/>
  <c r="AY63" i="16"/>
  <c r="BC68" i="16"/>
  <c r="AR68" i="16"/>
  <c r="BC54" i="16"/>
  <c r="AR55" i="16"/>
  <c r="BC47" i="16"/>
  <c r="AR47" i="16"/>
  <c r="AR66" i="16"/>
  <c r="BB66" i="16" s="1"/>
  <c r="BC66" i="16"/>
  <c r="AL66" i="16"/>
  <c r="AP69" i="16"/>
  <c r="AR65" i="16"/>
  <c r="AJ55" i="16"/>
  <c r="AJ64" i="16"/>
  <c r="AT64" i="16" s="1"/>
  <c r="AU64" i="16"/>
  <c r="AN54" i="16"/>
  <c r="AX54" i="16" s="1"/>
  <c r="AY54" i="16"/>
  <c r="AL44" i="16"/>
  <c r="AR42" i="16"/>
  <c r="BB42" i="16" s="1"/>
  <c r="BC42" i="16"/>
  <c r="AR36" i="16"/>
  <c r="AP34" i="16"/>
  <c r="BC29" i="16"/>
  <c r="AR30" i="16"/>
  <c r="AP24" i="16"/>
  <c r="BC51" i="16"/>
  <c r="J38" i="16"/>
  <c r="AJ59" i="16"/>
  <c r="AT59" i="16" s="1"/>
  <c r="AN53" i="16"/>
  <c r="BC53" i="16"/>
  <c r="AR53" i="16"/>
  <c r="BB53" i="16" s="1"/>
  <c r="AR49" i="16"/>
  <c r="AW62" i="16"/>
  <c r="AL62" i="16"/>
  <c r="AV62" i="16" s="1"/>
  <c r="BA61" i="16"/>
  <c r="AP61" i="16"/>
  <c r="AZ61" i="16" s="1"/>
  <c r="AL61" i="16"/>
  <c r="BC57" i="16"/>
  <c r="AR57" i="16"/>
  <c r="BB57" i="16" s="1"/>
  <c r="AR50" i="16"/>
  <c r="BB50" i="16" s="1"/>
  <c r="BC50" i="16"/>
  <c r="AR41" i="16"/>
  <c r="AJ36" i="16"/>
  <c r="J27" i="16"/>
  <c r="AN45" i="16"/>
  <c r="AP39" i="16"/>
  <c r="AL32" i="16"/>
  <c r="AN25" i="16"/>
  <c r="AN23" i="16"/>
  <c r="AJ22" i="16"/>
  <c r="AJ18" i="16"/>
  <c r="AJ35" i="16"/>
  <c r="H31" i="16"/>
  <c r="AL31" i="16"/>
  <c r="AR18" i="16"/>
  <c r="AT42" i="16"/>
  <c r="AP29" i="16"/>
  <c r="AN22" i="16"/>
  <c r="AX21" i="16" s="1"/>
  <c r="AP46" i="16"/>
  <c r="AZ46" i="16" s="1"/>
  <c r="BA46" i="16"/>
  <c r="AL46" i="16"/>
  <c r="AW46" i="16"/>
  <c r="AP40" i="16"/>
  <c r="H33" i="16"/>
  <c r="AV36" i="16"/>
  <c r="AJ33" i="16"/>
  <c r="I25" i="16"/>
  <c r="AW28" i="16"/>
  <c r="AL27" i="16"/>
  <c r="AJ25" i="16"/>
  <c r="AR23" i="16"/>
  <c r="AL22" i="16"/>
  <c r="AW21" i="16"/>
  <c r="G21" i="16"/>
  <c r="AR19" i="16"/>
  <c r="AL18" i="16"/>
  <c r="AJ16" i="16"/>
  <c r="AT15" i="16" s="1"/>
  <c r="AJ12" i="16"/>
  <c r="F9" i="16" s="1"/>
  <c r="AN48" i="16"/>
  <c r="AT14" i="16"/>
  <c r="AL17" i="16"/>
  <c r="AU23" i="16"/>
  <c r="AP14" i="16"/>
  <c r="AP70" i="16"/>
  <c r="AZ70" i="16" s="1"/>
  <c r="BA70" i="16"/>
  <c r="AL52" i="16"/>
  <c r="AJ66" i="16"/>
  <c r="AW60" i="16"/>
  <c r="AW69" i="16"/>
  <c r="AL69" i="16"/>
  <c r="AN65" i="16"/>
  <c r="AY65" i="16"/>
  <c r="AN60" i="16"/>
  <c r="AP58" i="16"/>
  <c r="AN52" i="16"/>
  <c r="AY52" i="16"/>
  <c r="AW64" i="16"/>
  <c r="AL64" i="16"/>
  <c r="AR64" i="16"/>
  <c r="AP54" i="16"/>
  <c r="AZ54" i="16" s="1"/>
  <c r="BA54" i="16"/>
  <c r="AP44" i="16"/>
  <c r="BA44" i="16"/>
  <c r="AL42" i="16"/>
  <c r="AV42" i="16" s="1"/>
  <c r="BC27" i="16"/>
  <c r="AR28" i="16"/>
  <c r="AW43" i="16"/>
  <c r="AY41" i="16"/>
  <c r="AR59" i="16"/>
  <c r="BC59" i="16"/>
  <c r="AP59" i="16"/>
  <c r="AZ59" i="16" s="1"/>
  <c r="BA59" i="16"/>
  <c r="BA52" i="16"/>
  <c r="AP53" i="16"/>
  <c r="AZ52" i="16" s="1"/>
  <c r="BC44" i="16"/>
  <c r="AU62" i="16"/>
  <c r="AJ62" i="16"/>
  <c r="AT62" i="16" s="1"/>
  <c r="AJ61" i="16"/>
  <c r="AL57" i="16"/>
  <c r="BA51" i="16"/>
  <c r="AP51" i="16"/>
  <c r="AZ51" i="16" s="1"/>
  <c r="AP50" i="16"/>
  <c r="AP43" i="16"/>
  <c r="AJ38" i="16"/>
  <c r="K31" i="16"/>
  <c r="AL45" i="16"/>
  <c r="AJ39" i="16"/>
  <c r="AR35" i="16"/>
  <c r="AJ31" i="16"/>
  <c r="AL25" i="16"/>
  <c r="AJ20" i="16"/>
  <c r="AR12" i="16"/>
  <c r="AL35" i="16"/>
  <c r="AV34" i="16" s="1"/>
  <c r="AP31" i="16"/>
  <c r="AT44" i="16"/>
  <c r="AY26" i="16"/>
  <c r="K23" i="16"/>
  <c r="AJ21" i="16"/>
  <c r="AR46" i="16"/>
  <c r="BB46" i="16" s="1"/>
  <c r="BC46" i="16"/>
  <c r="AR40" i="16"/>
  <c r="AL40" i="16"/>
  <c r="AU34" i="16"/>
  <c r="G31" i="16"/>
  <c r="AL33" i="16"/>
  <c r="AP27" i="16"/>
  <c r="AY24" i="16"/>
  <c r="K21" i="16"/>
  <c r="M17" i="16"/>
  <c r="BA20" i="16"/>
  <c r="AP19" i="16"/>
  <c r="BA18" i="16"/>
  <c r="I18" i="16"/>
  <c r="AR11" i="16"/>
  <c r="AU51" i="16"/>
  <c r="AJ51" i="16"/>
  <c r="AR25" i="16"/>
  <c r="AP13" i="16"/>
  <c r="F11" i="16"/>
  <c r="AJ13" i="16"/>
  <c r="BA21" i="16"/>
  <c r="N11" i="16"/>
  <c r="M9" i="16"/>
  <c r="O28" i="16"/>
  <c r="AL14" i="16"/>
  <c r="F12" i="16"/>
  <c r="BB13" i="16"/>
  <c r="BA11" i="16"/>
  <c r="AJ67" i="15"/>
  <c r="AX66" i="15"/>
  <c r="AL59" i="15"/>
  <c r="AP68" i="15"/>
  <c r="AP64" i="15"/>
  <c r="AN65" i="15"/>
  <c r="AX65" i="15" s="1"/>
  <c r="AY65" i="15"/>
  <c r="AP69" i="15"/>
  <c r="BB58" i="15"/>
  <c r="AR57" i="15"/>
  <c r="BB57" i="15" s="1"/>
  <c r="BC57" i="15"/>
  <c r="AR49" i="15"/>
  <c r="AR41" i="15"/>
  <c r="BC58" i="15"/>
  <c r="AY54" i="15"/>
  <c r="AN54" i="15"/>
  <c r="AX54" i="15" s="1"/>
  <c r="AL51" i="15"/>
  <c r="AV50" i="15" s="1"/>
  <c r="AW50" i="15"/>
  <c r="AW47" i="15"/>
  <c r="AL47" i="15"/>
  <c r="AV47" i="15" s="1"/>
  <c r="AP60" i="15"/>
  <c r="AR54" i="15"/>
  <c r="BB53" i="15" s="1"/>
  <c r="AU58" i="15"/>
  <c r="AW48" i="15"/>
  <c r="AL53" i="15"/>
  <c r="AN50" i="15"/>
  <c r="AP43" i="15"/>
  <c r="BC42" i="15"/>
  <c r="AR42" i="15"/>
  <c r="BB42" i="15" s="1"/>
  <c r="AU43" i="15"/>
  <c r="AL40" i="15"/>
  <c r="AP38" i="15"/>
  <c r="AP37" i="15"/>
  <c r="AP36" i="15"/>
  <c r="AP35" i="15"/>
  <c r="AP34" i="15"/>
  <c r="AP33" i="15"/>
  <c r="AP32" i="15"/>
  <c r="AP31" i="15"/>
  <c r="AP30" i="15"/>
  <c r="AP29" i="15"/>
  <c r="AP28" i="15"/>
  <c r="AJ51" i="15"/>
  <c r="AT44" i="15"/>
  <c r="J32" i="15"/>
  <c r="AR39" i="15"/>
  <c r="AX36" i="15"/>
  <c r="AX34" i="15"/>
  <c r="AX30" i="15"/>
  <c r="J27" i="15"/>
  <c r="H32" i="15"/>
  <c r="AV35" i="15"/>
  <c r="AP27" i="15"/>
  <c r="AJ25" i="15"/>
  <c r="AN13" i="15"/>
  <c r="H31" i="15"/>
  <c r="AV34" i="15"/>
  <c r="H25" i="15"/>
  <c r="AV28" i="15"/>
  <c r="AR27" i="15"/>
  <c r="AL15" i="15"/>
  <c r="AL32" i="15"/>
  <c r="AV31" i="15" s="1"/>
  <c r="I23" i="15"/>
  <c r="AL23" i="15"/>
  <c r="AV22" i="15" s="1"/>
  <c r="J19" i="15"/>
  <c r="AJ15" i="15"/>
  <c r="AN43" i="15"/>
  <c r="AY42" i="15"/>
  <c r="AW41" i="15"/>
  <c r="AL42" i="15"/>
  <c r="AN53" i="15"/>
  <c r="AU56" i="15"/>
  <c r="AJ56" i="15"/>
  <c r="AT56" i="15" s="1"/>
  <c r="AN26" i="15"/>
  <c r="AP24" i="15"/>
  <c r="AJ21" i="15"/>
  <c r="AL20" i="15"/>
  <c r="AN19" i="15"/>
  <c r="AN18" i="15"/>
  <c r="AR18" i="15"/>
  <c r="AJ17" i="15"/>
  <c r="H19" i="15"/>
  <c r="AJ14" i="15"/>
  <c r="AL12" i="15"/>
  <c r="AR12" i="15"/>
  <c r="AU66" i="15"/>
  <c r="AJ66" i="15"/>
  <c r="AR66" i="15"/>
  <c r="AL67" i="15"/>
  <c r="AR62" i="15"/>
  <c r="BB61" i="15" s="1"/>
  <c r="AR65" i="15"/>
  <c r="AP59" i="15"/>
  <c r="AZ58" i="15" s="1"/>
  <c r="AJ68" i="15"/>
  <c r="AN64" i="15"/>
  <c r="AJ61" i="15"/>
  <c r="AU61" i="15"/>
  <c r="AL65" i="15"/>
  <c r="AR69" i="15"/>
  <c r="AP49" i="15"/>
  <c r="AP52" i="15"/>
  <c r="BA46" i="15"/>
  <c r="AP46" i="15"/>
  <c r="AZ46" i="15" s="1"/>
  <c r="AL60" i="15"/>
  <c r="AL52" i="15"/>
  <c r="AW46" i="15"/>
  <c r="AL46" i="15"/>
  <c r="AJ55" i="15"/>
  <c r="AJ53" i="15"/>
  <c r="AJ50" i="15"/>
  <c r="AL43" i="15"/>
  <c r="AP39" i="15"/>
  <c r="BB52" i="15"/>
  <c r="BA54" i="15"/>
  <c r="AP54" i="15"/>
  <c r="AZ54" i="15" s="1"/>
  <c r="AX29" i="15"/>
  <c r="J26" i="15"/>
  <c r="H35" i="15"/>
  <c r="AR25" i="15"/>
  <c r="AP22" i="15"/>
  <c r="AN16" i="15"/>
  <c r="AW29" i="15"/>
  <c r="I26" i="15"/>
  <c r="AN27" i="15"/>
  <c r="K21" i="15"/>
  <c r="AL37" i="15"/>
  <c r="AV36" i="15" s="1"/>
  <c r="AW36" i="15"/>
  <c r="H21" i="15"/>
  <c r="AJ23" i="15"/>
  <c r="AJ16" i="15"/>
  <c r="AR15" i="15"/>
  <c r="AJ13" i="15"/>
  <c r="AN28" i="15"/>
  <c r="AR40" i="15"/>
  <c r="AR45" i="15"/>
  <c r="AN63" i="15"/>
  <c r="AW31" i="15"/>
  <c r="BA25" i="15"/>
  <c r="AP26" i="15"/>
  <c r="AZ25" i="15" s="1"/>
  <c r="AJ24" i="15"/>
  <c r="AP21" i="15"/>
  <c r="AR21" i="15"/>
  <c r="AJ20" i="15"/>
  <c r="AL19" i="15"/>
  <c r="AP18" i="15"/>
  <c r="AP17" i="15"/>
  <c r="AR17" i="15"/>
  <c r="AW22" i="15"/>
  <c r="I19" i="15"/>
  <c r="AL14" i="15"/>
  <c r="AR14" i="15"/>
  <c r="AN12" i="15"/>
  <c r="L8" i="15"/>
  <c r="AJ70" i="15"/>
  <c r="AT70" i="15" s="1"/>
  <c r="AU70" i="15"/>
  <c r="AN70" i="15"/>
  <c r="AX70" i="15" s="1"/>
  <c r="AL66" i="15"/>
  <c r="AY68" i="15"/>
  <c r="AN68" i="15"/>
  <c r="AX68" i="15" s="1"/>
  <c r="AW64" i="15"/>
  <c r="AL64" i="15"/>
  <c r="AV63" i="15" s="1"/>
  <c r="AR70" i="15"/>
  <c r="BB70" i="15" s="1"/>
  <c r="BC70" i="15"/>
  <c r="BC68" i="15"/>
  <c r="AR68" i="15"/>
  <c r="AJ64" i="15"/>
  <c r="AL61" i="15"/>
  <c r="AY67" i="15"/>
  <c r="AL69" i="15"/>
  <c r="AL58" i="15"/>
  <c r="BC48" i="15"/>
  <c r="AR48" i="15"/>
  <c r="BC61" i="15"/>
  <c r="BA51" i="15"/>
  <c r="AP51" i="15"/>
  <c r="AJ47" i="15"/>
  <c r="AT47" i="15" s="1"/>
  <c r="AU47" i="15"/>
  <c r="AL45" i="15"/>
  <c r="AJ60" i="15"/>
  <c r="AT59" i="15" s="1"/>
  <c r="AL54" i="15"/>
  <c r="AJ52" i="15"/>
  <c r="AT52" i="15" s="1"/>
  <c r="AN46" i="15"/>
  <c r="AX46" i="15" s="1"/>
  <c r="AT57" i="15"/>
  <c r="AJ46" i="15"/>
  <c r="AU45" i="15"/>
  <c r="AR55" i="15"/>
  <c r="AP53" i="15"/>
  <c r="AZ53" i="15" s="1"/>
  <c r="AR50" i="15"/>
  <c r="BB50" i="15" s="1"/>
  <c r="BC50" i="15"/>
  <c r="AL44" i="15"/>
  <c r="AP42" i="15"/>
  <c r="AJ38" i="15"/>
  <c r="AJ37" i="15"/>
  <c r="AJ36" i="15"/>
  <c r="AJ35" i="15"/>
  <c r="AJ34" i="15"/>
  <c r="AJ33" i="15"/>
  <c r="AJ32" i="15"/>
  <c r="AJ31" i="15"/>
  <c r="AJ30" i="15"/>
  <c r="AJ29" i="15"/>
  <c r="AJ28" i="15"/>
  <c r="AW38" i="15"/>
  <c r="AL39" i="15"/>
  <c r="AV38" i="15" s="1"/>
  <c r="I27" i="15"/>
  <c r="AW30" i="15"/>
  <c r="AN25" i="15"/>
  <c r="AX24" i="15" s="1"/>
  <c r="AJ22" i="15"/>
  <c r="AN15" i="15"/>
  <c r="AN11" i="15"/>
  <c r="H30" i="15"/>
  <c r="AV33" i="15"/>
  <c r="AL27" i="15"/>
  <c r="AV26" i="15" s="1"/>
  <c r="AW26" i="15"/>
  <c r="J21" i="15"/>
  <c r="AL11" i="15"/>
  <c r="I21" i="15"/>
  <c r="AR23" i="15"/>
  <c r="AR16" i="15"/>
  <c r="AR13" i="15"/>
  <c r="AJ11" i="15"/>
  <c r="AN33" i="15"/>
  <c r="AX32" i="15" s="1"/>
  <c r="AP44" i="15"/>
  <c r="AL57" i="15"/>
  <c r="H33" i="15"/>
  <c r="H28" i="15"/>
  <c r="AJ26" i="15"/>
  <c r="AR24" i="15"/>
  <c r="AN21" i="15"/>
  <c r="AN20" i="15"/>
  <c r="AR20" i="15"/>
  <c r="AJ19" i="15"/>
  <c r="AL18" i="15"/>
  <c r="AN17" i="15"/>
  <c r="AN14" i="15"/>
  <c r="L10" i="15"/>
  <c r="AP12" i="15"/>
  <c r="AZ11" i="15" s="1"/>
  <c r="AP70" i="15"/>
  <c r="AZ70" i="15" s="1"/>
  <c r="BA70" i="15"/>
  <c r="AR67" i="15"/>
  <c r="AW70" i="15"/>
  <c r="AL70" i="15"/>
  <c r="AV70" i="15" s="1"/>
  <c r="AR63" i="15"/>
  <c r="AN61" i="15"/>
  <c r="AX61" i="15" s="1"/>
  <c r="AY61" i="15"/>
  <c r="AL68" i="15"/>
  <c r="AY66" i="15"/>
  <c r="AR64" i="15"/>
  <c r="BA65" i="15"/>
  <c r="AP65" i="15"/>
  <c r="AZ65" i="15" s="1"/>
  <c r="AJ69" i="15"/>
  <c r="AU69" i="15"/>
  <c r="AP61" i="15"/>
  <c r="AZ61" i="15" s="1"/>
  <c r="BA61" i="15"/>
  <c r="AN58" i="15"/>
  <c r="BC56" i="15"/>
  <c r="AR56" i="15"/>
  <c r="AY48" i="15"/>
  <c r="AN48" i="15"/>
  <c r="AX48" i="15" s="1"/>
  <c r="AN51" i="15"/>
  <c r="AY51" i="15"/>
  <c r="AR47" i="15"/>
  <c r="AP45" i="15"/>
  <c r="BA45" i="15"/>
  <c r="AN60" i="15"/>
  <c r="BC60" i="15"/>
  <c r="AR60" i="15"/>
  <c r="BB60" i="15" s="1"/>
  <c r="AJ54" i="15"/>
  <c r="AU54" i="15"/>
  <c r="AY52" i="15"/>
  <c r="AN52" i="15"/>
  <c r="AX52" i="15" s="1"/>
  <c r="AX55" i="15"/>
  <c r="AV49" i="15"/>
  <c r="AR46" i="15"/>
  <c r="AL55" i="15"/>
  <c r="AV55" i="15" s="1"/>
  <c r="AW55" i="15"/>
  <c r="AP50" i="15"/>
  <c r="AV48" i="15"/>
  <c r="AY44" i="15"/>
  <c r="AN44" i="15"/>
  <c r="AX44" i="15" s="1"/>
  <c r="AJ42" i="15"/>
  <c r="AT42" i="15" s="1"/>
  <c r="AU42" i="15"/>
  <c r="AN40" i="15"/>
  <c r="AY39" i="15"/>
  <c r="AR38" i="15"/>
  <c r="AR37" i="15"/>
  <c r="AR36" i="15"/>
  <c r="AR35" i="15"/>
  <c r="AR34" i="15"/>
  <c r="AR33" i="15"/>
  <c r="AR32" i="15"/>
  <c r="AR31" i="15"/>
  <c r="AR30" i="15"/>
  <c r="AR29" i="15"/>
  <c r="AR28" i="15"/>
  <c r="AJ39" i="15"/>
  <c r="AX31" i="15"/>
  <c r="H27" i="15"/>
  <c r="AV30" i="15"/>
  <c r="AL25" i="15"/>
  <c r="AR22" i="15"/>
  <c r="AW34" i="15"/>
  <c r="I25" i="15"/>
  <c r="AW28" i="15"/>
  <c r="AJ27" i="15"/>
  <c r="AP23" i="15"/>
  <c r="AL16" i="15"/>
  <c r="AL13" i="15"/>
  <c r="H23" i="15"/>
  <c r="AN23" i="15"/>
  <c r="AY22" i="15"/>
  <c r="K19" i="15"/>
  <c r="AP16" i="15"/>
  <c r="AZ15" i="15" s="1"/>
  <c r="BA15" i="15"/>
  <c r="AR11" i="15"/>
  <c r="AN38" i="15"/>
  <c r="AX37" i="15" s="1"/>
  <c r="AJ41" i="15"/>
  <c r="AT40" i="15" s="1"/>
  <c r="AL62" i="15"/>
  <c r="AV62" i="15" s="1"/>
  <c r="AW62" i="15"/>
  <c r="AR26" i="15"/>
  <c r="AL21" i="15"/>
  <c r="AP20" i="15"/>
  <c r="AP19" i="15"/>
  <c r="AR19" i="15"/>
  <c r="AJ18" i="15"/>
  <c r="AL17" i="15"/>
  <c r="AP14" i="15"/>
  <c r="M10" i="15"/>
  <c r="AJ12" i="15"/>
  <c r="AJ68" i="14"/>
  <c r="AT67" i="14" s="1"/>
  <c r="AR70" i="14"/>
  <c r="BB70" i="14" s="1"/>
  <c r="BC70" i="14"/>
  <c r="AP63" i="14"/>
  <c r="AR66" i="14"/>
  <c r="AJ69" i="14"/>
  <c r="AR69" i="14"/>
  <c r="BC69" i="14"/>
  <c r="BA68" i="14"/>
  <c r="AP69" i="14"/>
  <c r="AZ68" i="14" s="1"/>
  <c r="AR59" i="14"/>
  <c r="AN54" i="14"/>
  <c r="BA67" i="14"/>
  <c r="AL63" i="14"/>
  <c r="AN60" i="14"/>
  <c r="AY64" i="14"/>
  <c r="AN64" i="14"/>
  <c r="AX64" i="14" s="1"/>
  <c r="AJ61" i="14"/>
  <c r="AN57" i="14"/>
  <c r="AJ47" i="14"/>
  <c r="AJ39" i="14"/>
  <c r="AL62" i="14"/>
  <c r="AW62" i="14"/>
  <c r="AJ57" i="14"/>
  <c r="AT57" i="14" s="1"/>
  <c r="AU57" i="14"/>
  <c r="AR55" i="14"/>
  <c r="BB54" i="14" s="1"/>
  <c r="AU53" i="14"/>
  <c r="AJ53" i="14"/>
  <c r="AT53" i="14" s="1"/>
  <c r="AL51" i="14"/>
  <c r="AN47" i="14"/>
  <c r="AP45" i="14"/>
  <c r="AR41" i="14"/>
  <c r="AW59" i="14"/>
  <c r="AP52" i="14"/>
  <c r="AR44" i="14"/>
  <c r="BB43" i="14" s="1"/>
  <c r="AJ50" i="14"/>
  <c r="AN42" i="14"/>
  <c r="AR42" i="14"/>
  <c r="BB42" i="14" s="1"/>
  <c r="BC42" i="14"/>
  <c r="AN36" i="14"/>
  <c r="AJ35" i="14"/>
  <c r="AR48" i="14"/>
  <c r="BB47" i="14" s="1"/>
  <c r="AL40" i="14"/>
  <c r="O36" i="14"/>
  <c r="AR37" i="14"/>
  <c r="AL35" i="14"/>
  <c r="AL46" i="14"/>
  <c r="AJ38" i="14"/>
  <c r="AP34" i="14"/>
  <c r="AL34" i="14"/>
  <c r="AJ33" i="14"/>
  <c r="AR32" i="14"/>
  <c r="AP31" i="14"/>
  <c r="AN30" i="14"/>
  <c r="AP27" i="14"/>
  <c r="AZ26" i="14" s="1"/>
  <c r="AL26" i="14"/>
  <c r="AN20" i="14"/>
  <c r="AR15" i="14"/>
  <c r="AJ27" i="14"/>
  <c r="AR23" i="14"/>
  <c r="AR20" i="14"/>
  <c r="BB19" i="14" s="1"/>
  <c r="AN19" i="14"/>
  <c r="L12" i="14"/>
  <c r="AR28" i="14"/>
  <c r="AZ25" i="14"/>
  <c r="L22" i="14"/>
  <c r="AL24" i="14"/>
  <c r="AR14" i="14"/>
  <c r="AL29" i="14"/>
  <c r="AL25" i="14"/>
  <c r="BB17" i="14"/>
  <c r="N14" i="14"/>
  <c r="AL15" i="14"/>
  <c r="AL13" i="14"/>
  <c r="AJ12" i="14"/>
  <c r="F9" i="14" s="1"/>
  <c r="AP39" i="14"/>
  <c r="AU66" i="14"/>
  <c r="AJ66" i="14"/>
  <c r="AT66" i="14" s="1"/>
  <c r="J10" i="14"/>
  <c r="AL18" i="14"/>
  <c r="AL14" i="14"/>
  <c r="AX12" i="14"/>
  <c r="J9" i="14"/>
  <c r="AP21" i="14"/>
  <c r="AL21" i="14"/>
  <c r="AW20" i="14"/>
  <c r="AZ30" i="14"/>
  <c r="L27" i="14"/>
  <c r="AN69" i="14"/>
  <c r="AW68" i="14"/>
  <c r="AL68" i="14"/>
  <c r="AV68" i="14" s="1"/>
  <c r="AP59" i="14"/>
  <c r="AP61" i="14"/>
  <c r="AU56" i="14"/>
  <c r="AJ56" i="14"/>
  <c r="AL54" i="14"/>
  <c r="AJ65" i="14"/>
  <c r="AJ63" i="14"/>
  <c r="AJ60" i="14"/>
  <c r="AL64" i="14"/>
  <c r="AL53" i="14"/>
  <c r="AL45" i="14"/>
  <c r="AW45" i="14"/>
  <c r="AJ62" i="14"/>
  <c r="AR57" i="14"/>
  <c r="AL55" i="14"/>
  <c r="AV55" i="14" s="1"/>
  <c r="AW55" i="14"/>
  <c r="BC53" i="14"/>
  <c r="AR53" i="14"/>
  <c r="BB53" i="14" s="1"/>
  <c r="AJ49" i="14"/>
  <c r="AL47" i="14"/>
  <c r="AN43" i="14"/>
  <c r="AP41" i="14"/>
  <c r="AJ52" i="14"/>
  <c r="AN52" i="14"/>
  <c r="AP44" i="14"/>
  <c r="K38" i="14"/>
  <c r="AY41" i="14"/>
  <c r="AN50" i="14"/>
  <c r="AY49" i="14"/>
  <c r="AR50" i="14"/>
  <c r="BB50" i="14" s="1"/>
  <c r="BC50" i="14"/>
  <c r="BA42" i="14"/>
  <c r="AP42" i="14"/>
  <c r="AZ42" i="14" s="1"/>
  <c r="AP36" i="14"/>
  <c r="AP48" i="14"/>
  <c r="AZ47" i="14" s="1"/>
  <c r="AR40" i="14"/>
  <c r="N36" i="14"/>
  <c r="AL37" i="14"/>
  <c r="AJ46" i="14"/>
  <c r="AU46" i="14"/>
  <c r="AN38" i="14"/>
  <c r="AR38" i="14"/>
  <c r="AR34" i="14"/>
  <c r="AN33" i="14"/>
  <c r="AL33" i="14"/>
  <c r="AJ32" i="14"/>
  <c r="AR31" i="14"/>
  <c r="AR30" i="14"/>
  <c r="AN26" i="14"/>
  <c r="AP23" i="14"/>
  <c r="AP28" i="14"/>
  <c r="AL27" i="14"/>
  <c r="AJ23" i="14"/>
  <c r="BC16" i="14"/>
  <c r="O13" i="14"/>
  <c r="AJ28" i="14"/>
  <c r="AN24" i="14"/>
  <c r="AN22" i="14"/>
  <c r="AP13" i="14"/>
  <c r="AZ12" i="14" s="1"/>
  <c r="AN29" i="14"/>
  <c r="AN25" i="14"/>
  <c r="F14" i="14"/>
  <c r="AJ16" i="14"/>
  <c r="AT15" i="14" s="1"/>
  <c r="AP14" i="14"/>
  <c r="AY53" i="14"/>
  <c r="AN53" i="14"/>
  <c r="AL67" i="14"/>
  <c r="AR12" i="14"/>
  <c r="AR21" i="14"/>
  <c r="G17" i="14"/>
  <c r="BA26" i="14"/>
  <c r="M23" i="14"/>
  <c r="AN68" i="14"/>
  <c r="AN70" i="14"/>
  <c r="AX70" i="14" s="1"/>
  <c r="AY70" i="14"/>
  <c r="AR68" i="14"/>
  <c r="BC68" i="14"/>
  <c r="AR58" i="14"/>
  <c r="AN61" i="14"/>
  <c r="AR56" i="14"/>
  <c r="AR65" i="14"/>
  <c r="AR60" i="14"/>
  <c r="BB60" i="14" s="1"/>
  <c r="BC60" i="14"/>
  <c r="AJ64" i="14"/>
  <c r="AU64" i="14"/>
  <c r="AU55" i="14"/>
  <c r="AJ55" i="14"/>
  <c r="AT55" i="14" s="1"/>
  <c r="AJ51" i="14"/>
  <c r="AJ43" i="14"/>
  <c r="BC62" i="14"/>
  <c r="AR62" i="14"/>
  <c r="AN62" i="14"/>
  <c r="BA57" i="14"/>
  <c r="AP57" i="14"/>
  <c r="AZ57" i="14" s="1"/>
  <c r="AP55" i="14"/>
  <c r="AP53" i="14"/>
  <c r="AR49" i="14"/>
  <c r="AJ45" i="14"/>
  <c r="AL43" i="14"/>
  <c r="AN39" i="14"/>
  <c r="AY56" i="14"/>
  <c r="AL52" i="14"/>
  <c r="AW52" i="14"/>
  <c r="AJ44" i="14"/>
  <c r="AY44" i="14"/>
  <c r="AN44" i="14"/>
  <c r="AX44" i="14" s="1"/>
  <c r="AJ36" i="14"/>
  <c r="BA50" i="14"/>
  <c r="AP50" i="14"/>
  <c r="AZ50" i="14" s="1"/>
  <c r="AW42" i="14"/>
  <c r="AL42" i="14"/>
  <c r="AR36" i="14"/>
  <c r="AU48" i="14"/>
  <c r="AJ48" i="14"/>
  <c r="AY48" i="14"/>
  <c r="AN48" i="14"/>
  <c r="AX48" i="14" s="1"/>
  <c r="AP40" i="14"/>
  <c r="AN37" i="14"/>
  <c r="AN35" i="14"/>
  <c r="AN46" i="14"/>
  <c r="AR46" i="14"/>
  <c r="BB46" i="14" s="1"/>
  <c r="BC46" i="14"/>
  <c r="AP38" i="14"/>
  <c r="AJ34" i="14"/>
  <c r="AP33" i="14"/>
  <c r="AN32" i="14"/>
  <c r="AL32" i="14"/>
  <c r="AJ31" i="14"/>
  <c r="AJ30" i="14"/>
  <c r="AR26" i="14"/>
  <c r="AR22" i="14"/>
  <c r="AJ19" i="14"/>
  <c r="AN27" i="14"/>
  <c r="AP24" i="14"/>
  <c r="AL23" i="14"/>
  <c r="N16" i="14"/>
  <c r="AJ18" i="14"/>
  <c r="AT17" i="14" s="1"/>
  <c r="N13" i="14"/>
  <c r="BB16" i="14"/>
  <c r="AP29" i="14"/>
  <c r="AL28" i="14"/>
  <c r="AR24" i="14"/>
  <c r="AJ22" i="14"/>
  <c r="AP18" i="14"/>
  <c r="F12" i="14"/>
  <c r="AV12" i="14"/>
  <c r="AR29" i="14"/>
  <c r="AR25" i="14"/>
  <c r="AP17" i="14"/>
  <c r="AR11" i="14"/>
  <c r="AP54" i="14"/>
  <c r="H9" i="14"/>
  <c r="AN16" i="14"/>
  <c r="AR13" i="14"/>
  <c r="AN21" i="14"/>
  <c r="BB18" i="14"/>
  <c r="N15" i="14"/>
  <c r="AW19" i="14"/>
  <c r="L23" i="14"/>
  <c r="AR67" i="14"/>
  <c r="AP70" i="14"/>
  <c r="AZ70" i="14" s="1"/>
  <c r="BA70" i="14"/>
  <c r="AJ70" i="14"/>
  <c r="AT70" i="14" s="1"/>
  <c r="AU70" i="14"/>
  <c r="AL70" i="14"/>
  <c r="AV70" i="14" s="1"/>
  <c r="AY58" i="14"/>
  <c r="AN58" i="14"/>
  <c r="AX58" i="14" s="1"/>
  <c r="AL61" i="14"/>
  <c r="AW61" i="14"/>
  <c r="AP56" i="14"/>
  <c r="AZ56" i="14" s="1"/>
  <c r="AZ67" i="14"/>
  <c r="AL65" i="14"/>
  <c r="AV65" i="14" s="1"/>
  <c r="AW65" i="14"/>
  <c r="AP60" i="14"/>
  <c r="BA64" i="14"/>
  <c r="AP64" i="14"/>
  <c r="AZ64" i="14" s="1"/>
  <c r="AR64" i="14"/>
  <c r="AU54" i="14"/>
  <c r="AL49" i="14"/>
  <c r="AL41" i="14"/>
  <c r="AP62" i="14"/>
  <c r="AZ62" i="14" s="1"/>
  <c r="BA62" i="14"/>
  <c r="AW57" i="14"/>
  <c r="AL57" i="14"/>
  <c r="AV57" i="14" s="1"/>
  <c r="AY55" i="14"/>
  <c r="AN55" i="14"/>
  <c r="AX55" i="14" s="1"/>
  <c r="AN51" i="14"/>
  <c r="AY51" i="14"/>
  <c r="AP49" i="14"/>
  <c r="BA49" i="14"/>
  <c r="BC45" i="14"/>
  <c r="AR45" i="14"/>
  <c r="AJ41" i="14"/>
  <c r="AL39" i="14"/>
  <c r="BC54" i="14"/>
  <c r="AR52" i="14"/>
  <c r="BB52" i="14" s="1"/>
  <c r="AL44" i="14"/>
  <c r="BC43" i="14"/>
  <c r="AP35" i="14"/>
  <c r="AW50" i="14"/>
  <c r="AL50" i="14"/>
  <c r="AJ42" i="14"/>
  <c r="AJ37" i="14"/>
  <c r="AL36" i="14"/>
  <c r="AL48" i="14"/>
  <c r="AW48" i="14"/>
  <c r="BC47" i="14"/>
  <c r="AJ40" i="14"/>
  <c r="AN40" i="14"/>
  <c r="AP37" i="14"/>
  <c r="AR35" i="14"/>
  <c r="BA46" i="14"/>
  <c r="AP46" i="14"/>
  <c r="AZ46" i="14" s="1"/>
  <c r="AL38" i="14"/>
  <c r="AN34" i="14"/>
  <c r="AR33" i="14"/>
  <c r="AP32" i="14"/>
  <c r="AN31" i="14"/>
  <c r="AL31" i="14"/>
  <c r="AL30" i="14"/>
  <c r="AJ26" i="14"/>
  <c r="AP20" i="14"/>
  <c r="AR27" i="14"/>
  <c r="AN23" i="14"/>
  <c r="AP22" i="14"/>
  <c r="AP19" i="14"/>
  <c r="AL17" i="14"/>
  <c r="AN28" i="14"/>
  <c r="BA25" i="14"/>
  <c r="M22" i="14"/>
  <c r="AJ24" i="14"/>
  <c r="AL22" i="14"/>
  <c r="AN18" i="14"/>
  <c r="J11" i="14"/>
  <c r="AJ29" i="14"/>
  <c r="AJ25" i="14"/>
  <c r="AN17" i="14"/>
  <c r="AN15" i="14"/>
  <c r="AX14" i="14" s="1"/>
  <c r="AN11" i="14"/>
  <c r="AN63" i="14"/>
  <c r="AX63" i="14" s="1"/>
  <c r="AL16" i="14"/>
  <c r="AJ13" i="14"/>
  <c r="L9" i="14"/>
  <c r="F11" i="14"/>
  <c r="AT14" i="14"/>
  <c r="AJ21" i="14"/>
  <c r="AT20" i="14" s="1"/>
  <c r="AU20" i="14"/>
  <c r="BC18" i="14"/>
  <c r="BC17" i="14"/>
  <c r="O15" i="14"/>
  <c r="H16" i="14"/>
  <c r="AV19" i="14"/>
  <c r="BA30" i="14"/>
  <c r="M27" i="14"/>
  <c r="AV11" i="14"/>
  <c r="AL61" i="13"/>
  <c r="AV60" i="13" s="1"/>
  <c r="AW70" i="13"/>
  <c r="AL70" i="13"/>
  <c r="AV70" i="13" s="1"/>
  <c r="AU70" i="13"/>
  <c r="AJ70" i="13"/>
  <c r="AT70" i="13" s="1"/>
  <c r="AP68" i="13"/>
  <c r="AN64" i="13"/>
  <c r="AN61" i="13"/>
  <c r="AJ59" i="13"/>
  <c r="AR54" i="13"/>
  <c r="AP54" i="13"/>
  <c r="AN69" i="13"/>
  <c r="AX69" i="13" s="1"/>
  <c r="AY69" i="13"/>
  <c r="AL69" i="13"/>
  <c r="AL65" i="13"/>
  <c r="AV65" i="13" s="1"/>
  <c r="AW65" i="13"/>
  <c r="AY60" i="13"/>
  <c r="AN60" i="13"/>
  <c r="AJ58" i="13"/>
  <c r="AN53" i="13"/>
  <c r="AP56" i="13"/>
  <c r="AZ56" i="13" s="1"/>
  <c r="BA56" i="13"/>
  <c r="AY48" i="13"/>
  <c r="AN48" i="13"/>
  <c r="AX48" i="13" s="1"/>
  <c r="AJ43" i="13"/>
  <c r="AN38" i="13"/>
  <c r="AL55" i="13"/>
  <c r="AR50" i="13"/>
  <c r="AL48" i="13"/>
  <c r="AP45" i="13"/>
  <c r="BA42" i="13"/>
  <c r="AP43" i="13"/>
  <c r="AZ42" i="13" s="1"/>
  <c r="AR40" i="13"/>
  <c r="AL46" i="13"/>
  <c r="AW59" i="13"/>
  <c r="AJ57" i="13"/>
  <c r="AJ47" i="13"/>
  <c r="AL40" i="13"/>
  <c r="G34" i="13"/>
  <c r="AU37" i="13"/>
  <c r="BC31" i="13"/>
  <c r="O28" i="13"/>
  <c r="BC27" i="13"/>
  <c r="O24" i="13"/>
  <c r="K21" i="13"/>
  <c r="O34" i="13"/>
  <c r="AL36" i="13"/>
  <c r="G30" i="13"/>
  <c r="AU33" i="13"/>
  <c r="G26" i="13"/>
  <c r="AU22" i="13"/>
  <c r="G19" i="13"/>
  <c r="AP39" i="13"/>
  <c r="G29" i="13"/>
  <c r="G25" i="13"/>
  <c r="AU28" i="13"/>
  <c r="AU24" i="13"/>
  <c r="G21" i="13"/>
  <c r="AR22" i="13"/>
  <c r="AY20" i="13"/>
  <c r="K17" i="13"/>
  <c r="AJ41" i="13"/>
  <c r="AN37" i="13"/>
  <c r="AL35" i="13"/>
  <c r="AP27" i="13"/>
  <c r="G20" i="13"/>
  <c r="AP20" i="13"/>
  <c r="BB32" i="13"/>
  <c r="N29" i="13"/>
  <c r="O21" i="13"/>
  <c r="N14" i="13"/>
  <c r="AP16" i="13"/>
  <c r="AP12" i="13"/>
  <c r="BC33" i="13"/>
  <c r="O30" i="13"/>
  <c r="O31" i="13"/>
  <c r="AY19" i="13"/>
  <c r="K16" i="13"/>
  <c r="AJ13" i="13"/>
  <c r="AJ11" i="13"/>
  <c r="K12" i="13"/>
  <c r="AY15" i="13"/>
  <c r="K10" i="13"/>
  <c r="AY13" i="13"/>
  <c r="AL12" i="13"/>
  <c r="AJ31" i="13"/>
  <c r="AN28" i="13"/>
  <c r="AY27" i="13"/>
  <c r="AL52" i="13"/>
  <c r="AV52" i="13" s="1"/>
  <c r="AL67" i="13"/>
  <c r="AV66" i="13" s="1"/>
  <c r="BA70" i="13"/>
  <c r="AP70" i="13"/>
  <c r="AZ70" i="13" s="1"/>
  <c r="AR67" i="13"/>
  <c r="AN67" i="13"/>
  <c r="AX66" i="13" s="1"/>
  <c r="AL68" i="13"/>
  <c r="AJ64" i="13"/>
  <c r="AJ62" i="13"/>
  <c r="AR61" i="13"/>
  <c r="BB61" i="13" s="1"/>
  <c r="BC61" i="13"/>
  <c r="AP59" i="13"/>
  <c r="AZ59" i="13" s="1"/>
  <c r="BA59" i="13"/>
  <c r="AJ53" i="13"/>
  <c r="AR52" i="13"/>
  <c r="AP69" i="13"/>
  <c r="BA69" i="13"/>
  <c r="AJ63" i="13"/>
  <c r="AU63" i="13"/>
  <c r="AJ60" i="13"/>
  <c r="AN58" i="13"/>
  <c r="AN52" i="13"/>
  <c r="AU56" i="13"/>
  <c r="AJ56" i="13"/>
  <c r="AR46" i="13"/>
  <c r="BB46" i="13" s="1"/>
  <c r="BC46" i="13"/>
  <c r="AN42" i="13"/>
  <c r="AP55" i="13"/>
  <c r="AJ50" i="13"/>
  <c r="AP48" i="13"/>
  <c r="AZ47" i="13" s="1"/>
  <c r="AJ45" i="13"/>
  <c r="AN43" i="13"/>
  <c r="AN44" i="13"/>
  <c r="AR42" i="13"/>
  <c r="BB42" i="13" s="1"/>
  <c r="AV59" i="13"/>
  <c r="AR57" i="13"/>
  <c r="BC57" i="13"/>
  <c r="AL49" i="13"/>
  <c r="AL47" i="13"/>
  <c r="AP38" i="13"/>
  <c r="BB31" i="13"/>
  <c r="N28" i="13"/>
  <c r="BB27" i="13"/>
  <c r="N24" i="13"/>
  <c r="AR39" i="13"/>
  <c r="N34" i="13"/>
  <c r="AP34" i="13"/>
  <c r="AP33" i="13"/>
  <c r="AP29" i="13"/>
  <c r="G22" i="13"/>
  <c r="G17" i="13"/>
  <c r="AU38" i="13"/>
  <c r="AJ39" i="13"/>
  <c r="AP32" i="13"/>
  <c r="AP28" i="13"/>
  <c r="AP24" i="13"/>
  <c r="AL22" i="13"/>
  <c r="AR20" i="13"/>
  <c r="AL41" i="13"/>
  <c r="AR41" i="13"/>
  <c r="AL37" i="13"/>
  <c r="AN33" i="13"/>
  <c r="AY32" i="13"/>
  <c r="AJ30" i="13"/>
  <c r="AL27" i="13"/>
  <c r="AP23" i="13"/>
  <c r="AZ22" i="13" s="1"/>
  <c r="BA22" i="13"/>
  <c r="AP19" i="13"/>
  <c r="N21" i="13"/>
  <c r="AT17" i="13"/>
  <c r="F14" i="13"/>
  <c r="AP15" i="13"/>
  <c r="AP11" i="13"/>
  <c r="N30" i="13"/>
  <c r="BB33" i="13"/>
  <c r="AU19" i="13"/>
  <c r="N31" i="13"/>
  <c r="AX19" i="13"/>
  <c r="J16" i="13"/>
  <c r="AJ16" i="13"/>
  <c r="AR15" i="13"/>
  <c r="AR13" i="13"/>
  <c r="AY11" i="13"/>
  <c r="K8" i="13"/>
  <c r="AJ21" i="13"/>
  <c r="AU20" i="13"/>
  <c r="AJ36" i="13"/>
  <c r="BC55" i="13"/>
  <c r="AR55" i="13"/>
  <c r="BB55" i="13" s="1"/>
  <c r="AJ67" i="13"/>
  <c r="AP66" i="13"/>
  <c r="AZ66" i="13" s="1"/>
  <c r="AJ68" i="13"/>
  <c r="AR64" i="13"/>
  <c r="BC63" i="13"/>
  <c r="AP62" i="13"/>
  <c r="AR53" i="13"/>
  <c r="AW63" i="13"/>
  <c r="AW60" i="13"/>
  <c r="AR69" i="13"/>
  <c r="AR65" i="13"/>
  <c r="AR60" i="13"/>
  <c r="AP51" i="13"/>
  <c r="AZ51" i="13" s="1"/>
  <c r="BA51" i="13"/>
  <c r="AL56" i="13"/>
  <c r="AW45" i="13"/>
  <c r="AL45" i="13"/>
  <c r="AN55" i="13"/>
  <c r="AW50" i="13"/>
  <c r="AL50" i="13"/>
  <c r="AV50" i="13" s="1"/>
  <c r="AJ46" i="13"/>
  <c r="BC45" i="13"/>
  <c r="AR45" i="13"/>
  <c r="AJ42" i="13"/>
  <c r="AU42" i="13"/>
  <c r="BA64" i="13"/>
  <c r="AP64" i="13"/>
  <c r="AZ64" i="13" s="1"/>
  <c r="AY49" i="13"/>
  <c r="AN46" i="13"/>
  <c r="AP44" i="13"/>
  <c r="AW42" i="13"/>
  <c r="AL42" i="13"/>
  <c r="AV42" i="13" s="1"/>
  <c r="AW57" i="13"/>
  <c r="AL57" i="13"/>
  <c r="AV57" i="13" s="1"/>
  <c r="AJ49" i="13"/>
  <c r="AY47" i="13"/>
  <c r="AN47" i="13"/>
  <c r="K29" i="13"/>
  <c r="AP30" i="13"/>
  <c r="AP26" i="13"/>
  <c r="BC23" i="13"/>
  <c r="O20" i="13"/>
  <c r="I35" i="13"/>
  <c r="AP36" i="13"/>
  <c r="AN34" i="13"/>
  <c r="AL33" i="13"/>
  <c r="AL29" i="13"/>
  <c r="AP25" i="13"/>
  <c r="BC56" i="13"/>
  <c r="AN39" i="13"/>
  <c r="AL32" i="13"/>
  <c r="AL28" i="13"/>
  <c r="AL24" i="13"/>
  <c r="AY21" i="13"/>
  <c r="K18" i="13"/>
  <c r="AR19" i="13"/>
  <c r="AN41" i="13"/>
  <c r="AX40" i="13" s="1"/>
  <c r="G35" i="13"/>
  <c r="AP35" i="13"/>
  <c r="AP31" i="13"/>
  <c r="AN29" i="13"/>
  <c r="AJ26" i="13"/>
  <c r="AL23" i="13"/>
  <c r="AP18" i="13"/>
  <c r="N26" i="13"/>
  <c r="L19" i="13"/>
  <c r="AY16" i="13"/>
  <c r="AN17" i="13"/>
  <c r="AP14" i="13"/>
  <c r="AR30" i="13"/>
  <c r="BB29" i="13" s="1"/>
  <c r="BC36" i="13"/>
  <c r="O33" i="13"/>
  <c r="BC26" i="13"/>
  <c r="O23" i="13"/>
  <c r="AY18" i="13"/>
  <c r="K15" i="13"/>
  <c r="AJ15" i="13"/>
  <c r="AJ12" i="13"/>
  <c r="K13" i="13"/>
  <c r="K11" i="13"/>
  <c r="AY14" i="13"/>
  <c r="K9" i="13"/>
  <c r="AY12" i="13"/>
  <c r="AR11" i="13"/>
  <c r="AN23" i="13"/>
  <c r="AJ61" i="13"/>
  <c r="AU61" i="13"/>
  <c r="AJ51" i="13"/>
  <c r="O25" i="13"/>
  <c r="AW17" i="13"/>
  <c r="I14" i="13"/>
  <c r="AN63" i="13"/>
  <c r="BC70" i="13"/>
  <c r="AR70" i="13"/>
  <c r="BB70" i="13" s="1"/>
  <c r="AJ66" i="13"/>
  <c r="AR66" i="13"/>
  <c r="AY68" i="13"/>
  <c r="AN68" i="13"/>
  <c r="AR68" i="13"/>
  <c r="AN62" i="13"/>
  <c r="AN59" i="13"/>
  <c r="AV63" i="13"/>
  <c r="AW58" i="13"/>
  <c r="AR51" i="13"/>
  <c r="AJ69" i="13"/>
  <c r="AN65" i="13"/>
  <c r="AX65" i="13" s="1"/>
  <c r="AY65" i="13"/>
  <c r="AP63" i="13"/>
  <c r="AP58" i="13"/>
  <c r="AN54" i="13"/>
  <c r="AX54" i="13" s="1"/>
  <c r="BC59" i="13"/>
  <c r="AN56" i="13"/>
  <c r="AL44" i="13"/>
  <c r="AW44" i="13"/>
  <c r="AJ40" i="13"/>
  <c r="AJ55" i="13"/>
  <c r="AJ48" i="13"/>
  <c r="AN45" i="13"/>
  <c r="AY45" i="13"/>
  <c r="AU44" i="13"/>
  <c r="AJ44" i="13"/>
  <c r="BB47" i="13"/>
  <c r="BA46" i="13"/>
  <c r="AP46" i="13"/>
  <c r="AZ46" i="13" s="1"/>
  <c r="AR38" i="13"/>
  <c r="BC37" i="13"/>
  <c r="AY57" i="13"/>
  <c r="AN57" i="13"/>
  <c r="BC49" i="13"/>
  <c r="AR49" i="13"/>
  <c r="BB49" i="13" s="1"/>
  <c r="AL30" i="13"/>
  <c r="AL26" i="13"/>
  <c r="BB23" i="13"/>
  <c r="N20" i="13"/>
  <c r="H35" i="13"/>
  <c r="AN36" i="13"/>
  <c r="AL34" i="13"/>
  <c r="AY31" i="13"/>
  <c r="K28" i="13"/>
  <c r="K24" i="13"/>
  <c r="AL25" i="13"/>
  <c r="AL39" i="13"/>
  <c r="AV38" i="13" s="1"/>
  <c r="G31" i="13"/>
  <c r="AU34" i="13"/>
  <c r="AN30" i="13"/>
  <c r="AN26" i="13"/>
  <c r="AY22" i="13"/>
  <c r="K19" i="13"/>
  <c r="AR21" i="13"/>
  <c r="AR18" i="13"/>
  <c r="BA40" i="13"/>
  <c r="AP41" i="13"/>
  <c r="AP37" i="13"/>
  <c r="AN35" i="13"/>
  <c r="AL31" i="13"/>
  <c r="G24" i="13"/>
  <c r="AU27" i="13"/>
  <c r="AN25" i="13"/>
  <c r="AP21" i="13"/>
  <c r="BC32" i="13"/>
  <c r="O29" i="13"/>
  <c r="AR25" i="13"/>
  <c r="BC24" i="13"/>
  <c r="M19" i="13"/>
  <c r="AP17" i="13"/>
  <c r="AP13" i="13"/>
  <c r="BB36" i="13"/>
  <c r="N33" i="13"/>
  <c r="BB26" i="13"/>
  <c r="N23" i="13"/>
  <c r="AX18" i="13"/>
  <c r="J15" i="13"/>
  <c r="AJ14" i="13"/>
  <c r="AR16" i="13"/>
  <c r="AR14" i="13"/>
  <c r="AR12" i="13"/>
  <c r="AL11" i="13"/>
  <c r="AR35" i="13"/>
  <c r="BB34" i="13" s="1"/>
  <c r="BA49" i="13"/>
  <c r="AP49" i="13"/>
  <c r="AZ49" i="13" s="1"/>
  <c r="AW62" i="13"/>
  <c r="AL62" i="13"/>
  <c r="AV62" i="13" s="1"/>
  <c r="BB28" i="13"/>
  <c r="N25" i="13"/>
  <c r="AV17" i="13"/>
  <c r="H14" i="13"/>
  <c r="AN70" i="12"/>
  <c r="AX70" i="12" s="1"/>
  <c r="AY70" i="12"/>
  <c r="AP70" i="12"/>
  <c r="AZ70" i="12" s="1"/>
  <c r="BA70" i="12"/>
  <c r="AW70" i="12"/>
  <c r="AL70" i="12"/>
  <c r="AV70" i="12" s="1"/>
  <c r="AJ64" i="12"/>
  <c r="AR70" i="12"/>
  <c r="BB70" i="12" s="1"/>
  <c r="BC70" i="12"/>
  <c r="AL69" i="12"/>
  <c r="AR44" i="12"/>
  <c r="AP68" i="12"/>
  <c r="AR68" i="12"/>
  <c r="AP62" i="12"/>
  <c r="AZ62" i="12" s="1"/>
  <c r="BA62" i="12"/>
  <c r="AR59" i="12"/>
  <c r="BB58" i="12" s="1"/>
  <c r="AJ57" i="12"/>
  <c r="AT57" i="12" s="1"/>
  <c r="AU57" i="12"/>
  <c r="AJ55" i="12"/>
  <c r="AY49" i="12"/>
  <c r="AN49" i="12"/>
  <c r="AX49" i="12" s="1"/>
  <c r="AP66" i="12"/>
  <c r="AL61" i="12"/>
  <c r="AP59" i="12"/>
  <c r="AL46" i="12"/>
  <c r="AJ56" i="12"/>
  <c r="AU56" i="12"/>
  <c r="AJ53" i="12"/>
  <c r="AT53" i="12" s="1"/>
  <c r="AN65" i="12"/>
  <c r="AX64" i="12" s="1"/>
  <c r="AY64" i="12"/>
  <c r="AL65" i="12"/>
  <c r="AV64" i="12" s="1"/>
  <c r="AL50" i="12"/>
  <c r="AV50" i="12" s="1"/>
  <c r="AW50" i="12"/>
  <c r="AW62" i="12"/>
  <c r="AL62" i="12"/>
  <c r="AV62" i="12" s="1"/>
  <c r="AJ60" i="12"/>
  <c r="BA42" i="12"/>
  <c r="AP42" i="12"/>
  <c r="AZ42" i="12" s="1"/>
  <c r="AN38" i="12"/>
  <c r="AJ37" i="12"/>
  <c r="AL28" i="12"/>
  <c r="J23" i="12"/>
  <c r="AX26" i="12"/>
  <c r="AJ23" i="12"/>
  <c r="AN18" i="12"/>
  <c r="AX17" i="12" s="1"/>
  <c r="AN40" i="12"/>
  <c r="AN39" i="12"/>
  <c r="BB36" i="12"/>
  <c r="N33" i="12"/>
  <c r="AN33" i="12"/>
  <c r="AX32" i="12" s="1"/>
  <c r="AR31" i="12"/>
  <c r="AN23" i="12"/>
  <c r="AX22" i="12" s="1"/>
  <c r="AP41" i="12"/>
  <c r="L33" i="12"/>
  <c r="AN34" i="12"/>
  <c r="H27" i="12"/>
  <c r="AR28" i="12"/>
  <c r="AX24" i="12"/>
  <c r="J21" i="12"/>
  <c r="AN35" i="12"/>
  <c r="AP32" i="12"/>
  <c r="AR25" i="12"/>
  <c r="AX21" i="12"/>
  <c r="J14" i="12"/>
  <c r="AR20" i="12"/>
  <c r="AL17" i="12"/>
  <c r="AR11" i="12"/>
  <c r="AY48" i="12"/>
  <c r="AN48" i="12"/>
  <c r="AL52" i="12"/>
  <c r="J9" i="12"/>
  <c r="AL15" i="12"/>
  <c r="O36" i="12"/>
  <c r="AL14" i="12"/>
  <c r="H8" i="12"/>
  <c r="L35" i="12"/>
  <c r="O31" i="12"/>
  <c r="F15" i="12"/>
  <c r="AR15" i="12"/>
  <c r="BB14" i="12" s="1"/>
  <c r="AU16" i="12"/>
  <c r="G13" i="12"/>
  <c r="AL20" i="12"/>
  <c r="AN19" i="12"/>
  <c r="N13" i="12"/>
  <c r="L10" i="12"/>
  <c r="AR63" i="12"/>
  <c r="AJ63" i="12"/>
  <c r="AU63" i="12"/>
  <c r="AR64" i="12"/>
  <c r="AN69" i="12"/>
  <c r="AY69" i="12"/>
  <c r="AN67" i="12"/>
  <c r="AR52" i="12"/>
  <c r="AN68" i="12"/>
  <c r="AJ62" i="12"/>
  <c r="BC57" i="12"/>
  <c r="AR57" i="12"/>
  <c r="BB57" i="12" s="1"/>
  <c r="AN55" i="12"/>
  <c r="AJ47" i="12"/>
  <c r="BC67" i="12"/>
  <c r="AL66" i="12"/>
  <c r="AR61" i="12"/>
  <c r="AL59" i="12"/>
  <c r="AL49" i="12"/>
  <c r="AL47" i="12"/>
  <c r="AP45" i="12"/>
  <c r="AP56" i="12"/>
  <c r="AZ56" i="12" s="1"/>
  <c r="BA56" i="12"/>
  <c r="AR53" i="12"/>
  <c r="BB53" i="12" s="1"/>
  <c r="BC53" i="12"/>
  <c r="AJ65" i="12"/>
  <c r="BA54" i="12"/>
  <c r="AP54" i="12"/>
  <c r="AZ54" i="12" s="1"/>
  <c r="AL48" i="12"/>
  <c r="AW48" i="12"/>
  <c r="AP60" i="12"/>
  <c r="AR60" i="12"/>
  <c r="AW42" i="12"/>
  <c r="AL42" i="12"/>
  <c r="AV42" i="12" s="1"/>
  <c r="AJ38" i="12"/>
  <c r="AN36" i="12"/>
  <c r="AJ33" i="12"/>
  <c r="AJ31" i="12"/>
  <c r="AR26" i="12"/>
  <c r="AL24" i="12"/>
  <c r="AW23" i="12"/>
  <c r="J19" i="12"/>
  <c r="BA49" i="12"/>
  <c r="AP49" i="12"/>
  <c r="AZ49" i="12" s="1"/>
  <c r="AN41" i="12"/>
  <c r="AP40" i="12"/>
  <c r="AN37" i="12"/>
  <c r="AL33" i="12"/>
  <c r="AJ28" i="12"/>
  <c r="AJ41" i="12"/>
  <c r="AL34" i="12"/>
  <c r="AN28" i="12"/>
  <c r="AX27" i="12" s="1"/>
  <c r="AR24" i="12"/>
  <c r="AY45" i="12"/>
  <c r="AW43" i="12"/>
  <c r="AL35" i="12"/>
  <c r="AX29" i="12"/>
  <c r="AL27" i="12"/>
  <c r="AV26" i="12" s="1"/>
  <c r="AJ26" i="12"/>
  <c r="AT25" i="12" s="1"/>
  <c r="AR21" i="12"/>
  <c r="AR17" i="12"/>
  <c r="BB16" i="12" s="1"/>
  <c r="AR22" i="12"/>
  <c r="AP19" i="12"/>
  <c r="AN11" i="12"/>
  <c r="AU51" i="12"/>
  <c r="AJ51" i="12"/>
  <c r="AT51" i="12" s="1"/>
  <c r="AP69" i="12"/>
  <c r="BA69" i="12"/>
  <c r="AR12" i="12"/>
  <c r="AN15" i="12"/>
  <c r="N31" i="12"/>
  <c r="AU17" i="12"/>
  <c r="G15" i="12"/>
  <c r="AN16" i="12"/>
  <c r="AL12" i="12"/>
  <c r="AV11" i="12" s="1"/>
  <c r="AW21" i="12"/>
  <c r="AL22" i="12"/>
  <c r="AP15" i="12"/>
  <c r="AZ14" i="12" s="1"/>
  <c r="AJ12" i="12"/>
  <c r="AT11" i="12" s="1"/>
  <c r="AN20" i="12"/>
  <c r="AJ15" i="12"/>
  <c r="BA14" i="12"/>
  <c r="F18" i="12"/>
  <c r="F8" i="12"/>
  <c r="AP44" i="12"/>
  <c r="AJ70" i="12"/>
  <c r="AT70" i="12" s="1"/>
  <c r="AU70" i="12"/>
  <c r="BA58" i="12"/>
  <c r="AP58" i="12"/>
  <c r="AR69" i="12"/>
  <c r="BC69" i="12"/>
  <c r="AL67" i="12"/>
  <c r="BC43" i="12"/>
  <c r="AR43" i="12"/>
  <c r="AW68" i="12"/>
  <c r="AL68" i="12"/>
  <c r="AN62" i="12"/>
  <c r="AW58" i="12"/>
  <c r="AR56" i="12"/>
  <c r="AU54" i="12"/>
  <c r="AJ46" i="12"/>
  <c r="AU46" i="12"/>
  <c r="BC66" i="12"/>
  <c r="AR66" i="12"/>
  <c r="BB66" i="12" s="1"/>
  <c r="AN66" i="12"/>
  <c r="BA61" i="12"/>
  <c r="AP61" i="12"/>
  <c r="AU59" i="12"/>
  <c r="AJ59" i="12"/>
  <c r="AL53" i="12"/>
  <c r="AJ49" i="12"/>
  <c r="AN47" i="12"/>
  <c r="AJ45" i="12"/>
  <c r="BA57" i="12"/>
  <c r="AP53" i="12"/>
  <c r="BB46" i="12"/>
  <c r="AR65" i="12"/>
  <c r="AV63" i="12"/>
  <c r="AN54" i="12"/>
  <c r="AJ50" i="12"/>
  <c r="AU50" i="12"/>
  <c r="AJ48" i="12"/>
  <c r="AW60" i="12"/>
  <c r="AL60" i="12"/>
  <c r="AR42" i="12"/>
  <c r="AL40" i="12"/>
  <c r="AR38" i="12"/>
  <c r="BB37" i="12" s="1"/>
  <c r="AL36" i="12"/>
  <c r="AL32" i="12"/>
  <c r="J27" i="12"/>
  <c r="AX30" i="12"/>
  <c r="BA55" i="12"/>
  <c r="AY46" i="12"/>
  <c r="AJ40" i="12"/>
  <c r="AP39" i="12"/>
  <c r="AZ38" i="12" s="1"/>
  <c r="BA38" i="12"/>
  <c r="AL37" i="12"/>
  <c r="AJ32" i="12"/>
  <c r="J24" i="12"/>
  <c r="AJ24" i="12"/>
  <c r="AR41" i="12"/>
  <c r="J29" i="12"/>
  <c r="F22" i="12"/>
  <c r="AX45" i="12"/>
  <c r="AP37" i="12"/>
  <c r="AP33" i="12"/>
  <c r="BA31" i="12"/>
  <c r="L27" i="12"/>
  <c r="AZ30" i="12"/>
  <c r="AR29" i="12"/>
  <c r="J26" i="12"/>
  <c r="AP24" i="12"/>
  <c r="AZ23" i="12" s="1"/>
  <c r="AR18" i="12"/>
  <c r="AL13" i="12"/>
  <c r="AP29" i="12"/>
  <c r="AR55" i="12"/>
  <c r="BA27" i="12"/>
  <c r="BC37" i="12"/>
  <c r="O34" i="12"/>
  <c r="AZ26" i="12"/>
  <c r="H22" i="12"/>
  <c r="AR19" i="12"/>
  <c r="AP16" i="12"/>
  <c r="L32" i="12"/>
  <c r="AU13" i="12"/>
  <c r="AJ14" i="12"/>
  <c r="N11" i="12"/>
  <c r="AP20" i="12"/>
  <c r="AU18" i="12"/>
  <c r="AJ19" i="12"/>
  <c r="O10" i="12"/>
  <c r="BC13" i="12"/>
  <c r="BA13" i="12"/>
  <c r="AU11" i="12"/>
  <c r="AP64" i="12"/>
  <c r="AY57" i="12"/>
  <c r="AN58" i="12"/>
  <c r="AJ69" i="12"/>
  <c r="AP67" i="12"/>
  <c r="AZ67" i="12" s="1"/>
  <c r="BA67" i="12"/>
  <c r="BC51" i="12"/>
  <c r="AR51" i="12"/>
  <c r="AY43" i="12"/>
  <c r="AN43" i="12"/>
  <c r="AX43" i="12" s="1"/>
  <c r="AJ68" i="12"/>
  <c r="AT67" i="12" s="1"/>
  <c r="BC62" i="12"/>
  <c r="AR62" i="12"/>
  <c r="AJ61" i="12"/>
  <c r="AU61" i="12"/>
  <c r="AW57" i="12"/>
  <c r="AL57" i="12"/>
  <c r="AV57" i="12" s="1"/>
  <c r="AL55" i="12"/>
  <c r="AW45" i="12"/>
  <c r="AL45" i="12"/>
  <c r="AU66" i="12"/>
  <c r="AJ66" i="12"/>
  <c r="AT66" i="12" s="1"/>
  <c r="AN61" i="12"/>
  <c r="AY61" i="12"/>
  <c r="AN59" i="12"/>
  <c r="AY56" i="12"/>
  <c r="AN56" i="12"/>
  <c r="AX56" i="12" s="1"/>
  <c r="AR49" i="12"/>
  <c r="BA46" i="12"/>
  <c r="AP46" i="12"/>
  <c r="AZ46" i="12" s="1"/>
  <c r="BC45" i="12"/>
  <c r="AR45" i="12"/>
  <c r="BB45" i="12" s="1"/>
  <c r="AL56" i="12"/>
  <c r="AW56" i="12"/>
  <c r="AN53" i="12"/>
  <c r="AX50" i="12"/>
  <c r="AP65" i="12"/>
  <c r="AZ65" i="12" s="1"/>
  <c r="BA65" i="12"/>
  <c r="AL54" i="12"/>
  <c r="AR50" i="12"/>
  <c r="BB50" i="12" s="1"/>
  <c r="AP48" i="12"/>
  <c r="BA48" i="12"/>
  <c r="AN60" i="12"/>
  <c r="AN42" i="12"/>
  <c r="AY42" i="12"/>
  <c r="AJ39" i="12"/>
  <c r="AL38" i="12"/>
  <c r="AP34" i="12"/>
  <c r="AR30" i="12"/>
  <c r="AJ27" i="12"/>
  <c r="AX46" i="12"/>
  <c r="AR40" i="12"/>
  <c r="BB39" i="12" s="1"/>
  <c r="AL39" i="12"/>
  <c r="O33" i="12"/>
  <c r="BC36" i="12"/>
  <c r="AJ34" i="12"/>
  <c r="J28" i="12"/>
  <c r="AX31" i="12"/>
  <c r="AR27" i="12"/>
  <c r="AR23" i="12"/>
  <c r="AL41" i="12"/>
  <c r="F32" i="12"/>
  <c r="AR32" i="12"/>
  <c r="F26" i="12"/>
  <c r="H23" i="12"/>
  <c r="AL31" i="12"/>
  <c r="AJ30" i="12"/>
  <c r="AT29" i="12" s="1"/>
  <c r="AX25" i="12"/>
  <c r="AU21" i="12"/>
  <c r="AJ22" i="12"/>
  <c r="H26" i="12"/>
  <c r="AJ36" i="12"/>
  <c r="AU35" i="12"/>
  <c r="AN13" i="12"/>
  <c r="AR35" i="12"/>
  <c r="AN63" i="12"/>
  <c r="AX63" i="12" s="1"/>
  <c r="AY63" i="12"/>
  <c r="N36" i="12"/>
  <c r="AN14" i="12"/>
  <c r="BC14" i="12"/>
  <c r="N34" i="12"/>
  <c r="BB33" i="12"/>
  <c r="AL16" i="12"/>
  <c r="L24" i="12"/>
  <c r="AJ20" i="12"/>
  <c r="AL19" i="12"/>
  <c r="J18" i="12"/>
  <c r="BC16" i="12"/>
  <c r="O13" i="12"/>
  <c r="BB13" i="12"/>
  <c r="AY67" i="11"/>
  <c r="AN68" i="11"/>
  <c r="AX67" i="11" s="1"/>
  <c r="AP65" i="11"/>
  <c r="BC59" i="11"/>
  <c r="AR60" i="11"/>
  <c r="AJ66" i="11"/>
  <c r="AL63" i="11"/>
  <c r="AY58" i="11"/>
  <c r="AN58" i="11"/>
  <c r="AX58" i="11" s="1"/>
  <c r="AN70" i="11"/>
  <c r="AX70" i="11" s="1"/>
  <c r="AY70" i="11"/>
  <c r="AP67" i="11"/>
  <c r="AJ62" i="11"/>
  <c r="AL59" i="11"/>
  <c r="AV59" i="11" s="1"/>
  <c r="AW59" i="11"/>
  <c r="AR69" i="11"/>
  <c r="AJ53" i="11"/>
  <c r="AN57" i="11"/>
  <c r="AP50" i="11"/>
  <c r="AP64" i="11"/>
  <c r="AJ61" i="11"/>
  <c r="AU61" i="11"/>
  <c r="AN55" i="11"/>
  <c r="AJ56" i="11"/>
  <c r="AN45" i="11"/>
  <c r="AR43" i="11"/>
  <c r="BB43" i="11" s="1"/>
  <c r="BC43" i="11"/>
  <c r="AL40" i="11"/>
  <c r="AR54" i="11"/>
  <c r="AL47" i="11"/>
  <c r="BA51" i="11"/>
  <c r="AP51" i="11"/>
  <c r="AZ51" i="11" s="1"/>
  <c r="AT48" i="11"/>
  <c r="AJ41" i="11"/>
  <c r="AP44" i="11"/>
  <c r="AZ43" i="11" s="1"/>
  <c r="AP40" i="11"/>
  <c r="AJ46" i="11"/>
  <c r="AT45" i="11" s="1"/>
  <c r="AR39" i="11"/>
  <c r="AL39" i="11"/>
  <c r="AJ37" i="11"/>
  <c r="AN32" i="11"/>
  <c r="AN28" i="11"/>
  <c r="AX27" i="11" s="1"/>
  <c r="AY27" i="11"/>
  <c r="AP14" i="11"/>
  <c r="AZ13" i="11" s="1"/>
  <c r="AJ38" i="11"/>
  <c r="AJ34" i="11"/>
  <c r="AN31" i="11"/>
  <c r="AL28" i="11"/>
  <c r="AL24" i="11"/>
  <c r="AL19" i="11"/>
  <c r="AJ33" i="11"/>
  <c r="AJ28" i="11"/>
  <c r="AR27" i="11"/>
  <c r="AP26" i="11"/>
  <c r="AJ24" i="11"/>
  <c r="AR23" i="11"/>
  <c r="AP22" i="11"/>
  <c r="AZ21" i="11" s="1"/>
  <c r="AR17" i="11"/>
  <c r="AL36" i="11"/>
  <c r="AR36" i="11"/>
  <c r="AR35" i="11"/>
  <c r="AR30" i="11"/>
  <c r="AJ12" i="11"/>
  <c r="F9" i="11" s="1"/>
  <c r="AN21" i="11"/>
  <c r="AL13" i="11"/>
  <c r="AV12" i="11" s="1"/>
  <c r="AP18" i="11"/>
  <c r="AZ17" i="11" s="1"/>
  <c r="AR18" i="11"/>
  <c r="AN11" i="11"/>
  <c r="AL42" i="11"/>
  <c r="AR65" i="11"/>
  <c r="AL29" i="11"/>
  <c r="AX25" i="11"/>
  <c r="AL20" i="11"/>
  <c r="AY26" i="11"/>
  <c r="AU14" i="11"/>
  <c r="G11" i="11"/>
  <c r="AP68" i="11"/>
  <c r="AL66" i="11"/>
  <c r="AN63" i="11"/>
  <c r="AY59" i="11"/>
  <c r="AN60" i="11"/>
  <c r="AX59" i="11" s="1"/>
  <c r="BC66" i="11"/>
  <c r="AR66" i="11"/>
  <c r="BB66" i="11" s="1"/>
  <c r="AJ58" i="11"/>
  <c r="AU70" i="11"/>
  <c r="AJ70" i="11"/>
  <c r="AT70" i="11" s="1"/>
  <c r="AL67" i="11"/>
  <c r="AV67" i="11" s="1"/>
  <c r="AW67" i="11"/>
  <c r="BC62" i="11"/>
  <c r="AR62" i="11"/>
  <c r="BB62" i="11" s="1"/>
  <c r="AJ69" i="11"/>
  <c r="BC53" i="11"/>
  <c r="AR53" i="11"/>
  <c r="AU49" i="11"/>
  <c r="AL57" i="11"/>
  <c r="AJ50" i="11"/>
  <c r="AP49" i="11"/>
  <c r="AZ48" i="11" s="1"/>
  <c r="AU64" i="11"/>
  <c r="AJ64" i="11"/>
  <c r="AL61" i="11"/>
  <c r="AP55" i="11"/>
  <c r="AL56" i="11"/>
  <c r="AW56" i="11"/>
  <c r="AP45" i="11"/>
  <c r="AW43" i="11"/>
  <c r="AL43" i="11"/>
  <c r="AV43" i="11" s="1"/>
  <c r="AN54" i="11"/>
  <c r="AY54" i="11"/>
  <c r="AL41" i="11"/>
  <c r="AJ51" i="11"/>
  <c r="AP41" i="11"/>
  <c r="AN44" i="11"/>
  <c r="AL46" i="11"/>
  <c r="AR46" i="11"/>
  <c r="BB46" i="11" s="1"/>
  <c r="BC46" i="11"/>
  <c r="AJ39" i="11"/>
  <c r="AN37" i="11"/>
  <c r="AR37" i="11"/>
  <c r="AP32" i="11"/>
  <c r="AZ31" i="11" s="1"/>
  <c r="AJ15" i="11"/>
  <c r="AT14" i="11" s="1"/>
  <c r="AJ13" i="11"/>
  <c r="AL38" i="11"/>
  <c r="AR38" i="11"/>
  <c r="AR34" i="11"/>
  <c r="AL31" i="11"/>
  <c r="AV30" i="11" s="1"/>
  <c r="AL27" i="11"/>
  <c r="AL23" i="11"/>
  <c r="I13" i="11"/>
  <c r="BC47" i="11"/>
  <c r="AR33" i="11"/>
  <c r="AP28" i="11"/>
  <c r="AP27" i="11"/>
  <c r="AJ25" i="11"/>
  <c r="AR24" i="11"/>
  <c r="AP23" i="11"/>
  <c r="AJ21" i="11"/>
  <c r="AN36" i="11"/>
  <c r="AN35" i="11"/>
  <c r="AN30" i="11"/>
  <c r="AN15" i="11"/>
  <c r="M12" i="11"/>
  <c r="AN19" i="11"/>
  <c r="AR14" i="11"/>
  <c r="J9" i="11"/>
  <c r="AL18" i="11"/>
  <c r="AJ11" i="11"/>
  <c r="AN43" i="11"/>
  <c r="AX42" i="11" s="1"/>
  <c r="AW62" i="11"/>
  <c r="AL62" i="11"/>
  <c r="AJ29" i="11"/>
  <c r="AN20" i="11"/>
  <c r="AN23" i="11"/>
  <c r="AX22" i="11" s="1"/>
  <c r="AY22" i="11"/>
  <c r="AU68" i="11"/>
  <c r="AJ68" i="11"/>
  <c r="AJ65" i="11"/>
  <c r="AU65" i="11"/>
  <c r="AL58" i="11"/>
  <c r="BA66" i="11"/>
  <c r="AP66" i="11"/>
  <c r="AJ63" i="11"/>
  <c r="BC58" i="11"/>
  <c r="AR58" i="11"/>
  <c r="BB58" i="11" s="1"/>
  <c r="AR70" i="11"/>
  <c r="BB70" i="11" s="1"/>
  <c r="BC70" i="11"/>
  <c r="AP62" i="11"/>
  <c r="AJ59" i="11"/>
  <c r="AJ52" i="11"/>
  <c r="AU52" i="11"/>
  <c r="AL69" i="11"/>
  <c r="AV69" i="11" s="1"/>
  <c r="AW69" i="11"/>
  <c r="AN53" i="11"/>
  <c r="AY53" i="11"/>
  <c r="AU57" i="11"/>
  <c r="AJ57" i="11"/>
  <c r="AT57" i="11" s="1"/>
  <c r="AR50" i="11"/>
  <c r="AL49" i="11"/>
  <c r="AV49" i="11" s="1"/>
  <c r="AW49" i="11"/>
  <c r="AW68" i="11"/>
  <c r="BC64" i="11"/>
  <c r="AR64" i="11"/>
  <c r="BB64" i="11" s="1"/>
  <c r="AN61" i="11"/>
  <c r="AP61" i="11"/>
  <c r="AJ55" i="11"/>
  <c r="AN48" i="11"/>
  <c r="AR56" i="11"/>
  <c r="AP56" i="11"/>
  <c r="AZ56" i="11" s="1"/>
  <c r="BA56" i="11"/>
  <c r="BA54" i="11"/>
  <c r="AP54" i="11"/>
  <c r="AJ40" i="11"/>
  <c r="AN51" i="11"/>
  <c r="AX51" i="11" s="1"/>
  <c r="AY51" i="11"/>
  <c r="AR51" i="11"/>
  <c r="J37" i="11"/>
  <c r="BA47" i="11"/>
  <c r="AP47" i="11"/>
  <c r="AZ47" i="11" s="1"/>
  <c r="AJ42" i="11"/>
  <c r="AT42" i="11" s="1"/>
  <c r="AU42" i="11"/>
  <c r="AP46" i="11"/>
  <c r="AN39" i="11"/>
  <c r="AP37" i="11"/>
  <c r="AJ32" i="11"/>
  <c r="AN17" i="11"/>
  <c r="AX16" i="11" s="1"/>
  <c r="AN38" i="11"/>
  <c r="AN34" i="11"/>
  <c r="AP33" i="11"/>
  <c r="AJ31" i="11"/>
  <c r="AL26" i="11"/>
  <c r="AL22" i="11"/>
  <c r="I11" i="11"/>
  <c r="BB47" i="11"/>
  <c r="AN33" i="11"/>
  <c r="H27" i="11"/>
  <c r="AR28" i="11"/>
  <c r="AJ26" i="11"/>
  <c r="AR25" i="11"/>
  <c r="AP24" i="11"/>
  <c r="AJ22" i="11"/>
  <c r="AR21" i="11"/>
  <c r="AJ19" i="11"/>
  <c r="AR15" i="11"/>
  <c r="AP36" i="11"/>
  <c r="AZ35" i="11" s="1"/>
  <c r="AL35" i="11"/>
  <c r="AP30" i="11"/>
  <c r="AJ16" i="11"/>
  <c r="K21" i="11"/>
  <c r="AR12" i="11"/>
  <c r="AW16" i="11"/>
  <c r="AL17" i="11"/>
  <c r="AN18" i="11"/>
  <c r="AX24" i="11"/>
  <c r="J21" i="11"/>
  <c r="AP11" i="11"/>
  <c r="AR45" i="11"/>
  <c r="BC45" i="11"/>
  <c r="AP29" i="11"/>
  <c r="AR29" i="11"/>
  <c r="BA21" i="11"/>
  <c r="AJ20" i="11"/>
  <c r="L28" i="11"/>
  <c r="AL32" i="11"/>
  <c r="AR11" i="11"/>
  <c r="AW12" i="11"/>
  <c r="I9" i="11"/>
  <c r="AP60" i="11"/>
  <c r="BC68" i="11"/>
  <c r="AR68" i="11"/>
  <c r="AL65" i="11"/>
  <c r="AW65" i="11"/>
  <c r="AU60" i="11"/>
  <c r="AJ60" i="11"/>
  <c r="AR52" i="11"/>
  <c r="AY66" i="11"/>
  <c r="AN66" i="11"/>
  <c r="AX66" i="11" s="1"/>
  <c r="AP63" i="11"/>
  <c r="BA63" i="11"/>
  <c r="AP58" i="11"/>
  <c r="BA70" i="11"/>
  <c r="AP70" i="11"/>
  <c r="AZ70" i="11" s="1"/>
  <c r="AJ67" i="11"/>
  <c r="AU67" i="11"/>
  <c r="AY62" i="11"/>
  <c r="AN62" i="11"/>
  <c r="AP59" i="11"/>
  <c r="BA59" i="11"/>
  <c r="AN69" i="11"/>
  <c r="AY69" i="11"/>
  <c r="AP69" i="11"/>
  <c r="BA69" i="11"/>
  <c r="AP53" i="11"/>
  <c r="AR57" i="11"/>
  <c r="AY50" i="11"/>
  <c r="AN50" i="11"/>
  <c r="AN49" i="11"/>
  <c r="AL64" i="11"/>
  <c r="AY64" i="11"/>
  <c r="AN64" i="11"/>
  <c r="AX64" i="11" s="1"/>
  <c r="AR61" i="11"/>
  <c r="BC61" i="11"/>
  <c r="AL55" i="11"/>
  <c r="AV55" i="11" s="1"/>
  <c r="AL48" i="11"/>
  <c r="AW48" i="11"/>
  <c r="AY56" i="11"/>
  <c r="AN56" i="11"/>
  <c r="AJ47" i="11"/>
  <c r="AT47" i="11" s="1"/>
  <c r="AU47" i="11"/>
  <c r="BC44" i="11"/>
  <c r="AN41" i="11"/>
  <c r="AJ54" i="11"/>
  <c r="AU54" i="11"/>
  <c r="AW54" i="11"/>
  <c r="AL54" i="11"/>
  <c r="AN47" i="11"/>
  <c r="AL51" i="11"/>
  <c r="AV50" i="11" s="1"/>
  <c r="AU48" i="11"/>
  <c r="AV44" i="11"/>
  <c r="AR40" i="11"/>
  <c r="BC42" i="11"/>
  <c r="AR42" i="11"/>
  <c r="BB41" i="11" s="1"/>
  <c r="AN46" i="11"/>
  <c r="AP39" i="11"/>
  <c r="AL37" i="11"/>
  <c r="AL34" i="11"/>
  <c r="AR32" i="11"/>
  <c r="AR16" i="11"/>
  <c r="AL15" i="11"/>
  <c r="N38" i="11"/>
  <c r="AP38" i="11"/>
  <c r="AP34" i="11"/>
  <c r="AR31" i="11"/>
  <c r="AL25" i="11"/>
  <c r="AL21" i="11"/>
  <c r="AU44" i="11"/>
  <c r="AU45" i="11"/>
  <c r="AL33" i="11"/>
  <c r="AW30" i="11"/>
  <c r="I27" i="11"/>
  <c r="AJ27" i="11"/>
  <c r="AR26" i="11"/>
  <c r="AP25" i="11"/>
  <c r="AJ23" i="11"/>
  <c r="AR22" i="11"/>
  <c r="AR19" i="11"/>
  <c r="AJ17" i="11"/>
  <c r="AR13" i="11"/>
  <c r="AJ36" i="11"/>
  <c r="AJ35" i="11"/>
  <c r="AJ30" i="11"/>
  <c r="AN13" i="11"/>
  <c r="AJ18" i="11"/>
  <c r="AL11" i="11"/>
  <c r="AL52" i="11"/>
  <c r="AV52" i="11" s="1"/>
  <c r="AW52" i="11"/>
  <c r="BC55" i="11"/>
  <c r="AR55" i="11"/>
  <c r="AN29" i="11"/>
  <c r="AP20" i="11"/>
  <c r="AR20" i="11"/>
  <c r="BA31" i="11"/>
  <c r="M28" i="11"/>
  <c r="BA13" i="11"/>
  <c r="BA17" i="11"/>
  <c r="H9" i="11"/>
  <c r="AR70" i="10"/>
  <c r="BB70" i="10" s="1"/>
  <c r="BC70" i="10"/>
  <c r="AP59" i="10"/>
  <c r="AZ58" i="10" s="1"/>
  <c r="BA58" i="10"/>
  <c r="AP69" i="10"/>
  <c r="BA65" i="10"/>
  <c r="AP65" i="10"/>
  <c r="AZ65" i="10" s="1"/>
  <c r="AP62" i="10"/>
  <c r="AZ61" i="10" s="1"/>
  <c r="AL57" i="10"/>
  <c r="AV56" i="10" s="1"/>
  <c r="AR48" i="10"/>
  <c r="AL42" i="10"/>
  <c r="AP54" i="10"/>
  <c r="AP40" i="10"/>
  <c r="AJ70" i="10"/>
  <c r="AT70" i="10" s="1"/>
  <c r="AU70" i="10"/>
  <c r="AJ68" i="10"/>
  <c r="AP68" i="10"/>
  <c r="AJ69" i="10"/>
  <c r="AR66" i="10"/>
  <c r="AJ65" i="10"/>
  <c r="AJ64" i="10"/>
  <c r="AL61" i="10"/>
  <c r="AR67" i="10"/>
  <c r="AJ62" i="10"/>
  <c r="AT62" i="10" s="1"/>
  <c r="AU62" i="10"/>
  <c r="AL60" i="10"/>
  <c r="AZ56" i="10"/>
  <c r="AP51" i="10"/>
  <c r="AR45" i="10"/>
  <c r="AJ58" i="10"/>
  <c r="AT58" i="10" s="1"/>
  <c r="AU58" i="10"/>
  <c r="AX56" i="10"/>
  <c r="AJ54" i="10"/>
  <c r="AL48" i="10"/>
  <c r="BC41" i="10"/>
  <c r="AR42" i="10"/>
  <c r="BB41" i="10" s="1"/>
  <c r="AU63" i="10"/>
  <c r="AR56" i="10"/>
  <c r="AN50" i="10"/>
  <c r="AX46" i="10"/>
  <c r="AR39" i="10"/>
  <c r="BA48" i="10"/>
  <c r="AP49" i="10"/>
  <c r="AY44" i="10"/>
  <c r="AL40" i="10"/>
  <c r="AX45" i="10"/>
  <c r="AJ52" i="10"/>
  <c r="AL41" i="10"/>
  <c r="AL35" i="10"/>
  <c r="AT37" i="10"/>
  <c r="F34" i="10"/>
  <c r="AP35" i="10"/>
  <c r="AR34" i="10"/>
  <c r="AJ53" i="10"/>
  <c r="BA42" i="10"/>
  <c r="AR36" i="10"/>
  <c r="AJ22" i="10"/>
  <c r="AN37" i="10"/>
  <c r="AL11" i="10"/>
  <c r="AU46" i="10"/>
  <c r="AJ46" i="10"/>
  <c r="AT46" i="10" s="1"/>
  <c r="AP19" i="10"/>
  <c r="AN33" i="10"/>
  <c r="AN32" i="10"/>
  <c r="AR32" i="10"/>
  <c r="AJ31" i="10"/>
  <c r="AL30" i="10"/>
  <c r="AN29" i="10"/>
  <c r="AN28" i="10"/>
  <c r="AR28" i="10"/>
  <c r="AJ27" i="10"/>
  <c r="AL26" i="10"/>
  <c r="AN25" i="10"/>
  <c r="AN24" i="10"/>
  <c r="AR24" i="10"/>
  <c r="AJ23" i="10"/>
  <c r="AL21" i="10"/>
  <c r="AR21" i="10"/>
  <c r="AN20" i="10"/>
  <c r="AJ16" i="10"/>
  <c r="AP13" i="10"/>
  <c r="AJ17" i="10"/>
  <c r="AP16" i="10"/>
  <c r="BC13" i="10"/>
  <c r="AR14" i="10"/>
  <c r="BB13" i="10" s="1"/>
  <c r="AL12" i="10"/>
  <c r="AR18" i="10"/>
  <c r="AP15" i="10"/>
  <c r="BB12" i="10"/>
  <c r="N9" i="10"/>
  <c r="H16" i="10"/>
  <c r="BA70" i="10"/>
  <c r="AP70" i="10"/>
  <c r="AZ70" i="10" s="1"/>
  <c r="AR68" i="10"/>
  <c r="AW69" i="10"/>
  <c r="AL69" i="10"/>
  <c r="AV69" i="10" s="1"/>
  <c r="BC69" i="10"/>
  <c r="AR69" i="10"/>
  <c r="AL66" i="10"/>
  <c r="AR65" i="10"/>
  <c r="BC64" i="10"/>
  <c r="AR64" i="10"/>
  <c r="AJ61" i="10"/>
  <c r="AU61" i="10"/>
  <c r="AL67" i="10"/>
  <c r="AN62" i="10"/>
  <c r="BC63" i="10"/>
  <c r="AR63" i="10"/>
  <c r="AU60" i="10"/>
  <c r="AJ60" i="10"/>
  <c r="AN58" i="10"/>
  <c r="AX58" i="10" s="1"/>
  <c r="AY58" i="10"/>
  <c r="AY55" i="10"/>
  <c r="AN55" i="10"/>
  <c r="AX55" i="10" s="1"/>
  <c r="AR49" i="10"/>
  <c r="AJ44" i="10"/>
  <c r="AU43" i="10"/>
  <c r="AR58" i="10"/>
  <c r="BC58" i="10"/>
  <c r="AY54" i="10"/>
  <c r="AN54" i="10"/>
  <c r="BA45" i="10"/>
  <c r="AP45" i="10"/>
  <c r="AZ45" i="10" s="1"/>
  <c r="AY60" i="10"/>
  <c r="AJ55" i="10"/>
  <c r="AN49" i="10"/>
  <c r="AY49" i="10"/>
  <c r="AJ49" i="10"/>
  <c r="AT49" i="10" s="1"/>
  <c r="AU49" i="10"/>
  <c r="AR46" i="10"/>
  <c r="AP39" i="10"/>
  <c r="AN40" i="10"/>
  <c r="AP44" i="10"/>
  <c r="AR55" i="10"/>
  <c r="AW51" i="10"/>
  <c r="AL52" i="10"/>
  <c r="AR52" i="10"/>
  <c r="BC51" i="10"/>
  <c r="AP41" i="10"/>
  <c r="AN34" i="10"/>
  <c r="AJ35" i="10"/>
  <c r="AL34" i="10"/>
  <c r="AN53" i="10"/>
  <c r="AP36" i="10"/>
  <c r="AR22" i="10"/>
  <c r="AR37" i="10"/>
  <c r="AN11" i="10"/>
  <c r="AL47" i="10"/>
  <c r="AJ19" i="10"/>
  <c r="O13" i="10"/>
  <c r="AL33" i="10"/>
  <c r="AP32" i="10"/>
  <c r="AP31" i="10"/>
  <c r="AR31" i="10"/>
  <c r="AJ30" i="10"/>
  <c r="AL29" i="10"/>
  <c r="AP28" i="10"/>
  <c r="AP27" i="10"/>
  <c r="AR27" i="10"/>
  <c r="AJ26" i="10"/>
  <c r="AL25" i="10"/>
  <c r="AP24" i="10"/>
  <c r="BA22" i="10"/>
  <c r="AP23" i="10"/>
  <c r="AZ22" i="10" s="1"/>
  <c r="AR23" i="10"/>
  <c r="AN21" i="10"/>
  <c r="AJ20" i="10"/>
  <c r="AP20" i="10"/>
  <c r="AR15" i="10"/>
  <c r="AN13" i="10"/>
  <c r="BC16" i="10"/>
  <c r="AR17" i="10"/>
  <c r="AL16" i="10"/>
  <c r="AJ11" i="10"/>
  <c r="AN18" i="10"/>
  <c r="AL15" i="10"/>
  <c r="AL14" i="10"/>
  <c r="O9" i="10"/>
  <c r="BC12" i="10"/>
  <c r="AN70" i="10"/>
  <c r="AX70" i="10" s="1"/>
  <c r="AY70" i="10"/>
  <c r="AL68" i="10"/>
  <c r="AW68" i="10"/>
  <c r="AN69" i="10"/>
  <c r="AN66" i="10"/>
  <c r="AL65" i="10"/>
  <c r="AP64" i="10"/>
  <c r="BA64" i="10"/>
  <c r="AR61" i="10"/>
  <c r="BB61" i="10" s="1"/>
  <c r="BC61" i="10"/>
  <c r="AP67" i="10"/>
  <c r="AN67" i="10"/>
  <c r="AW62" i="10"/>
  <c r="AL62" i="10"/>
  <c r="AV62" i="10" s="1"/>
  <c r="AP63" i="10"/>
  <c r="AR60" i="10"/>
  <c r="AR57" i="10"/>
  <c r="BC57" i="10"/>
  <c r="AL54" i="10"/>
  <c r="AW49" i="10"/>
  <c r="AL49" i="10"/>
  <c r="AV49" i="10" s="1"/>
  <c r="BC44" i="10"/>
  <c r="AR44" i="10"/>
  <c r="AL58" i="10"/>
  <c r="AV58" i="10" s="1"/>
  <c r="AW58" i="10"/>
  <c r="AL55" i="10"/>
  <c r="AV55" i="10" s="1"/>
  <c r="AW55" i="10"/>
  <c r="AR43" i="10"/>
  <c r="AY57" i="10"/>
  <c r="AP55" i="10"/>
  <c r="AZ55" i="10" s="1"/>
  <c r="BA55" i="10"/>
  <c r="AJ48" i="10"/>
  <c r="AW59" i="10"/>
  <c r="AJ45" i="10"/>
  <c r="AL43" i="10"/>
  <c r="AR38" i="10"/>
  <c r="AJ40" i="10"/>
  <c r="AP52" i="10"/>
  <c r="AJ41" i="10"/>
  <c r="AN22" i="10"/>
  <c r="AJ36" i="10"/>
  <c r="AN35" i="10"/>
  <c r="BA53" i="10"/>
  <c r="AP53" i="10"/>
  <c r="AL53" i="10"/>
  <c r="AW53" i="10"/>
  <c r="AL36" i="10"/>
  <c r="AL37" i="10"/>
  <c r="AP11" i="10"/>
  <c r="AN48" i="10"/>
  <c r="AR19" i="10"/>
  <c r="AP34" i="10"/>
  <c r="AJ33" i="10"/>
  <c r="AL32" i="10"/>
  <c r="AN31" i="10"/>
  <c r="AN30" i="10"/>
  <c r="AR30" i="10"/>
  <c r="AJ29" i="10"/>
  <c r="AL28" i="10"/>
  <c r="AN27" i="10"/>
  <c r="AN26" i="10"/>
  <c r="AR26" i="10"/>
  <c r="AJ25" i="10"/>
  <c r="AL24" i="10"/>
  <c r="AN23" i="10"/>
  <c r="L19" i="10"/>
  <c r="AP21" i="10"/>
  <c r="AR20" i="10"/>
  <c r="AL17" i="10"/>
  <c r="AJ12" i="10"/>
  <c r="AL18" i="10"/>
  <c r="AN17" i="10"/>
  <c r="AN16" i="10"/>
  <c r="AN12" i="10"/>
  <c r="AP18" i="10"/>
  <c r="AJ14" i="10"/>
  <c r="AT13" i="10" s="1"/>
  <c r="AN14" i="10"/>
  <c r="BB11" i="10"/>
  <c r="N8" i="10"/>
  <c r="AY68" i="10"/>
  <c r="AN68" i="10"/>
  <c r="AJ66" i="10"/>
  <c r="AL64" i="10"/>
  <c r="AW64" i="10"/>
  <c r="AU67" i="10"/>
  <c r="AJ67" i="10"/>
  <c r="AY63" i="10"/>
  <c r="AN63" i="10"/>
  <c r="AX63" i="10" s="1"/>
  <c r="AP60" i="10"/>
  <c r="AZ60" i="10" s="1"/>
  <c r="BA60" i="10"/>
  <c r="AN51" i="10"/>
  <c r="BA61" i="10"/>
  <c r="AJ56" i="10"/>
  <c r="AT56" i="10" s="1"/>
  <c r="AU56" i="10"/>
  <c r="AP50" i="10"/>
  <c r="AZ50" i="10" s="1"/>
  <c r="BA50" i="10"/>
  <c r="AR47" i="10"/>
  <c r="AW44" i="10"/>
  <c r="AL44" i="10"/>
  <c r="AV44" i="10" s="1"/>
  <c r="AN38" i="10"/>
  <c r="AR40" i="10"/>
  <c r="AZ48" i="10"/>
  <c r="AZ47" i="10"/>
  <c r="AY52" i="10"/>
  <c r="AN52" i="10"/>
  <c r="AX52" i="10" s="1"/>
  <c r="AN41" i="10"/>
  <c r="AR35" i="10"/>
  <c r="AJ34" i="10"/>
  <c r="AL22" i="10"/>
  <c r="AR53" i="10"/>
  <c r="BB53" i="10" s="1"/>
  <c r="BC53" i="10"/>
  <c r="AJ51" i="10"/>
  <c r="AN36" i="10"/>
  <c r="AP37" i="10"/>
  <c r="AN43" i="10"/>
  <c r="AX43" i="10" s="1"/>
  <c r="BC50" i="10"/>
  <c r="AR50" i="10"/>
  <c r="BB50" i="10" s="1"/>
  <c r="AN19" i="10"/>
  <c r="AP33" i="10"/>
  <c r="AR33" i="10"/>
  <c r="AJ32" i="10"/>
  <c r="AL31" i="10"/>
  <c r="AP30" i="10"/>
  <c r="AP29" i="10"/>
  <c r="AR29" i="10"/>
  <c r="AJ28" i="10"/>
  <c r="AL27" i="10"/>
  <c r="AP26" i="10"/>
  <c r="AP25" i="10"/>
  <c r="AR25" i="10"/>
  <c r="AJ24" i="10"/>
  <c r="AL23" i="10"/>
  <c r="AJ21" i="10"/>
  <c r="AL20" i="10"/>
  <c r="AV19" i="10" s="1"/>
  <c r="AW19" i="10"/>
  <c r="AL13" i="10"/>
  <c r="AP17" i="10"/>
  <c r="AJ15" i="10"/>
  <c r="AP12" i="10"/>
  <c r="AJ18" i="10"/>
  <c r="AN15" i="10"/>
  <c r="N10" i="10"/>
  <c r="AP14" i="10"/>
  <c r="O8" i="10"/>
  <c r="BC11" i="10"/>
  <c r="AI70" i="8"/>
  <c r="AS70" i="8" s="1"/>
  <c r="AH49" i="8"/>
  <c r="AQ49" i="8" s="1"/>
  <c r="AI65" i="8"/>
  <c r="AS65" i="8" s="1"/>
  <c r="AE51" i="8"/>
  <c r="AK51" i="8" s="1"/>
  <c r="AI11" i="8"/>
  <c r="AS11" i="8" s="1"/>
  <c r="AH54" i="8"/>
  <c r="AQ54" i="8" s="1"/>
  <c r="AG11" i="8"/>
  <c r="AO11" i="8" s="1"/>
  <c r="AE11" i="8"/>
  <c r="AK11" i="8" s="1"/>
  <c r="AH24" i="8"/>
  <c r="AQ24" i="8" s="1"/>
  <c r="AH11" i="8"/>
  <c r="AQ11" i="8" s="1"/>
  <c r="AF27" i="8"/>
  <c r="AM27" i="8" s="1"/>
  <c r="AF32" i="8"/>
  <c r="AM32" i="8" s="1"/>
  <c r="AH19" i="8"/>
  <c r="AQ19" i="8" s="1"/>
  <c r="AI35" i="8"/>
  <c r="AS35" i="8" s="1"/>
  <c r="AH34" i="8"/>
  <c r="AQ34" i="8" s="1"/>
  <c r="AF11" i="8"/>
  <c r="AM11" i="8" s="1"/>
  <c r="AH29" i="8"/>
  <c r="AQ29" i="8" s="1"/>
  <c r="AE26" i="8"/>
  <c r="AK26" i="8" s="1"/>
  <c r="AG25" i="8"/>
  <c r="AO25" i="8" s="1"/>
  <c r="AH25" i="8"/>
  <c r="AQ25" i="8" s="1"/>
  <c r="AE25" i="8"/>
  <c r="AK25" i="8" s="1"/>
  <c r="AI25" i="8"/>
  <c r="AS25" i="8" s="1"/>
  <c r="AF25" i="8"/>
  <c r="AM25" i="8" s="1"/>
  <c r="AJ13" i="8"/>
  <c r="AL17" i="8"/>
  <c r="I11" i="8"/>
  <c r="AL14" i="8"/>
  <c r="AR32" i="8"/>
  <c r="G11" i="8"/>
  <c r="AJ14" i="8"/>
  <c r="AH18" i="8"/>
  <c r="AQ18" i="8" s="1"/>
  <c r="AI18" i="8"/>
  <c r="AS18" i="8" s="1"/>
  <c r="AG18" i="8"/>
  <c r="AO18" i="8" s="1"/>
  <c r="AF18" i="8"/>
  <c r="AM18" i="8" s="1"/>
  <c r="AE18" i="8"/>
  <c r="AK18" i="8" s="1"/>
  <c r="AG22" i="8"/>
  <c r="AO22" i="8" s="1"/>
  <c r="AI22" i="8"/>
  <c r="AS22" i="8" s="1"/>
  <c r="AE22" i="8"/>
  <c r="AK22" i="8" s="1"/>
  <c r="AH22" i="8"/>
  <c r="AQ22" i="8" s="1"/>
  <c r="AF22" i="8"/>
  <c r="AM22" i="8" s="1"/>
  <c r="AI12" i="8"/>
  <c r="AS12" i="8" s="1"/>
  <c r="AG12" i="8"/>
  <c r="AO12" i="8" s="1"/>
  <c r="AH12" i="8"/>
  <c r="AQ12" i="8" s="1"/>
  <c r="AF12" i="8"/>
  <c r="AM12" i="8" s="1"/>
  <c r="AE12" i="8"/>
  <c r="AK12" i="8" s="1"/>
  <c r="AG33" i="8"/>
  <c r="AO33" i="8" s="1"/>
  <c r="AF33" i="8"/>
  <c r="AM33" i="8" s="1"/>
  <c r="AH33" i="8"/>
  <c r="AQ33" i="8" s="1"/>
  <c r="AI33" i="8"/>
  <c r="AS33" i="8" s="1"/>
  <c r="AE33" i="8"/>
  <c r="AK33" i="8" s="1"/>
  <c r="AI15" i="8"/>
  <c r="AS15" i="8" s="1"/>
  <c r="AG15" i="8"/>
  <c r="AO15" i="8" s="1"/>
  <c r="AE15" i="8"/>
  <c r="AK15" i="8" s="1"/>
  <c r="AH15" i="8"/>
  <c r="AQ15" i="8" s="1"/>
  <c r="AF15" i="8"/>
  <c r="AM15" i="8" s="1"/>
  <c r="AG30" i="8"/>
  <c r="AO30" i="8" s="1"/>
  <c r="AH30" i="8"/>
  <c r="AQ30" i="8" s="1"/>
  <c r="AI30" i="8"/>
  <c r="AS30" i="8" s="1"/>
  <c r="AE30" i="8"/>
  <c r="AK30" i="8" s="1"/>
  <c r="AF30" i="8"/>
  <c r="AM30" i="8" s="1"/>
  <c r="AG20" i="8"/>
  <c r="AO20" i="8" s="1"/>
  <c r="AI20" i="8"/>
  <c r="AS20" i="8" s="1"/>
  <c r="AF20" i="8"/>
  <c r="AM20" i="8" s="1"/>
  <c r="AG23" i="8"/>
  <c r="AO23" i="8" s="1"/>
  <c r="AH23" i="8"/>
  <c r="AQ23" i="8" s="1"/>
  <c r="AE23" i="8"/>
  <c r="AK23" i="8" s="1"/>
  <c r="AI23" i="8"/>
  <c r="AS23" i="8" s="1"/>
  <c r="AG29" i="8"/>
  <c r="AO29" i="8" s="1"/>
  <c r="AE29" i="8"/>
  <c r="AK29" i="8" s="1"/>
  <c r="AF29" i="8"/>
  <c r="AM29" i="8" s="1"/>
  <c r="AF42" i="8"/>
  <c r="AM42" i="8" s="1"/>
  <c r="AH42" i="8"/>
  <c r="AQ42" i="8" s="1"/>
  <c r="AI42" i="8"/>
  <c r="AS42" i="8" s="1"/>
  <c r="AG42" i="8"/>
  <c r="AO42" i="8" s="1"/>
  <c r="AE42" i="8"/>
  <c r="AK42" i="8" s="1"/>
  <c r="AI16" i="8"/>
  <c r="AS16" i="8" s="1"/>
  <c r="AG16" i="8"/>
  <c r="AO16" i="8" s="1"/>
  <c r="AH16" i="8"/>
  <c r="AQ16" i="8" s="1"/>
  <c r="AW23" i="8"/>
  <c r="AE16" i="8"/>
  <c r="AK16" i="8" s="1"/>
  <c r="AN17" i="8"/>
  <c r="AH20" i="8"/>
  <c r="AQ20" i="8" s="1"/>
  <c r="AP21" i="8"/>
  <c r="AL24" i="8"/>
  <c r="AV23" i="8" s="1"/>
  <c r="AG35" i="8"/>
  <c r="AO35" i="8" s="1"/>
  <c r="AE35" i="8"/>
  <c r="AK35" i="8" s="1"/>
  <c r="AH35" i="8"/>
  <c r="AQ35" i="8" s="1"/>
  <c r="AN59" i="8"/>
  <c r="AI13" i="8"/>
  <c r="AS13" i="8" s="1"/>
  <c r="AG13" i="8"/>
  <c r="AO13" i="8" s="1"/>
  <c r="AF13" i="8"/>
  <c r="AM13" i="8" s="1"/>
  <c r="AF16" i="8"/>
  <c r="AM16" i="8" s="1"/>
  <c r="AR19" i="8"/>
  <c r="AJ20" i="8"/>
  <c r="AG31" i="8"/>
  <c r="AO31" i="8" s="1"/>
  <c r="AH31" i="8"/>
  <c r="AQ31" i="8" s="1"/>
  <c r="AE31" i="8"/>
  <c r="AK31" i="8" s="1"/>
  <c r="AR38" i="8"/>
  <c r="AI45" i="8"/>
  <c r="AS45" i="8" s="1"/>
  <c r="AG64" i="8"/>
  <c r="AO64" i="8" s="1"/>
  <c r="AE64" i="8"/>
  <c r="AK64" i="8" s="1"/>
  <c r="AI64" i="8"/>
  <c r="AS64" i="8" s="1"/>
  <c r="AF64" i="8"/>
  <c r="AM64" i="8" s="1"/>
  <c r="AH64" i="8"/>
  <c r="AQ64" i="8" s="1"/>
  <c r="AI14" i="8"/>
  <c r="AS14" i="8" s="1"/>
  <c r="AG14" i="8"/>
  <c r="AO14" i="8" s="1"/>
  <c r="AG21" i="8"/>
  <c r="AO21" i="8" s="1"/>
  <c r="AE21" i="8"/>
  <c r="AK21" i="8" s="1"/>
  <c r="AF21" i="8"/>
  <c r="AM21" i="8" s="1"/>
  <c r="AJ27" i="8"/>
  <c r="AG32" i="8"/>
  <c r="AO32" i="8" s="1"/>
  <c r="AE32" i="8"/>
  <c r="AK32" i="8" s="1"/>
  <c r="AG37" i="8"/>
  <c r="AO37" i="8" s="1"/>
  <c r="AE37" i="8"/>
  <c r="AK37" i="8" s="1"/>
  <c r="AI37" i="8"/>
  <c r="AS37" i="8" s="1"/>
  <c r="AF37" i="8"/>
  <c r="AM37" i="8" s="1"/>
  <c r="AI41" i="8"/>
  <c r="AS41" i="8" s="1"/>
  <c r="AG41" i="8"/>
  <c r="AO41" i="8" s="1"/>
  <c r="AE41" i="8"/>
  <c r="AK41" i="8" s="1"/>
  <c r="AF41" i="8"/>
  <c r="AM41" i="8" s="1"/>
  <c r="AH41" i="8"/>
  <c r="AQ41" i="8" s="1"/>
  <c r="AP56" i="8"/>
  <c r="AP37" i="8"/>
  <c r="AG28" i="8"/>
  <c r="AO28" i="8" s="1"/>
  <c r="AE28" i="8"/>
  <c r="AK28" i="8" s="1"/>
  <c r="AI28" i="8"/>
  <c r="AS28" i="8" s="1"/>
  <c r="AF28" i="8"/>
  <c r="AM28" i="8" s="1"/>
  <c r="AH14" i="8"/>
  <c r="AQ14" i="8" s="1"/>
  <c r="AI17" i="8"/>
  <c r="AS17" i="8" s="1"/>
  <c r="AI21" i="8"/>
  <c r="AS21" i="8" s="1"/>
  <c r="AG26" i="8"/>
  <c r="AO26" i="8" s="1"/>
  <c r="AF26" i="8"/>
  <c r="AM26" i="8" s="1"/>
  <c r="AI26" i="8"/>
  <c r="AS26" i="8" s="1"/>
  <c r="AH28" i="8"/>
  <c r="AQ28" i="8" s="1"/>
  <c r="AL31" i="8"/>
  <c r="AH32" i="8"/>
  <c r="AQ32" i="8" s="1"/>
  <c r="AI40" i="8"/>
  <c r="AS40" i="8" s="1"/>
  <c r="AG40" i="8"/>
  <c r="AO40" i="8" s="1"/>
  <c r="AH40" i="8"/>
  <c r="AQ40" i="8" s="1"/>
  <c r="AE40" i="8"/>
  <c r="AK40" i="8" s="1"/>
  <c r="AF40" i="8"/>
  <c r="AM40" i="8" s="1"/>
  <c r="AG53" i="8"/>
  <c r="AO53" i="8" s="1"/>
  <c r="AG27" i="8"/>
  <c r="AO27" i="8" s="1"/>
  <c r="AI27" i="8"/>
  <c r="AS27" i="8" s="1"/>
  <c r="AG34" i="8"/>
  <c r="AO34" i="8" s="1"/>
  <c r="AF34" i="8"/>
  <c r="AM34" i="8" s="1"/>
  <c r="AG36" i="8"/>
  <c r="AO36" i="8" s="1"/>
  <c r="AE36" i="8"/>
  <c r="AK36" i="8" s="1"/>
  <c r="AF36" i="8"/>
  <c r="AM36" i="8" s="1"/>
  <c r="AH36" i="8"/>
  <c r="AQ36" i="8" s="1"/>
  <c r="AH38" i="8"/>
  <c r="AQ38" i="8" s="1"/>
  <c r="AF38" i="8"/>
  <c r="AM38" i="8" s="1"/>
  <c r="AG38" i="8"/>
  <c r="AO38" i="8" s="1"/>
  <c r="AE38" i="8"/>
  <c r="AK38" i="8" s="1"/>
  <c r="AG48" i="8"/>
  <c r="AO48" i="8" s="1"/>
  <c r="AE48" i="8"/>
  <c r="AK48" i="8" s="1"/>
  <c r="AI48" i="8"/>
  <c r="AS48" i="8" s="1"/>
  <c r="AI52" i="8"/>
  <c r="AS52" i="8" s="1"/>
  <c r="AF52" i="8"/>
  <c r="AM52" i="8" s="1"/>
  <c r="AL58" i="8"/>
  <c r="AH63" i="8"/>
  <c r="AQ63" i="8" s="1"/>
  <c r="AF63" i="8"/>
  <c r="AM63" i="8" s="1"/>
  <c r="AE63" i="8"/>
  <c r="AK63" i="8" s="1"/>
  <c r="AG63" i="8"/>
  <c r="AO63" i="8" s="1"/>
  <c r="AJ65" i="8"/>
  <c r="AF67" i="8"/>
  <c r="AM67" i="8" s="1"/>
  <c r="AE67" i="8"/>
  <c r="AK67" i="8" s="1"/>
  <c r="AI67" i="8"/>
  <c r="AS67" i="8" s="1"/>
  <c r="AL48" i="8"/>
  <c r="AR54" i="8"/>
  <c r="AH57" i="8"/>
  <c r="AQ57" i="8" s="1"/>
  <c r="AI57" i="8"/>
  <c r="AS57" i="8" s="1"/>
  <c r="AF57" i="8"/>
  <c r="AM57" i="8" s="1"/>
  <c r="AI66" i="8"/>
  <c r="AS66" i="8" s="1"/>
  <c r="AG66" i="8"/>
  <c r="AO66" i="8" s="1"/>
  <c r="AH66" i="8"/>
  <c r="AQ66" i="8" s="1"/>
  <c r="AF66" i="8"/>
  <c r="AM66" i="8" s="1"/>
  <c r="AN67" i="8"/>
  <c r="AI68" i="8"/>
  <c r="AS68" i="8" s="1"/>
  <c r="AH68" i="8"/>
  <c r="AQ68" i="8" s="1"/>
  <c r="AF68" i="8"/>
  <c r="AM68" i="8" s="1"/>
  <c r="AI43" i="8"/>
  <c r="AS43" i="8" s="1"/>
  <c r="AG43" i="8"/>
  <c r="AO43" i="8" s="1"/>
  <c r="AH48" i="8"/>
  <c r="AQ48" i="8" s="1"/>
  <c r="AG52" i="8"/>
  <c r="AO52" i="8" s="1"/>
  <c r="AH55" i="8"/>
  <c r="AQ55" i="8" s="1"/>
  <c r="AI55" i="8"/>
  <c r="AS55" i="8" s="1"/>
  <c r="AE55" i="8"/>
  <c r="AK55" i="8" s="1"/>
  <c r="AE57" i="8"/>
  <c r="AK57" i="8" s="1"/>
  <c r="AN62" i="8"/>
  <c r="AE66" i="8"/>
  <c r="AK66" i="8" s="1"/>
  <c r="AP67" i="8"/>
  <c r="AE68" i="8"/>
  <c r="AK68" i="8" s="1"/>
  <c r="AH69" i="8"/>
  <c r="AQ69" i="8" s="1"/>
  <c r="AF69" i="8"/>
  <c r="AM69" i="8" s="1"/>
  <c r="AI69" i="8"/>
  <c r="AS69" i="8" s="1"/>
  <c r="AG39" i="8"/>
  <c r="AO39" i="8" s="1"/>
  <c r="AI39" i="8"/>
  <c r="AS39" i="8" s="1"/>
  <c r="AF39" i="8"/>
  <c r="AM39" i="8" s="1"/>
  <c r="AN47" i="8"/>
  <c r="AL54" i="8"/>
  <c r="AV54" i="8" s="1"/>
  <c r="AG57" i="8"/>
  <c r="AO57" i="8" s="1"/>
  <c r="AG68" i="8"/>
  <c r="AO68" i="8" s="1"/>
  <c r="AH44" i="8"/>
  <c r="AQ44" i="8" s="1"/>
  <c r="AG44" i="8"/>
  <c r="AO44" i="8" s="1"/>
  <c r="AE46" i="8"/>
  <c r="AK46" i="8" s="1"/>
  <c r="AI46" i="8"/>
  <c r="AS46" i="8" s="1"/>
  <c r="AH46" i="8"/>
  <c r="AQ46" i="8" s="1"/>
  <c r="AF46" i="8"/>
  <c r="AM46" i="8" s="1"/>
  <c r="AI50" i="8"/>
  <c r="AS50" i="8" s="1"/>
  <c r="AG50" i="8"/>
  <c r="AO50" i="8" s="1"/>
  <c r="AH50" i="8"/>
  <c r="AQ50" i="8" s="1"/>
  <c r="AE50" i="8"/>
  <c r="AK50" i="8" s="1"/>
  <c r="AJ52" i="8"/>
  <c r="AN69" i="8"/>
  <c r="AW70" i="8"/>
  <c r="AL70" i="8"/>
  <c r="AV70" i="8" s="1"/>
  <c r="AH39" i="8"/>
  <c r="AQ39" i="8" s="1"/>
  <c r="AE44" i="8"/>
  <c r="AK44" i="8" s="1"/>
  <c r="AG46" i="8"/>
  <c r="AO46" i="8" s="1"/>
  <c r="AF50" i="8"/>
  <c r="AM50" i="8" s="1"/>
  <c r="AF44" i="8"/>
  <c r="AM44" i="8" s="1"/>
  <c r="AH45" i="8"/>
  <c r="AQ45" i="8" s="1"/>
  <c r="AF45" i="8"/>
  <c r="AM45" i="8" s="1"/>
  <c r="AE45" i="8"/>
  <c r="AK45" i="8" s="1"/>
  <c r="AJ49" i="8"/>
  <c r="AH53" i="8"/>
  <c r="AQ53" i="8" s="1"/>
  <c r="AF53" i="8"/>
  <c r="AM53" i="8" s="1"/>
  <c r="AI53" i="8"/>
  <c r="AS53" i="8" s="1"/>
  <c r="AG56" i="8"/>
  <c r="AO56" i="8" s="1"/>
  <c r="AE56" i="8"/>
  <c r="AK56" i="8" s="1"/>
  <c r="AI56" i="8"/>
  <c r="AS56" i="8" s="1"/>
  <c r="AH61" i="8"/>
  <c r="AQ61" i="8" s="1"/>
  <c r="AF61" i="8"/>
  <c r="AM61" i="8" s="1"/>
  <c r="AI61" i="8"/>
  <c r="AS61" i="8" s="1"/>
  <c r="AE61" i="8"/>
  <c r="AK61" i="8" s="1"/>
  <c r="AI44" i="8"/>
  <c r="AS44" i="8" s="1"/>
  <c r="AG45" i="8"/>
  <c r="AO45" i="8" s="1"/>
  <c r="AE53" i="8"/>
  <c r="AK53" i="8" s="1"/>
  <c r="AN55" i="8"/>
  <c r="AF56" i="8"/>
  <c r="AM56" i="8" s="1"/>
  <c r="AF59" i="8"/>
  <c r="AM59" i="8" s="1"/>
  <c r="AH59" i="8"/>
  <c r="AQ59" i="8" s="1"/>
  <c r="AI59" i="8"/>
  <c r="AS59" i="8" s="1"/>
  <c r="AE59" i="8"/>
  <c r="AK59" i="8" s="1"/>
  <c r="AG61" i="8"/>
  <c r="AO61" i="8" s="1"/>
  <c r="AL65" i="8"/>
  <c r="AI58" i="8"/>
  <c r="AS58" i="8" s="1"/>
  <c r="AG58" i="8"/>
  <c r="AO58" i="8" s="1"/>
  <c r="AE58" i="8"/>
  <c r="AK58" i="8" s="1"/>
  <c r="AF62" i="8"/>
  <c r="AM62" i="8" s="1"/>
  <c r="AF47" i="8"/>
  <c r="AM47" i="8" s="1"/>
  <c r="AG51" i="8"/>
  <c r="AO51" i="8" s="1"/>
  <c r="AH58" i="8"/>
  <c r="AQ58" i="8" s="1"/>
  <c r="AE62" i="8"/>
  <c r="AK62" i="8" s="1"/>
  <c r="AI62" i="8"/>
  <c r="AS62" i="8" s="1"/>
  <c r="AI60" i="8"/>
  <c r="AS60" i="8" s="1"/>
  <c r="AG70" i="8"/>
  <c r="AO70" i="8" s="1"/>
  <c r="U1" i="7"/>
  <c r="AT68" i="11" l="1"/>
  <c r="AT47" i="19"/>
  <c r="AT58" i="25"/>
  <c r="BB65" i="25"/>
  <c r="AV58" i="26"/>
  <c r="AL19" i="8"/>
  <c r="AM19" i="8"/>
  <c r="AR47" i="8"/>
  <c r="AS47" i="8"/>
  <c r="F21" i="13"/>
  <c r="BA30" i="26"/>
  <c r="BB46" i="17"/>
  <c r="AV42" i="24"/>
  <c r="AX49" i="24"/>
  <c r="AT43" i="26"/>
  <c r="BB62" i="26"/>
  <c r="AZ59" i="26"/>
  <c r="AY35" i="15"/>
  <c r="K32" i="15"/>
  <c r="AV14" i="24"/>
  <c r="AV15" i="24"/>
  <c r="H12" i="24"/>
  <c r="AY13" i="14"/>
  <c r="AY12" i="14"/>
  <c r="AT57" i="10"/>
  <c r="AV65" i="11"/>
  <c r="AZ48" i="12"/>
  <c r="AV53" i="23"/>
  <c r="AP65" i="8"/>
  <c r="AQ65" i="8"/>
  <c r="BA20" i="22"/>
  <c r="AX56" i="21"/>
  <c r="AZ51" i="15"/>
  <c r="BB68" i="17"/>
  <c r="AR49" i="8"/>
  <c r="AS49" i="8"/>
  <c r="AW55" i="16"/>
  <c r="AT61" i="26"/>
  <c r="AP51" i="8"/>
  <c r="AQ51" i="8"/>
  <c r="AJ17" i="8"/>
  <c r="AK17" i="8"/>
  <c r="AJ47" i="8"/>
  <c r="AK47" i="8"/>
  <c r="G19" i="19"/>
  <c r="AU22" i="19"/>
  <c r="H10" i="24"/>
  <c r="AV13" i="24"/>
  <c r="J23" i="19"/>
  <c r="AX25" i="19"/>
  <c r="AU29" i="22"/>
  <c r="AL51" i="8"/>
  <c r="AM51" i="8"/>
  <c r="AL60" i="8"/>
  <c r="AM60" i="8"/>
  <c r="AR31" i="8"/>
  <c r="AS31" i="8"/>
  <c r="AX21" i="19"/>
  <c r="J18" i="19"/>
  <c r="AT62" i="17"/>
  <c r="AV42" i="19"/>
  <c r="AV43" i="23"/>
  <c r="AV46" i="23"/>
  <c r="AX47" i="24"/>
  <c r="AX67" i="25"/>
  <c r="AT32" i="13"/>
  <c r="AT58" i="14"/>
  <c r="AJ19" i="8"/>
  <c r="AK19" i="8"/>
  <c r="AP13" i="8"/>
  <c r="AQ13" i="8"/>
  <c r="AN49" i="8"/>
  <c r="AO49" i="8"/>
  <c r="AT23" i="13"/>
  <c r="AY29" i="15"/>
  <c r="BB53" i="21"/>
  <c r="AX68" i="21"/>
  <c r="AT52" i="23"/>
  <c r="AV69" i="23"/>
  <c r="AZ59" i="25"/>
  <c r="AZ63" i="25"/>
  <c r="BB53" i="26"/>
  <c r="L30" i="26"/>
  <c r="AV51" i="26"/>
  <c r="G10" i="8"/>
  <c r="AK13" i="8"/>
  <c r="AZ11" i="16"/>
  <c r="AY29" i="12"/>
  <c r="AY70" i="26"/>
  <c r="AZ30" i="21"/>
  <c r="BB31" i="8"/>
  <c r="AT64" i="14"/>
  <c r="AV66" i="18"/>
  <c r="AT67" i="18"/>
  <c r="AZ57" i="22"/>
  <c r="BB54" i="23"/>
  <c r="AT42" i="24"/>
  <c r="AL43" i="8"/>
  <c r="AM43" i="8"/>
  <c r="F20" i="16"/>
  <c r="AT23" i="16"/>
  <c r="H36" i="10"/>
  <c r="AV38" i="10"/>
  <c r="BB55" i="11"/>
  <c r="BB42" i="18"/>
  <c r="AZ62" i="19"/>
  <c r="AZ55" i="20"/>
  <c r="AX45" i="24"/>
  <c r="AT61" i="25"/>
  <c r="AZ51" i="26"/>
  <c r="AV42" i="26"/>
  <c r="AL49" i="8"/>
  <c r="AV48" i="8" s="1"/>
  <c r="AM49" i="8"/>
  <c r="BA31" i="26"/>
  <c r="AX29" i="18"/>
  <c r="J26" i="18"/>
  <c r="AY35" i="22"/>
  <c r="BB63" i="10"/>
  <c r="AV51" i="13"/>
  <c r="AT69" i="13"/>
  <c r="AV50" i="14"/>
  <c r="AZ49" i="14"/>
  <c r="AT52" i="22"/>
  <c r="AX65" i="26"/>
  <c r="AX54" i="12"/>
  <c r="AX63" i="13"/>
  <c r="AX69" i="20"/>
  <c r="BB65" i="21"/>
  <c r="AX50" i="23"/>
  <c r="AZ53" i="10"/>
  <c r="AV48" i="11"/>
  <c r="AZ60" i="11"/>
  <c r="AZ55" i="12"/>
  <c r="AZ67" i="16"/>
  <c r="BB57" i="25"/>
  <c r="AZ64" i="10"/>
  <c r="AX48" i="12"/>
  <c r="AX59" i="13"/>
  <c r="BB58" i="14"/>
  <c r="AV57" i="15"/>
  <c r="AT64" i="17"/>
  <c r="AX55" i="17"/>
  <c r="AX60" i="18"/>
  <c r="AZ55" i="22"/>
  <c r="AX48" i="23"/>
  <c r="AT62" i="24"/>
  <c r="AZ48" i="25"/>
  <c r="AV50" i="26"/>
  <c r="AX20" i="13"/>
  <c r="BB62" i="12"/>
  <c r="AZ65" i="20"/>
  <c r="AT54" i="22"/>
  <c r="AV65" i="24"/>
  <c r="AX55" i="25"/>
  <c r="BB60" i="25"/>
  <c r="AV47" i="20"/>
  <c r="AV45" i="25"/>
  <c r="BB56" i="15"/>
  <c r="AV42" i="20"/>
  <c r="AV55" i="24"/>
  <c r="AT42" i="20"/>
  <c r="AX62" i="24"/>
  <c r="AX65" i="18"/>
  <c r="AX69" i="18"/>
  <c r="AV68" i="26"/>
  <c r="AT48" i="10"/>
  <c r="AV47" i="13"/>
  <c r="AV61" i="14"/>
  <c r="BB49" i="14"/>
  <c r="BB55" i="16"/>
  <c r="AT53" i="17"/>
  <c r="AZ69" i="18"/>
  <c r="AX50" i="18"/>
  <c r="AZ64" i="21"/>
  <c r="AV60" i="22"/>
  <c r="AT67" i="23"/>
  <c r="AX63" i="26"/>
  <c r="AT69" i="12"/>
  <c r="AX58" i="17"/>
  <c r="BB47" i="18"/>
  <c r="AT69" i="18"/>
  <c r="AX54" i="19"/>
  <c r="AT50" i="20"/>
  <c r="AX42" i="24"/>
  <c r="AT44" i="17"/>
  <c r="AT51" i="10"/>
  <c r="AZ63" i="11"/>
  <c r="AX51" i="14"/>
  <c r="AV58" i="15"/>
  <c r="BB59" i="16"/>
  <c r="AZ63" i="17"/>
  <c r="AX49" i="19"/>
  <c r="BB44" i="20"/>
  <c r="BB69" i="21"/>
  <c r="AZ62" i="26"/>
  <c r="AX52" i="13"/>
  <c r="AT53" i="16"/>
  <c r="AX54" i="17"/>
  <c r="AX54" i="18"/>
  <c r="AZ49" i="19"/>
  <c r="AX61" i="23"/>
  <c r="AZ69" i="24"/>
  <c r="AX53" i="24"/>
  <c r="AX56" i="26"/>
  <c r="AU32" i="13"/>
  <c r="AT67" i="10"/>
  <c r="AX48" i="10"/>
  <c r="AV68" i="10"/>
  <c r="AZ69" i="12"/>
  <c r="AZ54" i="14"/>
  <c r="AV67" i="14"/>
  <c r="AZ45" i="15"/>
  <c r="AT61" i="19"/>
  <c r="BB55" i="19"/>
  <c r="AT61" i="23"/>
  <c r="AV47" i="24"/>
  <c r="AT42" i="12"/>
  <c r="BB68" i="14"/>
  <c r="BB53" i="18"/>
  <c r="AV67" i="24"/>
  <c r="AV63" i="17"/>
  <c r="AZ48" i="21"/>
  <c r="BB69" i="25"/>
  <c r="AX63" i="23"/>
  <c r="AV45" i="23"/>
  <c r="AX69" i="24"/>
  <c r="AZ69" i="26"/>
  <c r="AT37" i="13"/>
  <c r="AT34" i="13"/>
  <c r="F31" i="13"/>
  <c r="J17" i="13"/>
  <c r="AT28" i="13"/>
  <c r="AX31" i="13"/>
  <c r="J10" i="13"/>
  <c r="AV66" i="15"/>
  <c r="AT54" i="18"/>
  <c r="BB51" i="19"/>
  <c r="AZ59" i="24"/>
  <c r="AZ54" i="11"/>
  <c r="AX68" i="13"/>
  <c r="AV68" i="13"/>
  <c r="AZ50" i="23"/>
  <c r="AT61" i="10"/>
  <c r="BB56" i="12"/>
  <c r="AT68" i="17"/>
  <c r="AV68" i="22"/>
  <c r="AV43" i="17"/>
  <c r="BB61" i="18"/>
  <c r="AZ62" i="24"/>
  <c r="AX49" i="25"/>
  <c r="BB61" i="11"/>
  <c r="AX45" i="13"/>
  <c r="AX50" i="17"/>
  <c r="AX59" i="18"/>
  <c r="AT64" i="19"/>
  <c r="AX44" i="11"/>
  <c r="AT11" i="14"/>
  <c r="AX66" i="17"/>
  <c r="AT56" i="17"/>
  <c r="AX54" i="10"/>
  <c r="AX66" i="12"/>
  <c r="AT62" i="12"/>
  <c r="AX63" i="15"/>
  <c r="AT65" i="17"/>
  <c r="AZ62" i="20"/>
  <c r="AZ44" i="13"/>
  <c r="BB62" i="16"/>
  <c r="AZ44" i="22"/>
  <c r="AV67" i="23"/>
  <c r="AT12" i="26"/>
  <c r="AV46" i="24"/>
  <c r="AZ52" i="25"/>
  <c r="AT46" i="21"/>
  <c r="AT46" i="22"/>
  <c r="BB57" i="23"/>
  <c r="AT53" i="24"/>
  <c r="BB66" i="24"/>
  <c r="AT56" i="24"/>
  <c r="AT63" i="11"/>
  <c r="AT45" i="10"/>
  <c r="AZ67" i="10"/>
  <c r="BB42" i="11"/>
  <c r="BB52" i="11"/>
  <c r="AT55" i="11"/>
  <c r="AZ66" i="11"/>
  <c r="AV62" i="11"/>
  <c r="AV46" i="11"/>
  <c r="BB42" i="12"/>
  <c r="BB69" i="12"/>
  <c r="AZ60" i="12"/>
  <c r="AV45" i="13"/>
  <c r="AT54" i="15"/>
  <c r="AX65" i="16"/>
  <c r="BB47" i="16"/>
  <c r="AZ43" i="17"/>
  <c r="AT67" i="17"/>
  <c r="AV49" i="17"/>
  <c r="BB45" i="18"/>
  <c r="AZ56" i="20"/>
  <c r="AX61" i="24"/>
  <c r="AX57" i="26"/>
  <c r="AV64" i="11"/>
  <c r="AX62" i="11"/>
  <c r="AT60" i="11"/>
  <c r="BB51" i="12"/>
  <c r="AZ58" i="12"/>
  <c r="BB54" i="17"/>
  <c r="AX44" i="18"/>
  <c r="BB53" i="20"/>
  <c r="BB53" i="22"/>
  <c r="AX68" i="22"/>
  <c r="AT45" i="23"/>
  <c r="BB47" i="23"/>
  <c r="AV46" i="19"/>
  <c r="AV50" i="22"/>
  <c r="BB57" i="24"/>
  <c r="AZ56" i="24"/>
  <c r="AX44" i="25"/>
  <c r="AX56" i="11"/>
  <c r="AT52" i="11"/>
  <c r="AT65" i="11"/>
  <c r="BB55" i="12"/>
  <c r="AT59" i="12"/>
  <c r="AX47" i="13"/>
  <c r="BB64" i="16"/>
  <c r="BB61" i="17"/>
  <c r="BB52" i="18"/>
  <c r="AT51" i="24"/>
  <c r="BB53" i="25"/>
  <c r="AV65" i="10"/>
  <c r="AV48" i="14"/>
  <c r="AZ67" i="17"/>
  <c r="BB55" i="18"/>
  <c r="AT53" i="10"/>
  <c r="AZ61" i="12"/>
  <c r="AV68" i="12"/>
  <c r="AT49" i="13"/>
  <c r="AV46" i="16"/>
  <c r="AZ44" i="18"/>
  <c r="BB59" i="20"/>
  <c r="AX62" i="21"/>
  <c r="AV56" i="22"/>
  <c r="BB44" i="23"/>
  <c r="AX52" i="23"/>
  <c r="BB44" i="24"/>
  <c r="AT42" i="25"/>
  <c r="AT51" i="25"/>
  <c r="BB45" i="11"/>
  <c r="AT46" i="14"/>
  <c r="AV52" i="15"/>
  <c r="AZ60" i="16"/>
  <c r="AT60" i="17"/>
  <c r="AX64" i="20"/>
  <c r="AT59" i="21"/>
  <c r="AX51" i="22"/>
  <c r="AT48" i="24"/>
  <c r="BB68" i="24"/>
  <c r="AT63" i="25"/>
  <c r="BB57" i="10"/>
  <c r="AW65" i="10"/>
  <c r="BB55" i="10"/>
  <c r="BB69" i="10"/>
  <c r="AX50" i="11"/>
  <c r="AT67" i="11"/>
  <c r="AZ69" i="13"/>
  <c r="AT51" i="14"/>
  <c r="AV45" i="14"/>
  <c r="AV46" i="15"/>
  <c r="BC65" i="15"/>
  <c r="AT46" i="16"/>
  <c r="AY69" i="16"/>
  <c r="AX52" i="17"/>
  <c r="AU65" i="17"/>
  <c r="AX46" i="18"/>
  <c r="AV66" i="20"/>
  <c r="BB51" i="20"/>
  <c r="AT56" i="21"/>
  <c r="AU68" i="21"/>
  <c r="BA68" i="23"/>
  <c r="AW66" i="23"/>
  <c r="BC53" i="25"/>
  <c r="AZ65" i="14"/>
  <c r="AZ57" i="12"/>
  <c r="AW48" i="17"/>
  <c r="AU63" i="19"/>
  <c r="AV68" i="19"/>
  <c r="AW66" i="20"/>
  <c r="AX62" i="22"/>
  <c r="BB68" i="23"/>
  <c r="AV62" i="23"/>
  <c r="AT60" i="24"/>
  <c r="AT44" i="25"/>
  <c r="AZ44" i="25"/>
  <c r="AT48" i="25"/>
  <c r="AY61" i="25"/>
  <c r="BA56" i="26"/>
  <c r="AX50" i="26"/>
  <c r="AT62" i="15"/>
  <c r="AY53" i="10"/>
  <c r="AU53" i="10"/>
  <c r="BA60" i="11"/>
  <c r="AY54" i="13"/>
  <c r="BB45" i="13"/>
  <c r="AU42" i="14"/>
  <c r="BB45" i="14"/>
  <c r="BC67" i="14"/>
  <c r="AT48" i="14"/>
  <c r="BC56" i="14"/>
  <c r="BB47" i="15"/>
  <c r="AY64" i="15"/>
  <c r="AV66" i="16"/>
  <c r="BB68" i="16"/>
  <c r="BB69" i="18"/>
  <c r="AV68" i="18"/>
  <c r="AU65" i="20"/>
  <c r="AT51" i="21"/>
  <c r="AV64" i="21"/>
  <c r="AT56" i="22"/>
  <c r="BB50" i="23"/>
  <c r="BA66" i="23"/>
  <c r="BC69" i="23"/>
  <c r="AY52" i="24"/>
  <c r="AZ49" i="24"/>
  <c r="AZ43" i="25"/>
  <c r="AU48" i="25"/>
  <c r="BB52" i="26"/>
  <c r="BC62" i="26"/>
  <c r="BA66" i="26"/>
  <c r="AU62" i="15"/>
  <c r="AW54" i="8"/>
  <c r="BA53" i="14"/>
  <c r="AU53" i="18"/>
  <c r="AY68" i="18"/>
  <c r="AT65" i="20"/>
  <c r="AY47" i="21"/>
  <c r="AX58" i="21"/>
  <c r="AW42" i="22"/>
  <c r="AW68" i="23"/>
  <c r="AX52" i="24"/>
  <c r="AV53" i="25"/>
  <c r="BC69" i="25"/>
  <c r="AU42" i="25"/>
  <c r="BB54" i="25"/>
  <c r="AZ61" i="25"/>
  <c r="AU50" i="25"/>
  <c r="AU42" i="26"/>
  <c r="BB46" i="26"/>
  <c r="AZ66" i="26"/>
  <c r="BB60" i="12"/>
  <c r="AW47" i="12"/>
  <c r="BC59" i="12"/>
  <c r="AT61" i="14"/>
  <c r="AW60" i="10"/>
  <c r="AV56" i="11"/>
  <c r="AZ49" i="11"/>
  <c r="AT61" i="11"/>
  <c r="AV67" i="12"/>
  <c r="AU62" i="12"/>
  <c r="AU57" i="13"/>
  <c r="AU69" i="16"/>
  <c r="AX42" i="18"/>
  <c r="AY52" i="18"/>
  <c r="AY64" i="20"/>
  <c r="AV56" i="20"/>
  <c r="AU58" i="20"/>
  <c r="AT60" i="20"/>
  <c r="AZ44" i="21"/>
  <c r="AX46" i="21"/>
  <c r="AT48" i="21"/>
  <c r="BC57" i="23"/>
  <c r="BB42" i="25"/>
  <c r="AU45" i="25"/>
  <c r="AX56" i="25"/>
  <c r="AX69" i="25"/>
  <c r="AZ57" i="26"/>
  <c r="AT50" i="26"/>
  <c r="AT60" i="26"/>
  <c r="BA59" i="26"/>
  <c r="AY57" i="26"/>
  <c r="AX65" i="14"/>
  <c r="AU58" i="12"/>
  <c r="BB65" i="16"/>
  <c r="AT69" i="16"/>
  <c r="AX53" i="18"/>
  <c r="AZ55" i="18"/>
  <c r="AU65" i="19"/>
  <c r="BC60" i="21"/>
  <c r="AZ55" i="21"/>
  <c r="AT51" i="23"/>
  <c r="AT55" i="24"/>
  <c r="AX63" i="24"/>
  <c r="AV43" i="25"/>
  <c r="AU60" i="26"/>
  <c r="BA58" i="13"/>
  <c r="AY63" i="13"/>
  <c r="BC28" i="13"/>
  <c r="AT61" i="13"/>
  <c r="BC29" i="13"/>
  <c r="AW68" i="13"/>
  <c r="AV54" i="13"/>
  <c r="AT58" i="13"/>
  <c r="BB44" i="13"/>
  <c r="AV44" i="13"/>
  <c r="AZ58" i="13"/>
  <c r="BC51" i="13"/>
  <c r="AY59" i="13"/>
  <c r="BB66" i="13"/>
  <c r="AT51" i="13"/>
  <c r="AU49" i="13"/>
  <c r="AU46" i="13"/>
  <c r="BC42" i="13"/>
  <c r="AX43" i="13"/>
  <c r="AU64" i="13"/>
  <c r="AT57" i="13"/>
  <c r="AT48" i="13"/>
  <c r="BA63" i="13"/>
  <c r="AU69" i="13"/>
  <c r="BC66" i="13"/>
  <c r="AU51" i="13"/>
  <c r="BA44" i="13"/>
  <c r="AT42" i="13"/>
  <c r="AT46" i="13"/>
  <c r="BC53" i="13"/>
  <c r="AW47" i="13"/>
  <c r="BA55" i="13"/>
  <c r="AT64" i="13"/>
  <c r="AX60" i="13"/>
  <c r="AV69" i="13"/>
  <c r="H28" i="8"/>
  <c r="I28" i="8"/>
  <c r="F21" i="8"/>
  <c r="M10" i="8"/>
  <c r="AJ69" i="8"/>
  <c r="AU19" i="8"/>
  <c r="AP52" i="8"/>
  <c r="AZ51" i="8" s="1"/>
  <c r="AU13" i="8"/>
  <c r="AZ60" i="19"/>
  <c r="BC49" i="19"/>
  <c r="AV54" i="19"/>
  <c r="AT12" i="19"/>
  <c r="BA68" i="19"/>
  <c r="AY54" i="19"/>
  <c r="AW68" i="19"/>
  <c r="AX50" i="25"/>
  <c r="AT12" i="10"/>
  <c r="F9" i="10"/>
  <c r="AW46" i="11"/>
  <c r="AW45" i="11"/>
  <c r="BB58" i="21"/>
  <c r="BB57" i="21"/>
  <c r="AJ43" i="8"/>
  <c r="AJ60" i="8"/>
  <c r="AV53" i="10"/>
  <c r="AV67" i="17"/>
  <c r="AW61" i="23"/>
  <c r="AW60" i="23"/>
  <c r="I10" i="20"/>
  <c r="AW13" i="20"/>
  <c r="L25" i="19"/>
  <c r="AZ27" i="19"/>
  <c r="I16" i="23"/>
  <c r="AW18" i="23"/>
  <c r="AZ13" i="12"/>
  <c r="AZ12" i="12"/>
  <c r="BA70" i="8"/>
  <c r="AP70" i="8"/>
  <c r="AZ70" i="8" s="1"/>
  <c r="G12" i="24"/>
  <c r="AU15" i="24"/>
  <c r="AU14" i="24"/>
  <c r="AT12" i="13"/>
  <c r="F9" i="13"/>
  <c r="AN65" i="8"/>
  <c r="AT34" i="21"/>
  <c r="F32" i="21"/>
  <c r="BB57" i="13"/>
  <c r="BB56" i="13"/>
  <c r="AZ66" i="17"/>
  <c r="AZ65" i="17"/>
  <c r="AV50" i="24"/>
  <c r="AV49" i="24"/>
  <c r="AT13" i="24"/>
  <c r="F10" i="24"/>
  <c r="AT12" i="24"/>
  <c r="I23" i="12"/>
  <c r="AW25" i="12"/>
  <c r="BC43" i="10"/>
  <c r="AT64" i="21"/>
  <c r="AT63" i="21"/>
  <c r="BB57" i="22"/>
  <c r="BB56" i="22"/>
  <c r="I13" i="16"/>
  <c r="AW15" i="16"/>
  <c r="AR24" i="8"/>
  <c r="J9" i="21"/>
  <c r="AX12" i="21"/>
  <c r="AX68" i="10"/>
  <c r="AZ63" i="10"/>
  <c r="AY69" i="10"/>
  <c r="BC65" i="10"/>
  <c r="AY70" i="15"/>
  <c r="AY69" i="15"/>
  <c r="AY43" i="22"/>
  <c r="AY26" i="19"/>
  <c r="K24" i="19"/>
  <c r="BB62" i="14"/>
  <c r="BB61" i="14"/>
  <c r="BC62" i="16"/>
  <c r="AY62" i="21"/>
  <c r="AY61" i="21"/>
  <c r="AW23" i="21"/>
  <c r="I20" i="21"/>
  <c r="AX49" i="10"/>
  <c r="BB65" i="10"/>
  <c r="AT69" i="10"/>
  <c r="AX61" i="12"/>
  <c r="AX58" i="12"/>
  <c r="BB68" i="13"/>
  <c r="AX51" i="13"/>
  <c r="AY63" i="14"/>
  <c r="AX61" i="14"/>
  <c r="AT12" i="15"/>
  <c r="F9" i="15"/>
  <c r="AV68" i="15"/>
  <c r="BB67" i="15"/>
  <c r="AT46" i="15"/>
  <c r="AT60" i="15"/>
  <c r="AX60" i="16"/>
  <c r="AW67" i="16"/>
  <c r="AV42" i="18"/>
  <c r="BB49" i="18"/>
  <c r="BC55" i="19"/>
  <c r="BA44" i="19"/>
  <c r="AT55" i="21"/>
  <c r="AY63" i="21"/>
  <c r="AV57" i="23"/>
  <c r="BC56" i="23"/>
  <c r="BA59" i="25"/>
  <c r="BB56" i="25"/>
  <c r="AY55" i="25"/>
  <c r="AV67" i="25"/>
  <c r="AU56" i="25"/>
  <c r="BB45" i="26"/>
  <c r="AT55" i="26"/>
  <c r="H16" i="23"/>
  <c r="AV18" i="23"/>
  <c r="J24" i="19"/>
  <c r="AX26" i="19"/>
  <c r="AZ50" i="12"/>
  <c r="F14" i="12"/>
  <c r="AT17" i="12"/>
  <c r="AU70" i="8"/>
  <c r="AJ70" i="8"/>
  <c r="AT70" i="8" s="1"/>
  <c r="F12" i="24"/>
  <c r="AT14" i="24"/>
  <c r="AP43" i="8"/>
  <c r="BC47" i="10"/>
  <c r="BC57" i="11"/>
  <c r="AX69" i="11"/>
  <c r="BC52" i="11"/>
  <c r="BC51" i="11"/>
  <c r="AU55" i="11"/>
  <c r="AV58" i="11"/>
  <c r="AT50" i="11"/>
  <c r="AU69" i="11"/>
  <c r="AV60" i="12"/>
  <c r="AT12" i="12"/>
  <c r="F9" i="12"/>
  <c r="AW49" i="12"/>
  <c r="AX68" i="12"/>
  <c r="AU48" i="13"/>
  <c r="AZ63" i="13"/>
  <c r="BC68" i="13"/>
  <c r="AW69" i="13"/>
  <c r="BA55" i="14"/>
  <c r="AX43" i="14"/>
  <c r="AV53" i="14"/>
  <c r="AT65" i="14"/>
  <c r="AW68" i="15"/>
  <c r="AX53" i="15"/>
  <c r="AY60" i="16"/>
  <c r="AW52" i="16"/>
  <c r="AY53" i="16"/>
  <c r="AU55" i="16"/>
  <c r="AV67" i="16"/>
  <c r="AX66" i="16"/>
  <c r="AV48" i="17"/>
  <c r="AV62" i="17"/>
  <c r="AY52" i="17"/>
  <c r="AU67" i="17"/>
  <c r="AV64" i="17"/>
  <c r="AW42" i="18"/>
  <c r="BC51" i="18"/>
  <c r="AZ68" i="18"/>
  <c r="BA54" i="18"/>
  <c r="BC49" i="18"/>
  <c r="AX51" i="18"/>
  <c r="BC60" i="19"/>
  <c r="AU64" i="19"/>
  <c r="AW65" i="20"/>
  <c r="AY45" i="20"/>
  <c r="BB42" i="20"/>
  <c r="BA64" i="21"/>
  <c r="AZ58" i="21"/>
  <c r="AZ62" i="21"/>
  <c r="AT58" i="21"/>
  <c r="AX56" i="22"/>
  <c r="AW51" i="23"/>
  <c r="AT68" i="24"/>
  <c r="AU67" i="24"/>
  <c r="AT50" i="25"/>
  <c r="AW68" i="26"/>
  <c r="AV67" i="26"/>
  <c r="AX67" i="26"/>
  <c r="BA11" i="12"/>
  <c r="M8" i="12"/>
  <c r="I17" i="21"/>
  <c r="AW19" i="21"/>
  <c r="BA61" i="26"/>
  <c r="L38" i="21"/>
  <c r="AZ41" i="21"/>
  <c r="BC48" i="17"/>
  <c r="AY54" i="8"/>
  <c r="AN54" i="8"/>
  <c r="BB47" i="10"/>
  <c r="AU45" i="10"/>
  <c r="BB62" i="10"/>
  <c r="BB44" i="10"/>
  <c r="BB58" i="10"/>
  <c r="AT52" i="10"/>
  <c r="AT64" i="10"/>
  <c r="BA68" i="10"/>
  <c r="AX46" i="11"/>
  <c r="BB57" i="11"/>
  <c r="AZ58" i="11"/>
  <c r="AZ46" i="11"/>
  <c r="BA61" i="11"/>
  <c r="AW58" i="11"/>
  <c r="AX54" i="11"/>
  <c r="AV42" i="11"/>
  <c r="AY57" i="11"/>
  <c r="AX47" i="12"/>
  <c r="AV48" i="12"/>
  <c r="AY68" i="12"/>
  <c r="BC64" i="12"/>
  <c r="AW65" i="12"/>
  <c r="BC60" i="13"/>
  <c r="AT43" i="14"/>
  <c r="BC58" i="14"/>
  <c r="AW54" i="14"/>
  <c r="AV46" i="14"/>
  <c r="AW45" i="15"/>
  <c r="AY53" i="15"/>
  <c r="AV52" i="16"/>
  <c r="AX53" i="16"/>
  <c r="AU62" i="17"/>
  <c r="AY58" i="17"/>
  <c r="AY55" i="17"/>
  <c r="BC63" i="17"/>
  <c r="AZ43" i="18"/>
  <c r="AW59" i="18"/>
  <c r="AW65" i="18"/>
  <c r="AT51" i="18"/>
  <c r="BC46" i="18"/>
  <c r="AX57" i="18"/>
  <c r="AU68" i="18"/>
  <c r="AW58" i="20"/>
  <c r="AW44" i="20"/>
  <c r="AW64" i="21"/>
  <c r="AY57" i="21"/>
  <c r="AY56" i="22"/>
  <c r="BC53" i="22"/>
  <c r="BA45" i="22"/>
  <c r="AY51" i="22"/>
  <c r="AV51" i="23"/>
  <c r="AX67" i="23"/>
  <c r="AT62" i="23"/>
  <c r="AZ44" i="23"/>
  <c r="AZ45" i="24"/>
  <c r="AW56" i="24"/>
  <c r="BC61" i="24"/>
  <c r="AT58" i="24"/>
  <c r="AT46" i="24"/>
  <c r="AY53" i="24"/>
  <c r="AV68" i="24"/>
  <c r="AT12" i="25"/>
  <c r="F9" i="25"/>
  <c r="AV57" i="25"/>
  <c r="BB50" i="25"/>
  <c r="AZ54" i="25"/>
  <c r="AT42" i="26"/>
  <c r="AY42" i="26"/>
  <c r="AW59" i="26"/>
  <c r="AV35" i="22"/>
  <c r="M14" i="24"/>
  <c r="BA17" i="24"/>
  <c r="L8" i="12"/>
  <c r="AZ11" i="12"/>
  <c r="BA41" i="21"/>
  <c r="M38" i="21"/>
  <c r="AW38" i="21"/>
  <c r="I35" i="21"/>
  <c r="AW23" i="22"/>
  <c r="I20" i="22"/>
  <c r="AU59" i="10"/>
  <c r="AW51" i="11"/>
  <c r="BA46" i="11"/>
  <c r="AZ61" i="11"/>
  <c r="AW61" i="11"/>
  <c r="AW66" i="11"/>
  <c r="BA67" i="11"/>
  <c r="AW54" i="12"/>
  <c r="AT61" i="12"/>
  <c r="BB65" i="12"/>
  <c r="AX57" i="13"/>
  <c r="BB60" i="13"/>
  <c r="BB53" i="13"/>
  <c r="AT56" i="13"/>
  <c r="AU58" i="13"/>
  <c r="AW44" i="14"/>
  <c r="AZ60" i="14"/>
  <c r="AU44" i="14"/>
  <c r="AT45" i="14"/>
  <c r="AX53" i="14"/>
  <c r="BB57" i="14"/>
  <c r="AV63" i="14"/>
  <c r="AV45" i="15"/>
  <c r="AW58" i="15"/>
  <c r="AV45" i="16"/>
  <c r="BB61" i="16"/>
  <c r="BB60" i="17"/>
  <c r="BA43" i="18"/>
  <c r="AV60" i="18"/>
  <c r="AT44" i="18"/>
  <c r="AZ59" i="18"/>
  <c r="AY47" i="18"/>
  <c r="AW68" i="18"/>
  <c r="AW58" i="19"/>
  <c r="AW61" i="19"/>
  <c r="AX58" i="19"/>
  <c r="AV48" i="19"/>
  <c r="AT52" i="20"/>
  <c r="BB68" i="21"/>
  <c r="AU47" i="21"/>
  <c r="BB44" i="21"/>
  <c r="AU62" i="23"/>
  <c r="BA51" i="23"/>
  <c r="AU60" i="24"/>
  <c r="AX57" i="24"/>
  <c r="AZ47" i="24"/>
  <c r="AU58" i="24"/>
  <c r="AU46" i="24"/>
  <c r="BC57" i="24"/>
  <c r="AY55" i="26"/>
  <c r="BC57" i="26"/>
  <c r="AX42" i="26"/>
  <c r="AW57" i="26"/>
  <c r="AU52" i="26"/>
  <c r="AZ25" i="12"/>
  <c r="L22" i="12"/>
  <c r="AT62" i="18"/>
  <c r="AV23" i="16"/>
  <c r="AZ16" i="19"/>
  <c r="L13" i="19"/>
  <c r="H35" i="21"/>
  <c r="AV38" i="21"/>
  <c r="AU22" i="21"/>
  <c r="G19" i="21"/>
  <c r="AJ24" i="8"/>
  <c r="AW55" i="11"/>
  <c r="AY61" i="11"/>
  <c r="AZ64" i="11"/>
  <c r="AV54" i="12"/>
  <c r="AV56" i="12"/>
  <c r="AT48" i="12"/>
  <c r="AU49" i="12"/>
  <c r="BB43" i="12"/>
  <c r="AT63" i="12"/>
  <c r="AT44" i="13"/>
  <c r="AW64" i="13"/>
  <c r="AV44" i="14"/>
  <c r="AW49" i="14"/>
  <c r="BA60" i="14"/>
  <c r="BB65" i="14"/>
  <c r="AT52" i="14"/>
  <c r="BC63" i="15"/>
  <c r="AT45" i="15"/>
  <c r="AT55" i="15"/>
  <c r="AZ59" i="15"/>
  <c r="AX48" i="16"/>
  <c r="AY45" i="16"/>
  <c r="BC69" i="16"/>
  <c r="AZ59" i="17"/>
  <c r="AY44" i="17"/>
  <c r="AT12" i="18"/>
  <c r="F9" i="18"/>
  <c r="BC52" i="18"/>
  <c r="AU69" i="18"/>
  <c r="AV58" i="18"/>
  <c r="AW67" i="18"/>
  <c r="AV54" i="18"/>
  <c r="AX62" i="19"/>
  <c r="BB53" i="19"/>
  <c r="AY46" i="19"/>
  <c r="AV61" i="19"/>
  <c r="BC69" i="20"/>
  <c r="AZ44" i="20"/>
  <c r="AU56" i="21"/>
  <c r="AV47" i="21"/>
  <c r="AT50" i="21"/>
  <c r="AT47" i="21"/>
  <c r="AX50" i="21"/>
  <c r="AY52" i="21"/>
  <c r="AU65" i="22"/>
  <c r="AT12" i="22"/>
  <c r="F9" i="22"/>
  <c r="BC54" i="23"/>
  <c r="AZ58" i="23"/>
  <c r="AZ51" i="23"/>
  <c r="AT68" i="23"/>
  <c r="AV43" i="24"/>
  <c r="AY61" i="24"/>
  <c r="BA47" i="24"/>
  <c r="BA59" i="24"/>
  <c r="AX54" i="24"/>
  <c r="AY68" i="25"/>
  <c r="AX55" i="26"/>
  <c r="AV57" i="26"/>
  <c r="BC46" i="26"/>
  <c r="BA25" i="12"/>
  <c r="M22" i="12"/>
  <c r="AZ21" i="12"/>
  <c r="L18" i="12"/>
  <c r="BA65" i="14"/>
  <c r="AW23" i="16"/>
  <c r="AU13" i="24"/>
  <c r="AN24" i="8"/>
  <c r="BA26" i="8"/>
  <c r="AP27" i="8"/>
  <c r="AZ26" i="8" s="1"/>
  <c r="AJ54" i="8"/>
  <c r="AX53" i="10"/>
  <c r="BA44" i="10"/>
  <c r="AY47" i="11"/>
  <c r="AX49" i="11"/>
  <c r="AU51" i="11"/>
  <c r="BA64" i="11"/>
  <c r="AT49" i="12"/>
  <c r="BC56" i="12"/>
  <c r="AW61" i="12"/>
  <c r="AZ55" i="13"/>
  <c r="AV56" i="14"/>
  <c r="AU52" i="14"/>
  <c r="AU49" i="14"/>
  <c r="AU62" i="14"/>
  <c r="AZ44" i="16"/>
  <c r="BB45" i="17"/>
  <c r="BC64" i="18"/>
  <c r="AZ60" i="18"/>
  <c r="AX63" i="18"/>
  <c r="BC52" i="21"/>
  <c r="BB46" i="21"/>
  <c r="BA56" i="21"/>
  <c r="AT61" i="22"/>
  <c r="AW56" i="22"/>
  <c r="AV65" i="23"/>
  <c r="AT66" i="23"/>
  <c r="BC67" i="23"/>
  <c r="AU68" i="23"/>
  <c r="BC51" i="24"/>
  <c r="AU49" i="24"/>
  <c r="AW45" i="25"/>
  <c r="AZ67" i="25"/>
  <c r="AU65" i="25"/>
  <c r="AT53" i="25"/>
  <c r="AU51" i="25"/>
  <c r="AU45" i="26"/>
  <c r="AX48" i="26"/>
  <c r="AU44" i="17"/>
  <c r="L14" i="12"/>
  <c r="AZ17" i="12"/>
  <c r="BA21" i="12"/>
  <c r="M18" i="12"/>
  <c r="M19" i="12"/>
  <c r="BA22" i="12"/>
  <c r="AT62" i="26"/>
  <c r="AW23" i="19"/>
  <c r="I20" i="19"/>
  <c r="M23" i="12"/>
  <c r="BA26" i="12"/>
  <c r="AX15" i="13"/>
  <c r="J12" i="13"/>
  <c r="BA32" i="26"/>
  <c r="M30" i="26"/>
  <c r="M13" i="14"/>
  <c r="BA15" i="14"/>
  <c r="AN19" i="8"/>
  <c r="AN60" i="8"/>
  <c r="AX59" i="8" s="1"/>
  <c r="AY59" i="8"/>
  <c r="AX47" i="11"/>
  <c r="BB53" i="11"/>
  <c r="BB51" i="13"/>
  <c r="BC52" i="14"/>
  <c r="AT61" i="15"/>
  <c r="BC45" i="17"/>
  <c r="AU43" i="17"/>
  <c r="AY66" i="18"/>
  <c r="AY64" i="18"/>
  <c r="BB48" i="18"/>
  <c r="AX67" i="18"/>
  <c r="AV56" i="19"/>
  <c r="AV59" i="19"/>
  <c r="AY63" i="19"/>
  <c r="AT48" i="20"/>
  <c r="AV52" i="21"/>
  <c r="BB45" i="22"/>
  <c r="BA46" i="23"/>
  <c r="AZ54" i="23"/>
  <c r="AY65" i="24"/>
  <c r="AY50" i="24"/>
  <c r="AW47" i="25"/>
  <c r="AT55" i="25"/>
  <c r="AT48" i="26"/>
  <c r="AU54" i="26"/>
  <c r="AT45" i="26"/>
  <c r="AY48" i="26"/>
  <c r="BA17" i="12"/>
  <c r="M14" i="12"/>
  <c r="AV23" i="21"/>
  <c r="H20" i="21"/>
  <c r="AU62" i="18"/>
  <c r="AZ22" i="12"/>
  <c r="L19" i="12"/>
  <c r="AU62" i="26"/>
  <c r="AV23" i="19"/>
  <c r="H20" i="19"/>
  <c r="AJ34" i="8"/>
  <c r="AP60" i="8"/>
  <c r="BA62" i="19"/>
  <c r="AZ45" i="19"/>
  <c r="BA45" i="19"/>
  <c r="AZ68" i="19"/>
  <c r="AZ48" i="19"/>
  <c r="BB49" i="19"/>
  <c r="BB60" i="19"/>
  <c r="BC51" i="19"/>
  <c r="BA60" i="19"/>
  <c r="BA55" i="19"/>
  <c r="AZ44" i="19"/>
  <c r="AZ55" i="19"/>
  <c r="AX59" i="19"/>
  <c r="AY62" i="19"/>
  <c r="AX42" i="19"/>
  <c r="AY45" i="19"/>
  <c r="AX46" i="19"/>
  <c r="AY58" i="19"/>
  <c r="AY60" i="19"/>
  <c r="AW46" i="19"/>
  <c r="AW44" i="19"/>
  <c r="AV65" i="19"/>
  <c r="AW65" i="19"/>
  <c r="AT46" i="19"/>
  <c r="AU52" i="19"/>
  <c r="AT48" i="19"/>
  <c r="AT65" i="19"/>
  <c r="AY61" i="16"/>
  <c r="AU61" i="16"/>
  <c r="AZ65" i="16"/>
  <c r="AY44" i="16"/>
  <c r="AU48" i="16"/>
  <c r="AZ58" i="16"/>
  <c r="AV61" i="16"/>
  <c r="AT48" i="16"/>
  <c r="BC65" i="16"/>
  <c r="BB49" i="16"/>
  <c r="BC55" i="16"/>
  <c r="BB54" i="16"/>
  <c r="BB69" i="16"/>
  <c r="AZ50" i="16"/>
  <c r="BA45" i="16"/>
  <c r="BA66" i="16"/>
  <c r="AZ43" i="16"/>
  <c r="AX43" i="16"/>
  <c r="AX52" i="16"/>
  <c r="AX67" i="16"/>
  <c r="AY67" i="16"/>
  <c r="AX62" i="16"/>
  <c r="AV64" i="16"/>
  <c r="AV41" i="16"/>
  <c r="AW58" i="16"/>
  <c r="AV69" i="16"/>
  <c r="AV53" i="16"/>
  <c r="AT61" i="16"/>
  <c r="AU63" i="16"/>
  <c r="AU54" i="16"/>
  <c r="AT55" i="16"/>
  <c r="AU47" i="16"/>
  <c r="AT67" i="16"/>
  <c r="AU67" i="16"/>
  <c r="BA43" i="25"/>
  <c r="AZ46" i="25"/>
  <c r="AY50" i="25"/>
  <c r="AW56" i="25"/>
  <c r="AY54" i="25"/>
  <c r="AT47" i="25"/>
  <c r="AU61" i="25"/>
  <c r="BC54" i="25"/>
  <c r="BA61" i="25"/>
  <c r="AZ68" i="25"/>
  <c r="AT56" i="25"/>
  <c r="AX61" i="25"/>
  <c r="AX68" i="25"/>
  <c r="AZ49" i="25"/>
  <c r="AY56" i="25"/>
  <c r="BA54" i="25"/>
  <c r="AY69" i="25"/>
  <c r="AV56" i="25"/>
  <c r="AZ66" i="25"/>
  <c r="AW49" i="25"/>
  <c r="AX42" i="25"/>
  <c r="AT48" i="22"/>
  <c r="AW67" i="22"/>
  <c r="BB63" i="22"/>
  <c r="AV52" i="22"/>
  <c r="AU44" i="22"/>
  <c r="AY52" i="22"/>
  <c r="AV58" i="22"/>
  <c r="AV69" i="22"/>
  <c r="BA69" i="22"/>
  <c r="AZ62" i="22"/>
  <c r="AZ61" i="22"/>
  <c r="BA12" i="22"/>
  <c r="L33" i="22"/>
  <c r="AZ36" i="22"/>
  <c r="BC64" i="22"/>
  <c r="AU50" i="22"/>
  <c r="AZ35" i="22"/>
  <c r="L32" i="22"/>
  <c r="AW35" i="22"/>
  <c r="I32" i="22"/>
  <c r="AX53" i="22"/>
  <c r="AY49" i="22"/>
  <c r="AX48" i="22"/>
  <c r="AU53" i="22"/>
  <c r="AT50" i="22"/>
  <c r="I16" i="22"/>
  <c r="AW19" i="22"/>
  <c r="BA35" i="22"/>
  <c r="M32" i="22"/>
  <c r="AT47" i="22"/>
  <c r="AW58" i="22"/>
  <c r="M33" i="22"/>
  <c r="BA36" i="22"/>
  <c r="BA61" i="22"/>
  <c r="AW42" i="20"/>
  <c r="AV55" i="20"/>
  <c r="AT58" i="20"/>
  <c r="AX56" i="20"/>
  <c r="AZ47" i="20"/>
  <c r="AW57" i="20"/>
  <c r="AZ49" i="20"/>
  <c r="AX52" i="20"/>
  <c r="AX47" i="20"/>
  <c r="AV64" i="20"/>
  <c r="AT57" i="20"/>
  <c r="BA45" i="20"/>
  <c r="BB67" i="20"/>
  <c r="AU56" i="20"/>
  <c r="AX43" i="20"/>
  <c r="BA48" i="20"/>
  <c r="AV46" i="20"/>
  <c r="AX44" i="20"/>
  <c r="AZ61" i="20"/>
  <c r="AU66" i="20"/>
  <c r="AU12" i="20"/>
  <c r="G9" i="20"/>
  <c r="AX57" i="17"/>
  <c r="AT50" i="17"/>
  <c r="AV65" i="17"/>
  <c r="AY56" i="17"/>
  <c r="AW61" i="17"/>
  <c r="AW69" i="17"/>
  <c r="AT49" i="17"/>
  <c r="AW53" i="17"/>
  <c r="AZ69" i="17"/>
  <c r="AX67" i="17"/>
  <c r="AX47" i="15"/>
  <c r="BA50" i="15"/>
  <c r="BB46" i="15"/>
  <c r="BC47" i="15"/>
  <c r="AV56" i="15"/>
  <c r="BB64" i="15"/>
  <c r="AU52" i="15"/>
  <c r="BB48" i="15"/>
  <c r="BA59" i="15"/>
  <c r="AW42" i="15"/>
  <c r="AU65" i="15"/>
  <c r="AZ56" i="15"/>
  <c r="AZ55" i="15"/>
  <c r="AW67" i="15"/>
  <c r="AT67" i="15"/>
  <c r="BA40" i="15"/>
  <c r="M37" i="15"/>
  <c r="AV44" i="15"/>
  <c r="AZ40" i="15"/>
  <c r="L37" i="15"/>
  <c r="BA55" i="15"/>
  <c r="AV13" i="13"/>
  <c r="H10" i="13"/>
  <c r="AU18" i="13"/>
  <c r="G15" i="13"/>
  <c r="AU17" i="13"/>
  <c r="AX46" i="13"/>
  <c r="AT19" i="13"/>
  <c r="F16" i="13"/>
  <c r="I10" i="13"/>
  <c r="AW13" i="13"/>
  <c r="AV19" i="13"/>
  <c r="H16" i="13"/>
  <c r="AV18" i="13"/>
  <c r="AT18" i="13"/>
  <c r="F15" i="13"/>
  <c r="AW43" i="13"/>
  <c r="AV56" i="13"/>
  <c r="AT67" i="13"/>
  <c r="AV14" i="13"/>
  <c r="H11" i="13"/>
  <c r="AW19" i="13"/>
  <c r="I16" i="13"/>
  <c r="AW18" i="13"/>
  <c r="AX62" i="13"/>
  <c r="AW14" i="13"/>
  <c r="I11" i="13"/>
  <c r="I18" i="13"/>
  <c r="AW20" i="13"/>
  <c r="AV20" i="13"/>
  <c r="AX51" i="10"/>
  <c r="AX47" i="10"/>
  <c r="BB64" i="10"/>
  <c r="AU38" i="10"/>
  <c r="G35" i="10"/>
  <c r="AU37" i="10"/>
  <c r="AY51" i="10"/>
  <c r="BB67" i="10"/>
  <c r="BC66" i="10"/>
  <c r="AT66" i="10"/>
  <c r="BA52" i="10"/>
  <c r="AT38" i="10"/>
  <c r="F35" i="10"/>
  <c r="AZ29" i="26"/>
  <c r="L26" i="26"/>
  <c r="AX27" i="26"/>
  <c r="J24" i="26"/>
  <c r="BA16" i="26"/>
  <c r="BA15" i="26"/>
  <c r="M13" i="26"/>
  <c r="BB19" i="26"/>
  <c r="N16" i="26"/>
  <c r="AU21" i="26"/>
  <c r="G18" i="26"/>
  <c r="M20" i="26"/>
  <c r="BA23" i="26"/>
  <c r="I22" i="26"/>
  <c r="AW25" i="26"/>
  <c r="BC14" i="26"/>
  <c r="O11" i="26"/>
  <c r="H10" i="26"/>
  <c r="AV13" i="26"/>
  <c r="AW37" i="26"/>
  <c r="I34" i="26"/>
  <c r="BC20" i="26"/>
  <c r="O17" i="26"/>
  <c r="AT35" i="26"/>
  <c r="F32" i="26"/>
  <c r="AX39" i="26"/>
  <c r="J36" i="26"/>
  <c r="AV22" i="26"/>
  <c r="H19" i="26"/>
  <c r="AU36" i="26"/>
  <c r="G33" i="26"/>
  <c r="AU30" i="26"/>
  <c r="G27" i="26"/>
  <c r="BC33" i="26"/>
  <c r="O30" i="26"/>
  <c r="AZ40" i="26"/>
  <c r="L37" i="26"/>
  <c r="AX43" i="26"/>
  <c r="BB50" i="26"/>
  <c r="BB49" i="26"/>
  <c r="BA57" i="26"/>
  <c r="AY52" i="26"/>
  <c r="BA11" i="26"/>
  <c r="M8" i="26"/>
  <c r="BA18" i="26"/>
  <c r="M15" i="26"/>
  <c r="AV16" i="26"/>
  <c r="H13" i="26"/>
  <c r="AT19" i="26"/>
  <c r="F16" i="26"/>
  <c r="AT25" i="26"/>
  <c r="F22" i="26"/>
  <c r="O9" i="26"/>
  <c r="BC12" i="26"/>
  <c r="AU15" i="26"/>
  <c r="G12" i="26"/>
  <c r="AY38" i="26"/>
  <c r="K35" i="26"/>
  <c r="AU20" i="26"/>
  <c r="G17" i="26"/>
  <c r="AW35" i="26"/>
  <c r="I32" i="26"/>
  <c r="F36" i="26"/>
  <c r="AT39" i="26"/>
  <c r="AY60" i="26"/>
  <c r="AU28" i="26"/>
  <c r="G25" i="26"/>
  <c r="M33" i="26"/>
  <c r="BA36" i="26"/>
  <c r="AY26" i="26"/>
  <c r="K23" i="26"/>
  <c r="AY30" i="26"/>
  <c r="K27" i="26"/>
  <c r="AT33" i="26"/>
  <c r="F30" i="26"/>
  <c r="AT51" i="26"/>
  <c r="AZ48" i="26"/>
  <c r="AW40" i="26"/>
  <c r="I37" i="26"/>
  <c r="BA49" i="26"/>
  <c r="BA52" i="26"/>
  <c r="BA51" i="26"/>
  <c r="AZ58" i="26"/>
  <c r="AU53" i="26"/>
  <c r="AV66" i="26"/>
  <c r="BA65" i="26"/>
  <c r="BA68" i="26"/>
  <c r="K8" i="26"/>
  <c r="AY11" i="26"/>
  <c r="AU18" i="26"/>
  <c r="G15" i="26"/>
  <c r="AW27" i="26"/>
  <c r="I24" i="26"/>
  <c r="AU16" i="26"/>
  <c r="G13" i="26"/>
  <c r="M16" i="26"/>
  <c r="BA19" i="26"/>
  <c r="N20" i="26"/>
  <c r="BB23" i="26"/>
  <c r="AZ25" i="26"/>
  <c r="L22" i="26"/>
  <c r="BB13" i="26"/>
  <c r="N10" i="26"/>
  <c r="N35" i="26"/>
  <c r="BB38" i="26"/>
  <c r="AV49" i="26"/>
  <c r="BB24" i="26"/>
  <c r="N21" i="26"/>
  <c r="AV39" i="26"/>
  <c r="H36" i="26"/>
  <c r="AV26" i="26"/>
  <c r="H23" i="26"/>
  <c r="AY36" i="26"/>
  <c r="K33" i="26"/>
  <c r="AX29" i="26"/>
  <c r="J26" i="26"/>
  <c r="AU32" i="26"/>
  <c r="G29" i="26"/>
  <c r="H33" i="26"/>
  <c r="AV36" i="26"/>
  <c r="AU44" i="26"/>
  <c r="AV55" i="26"/>
  <c r="AU57" i="26"/>
  <c r="AT46" i="26"/>
  <c r="AX54" i="26"/>
  <c r="AW60" i="26"/>
  <c r="BC68" i="26"/>
  <c r="BC67" i="26"/>
  <c r="AZ67" i="26"/>
  <c r="M31" i="26"/>
  <c r="BA34" i="26"/>
  <c r="BA33" i="26"/>
  <c r="AT27" i="26"/>
  <c r="F24" i="26"/>
  <c r="AY16" i="26"/>
  <c r="K13" i="26"/>
  <c r="AY19" i="26"/>
  <c r="K16" i="26"/>
  <c r="I18" i="26"/>
  <c r="AW21" i="26"/>
  <c r="BA24" i="26"/>
  <c r="M21" i="26"/>
  <c r="G10" i="26"/>
  <c r="AU13" i="26"/>
  <c r="L9" i="26"/>
  <c r="AZ12" i="26"/>
  <c r="AT38" i="26"/>
  <c r="F35" i="26"/>
  <c r="AU24" i="26"/>
  <c r="G21" i="26"/>
  <c r="BB35" i="26"/>
  <c r="N32" i="26"/>
  <c r="AV24" i="26"/>
  <c r="H21" i="26"/>
  <c r="J21" i="26"/>
  <c r="AX24" i="26"/>
  <c r="BC30" i="26"/>
  <c r="O27" i="26"/>
  <c r="J29" i="26"/>
  <c r="AX32" i="26"/>
  <c r="AV54" i="26"/>
  <c r="AU56" i="26"/>
  <c r="AV43" i="26"/>
  <c r="BC52" i="26"/>
  <c r="AU41" i="26"/>
  <c r="G38" i="26"/>
  <c r="AU47" i="26"/>
  <c r="AY51" i="26"/>
  <c r="AW65" i="26"/>
  <c r="AY64" i="26"/>
  <c r="BC69" i="26"/>
  <c r="M26" i="26"/>
  <c r="BA29" i="26"/>
  <c r="BA28" i="26"/>
  <c r="AY27" i="26"/>
  <c r="K24" i="26"/>
  <c r="AZ16" i="26"/>
  <c r="L13" i="26"/>
  <c r="AZ15" i="26"/>
  <c r="BC19" i="26"/>
  <c r="O16" i="26"/>
  <c r="AT21" i="26"/>
  <c r="F18" i="26"/>
  <c r="N22" i="26"/>
  <c r="BB25" i="26"/>
  <c r="BB14" i="26"/>
  <c r="N11" i="26"/>
  <c r="AX12" i="26"/>
  <c r="J9" i="26"/>
  <c r="AZ38" i="26"/>
  <c r="L35" i="26"/>
  <c r="BB20" i="26"/>
  <c r="N17" i="26"/>
  <c r="AU35" i="26"/>
  <c r="G32" i="26"/>
  <c r="AW22" i="26"/>
  <c r="I19" i="26"/>
  <c r="AT36" i="26"/>
  <c r="F33" i="26"/>
  <c r="AT30" i="26"/>
  <c r="F27" i="26"/>
  <c r="BB33" i="26"/>
  <c r="N30" i="26"/>
  <c r="BA40" i="26"/>
  <c r="M37" i="26"/>
  <c r="BB40" i="26"/>
  <c r="N37" i="26"/>
  <c r="BC60" i="26"/>
  <c r="BC59" i="26"/>
  <c r="AT66" i="26"/>
  <c r="AT65" i="26"/>
  <c r="AZ64" i="26"/>
  <c r="AZ63" i="26"/>
  <c r="L8" i="26"/>
  <c r="AZ11" i="26"/>
  <c r="BC18" i="26"/>
  <c r="O15" i="26"/>
  <c r="AZ27" i="26"/>
  <c r="L24" i="26"/>
  <c r="AT14" i="26"/>
  <c r="F11" i="26"/>
  <c r="AU17" i="26"/>
  <c r="G14" i="26"/>
  <c r="J20" i="26"/>
  <c r="AX23" i="26"/>
  <c r="AT15" i="26"/>
  <c r="F12" i="26"/>
  <c r="AX38" i="26"/>
  <c r="J35" i="26"/>
  <c r="BC22" i="26"/>
  <c r="O19" i="26"/>
  <c r="AV20" i="26"/>
  <c r="H17" i="26"/>
  <c r="AT28" i="26"/>
  <c r="F25" i="26"/>
  <c r="J19" i="26"/>
  <c r="AX22" i="26"/>
  <c r="AU29" i="26"/>
  <c r="G26" i="26"/>
  <c r="BC32" i="26"/>
  <c r="O29" i="26"/>
  <c r="J31" i="26"/>
  <c r="AX34" i="26"/>
  <c r="AX41" i="26"/>
  <c r="J38" i="26"/>
  <c r="AV40" i="26"/>
  <c r="H37" i="26"/>
  <c r="AZ49" i="26"/>
  <c r="AT53" i="26"/>
  <c r="AW61" i="26"/>
  <c r="AT11" i="26"/>
  <c r="F8" i="26"/>
  <c r="BC27" i="26"/>
  <c r="O24" i="26"/>
  <c r="AX14" i="26"/>
  <c r="J11" i="26"/>
  <c r="AZ17" i="26"/>
  <c r="L14" i="26"/>
  <c r="BC23" i="26"/>
  <c r="O20" i="26"/>
  <c r="M22" i="26"/>
  <c r="BA25" i="26"/>
  <c r="O10" i="26"/>
  <c r="BC13" i="26"/>
  <c r="BC38" i="26"/>
  <c r="O35" i="26"/>
  <c r="AT22" i="26"/>
  <c r="F19" i="26"/>
  <c r="AZ28" i="26"/>
  <c r="AW39" i="26"/>
  <c r="I36" i="26"/>
  <c r="AW26" i="26"/>
  <c r="I23" i="26"/>
  <c r="AX36" i="26"/>
  <c r="J33" i="26"/>
  <c r="AY29" i="26"/>
  <c r="K26" i="26"/>
  <c r="AT32" i="26"/>
  <c r="F29" i="26"/>
  <c r="AW36" i="26"/>
  <c r="I33" i="26"/>
  <c r="AW56" i="26"/>
  <c r="BC41" i="26"/>
  <c r="O38" i="26"/>
  <c r="AW55" i="26"/>
  <c r="BB61" i="26"/>
  <c r="AW41" i="26"/>
  <c r="I38" i="26"/>
  <c r="AU49" i="26"/>
  <c r="AT52" i="26"/>
  <c r="AT64" i="26"/>
  <c r="AT63" i="26"/>
  <c r="AX18" i="26"/>
  <c r="J15" i="26"/>
  <c r="BA14" i="26"/>
  <c r="M11" i="26"/>
  <c r="H14" i="26"/>
  <c r="AV17" i="26"/>
  <c r="N18" i="26"/>
  <c r="BB21" i="26"/>
  <c r="AU23" i="26"/>
  <c r="G20" i="26"/>
  <c r="J22" i="26"/>
  <c r="AX25" i="26"/>
  <c r="AX17" i="26"/>
  <c r="J14" i="26"/>
  <c r="AX28" i="26"/>
  <c r="J25" i="26"/>
  <c r="AU38" i="26"/>
  <c r="G35" i="26"/>
  <c r="BC26" i="26"/>
  <c r="O23" i="26"/>
  <c r="AZ39" i="26"/>
  <c r="L36" i="26"/>
  <c r="AZ42" i="26"/>
  <c r="AZ41" i="26"/>
  <c r="AW24" i="26"/>
  <c r="I21" i="26"/>
  <c r="AY24" i="26"/>
  <c r="K21" i="26"/>
  <c r="BB30" i="26"/>
  <c r="N27" i="26"/>
  <c r="AY32" i="26"/>
  <c r="K29" i="26"/>
  <c r="BC65" i="26"/>
  <c r="AZ55" i="26"/>
  <c r="AT47" i="26"/>
  <c r="AX51" i="26"/>
  <c r="AV65" i="26"/>
  <c r="AX64" i="26"/>
  <c r="BB69" i="26"/>
  <c r="AV18" i="26"/>
  <c r="H15" i="26"/>
  <c r="AW14" i="26"/>
  <c r="I11" i="26"/>
  <c r="BB17" i="26"/>
  <c r="N14" i="26"/>
  <c r="H16" i="26"/>
  <c r="AV19" i="26"/>
  <c r="BC25" i="26"/>
  <c r="O22" i="26"/>
  <c r="M10" i="26"/>
  <c r="BA13" i="26"/>
  <c r="K9" i="26"/>
  <c r="AY12" i="26"/>
  <c r="M35" i="26"/>
  <c r="BA38" i="26"/>
  <c r="AT26" i="26"/>
  <c r="F23" i="26"/>
  <c r="BA37" i="26"/>
  <c r="BB28" i="26"/>
  <c r="N25" i="26"/>
  <c r="BC29" i="26"/>
  <c r="O26" i="26"/>
  <c r="AX31" i="26"/>
  <c r="J28" i="26"/>
  <c r="AU34" i="26"/>
  <c r="G31" i="26"/>
  <c r="BC40" i="26"/>
  <c r="O37" i="26"/>
  <c r="BB60" i="26"/>
  <c r="BB59" i="26"/>
  <c r="AU66" i="26"/>
  <c r="AU65" i="26"/>
  <c r="BA64" i="26"/>
  <c r="BA63" i="26"/>
  <c r="AY63" i="26"/>
  <c r="AY62" i="26"/>
  <c r="BB11" i="26"/>
  <c r="N8" i="26"/>
  <c r="BB18" i="26"/>
  <c r="N15" i="26"/>
  <c r="BA27" i="26"/>
  <c r="M24" i="26"/>
  <c r="AU14" i="26"/>
  <c r="G11" i="26"/>
  <c r="AT17" i="26"/>
  <c r="F14" i="26"/>
  <c r="AZ21" i="26"/>
  <c r="L18" i="26"/>
  <c r="AY23" i="26"/>
  <c r="K20" i="26"/>
  <c r="AX13" i="26"/>
  <c r="J10" i="26"/>
  <c r="J34" i="26"/>
  <c r="AX37" i="26"/>
  <c r="BB22" i="26"/>
  <c r="N19" i="26"/>
  <c r="AZ37" i="26"/>
  <c r="AW20" i="26"/>
  <c r="I17" i="26"/>
  <c r="AY22" i="26"/>
  <c r="K19" i="26"/>
  <c r="AT29" i="26"/>
  <c r="F26" i="26"/>
  <c r="BB32" i="26"/>
  <c r="N29" i="26"/>
  <c r="AY34" i="26"/>
  <c r="K31" i="26"/>
  <c r="AY41" i="26"/>
  <c r="AY40" i="26"/>
  <c r="K38" i="26"/>
  <c r="AZ54" i="26"/>
  <c r="AZ53" i="26"/>
  <c r="AV61" i="26"/>
  <c r="G8" i="26"/>
  <c r="AU11" i="26"/>
  <c r="BB27" i="26"/>
  <c r="N24" i="26"/>
  <c r="AY14" i="26"/>
  <c r="K11" i="26"/>
  <c r="M14" i="26"/>
  <c r="BA17" i="26"/>
  <c r="J18" i="26"/>
  <c r="AX21" i="26"/>
  <c r="H20" i="26"/>
  <c r="AV23" i="26"/>
  <c r="AZ26" i="26"/>
  <c r="BC16" i="26"/>
  <c r="O13" i="26"/>
  <c r="H29" i="26"/>
  <c r="AV32" i="26"/>
  <c r="BC37" i="26"/>
  <c r="O34" i="26"/>
  <c r="H35" i="26"/>
  <c r="AV38" i="26"/>
  <c r="AU22" i="26"/>
  <c r="G19" i="26"/>
  <c r="J32" i="26"/>
  <c r="AX35" i="26"/>
  <c r="BC39" i="26"/>
  <c r="O36" i="26"/>
  <c r="AW46" i="26"/>
  <c r="BB15" i="26"/>
  <c r="N12" i="26"/>
  <c r="BC31" i="26"/>
  <c r="O28" i="26"/>
  <c r="J30" i="26"/>
  <c r="AX33" i="26"/>
  <c r="AV56" i="26"/>
  <c r="BB41" i="26"/>
  <c r="N38" i="26"/>
  <c r="BC56" i="26"/>
  <c r="AT40" i="26"/>
  <c r="F37" i="26"/>
  <c r="BC47" i="26"/>
  <c r="AV41" i="26"/>
  <c r="H38" i="26"/>
  <c r="AT49" i="26"/>
  <c r="AU64" i="26"/>
  <c r="AU63" i="26"/>
  <c r="BC45" i="26"/>
  <c r="AY18" i="26"/>
  <c r="K15" i="26"/>
  <c r="AZ14" i="26"/>
  <c r="L11" i="26"/>
  <c r="I14" i="26"/>
  <c r="AW17" i="26"/>
  <c r="BC21" i="26"/>
  <c r="O18" i="26"/>
  <c r="AT23" i="26"/>
  <c r="F20" i="26"/>
  <c r="AY25" i="26"/>
  <c r="K22" i="26"/>
  <c r="AY17" i="26"/>
  <c r="K14" i="26"/>
  <c r="AY28" i="26"/>
  <c r="K25" i="26"/>
  <c r="AT37" i="26"/>
  <c r="F34" i="26"/>
  <c r="AW49" i="26"/>
  <c r="BB26" i="26"/>
  <c r="N23" i="26"/>
  <c r="BA39" i="26"/>
  <c r="M36" i="26"/>
  <c r="BB36" i="26"/>
  <c r="N33" i="26"/>
  <c r="AX20" i="26"/>
  <c r="J17" i="26"/>
  <c r="AV28" i="26"/>
  <c r="H25" i="26"/>
  <c r="AU31" i="26"/>
  <c r="G28" i="26"/>
  <c r="BC34" i="26"/>
  <c r="O31" i="26"/>
  <c r="BB65" i="26"/>
  <c r="BA55" i="26"/>
  <c r="BC61" i="26"/>
  <c r="AZ43" i="26"/>
  <c r="AX49" i="26"/>
  <c r="BB54" i="26"/>
  <c r="AU68" i="26"/>
  <c r="AU67" i="26"/>
  <c r="BC63" i="26"/>
  <c r="AW18" i="26"/>
  <c r="I15" i="26"/>
  <c r="AV14" i="26"/>
  <c r="H11" i="26"/>
  <c r="BC17" i="26"/>
  <c r="O14" i="26"/>
  <c r="I16" i="26"/>
  <c r="AW19" i="26"/>
  <c r="AZ23" i="26"/>
  <c r="L20" i="26"/>
  <c r="H22" i="26"/>
  <c r="AV25" i="26"/>
  <c r="AZ13" i="26"/>
  <c r="L10" i="26"/>
  <c r="AW13" i="26"/>
  <c r="I10" i="26"/>
  <c r="AV37" i="26"/>
  <c r="H34" i="26"/>
  <c r="AU26" i="26"/>
  <c r="G23" i="26"/>
  <c r="AY39" i="26"/>
  <c r="K36" i="26"/>
  <c r="BC28" i="26"/>
  <c r="O25" i="26"/>
  <c r="BB29" i="26"/>
  <c r="N26" i="26"/>
  <c r="AY31" i="26"/>
  <c r="K28" i="26"/>
  <c r="AT34" i="26"/>
  <c r="F31" i="26"/>
  <c r="AZ56" i="26"/>
  <c r="AY43" i="26"/>
  <c r="AX52" i="26"/>
  <c r="AW67" i="26"/>
  <c r="O8" i="26"/>
  <c r="BC11" i="26"/>
  <c r="AZ18" i="26"/>
  <c r="L15" i="26"/>
  <c r="AW16" i="26"/>
  <c r="I13" i="26"/>
  <c r="AU19" i="26"/>
  <c r="G16" i="26"/>
  <c r="BA21" i="26"/>
  <c r="M18" i="26"/>
  <c r="AU25" i="26"/>
  <c r="G22" i="26"/>
  <c r="AY13" i="26"/>
  <c r="K10" i="26"/>
  <c r="BB12" i="26"/>
  <c r="N9" i="26"/>
  <c r="AY37" i="26"/>
  <c r="K34" i="26"/>
  <c r="AT20" i="26"/>
  <c r="F17" i="26"/>
  <c r="AV35" i="26"/>
  <c r="H32" i="26"/>
  <c r="AU39" i="26"/>
  <c r="G36" i="26"/>
  <c r="BB44" i="26"/>
  <c r="AZ36" i="26"/>
  <c r="L33" i="26"/>
  <c r="J23" i="26"/>
  <c r="AX26" i="26"/>
  <c r="J27" i="26"/>
  <c r="AX30" i="26"/>
  <c r="AU33" i="26"/>
  <c r="G30" i="26"/>
  <c r="AU51" i="26"/>
  <c r="BA48" i="26"/>
  <c r="BA47" i="26"/>
  <c r="BA53" i="26"/>
  <c r="BA54" i="26"/>
  <c r="AW66" i="26"/>
  <c r="AZ65" i="26"/>
  <c r="BC64" i="26"/>
  <c r="AZ68" i="26"/>
  <c r="AV12" i="26"/>
  <c r="AX11" i="26"/>
  <c r="J8" i="26"/>
  <c r="AT18" i="26"/>
  <c r="F15" i="26"/>
  <c r="AV27" i="26"/>
  <c r="H24" i="26"/>
  <c r="AT16" i="26"/>
  <c r="F13" i="26"/>
  <c r="AZ19" i="26"/>
  <c r="L16" i="26"/>
  <c r="AY21" i="26"/>
  <c r="K18" i="26"/>
  <c r="I20" i="26"/>
  <c r="AW23" i="26"/>
  <c r="BB16" i="26"/>
  <c r="N13" i="26"/>
  <c r="AW32" i="26"/>
  <c r="I29" i="26"/>
  <c r="G9" i="26"/>
  <c r="AU12" i="26"/>
  <c r="BB37" i="26"/>
  <c r="N34" i="26"/>
  <c r="I35" i="26"/>
  <c r="AW38" i="26"/>
  <c r="BC24" i="26"/>
  <c r="O21" i="26"/>
  <c r="AY35" i="26"/>
  <c r="K32" i="26"/>
  <c r="BB39" i="26"/>
  <c r="N36" i="26"/>
  <c r="AX60" i="26"/>
  <c r="AZ35" i="26"/>
  <c r="BC15" i="26"/>
  <c r="O12" i="26"/>
  <c r="BB31" i="26"/>
  <c r="N28" i="26"/>
  <c r="AY33" i="26"/>
  <c r="K30" i="26"/>
  <c r="AT59" i="26"/>
  <c r="AT44" i="26"/>
  <c r="AT57" i="26"/>
  <c r="AU40" i="26"/>
  <c r="G37" i="26"/>
  <c r="BB47" i="26"/>
  <c r="AY54" i="26"/>
  <c r="AV60" i="26"/>
  <c r="BB68" i="26"/>
  <c r="BA67" i="26"/>
  <c r="AX62" i="26"/>
  <c r="AZ34" i="26"/>
  <c r="L31" i="26"/>
  <c r="AU27" i="26"/>
  <c r="G24" i="26"/>
  <c r="AX16" i="26"/>
  <c r="J13" i="26"/>
  <c r="AX15" i="26"/>
  <c r="AX19" i="26"/>
  <c r="J16" i="26"/>
  <c r="AV21" i="26"/>
  <c r="H18" i="26"/>
  <c r="AZ24" i="26"/>
  <c r="L21" i="26"/>
  <c r="AT13" i="26"/>
  <c r="F10" i="26"/>
  <c r="BA12" i="26"/>
  <c r="M9" i="26"/>
  <c r="AU37" i="26"/>
  <c r="G34" i="26"/>
  <c r="AT24" i="26"/>
  <c r="F21" i="26"/>
  <c r="BC35" i="26"/>
  <c r="O32" i="26"/>
  <c r="AV46" i="26"/>
  <c r="BC36" i="26"/>
  <c r="O33" i="26"/>
  <c r="AY20" i="26"/>
  <c r="K17" i="26"/>
  <c r="AW28" i="26"/>
  <c r="I25" i="26"/>
  <c r="AT31" i="26"/>
  <c r="F28" i="26"/>
  <c r="BB34" i="26"/>
  <c r="N31" i="26"/>
  <c r="AT56" i="26"/>
  <c r="AW43" i="26"/>
  <c r="BC49" i="26"/>
  <c r="BB56" i="26"/>
  <c r="AT41" i="26"/>
  <c r="F38" i="26"/>
  <c r="AU55" i="26"/>
  <c r="BA43" i="26"/>
  <c r="AY49" i="26"/>
  <c r="BC54" i="26"/>
  <c r="AV59" i="26"/>
  <c r="AT68" i="26"/>
  <c r="AT67" i="26"/>
  <c r="BB63" i="26"/>
  <c r="L8" i="25"/>
  <c r="AZ11" i="25"/>
  <c r="BB13" i="25"/>
  <c r="N10" i="25"/>
  <c r="AX14" i="25"/>
  <c r="J11" i="25"/>
  <c r="AT16" i="25"/>
  <c r="F13" i="25"/>
  <c r="K15" i="25"/>
  <c r="AY18" i="25"/>
  <c r="AZ28" i="25"/>
  <c r="L25" i="25"/>
  <c r="BB30" i="25"/>
  <c r="N27" i="25"/>
  <c r="AX31" i="25"/>
  <c r="J28" i="25"/>
  <c r="AT33" i="25"/>
  <c r="F30" i="25"/>
  <c r="AV34" i="25"/>
  <c r="H31" i="25"/>
  <c r="AZ19" i="25"/>
  <c r="L16" i="25"/>
  <c r="BA21" i="25"/>
  <c r="M18" i="25"/>
  <c r="AU24" i="25"/>
  <c r="G21" i="25"/>
  <c r="AT19" i="25"/>
  <c r="F16" i="25"/>
  <c r="I23" i="25"/>
  <c r="AW26" i="25"/>
  <c r="BC36" i="25"/>
  <c r="O33" i="25"/>
  <c r="BC38" i="25"/>
  <c r="O35" i="25"/>
  <c r="AY38" i="25"/>
  <c r="K35" i="25"/>
  <c r="BC68" i="25"/>
  <c r="I14" i="25"/>
  <c r="AW17" i="25"/>
  <c r="M9" i="25"/>
  <c r="BA12" i="25"/>
  <c r="BC14" i="25"/>
  <c r="O11" i="25"/>
  <c r="AY15" i="25"/>
  <c r="K12" i="25"/>
  <c r="BB27" i="25"/>
  <c r="N24" i="25"/>
  <c r="AX28" i="25"/>
  <c r="J25" i="25"/>
  <c r="AT30" i="25"/>
  <c r="F27" i="25"/>
  <c r="AV31" i="25"/>
  <c r="H28" i="25"/>
  <c r="AZ33" i="25"/>
  <c r="L30" i="25"/>
  <c r="BA20" i="25"/>
  <c r="M17" i="25"/>
  <c r="AU23" i="25"/>
  <c r="G20" i="25"/>
  <c r="AT18" i="25"/>
  <c r="F15" i="25"/>
  <c r="AW25" i="25"/>
  <c r="I22" i="25"/>
  <c r="AX40" i="25"/>
  <c r="AU37" i="25"/>
  <c r="BB39" i="25"/>
  <c r="BA35" i="25"/>
  <c r="M32" i="25"/>
  <c r="AW46" i="25"/>
  <c r="BA41" i="25"/>
  <c r="AV49" i="25"/>
  <c r="AZ58" i="25"/>
  <c r="AT69" i="25"/>
  <c r="AV59" i="25"/>
  <c r="BC55" i="25"/>
  <c r="AW64" i="25"/>
  <c r="I8" i="25"/>
  <c r="AW11" i="25"/>
  <c r="BA13" i="25"/>
  <c r="M10" i="25"/>
  <c r="BC15" i="25"/>
  <c r="O12" i="25"/>
  <c r="AY16" i="25"/>
  <c r="K13" i="25"/>
  <c r="AT27" i="25"/>
  <c r="F24" i="25"/>
  <c r="AV28" i="25"/>
  <c r="H25" i="25"/>
  <c r="AZ30" i="25"/>
  <c r="L27" i="25"/>
  <c r="BB32" i="25"/>
  <c r="N29" i="25"/>
  <c r="AX33" i="25"/>
  <c r="J30" i="25"/>
  <c r="BC21" i="25"/>
  <c r="O18" i="25"/>
  <c r="BA23" i="25"/>
  <c r="M20" i="25"/>
  <c r="AT17" i="25"/>
  <c r="F14" i="25"/>
  <c r="H21" i="25"/>
  <c r="AV24" i="25"/>
  <c r="AW40" i="25"/>
  <c r="AZ37" i="25"/>
  <c r="L34" i="25"/>
  <c r="AT39" i="25"/>
  <c r="BB44" i="25"/>
  <c r="BC40" i="25"/>
  <c r="AV44" i="25"/>
  <c r="AY48" i="25"/>
  <c r="AZ45" i="25"/>
  <c r="BC52" i="25"/>
  <c r="BA57" i="25"/>
  <c r="AV58" i="25"/>
  <c r="AZ62" i="25"/>
  <c r="AZ51" i="25"/>
  <c r="AV63" i="25"/>
  <c r="AU60" i="25"/>
  <c r="BC67" i="25"/>
  <c r="BA65" i="25"/>
  <c r="AX66" i="25"/>
  <c r="AT11" i="25"/>
  <c r="F8" i="25"/>
  <c r="H9" i="25"/>
  <c r="AV12" i="25"/>
  <c r="AZ14" i="25"/>
  <c r="L11" i="25"/>
  <c r="BB16" i="25"/>
  <c r="N13" i="25"/>
  <c r="BB20" i="25"/>
  <c r="N17" i="25"/>
  <c r="BA27" i="25"/>
  <c r="M24" i="25"/>
  <c r="BC29" i="25"/>
  <c r="O26" i="25"/>
  <c r="AY30" i="25"/>
  <c r="K27" i="25"/>
  <c r="AU32" i="25"/>
  <c r="G29" i="25"/>
  <c r="AW33" i="25"/>
  <c r="I30" i="25"/>
  <c r="M14" i="25"/>
  <c r="BA17" i="25"/>
  <c r="AU21" i="25"/>
  <c r="G18" i="25"/>
  <c r="BC24" i="25"/>
  <c r="O21" i="25"/>
  <c r="AT20" i="25"/>
  <c r="F17" i="25"/>
  <c r="BA26" i="25"/>
  <c r="M23" i="25"/>
  <c r="AY43" i="25"/>
  <c r="AV37" i="25"/>
  <c r="H34" i="25"/>
  <c r="AX39" i="25"/>
  <c r="AY42" i="25"/>
  <c r="AY37" i="25"/>
  <c r="K34" i="25"/>
  <c r="AV48" i="25"/>
  <c r="AU49" i="25"/>
  <c r="AU41" i="25"/>
  <c r="AY53" i="25"/>
  <c r="BA56" i="25"/>
  <c r="AY57" i="25"/>
  <c r="BB58" i="25"/>
  <c r="AX62" i="25"/>
  <c r="BA55" i="25"/>
  <c r="BC63" i="25"/>
  <c r="AX60" i="25"/>
  <c r="AT64" i="25"/>
  <c r="BB61" i="25"/>
  <c r="AX65" i="25"/>
  <c r="M8" i="25"/>
  <c r="BA11" i="25"/>
  <c r="BC13" i="25"/>
  <c r="O10" i="25"/>
  <c r="AY14" i="25"/>
  <c r="K11" i="25"/>
  <c r="AU16" i="25"/>
  <c r="G13" i="25"/>
  <c r="AX18" i="25"/>
  <c r="J15" i="25"/>
  <c r="BA28" i="25"/>
  <c r="M25" i="25"/>
  <c r="BC30" i="25"/>
  <c r="O27" i="25"/>
  <c r="AY31" i="25"/>
  <c r="K28" i="25"/>
  <c r="AU33" i="25"/>
  <c r="G30" i="25"/>
  <c r="I31" i="25"/>
  <c r="AW34" i="25"/>
  <c r="M16" i="25"/>
  <c r="BA19" i="25"/>
  <c r="BB23" i="25"/>
  <c r="N20" i="25"/>
  <c r="AZ25" i="25"/>
  <c r="L22" i="25"/>
  <c r="H20" i="25"/>
  <c r="AV23" i="25"/>
  <c r="BA40" i="25"/>
  <c r="BB36" i="25"/>
  <c r="N33" i="25"/>
  <c r="BB38" i="25"/>
  <c r="N35" i="25"/>
  <c r="AX38" i="25"/>
  <c r="J35" i="25"/>
  <c r="AY51" i="25"/>
  <c r="AX11" i="25"/>
  <c r="J8" i="25"/>
  <c r="AT13" i="25"/>
  <c r="F10" i="25"/>
  <c r="AV14" i="25"/>
  <c r="H11" i="25"/>
  <c r="AZ16" i="25"/>
  <c r="L13" i="25"/>
  <c r="K14" i="25"/>
  <c r="AY17" i="25"/>
  <c r="BC27" i="25"/>
  <c r="O24" i="25"/>
  <c r="AY28" i="25"/>
  <c r="K25" i="25"/>
  <c r="AU30" i="25"/>
  <c r="G27" i="25"/>
  <c r="AW31" i="25"/>
  <c r="I28" i="25"/>
  <c r="BA33" i="25"/>
  <c r="M30" i="25"/>
  <c r="BB22" i="25"/>
  <c r="N19" i="25"/>
  <c r="L21" i="25"/>
  <c r="AZ24" i="25"/>
  <c r="H19" i="25"/>
  <c r="AV22" i="25"/>
  <c r="BC26" i="25"/>
  <c r="O23" i="25"/>
  <c r="AY40" i="25"/>
  <c r="AT37" i="25"/>
  <c r="F34" i="25"/>
  <c r="BC39" i="25"/>
  <c r="AZ39" i="25"/>
  <c r="AX41" i="25"/>
  <c r="AV52" i="25"/>
  <c r="BA58" i="25"/>
  <c r="AU69" i="25"/>
  <c r="AW59" i="25"/>
  <c r="BB55" i="25"/>
  <c r="AV64" i="25"/>
  <c r="BB11" i="25"/>
  <c r="N8" i="25"/>
  <c r="AX12" i="25"/>
  <c r="J9" i="25"/>
  <c r="AT14" i="25"/>
  <c r="F11" i="25"/>
  <c r="AV15" i="25"/>
  <c r="H12" i="25"/>
  <c r="AU27" i="25"/>
  <c r="G24" i="25"/>
  <c r="AW28" i="25"/>
  <c r="I25" i="25"/>
  <c r="BA30" i="25"/>
  <c r="M27" i="25"/>
  <c r="BC32" i="25"/>
  <c r="O29" i="25"/>
  <c r="AY33" i="25"/>
  <c r="K30" i="25"/>
  <c r="AT22" i="25"/>
  <c r="F19" i="25"/>
  <c r="BB25" i="25"/>
  <c r="N22" i="25"/>
  <c r="H18" i="25"/>
  <c r="AV21" i="25"/>
  <c r="AW24" i="25"/>
  <c r="I21" i="25"/>
  <c r="AV40" i="25"/>
  <c r="BA37" i="25"/>
  <c r="M34" i="25"/>
  <c r="AU39" i="25"/>
  <c r="AY36" i="25"/>
  <c r="K33" i="25"/>
  <c r="BC46" i="25"/>
  <c r="BB49" i="25"/>
  <c r="AV55" i="25"/>
  <c r="AZ57" i="25"/>
  <c r="AW58" i="25"/>
  <c r="BA62" i="25"/>
  <c r="BA51" i="25"/>
  <c r="AW63" i="25"/>
  <c r="BA60" i="25"/>
  <c r="BB64" i="25"/>
  <c r="AU11" i="25"/>
  <c r="G8" i="25"/>
  <c r="I9" i="25"/>
  <c r="AW12" i="25"/>
  <c r="BA14" i="25"/>
  <c r="M11" i="25"/>
  <c r="BC16" i="25"/>
  <c r="O13" i="25"/>
  <c r="K16" i="25"/>
  <c r="AY19" i="25"/>
  <c r="AT28" i="25"/>
  <c r="F25" i="25"/>
  <c r="AV29" i="25"/>
  <c r="H26" i="25"/>
  <c r="AZ31" i="25"/>
  <c r="L28" i="25"/>
  <c r="BB33" i="25"/>
  <c r="N30" i="25"/>
  <c r="AX34" i="25"/>
  <c r="J31" i="25"/>
  <c r="AZ18" i="25"/>
  <c r="L15" i="25"/>
  <c r="L19" i="25"/>
  <c r="AZ22" i="25"/>
  <c r="AT25" i="25"/>
  <c r="F22" i="25"/>
  <c r="AV42" i="25"/>
  <c r="AU44" i="25"/>
  <c r="AW37" i="25"/>
  <c r="I34" i="25"/>
  <c r="AY39" i="25"/>
  <c r="AX37" i="25"/>
  <c r="J34" i="25"/>
  <c r="AW48" i="25"/>
  <c r="AT52" i="25"/>
  <c r="AZ50" i="25"/>
  <c r="AY47" i="25"/>
  <c r="AY46" i="25"/>
  <c r="AV62" i="25"/>
  <c r="AT59" i="25"/>
  <c r="AV66" i="25"/>
  <c r="AY60" i="25"/>
  <c r="AU64" i="25"/>
  <c r="BC61" i="25"/>
  <c r="AY65" i="25"/>
  <c r="AX23" i="25"/>
  <c r="J20" i="25"/>
  <c r="H10" i="25"/>
  <c r="AV13" i="25"/>
  <c r="AZ15" i="25"/>
  <c r="L12" i="25"/>
  <c r="AX27" i="25"/>
  <c r="J24" i="25"/>
  <c r="AT29" i="25"/>
  <c r="F26" i="25"/>
  <c r="AV30" i="25"/>
  <c r="H27" i="25"/>
  <c r="AZ32" i="25"/>
  <c r="L29" i="25"/>
  <c r="BB34" i="25"/>
  <c r="N31" i="25"/>
  <c r="BC23" i="25"/>
  <c r="O20" i="25"/>
  <c r="M22" i="25"/>
  <c r="BA25" i="25"/>
  <c r="AW23" i="25"/>
  <c r="I20" i="25"/>
  <c r="AZ40" i="25"/>
  <c r="BC37" i="25"/>
  <c r="O34" i="25"/>
  <c r="AV39" i="25"/>
  <c r="AT35" i="25"/>
  <c r="F32" i="25"/>
  <c r="AX51" i="25"/>
  <c r="BA66" i="25"/>
  <c r="AX26" i="25"/>
  <c r="AY11" i="25"/>
  <c r="K8" i="25"/>
  <c r="AU13" i="25"/>
  <c r="G10" i="25"/>
  <c r="AW14" i="25"/>
  <c r="I11" i="25"/>
  <c r="BA16" i="25"/>
  <c r="M13" i="25"/>
  <c r="AX17" i="25"/>
  <c r="J14" i="25"/>
  <c r="AV27" i="25"/>
  <c r="H24" i="25"/>
  <c r="AZ29" i="25"/>
  <c r="L26" i="25"/>
  <c r="BB31" i="25"/>
  <c r="N28" i="25"/>
  <c r="AX32" i="25"/>
  <c r="J29" i="25"/>
  <c r="AT34" i="25"/>
  <c r="F31" i="25"/>
  <c r="BC22" i="25"/>
  <c r="O19" i="25"/>
  <c r="BA24" i="25"/>
  <c r="M21" i="25"/>
  <c r="AW22" i="25"/>
  <c r="I19" i="25"/>
  <c r="BB26" i="25"/>
  <c r="N23" i="25"/>
  <c r="AU36" i="25"/>
  <c r="G33" i="25"/>
  <c r="AU38" i="25"/>
  <c r="G35" i="25"/>
  <c r="BC44" i="25"/>
  <c r="BA39" i="25"/>
  <c r="AY41" i="25"/>
  <c r="AW52" i="25"/>
  <c r="AU62" i="25"/>
  <c r="AX63" i="25"/>
  <c r="BC47" i="25"/>
  <c r="AT68" i="25"/>
  <c r="BC11" i="25"/>
  <c r="O8" i="25"/>
  <c r="AY12" i="25"/>
  <c r="K9" i="25"/>
  <c r="AU14" i="25"/>
  <c r="G11" i="25"/>
  <c r="AW15" i="25"/>
  <c r="I12" i="25"/>
  <c r="AY20" i="25"/>
  <c r="K17" i="25"/>
  <c r="BB28" i="25"/>
  <c r="N25" i="25"/>
  <c r="AX29" i="25"/>
  <c r="J26" i="25"/>
  <c r="AT31" i="25"/>
  <c r="F28" i="25"/>
  <c r="AV32" i="25"/>
  <c r="H29" i="25"/>
  <c r="AZ34" i="25"/>
  <c r="L31" i="25"/>
  <c r="AV20" i="25"/>
  <c r="AU22" i="25"/>
  <c r="G19" i="25"/>
  <c r="BC25" i="25"/>
  <c r="O22" i="25"/>
  <c r="AW21" i="25"/>
  <c r="I18" i="25"/>
  <c r="AW20" i="25"/>
  <c r="AU26" i="25"/>
  <c r="G23" i="25"/>
  <c r="AZ42" i="25"/>
  <c r="AZ36" i="25"/>
  <c r="L33" i="25"/>
  <c r="AZ38" i="25"/>
  <c r="L35" i="25"/>
  <c r="AX36" i="25"/>
  <c r="AX35" i="25"/>
  <c r="J33" i="25"/>
  <c r="BB46" i="25"/>
  <c r="BC49" i="25"/>
  <c r="AT54" i="25"/>
  <c r="AT57" i="25"/>
  <c r="AY58" i="25"/>
  <c r="AZ69" i="25"/>
  <c r="BB59" i="25"/>
  <c r="AW66" i="25"/>
  <c r="AZ60" i="25"/>
  <c r="BC64" i="25"/>
  <c r="BB12" i="25"/>
  <c r="N9" i="25"/>
  <c r="AX13" i="25"/>
  <c r="J10" i="25"/>
  <c r="AT15" i="25"/>
  <c r="F12" i="25"/>
  <c r="AV16" i="25"/>
  <c r="H13" i="25"/>
  <c r="AX19" i="25"/>
  <c r="J16" i="25"/>
  <c r="AU28" i="25"/>
  <c r="G25" i="25"/>
  <c r="AW29" i="25"/>
  <c r="I26" i="25"/>
  <c r="BA31" i="25"/>
  <c r="M28" i="25"/>
  <c r="BC33" i="25"/>
  <c r="O30" i="25"/>
  <c r="AY34" i="25"/>
  <c r="K31" i="25"/>
  <c r="M15" i="25"/>
  <c r="BA18" i="25"/>
  <c r="BA22" i="25"/>
  <c r="M19" i="25"/>
  <c r="AU25" i="25"/>
  <c r="G22" i="25"/>
  <c r="AW42" i="25"/>
  <c r="AV36" i="25"/>
  <c r="H33" i="25"/>
  <c r="AV38" i="25"/>
  <c r="H35" i="25"/>
  <c r="AT40" i="25"/>
  <c r="BB35" i="25"/>
  <c r="N32" i="25"/>
  <c r="AU46" i="25"/>
  <c r="AW51" i="25"/>
  <c r="AU52" i="25"/>
  <c r="BA50" i="25"/>
  <c r="AX47" i="25"/>
  <c r="AX46" i="25"/>
  <c r="AW62" i="25"/>
  <c r="AU59" i="25"/>
  <c r="BC51" i="25"/>
  <c r="BA64" i="25"/>
  <c r="AT67" i="25"/>
  <c r="AV61" i="25"/>
  <c r="AW68" i="25"/>
  <c r="BC66" i="25"/>
  <c r="AY23" i="25"/>
  <c r="AY22" i="25"/>
  <c r="K20" i="25"/>
  <c r="AU12" i="25"/>
  <c r="G9" i="25"/>
  <c r="AW13" i="25"/>
  <c r="I10" i="25"/>
  <c r="BA15" i="25"/>
  <c r="M12" i="25"/>
  <c r="AY27" i="25"/>
  <c r="K24" i="25"/>
  <c r="AU29" i="25"/>
  <c r="G26" i="25"/>
  <c r="AW30" i="25"/>
  <c r="I27" i="25"/>
  <c r="BA32" i="25"/>
  <c r="M29" i="25"/>
  <c r="BC34" i="25"/>
  <c r="O31" i="25"/>
  <c r="L18" i="25"/>
  <c r="AZ21" i="25"/>
  <c r="AT24" i="25"/>
  <c r="F21" i="25"/>
  <c r="G16" i="25"/>
  <c r="AU19" i="25"/>
  <c r="AV26" i="25"/>
  <c r="H23" i="25"/>
  <c r="BC42" i="25"/>
  <c r="BC41" i="25"/>
  <c r="BB37" i="25"/>
  <c r="N34" i="25"/>
  <c r="AW39" i="25"/>
  <c r="AU35" i="25"/>
  <c r="G32" i="25"/>
  <c r="BB68" i="25"/>
  <c r="AV17" i="25"/>
  <c r="H14" i="25"/>
  <c r="L9" i="25"/>
  <c r="AZ12" i="25"/>
  <c r="BB14" i="25"/>
  <c r="N11" i="25"/>
  <c r="AX15" i="25"/>
  <c r="J12" i="25"/>
  <c r="AW27" i="25"/>
  <c r="I24" i="25"/>
  <c r="BA29" i="25"/>
  <c r="M26" i="25"/>
  <c r="BC31" i="25"/>
  <c r="O28" i="25"/>
  <c r="AY32" i="25"/>
  <c r="K29" i="25"/>
  <c r="AU34" i="25"/>
  <c r="G31" i="25"/>
  <c r="AZ20" i="25"/>
  <c r="L17" i="25"/>
  <c r="AT23" i="25"/>
  <c r="F20" i="25"/>
  <c r="G15" i="25"/>
  <c r="AU18" i="25"/>
  <c r="AV25" i="25"/>
  <c r="H22" i="25"/>
  <c r="AT36" i="25"/>
  <c r="F33" i="25"/>
  <c r="AT38" i="25"/>
  <c r="F35" i="25"/>
  <c r="AZ35" i="25"/>
  <c r="L32" i="25"/>
  <c r="AV46" i="25"/>
  <c r="AZ41" i="25"/>
  <c r="AW55" i="25"/>
  <c r="BC56" i="25"/>
  <c r="AT62" i="25"/>
  <c r="AY63" i="25"/>
  <c r="BB47" i="25"/>
  <c r="AU68" i="25"/>
  <c r="H8" i="25"/>
  <c r="AV11" i="25"/>
  <c r="L10" i="25"/>
  <c r="AZ13" i="25"/>
  <c r="BB15" i="25"/>
  <c r="N12" i="25"/>
  <c r="AX16" i="25"/>
  <c r="J13" i="25"/>
  <c r="AX20" i="25"/>
  <c r="J17" i="25"/>
  <c r="BC28" i="25"/>
  <c r="O25" i="25"/>
  <c r="AY29" i="25"/>
  <c r="K26" i="25"/>
  <c r="AU31" i="25"/>
  <c r="G28" i="25"/>
  <c r="AW32" i="25"/>
  <c r="I29" i="25"/>
  <c r="BA34" i="25"/>
  <c r="M31" i="25"/>
  <c r="BB21" i="25"/>
  <c r="N18" i="25"/>
  <c r="L20" i="25"/>
  <c r="AZ23" i="25"/>
  <c r="G14" i="25"/>
  <c r="AU17" i="25"/>
  <c r="AX22" i="25"/>
  <c r="AT26" i="25"/>
  <c r="F23" i="25"/>
  <c r="BA42" i="25"/>
  <c r="BA36" i="25"/>
  <c r="M33" i="25"/>
  <c r="BA38" i="25"/>
  <c r="M35" i="25"/>
  <c r="BB41" i="25"/>
  <c r="BB40" i="25"/>
  <c r="AW44" i="25"/>
  <c r="AX48" i="25"/>
  <c r="BA45" i="25"/>
  <c r="BB52" i="25"/>
  <c r="AU54" i="25"/>
  <c r="AU57" i="25"/>
  <c r="AX58" i="25"/>
  <c r="BA69" i="25"/>
  <c r="BC59" i="25"/>
  <c r="AT60" i="25"/>
  <c r="BB67" i="25"/>
  <c r="AZ65" i="25"/>
  <c r="AY66" i="25"/>
  <c r="BC12" i="25"/>
  <c r="O9" i="25"/>
  <c r="AY13" i="25"/>
  <c r="K10" i="25"/>
  <c r="AU15" i="25"/>
  <c r="G12" i="25"/>
  <c r="AW16" i="25"/>
  <c r="I13" i="25"/>
  <c r="BC20" i="25"/>
  <c r="O17" i="25"/>
  <c r="AZ27" i="25"/>
  <c r="L24" i="25"/>
  <c r="BB29" i="25"/>
  <c r="N26" i="25"/>
  <c r="AX30" i="25"/>
  <c r="J27" i="25"/>
  <c r="AT32" i="25"/>
  <c r="F29" i="25"/>
  <c r="AV33" i="25"/>
  <c r="H30" i="25"/>
  <c r="AZ17" i="25"/>
  <c r="L14" i="25"/>
  <c r="AT21" i="25"/>
  <c r="F18" i="25"/>
  <c r="BB24" i="25"/>
  <c r="N21" i="25"/>
  <c r="AU20" i="25"/>
  <c r="G17" i="25"/>
  <c r="AZ26" i="25"/>
  <c r="L23" i="25"/>
  <c r="AX43" i="25"/>
  <c r="AW36" i="25"/>
  <c r="I33" i="25"/>
  <c r="AW38" i="25"/>
  <c r="I35" i="25"/>
  <c r="AU40" i="25"/>
  <c r="BC35" i="25"/>
  <c r="O32" i="25"/>
  <c r="AW41" i="25"/>
  <c r="AT46" i="25"/>
  <c r="AT49" i="25"/>
  <c r="AT41" i="25"/>
  <c r="AX53" i="25"/>
  <c r="AZ56" i="25"/>
  <c r="AX57" i="25"/>
  <c r="BC58" i="25"/>
  <c r="AY62" i="25"/>
  <c r="AZ55" i="25"/>
  <c r="BB63" i="25"/>
  <c r="BB51" i="25"/>
  <c r="AZ64" i="25"/>
  <c r="AU67" i="25"/>
  <c r="AW61" i="25"/>
  <c r="AV68" i="25"/>
  <c r="BB66" i="25"/>
  <c r="BA11" i="24"/>
  <c r="M8" i="24"/>
  <c r="BA13" i="24"/>
  <c r="M10" i="24"/>
  <c r="BC25" i="24"/>
  <c r="O22" i="24"/>
  <c r="AU24" i="24"/>
  <c r="G21" i="24"/>
  <c r="AX14" i="24"/>
  <c r="J11" i="24"/>
  <c r="AX27" i="24"/>
  <c r="J24" i="24"/>
  <c r="AW29" i="24"/>
  <c r="I26" i="24"/>
  <c r="BC35" i="24"/>
  <c r="O32" i="24"/>
  <c r="AY36" i="24"/>
  <c r="K33" i="24"/>
  <c r="AW36" i="24"/>
  <c r="I33" i="24"/>
  <c r="AW35" i="24"/>
  <c r="BC34" i="24"/>
  <c r="O31" i="24"/>
  <c r="BB55" i="24"/>
  <c r="BB54" i="24"/>
  <c r="BC44" i="24"/>
  <c r="BB39" i="24"/>
  <c r="N36" i="24"/>
  <c r="AW28" i="24"/>
  <c r="AZ34" i="24"/>
  <c r="L31" i="24"/>
  <c r="BC12" i="24"/>
  <c r="O9" i="24"/>
  <c r="BC20" i="24"/>
  <c r="O17" i="24"/>
  <c r="BC17" i="24"/>
  <c r="O14" i="24"/>
  <c r="AT25" i="24"/>
  <c r="F22" i="24"/>
  <c r="AV24" i="24"/>
  <c r="H21" i="24"/>
  <c r="BB21" i="24"/>
  <c r="N18" i="24"/>
  <c r="AY32" i="24"/>
  <c r="K29" i="24"/>
  <c r="BC23" i="24"/>
  <c r="O20" i="24"/>
  <c r="AY29" i="24"/>
  <c r="K26" i="24"/>
  <c r="AU31" i="24"/>
  <c r="G28" i="24"/>
  <c r="BC40" i="24"/>
  <c r="O37" i="24"/>
  <c r="AX30" i="24"/>
  <c r="J27" i="24"/>
  <c r="AY68" i="24"/>
  <c r="AU66" i="24"/>
  <c r="AZ53" i="24"/>
  <c r="BC64" i="24"/>
  <c r="BC63" i="24"/>
  <c r="BC43" i="24"/>
  <c r="BC42" i="24"/>
  <c r="BA49" i="24"/>
  <c r="BA54" i="24"/>
  <c r="BA57" i="24"/>
  <c r="BA56" i="24"/>
  <c r="AY67" i="24"/>
  <c r="AY12" i="24"/>
  <c r="K9" i="24"/>
  <c r="AW11" i="24"/>
  <c r="I8" i="24"/>
  <c r="AZ25" i="24"/>
  <c r="L22" i="24"/>
  <c r="BB14" i="24"/>
  <c r="N11" i="24"/>
  <c r="AT21" i="24"/>
  <c r="F18" i="24"/>
  <c r="BC32" i="24"/>
  <c r="O29" i="24"/>
  <c r="AY18" i="24"/>
  <c r="K15" i="24"/>
  <c r="AY17" i="24"/>
  <c r="AT23" i="24"/>
  <c r="F20" i="24"/>
  <c r="BC29" i="24"/>
  <c r="O26" i="24"/>
  <c r="F37" i="24"/>
  <c r="AT40" i="24"/>
  <c r="AU36" i="24"/>
  <c r="G33" i="24"/>
  <c r="AY33" i="24"/>
  <c r="K30" i="24"/>
  <c r="AV51" i="24"/>
  <c r="AW33" i="24"/>
  <c r="I30" i="24"/>
  <c r="BB47" i="24"/>
  <c r="BB46" i="24"/>
  <c r="AU39" i="24"/>
  <c r="G36" i="24"/>
  <c r="AX50" i="24"/>
  <c r="AX55" i="24"/>
  <c r="AT52" i="24"/>
  <c r="BC38" i="24"/>
  <c r="O35" i="24"/>
  <c r="AT49" i="24"/>
  <c r="AU54" i="24"/>
  <c r="AT57" i="24"/>
  <c r="BB65" i="24"/>
  <c r="AZ63" i="24"/>
  <c r="BC67" i="24"/>
  <c r="BA12" i="24"/>
  <c r="M9" i="24"/>
  <c r="AV23" i="24"/>
  <c r="AY43" i="24"/>
  <c r="AY42" i="24"/>
  <c r="AX23" i="24"/>
  <c r="J20" i="24"/>
  <c r="M11" i="24"/>
  <c r="BA14" i="24"/>
  <c r="AW19" i="24"/>
  <c r="I16" i="24"/>
  <c r="AW18" i="24"/>
  <c r="BB15" i="24"/>
  <c r="N12" i="24"/>
  <c r="BC27" i="24"/>
  <c r="O24" i="24"/>
  <c r="BB22" i="24"/>
  <c r="N19" i="24"/>
  <c r="AY13" i="24"/>
  <c r="K10" i="24"/>
  <c r="BB18" i="24"/>
  <c r="N15" i="24"/>
  <c r="AZ23" i="24"/>
  <c r="L20" i="24"/>
  <c r="AT28" i="24"/>
  <c r="F25" i="24"/>
  <c r="AX35" i="24"/>
  <c r="J32" i="24"/>
  <c r="AY44" i="24"/>
  <c r="BC41" i="24"/>
  <c r="O38" i="24"/>
  <c r="AU30" i="24"/>
  <c r="G27" i="24"/>
  <c r="AT47" i="24"/>
  <c r="BB37" i="24"/>
  <c r="N34" i="24"/>
  <c r="AU50" i="24"/>
  <c r="BC54" i="24"/>
  <c r="BB60" i="24"/>
  <c r="BB59" i="24"/>
  <c r="AX64" i="24"/>
  <c r="AZ48" i="24"/>
  <c r="AZ52" i="24"/>
  <c r="AY56" i="24"/>
  <c r="AU65" i="24"/>
  <c r="AY63" i="24"/>
  <c r="AV69" i="24"/>
  <c r="AW37" i="24"/>
  <c r="I34" i="24"/>
  <c r="AV27" i="24"/>
  <c r="H24" i="24"/>
  <c r="AZ20" i="24"/>
  <c r="L17" i="24"/>
  <c r="BC16" i="24"/>
  <c r="O13" i="24"/>
  <c r="AU27" i="24"/>
  <c r="G24" i="24"/>
  <c r="AT22" i="24"/>
  <c r="F19" i="24"/>
  <c r="AV26" i="24"/>
  <c r="H23" i="24"/>
  <c r="AZ32" i="24"/>
  <c r="L29" i="24"/>
  <c r="AT19" i="24"/>
  <c r="F16" i="24"/>
  <c r="AZ28" i="24"/>
  <c r="L25" i="24"/>
  <c r="BB31" i="24"/>
  <c r="N28" i="24"/>
  <c r="AY40" i="24"/>
  <c r="K37" i="24"/>
  <c r="AT33" i="24"/>
  <c r="F30" i="24"/>
  <c r="AV41" i="24"/>
  <c r="H38" i="24"/>
  <c r="BC39" i="24"/>
  <c r="O36" i="24"/>
  <c r="BA34" i="24"/>
  <c r="M31" i="24"/>
  <c r="BB12" i="24"/>
  <c r="N9" i="24"/>
  <c r="BB20" i="24"/>
  <c r="N17" i="24"/>
  <c r="AZ15" i="24"/>
  <c r="L12" i="24"/>
  <c r="AX21" i="24"/>
  <c r="J18" i="24"/>
  <c r="AW24" i="24"/>
  <c r="I21" i="24"/>
  <c r="BC21" i="24"/>
  <c r="O18" i="24"/>
  <c r="AX26" i="24"/>
  <c r="J23" i="24"/>
  <c r="AV32" i="24"/>
  <c r="H29" i="24"/>
  <c r="K12" i="24"/>
  <c r="AY15" i="24"/>
  <c r="AX28" i="24"/>
  <c r="J25" i="24"/>
  <c r="L26" i="24"/>
  <c r="AZ29" i="24"/>
  <c r="F32" i="24"/>
  <c r="AT35" i="24"/>
  <c r="BB36" i="24"/>
  <c r="N33" i="24"/>
  <c r="BA41" i="24"/>
  <c r="M38" i="24"/>
  <c r="AY30" i="24"/>
  <c r="K27" i="24"/>
  <c r="AX68" i="24"/>
  <c r="BB64" i="24"/>
  <c r="BB63" i="24"/>
  <c r="BB43" i="24"/>
  <c r="BB42" i="24"/>
  <c r="AZ54" i="24"/>
  <c r="AX12" i="24"/>
  <c r="J9" i="24"/>
  <c r="AV11" i="24"/>
  <c r="H8" i="24"/>
  <c r="M22" i="24"/>
  <c r="BA25" i="24"/>
  <c r="J21" i="24"/>
  <c r="AX24" i="24"/>
  <c r="BC26" i="24"/>
  <c r="O23" i="24"/>
  <c r="BA33" i="24"/>
  <c r="AV21" i="24"/>
  <c r="H18" i="24"/>
  <c r="N25" i="24"/>
  <c r="BB28" i="24"/>
  <c r="AX44" i="24"/>
  <c r="AV40" i="24"/>
  <c r="BB30" i="24"/>
  <c r="N27" i="24"/>
  <c r="AT41" i="24"/>
  <c r="F38" i="24"/>
  <c r="AT39" i="24"/>
  <c r="F36" i="24"/>
  <c r="BA46" i="24"/>
  <c r="AT64" i="24"/>
  <c r="AT63" i="24"/>
  <c r="AT54" i="24"/>
  <c r="AU57" i="24"/>
  <c r="AZ68" i="24"/>
  <c r="AZ67" i="24"/>
  <c r="AY11" i="24"/>
  <c r="K8" i="24"/>
  <c r="AX20" i="24"/>
  <c r="J17" i="24"/>
  <c r="AZ16" i="24"/>
  <c r="L13" i="24"/>
  <c r="BC24" i="24"/>
  <c r="O21" i="24"/>
  <c r="BB19" i="24"/>
  <c r="N16" i="24"/>
  <c r="F23" i="24"/>
  <c r="AT26" i="24"/>
  <c r="F29" i="24"/>
  <c r="AT32" i="24"/>
  <c r="J10" i="24"/>
  <c r="AX13" i="24"/>
  <c r="BC18" i="24"/>
  <c r="O15" i="24"/>
  <c r="BA23" i="24"/>
  <c r="M20" i="24"/>
  <c r="AU28" i="24"/>
  <c r="G25" i="24"/>
  <c r="AY35" i="24"/>
  <c r="K32" i="24"/>
  <c r="AU56" i="24"/>
  <c r="AX34" i="24"/>
  <c r="J31" i="24"/>
  <c r="AU47" i="24"/>
  <c r="BC37" i="24"/>
  <c r="O34" i="24"/>
  <c r="AV66" i="24"/>
  <c r="AT50" i="24"/>
  <c r="BC60" i="24"/>
  <c r="BC59" i="24"/>
  <c r="AY64" i="24"/>
  <c r="BA48" i="24"/>
  <c r="BA52" i="24"/>
  <c r="BA51" i="24"/>
  <c r="AX56" i="24"/>
  <c r="AT65" i="24"/>
  <c r="AW69" i="24"/>
  <c r="AV37" i="24"/>
  <c r="H34" i="24"/>
  <c r="I24" i="24"/>
  <c r="AW27" i="24"/>
  <c r="BA20" i="24"/>
  <c r="M17" i="24"/>
  <c r="BB16" i="24"/>
  <c r="N13" i="24"/>
  <c r="AT27" i="24"/>
  <c r="F24" i="24"/>
  <c r="AU22" i="24"/>
  <c r="G19" i="24"/>
  <c r="AW26" i="24"/>
  <c r="AW25" i="24"/>
  <c r="I23" i="24"/>
  <c r="BA32" i="24"/>
  <c r="BA31" i="24"/>
  <c r="M29" i="24"/>
  <c r="AU19" i="24"/>
  <c r="G16" i="24"/>
  <c r="BA28" i="24"/>
  <c r="M25" i="24"/>
  <c r="BC31" i="24"/>
  <c r="O28" i="24"/>
  <c r="AX40" i="24"/>
  <c r="J37" i="24"/>
  <c r="AU33" i="24"/>
  <c r="G30" i="24"/>
  <c r="AW41" i="24"/>
  <c r="I38" i="24"/>
  <c r="BA36" i="24"/>
  <c r="M33" i="24"/>
  <c r="BA35" i="24"/>
  <c r="AW12" i="24"/>
  <c r="I9" i="24"/>
  <c r="AZ24" i="24"/>
  <c r="L21" i="24"/>
  <c r="G13" i="24"/>
  <c r="AU16" i="24"/>
  <c r="AV20" i="24"/>
  <c r="H17" i="24"/>
  <c r="M12" i="24"/>
  <c r="BA15" i="24"/>
  <c r="AY21" i="24"/>
  <c r="K18" i="24"/>
  <c r="O10" i="24"/>
  <c r="BC13" i="24"/>
  <c r="AZ19" i="24"/>
  <c r="L16" i="24"/>
  <c r="AZ27" i="24"/>
  <c r="L24" i="24"/>
  <c r="AY22" i="24"/>
  <c r="K19" i="24"/>
  <c r="AY26" i="24"/>
  <c r="K23" i="24"/>
  <c r="AW32" i="24"/>
  <c r="I29" i="24"/>
  <c r="AX15" i="24"/>
  <c r="J12" i="24"/>
  <c r="AY28" i="24"/>
  <c r="K25" i="24"/>
  <c r="BA29" i="24"/>
  <c r="M26" i="24"/>
  <c r="AU35" i="24"/>
  <c r="G32" i="24"/>
  <c r="BC36" i="24"/>
  <c r="O33" i="24"/>
  <c r="AZ31" i="24"/>
  <c r="AZ41" i="24"/>
  <c r="L38" i="24"/>
  <c r="AT34" i="24"/>
  <c r="F31" i="24"/>
  <c r="AT38" i="24"/>
  <c r="F35" i="24"/>
  <c r="AT37" i="24"/>
  <c r="AV60" i="24"/>
  <c r="AV59" i="24"/>
  <c r="AX38" i="24"/>
  <c r="J35" i="24"/>
  <c r="BC69" i="24"/>
  <c r="AW23" i="24"/>
  <c r="AZ44" i="24"/>
  <c r="H14" i="24"/>
  <c r="AV17" i="24"/>
  <c r="AV16" i="24"/>
  <c r="AU20" i="24"/>
  <c r="G17" i="24"/>
  <c r="AY24" i="24"/>
  <c r="K21" i="24"/>
  <c r="BB26" i="24"/>
  <c r="N23" i="24"/>
  <c r="AW21" i="24"/>
  <c r="I18" i="24"/>
  <c r="BC28" i="24"/>
  <c r="O25" i="24"/>
  <c r="AX41" i="24"/>
  <c r="J38" i="24"/>
  <c r="BC30" i="24"/>
  <c r="O27" i="24"/>
  <c r="AU41" i="24"/>
  <c r="G38" i="24"/>
  <c r="AT45" i="24"/>
  <c r="AT44" i="24"/>
  <c r="AY48" i="24"/>
  <c r="BC52" i="24"/>
  <c r="BA62" i="24"/>
  <c r="BA61" i="24"/>
  <c r="AZ46" i="24"/>
  <c r="AU64" i="24"/>
  <c r="AU63" i="24"/>
  <c r="AX51" i="24"/>
  <c r="AW64" i="24"/>
  <c r="BA68" i="24"/>
  <c r="BA67" i="24"/>
  <c r="BB11" i="24"/>
  <c r="AX11" i="24"/>
  <c r="J8" i="24"/>
  <c r="AY20" i="24"/>
  <c r="K17" i="24"/>
  <c r="AY19" i="24"/>
  <c r="M13" i="24"/>
  <c r="BA16" i="24"/>
  <c r="AV25" i="24"/>
  <c r="BB24" i="24"/>
  <c r="N21" i="24"/>
  <c r="BC19" i="24"/>
  <c r="O16" i="24"/>
  <c r="AU26" i="24"/>
  <c r="G23" i="24"/>
  <c r="AU32" i="24"/>
  <c r="G29" i="24"/>
  <c r="K13" i="24"/>
  <c r="AY16" i="24"/>
  <c r="H19" i="24"/>
  <c r="AV22" i="24"/>
  <c r="AZ26" i="24"/>
  <c r="L23" i="24"/>
  <c r="AT29" i="24"/>
  <c r="F26" i="24"/>
  <c r="AX31" i="24"/>
  <c r="J28" i="24"/>
  <c r="AZ40" i="24"/>
  <c r="L37" i="24"/>
  <c r="BB33" i="24"/>
  <c r="N30" i="24"/>
  <c r="AY39" i="24"/>
  <c r="AY34" i="24"/>
  <c r="K31" i="24"/>
  <c r="AW49" i="24"/>
  <c r="AW66" i="24"/>
  <c r="AX46" i="24"/>
  <c r="BA39" i="24"/>
  <c r="M36" i="24"/>
  <c r="BA38" i="24"/>
  <c r="BC50" i="24"/>
  <c r="AZ58" i="24"/>
  <c r="AU59" i="24"/>
  <c r="AW42" i="24"/>
  <c r="AZ11" i="24"/>
  <c r="L8" i="24"/>
  <c r="AZ13" i="24"/>
  <c r="L10" i="24"/>
  <c r="N22" i="24"/>
  <c r="BB25" i="24"/>
  <c r="AT24" i="24"/>
  <c r="F21" i="24"/>
  <c r="AV31" i="24"/>
  <c r="K11" i="24"/>
  <c r="AY14" i="24"/>
  <c r="AY27" i="24"/>
  <c r="K24" i="24"/>
  <c r="AV29" i="24"/>
  <c r="H26" i="24"/>
  <c r="N32" i="24"/>
  <c r="BB35" i="24"/>
  <c r="AX36" i="24"/>
  <c r="J33" i="24"/>
  <c r="AV57" i="24"/>
  <c r="AV36" i="24"/>
  <c r="H33" i="24"/>
  <c r="BB34" i="24"/>
  <c r="N31" i="24"/>
  <c r="AZ36" i="24"/>
  <c r="L33" i="24"/>
  <c r="BC68" i="24"/>
  <c r="AV12" i="24"/>
  <c r="H9" i="24"/>
  <c r="BA24" i="24"/>
  <c r="M21" i="24"/>
  <c r="F13" i="24"/>
  <c r="AT16" i="24"/>
  <c r="AT15" i="24"/>
  <c r="AW20" i="24"/>
  <c r="I17" i="24"/>
  <c r="BB17" i="24"/>
  <c r="N14" i="24"/>
  <c r="AU25" i="24"/>
  <c r="G22" i="24"/>
  <c r="BB13" i="24"/>
  <c r="N10" i="24"/>
  <c r="BA19" i="24"/>
  <c r="M16" i="24"/>
  <c r="BA18" i="24"/>
  <c r="BA27" i="24"/>
  <c r="M24" i="24"/>
  <c r="J19" i="24"/>
  <c r="AX22" i="24"/>
  <c r="AX32" i="24"/>
  <c r="J29" i="24"/>
  <c r="BB23" i="24"/>
  <c r="N20" i="24"/>
  <c r="AX29" i="24"/>
  <c r="J26" i="24"/>
  <c r="AT31" i="24"/>
  <c r="F28" i="24"/>
  <c r="BB40" i="24"/>
  <c r="N37" i="24"/>
  <c r="AW40" i="24"/>
  <c r="AW51" i="24"/>
  <c r="AU34" i="24"/>
  <c r="G31" i="24"/>
  <c r="AW47" i="24"/>
  <c r="AU38" i="24"/>
  <c r="AU37" i="24"/>
  <c r="G35" i="24"/>
  <c r="AW60" i="24"/>
  <c r="AW59" i="24"/>
  <c r="AY38" i="24"/>
  <c r="K35" i="24"/>
  <c r="AY37" i="24"/>
  <c r="BA45" i="24"/>
  <c r="AV56" i="24"/>
  <c r="AX65" i="24"/>
  <c r="BB61" i="24"/>
  <c r="BB69" i="24"/>
  <c r="AT67" i="24"/>
  <c r="AT18" i="24"/>
  <c r="AV28" i="24"/>
  <c r="BA44" i="24"/>
  <c r="AW17" i="24"/>
  <c r="I14" i="24"/>
  <c r="AT20" i="24"/>
  <c r="F17" i="24"/>
  <c r="BC14" i="24"/>
  <c r="O11" i="24"/>
  <c r="AU21" i="24"/>
  <c r="G18" i="24"/>
  <c r="N29" i="24"/>
  <c r="BB32" i="24"/>
  <c r="AX18" i="24"/>
  <c r="J15" i="24"/>
  <c r="AU23" i="24"/>
  <c r="G20" i="24"/>
  <c r="N26" i="24"/>
  <c r="BB29" i="24"/>
  <c r="AU40" i="24"/>
  <c r="G37" i="24"/>
  <c r="F33" i="24"/>
  <c r="AT36" i="24"/>
  <c r="AX33" i="24"/>
  <c r="J30" i="24"/>
  <c r="AY41" i="24"/>
  <c r="K38" i="24"/>
  <c r="AV33" i="24"/>
  <c r="H30" i="24"/>
  <c r="AV54" i="24"/>
  <c r="AU45" i="24"/>
  <c r="AX48" i="24"/>
  <c r="BB52" i="24"/>
  <c r="AU52" i="24"/>
  <c r="BB38" i="24"/>
  <c r="N35" i="24"/>
  <c r="BC46" i="24"/>
  <c r="AY51" i="24"/>
  <c r="BC65" i="24"/>
  <c r="BA63" i="24"/>
  <c r="BB67" i="24"/>
  <c r="AZ12" i="24"/>
  <c r="L9" i="24"/>
  <c r="AY23" i="24"/>
  <c r="K20" i="24"/>
  <c r="AZ14" i="24"/>
  <c r="L11" i="24"/>
  <c r="H16" i="24"/>
  <c r="AV19" i="24"/>
  <c r="AV18" i="24"/>
  <c r="BC15" i="24"/>
  <c r="O12" i="24"/>
  <c r="N24" i="24"/>
  <c r="BB27" i="24"/>
  <c r="BC22" i="24"/>
  <c r="O19" i="24"/>
  <c r="AZ33" i="24"/>
  <c r="AX16" i="24"/>
  <c r="J13" i="24"/>
  <c r="AW22" i="24"/>
  <c r="I19" i="24"/>
  <c r="BA26" i="24"/>
  <c r="M23" i="24"/>
  <c r="AU29" i="24"/>
  <c r="G26" i="24"/>
  <c r="AY31" i="24"/>
  <c r="K28" i="24"/>
  <c r="BA40" i="24"/>
  <c r="M37" i="24"/>
  <c r="BC33" i="24"/>
  <c r="O30" i="24"/>
  <c r="BB41" i="24"/>
  <c r="N38" i="24"/>
  <c r="AT30" i="24"/>
  <c r="F27" i="24"/>
  <c r="BA43" i="24"/>
  <c r="AW54" i="24"/>
  <c r="BC49" i="24"/>
  <c r="AY46" i="24"/>
  <c r="AZ39" i="24"/>
  <c r="L36" i="24"/>
  <c r="AZ38" i="24"/>
  <c r="BB50" i="24"/>
  <c r="AY54" i="24"/>
  <c r="AV64" i="24"/>
  <c r="AW68" i="24"/>
  <c r="AT59" i="24"/>
  <c r="O22" i="23"/>
  <c r="BC25" i="23"/>
  <c r="AU13" i="23"/>
  <c r="G10" i="23"/>
  <c r="AY20" i="23"/>
  <c r="K17" i="23"/>
  <c r="G22" i="23"/>
  <c r="AU25" i="23"/>
  <c r="AU24" i="23"/>
  <c r="AW38" i="23"/>
  <c r="I35" i="23"/>
  <c r="AZ24" i="23"/>
  <c r="AZ23" i="23"/>
  <c r="L21" i="23"/>
  <c r="AX39" i="23"/>
  <c r="J36" i="23"/>
  <c r="AX36" i="23"/>
  <c r="J33" i="23"/>
  <c r="BB19" i="23"/>
  <c r="N16" i="23"/>
  <c r="AX25" i="23"/>
  <c r="J22" i="23"/>
  <c r="AZ30" i="23"/>
  <c r="L27" i="23"/>
  <c r="AV64" i="23"/>
  <c r="AY61" i="23"/>
  <c r="AW67" i="23"/>
  <c r="BB29" i="23"/>
  <c r="N26" i="23"/>
  <c r="AX43" i="23"/>
  <c r="AX42" i="23"/>
  <c r="AZ49" i="23"/>
  <c r="AZ48" i="23"/>
  <c r="AV66" i="23"/>
  <c r="AZ69" i="23"/>
  <c r="I34" i="23"/>
  <c r="AW37" i="23"/>
  <c r="AW12" i="23"/>
  <c r="I9" i="23"/>
  <c r="J12" i="23"/>
  <c r="AX15" i="23"/>
  <c r="H10" i="23"/>
  <c r="AV13" i="23"/>
  <c r="AY22" i="23"/>
  <c r="K19" i="23"/>
  <c r="AW32" i="23"/>
  <c r="I29" i="23"/>
  <c r="AW31" i="23"/>
  <c r="AT38" i="23"/>
  <c r="F35" i="23"/>
  <c r="BC18" i="23"/>
  <c r="O15" i="23"/>
  <c r="AW40" i="23"/>
  <c r="I37" i="23"/>
  <c r="AV20" i="23"/>
  <c r="H17" i="23"/>
  <c r="AV19" i="23"/>
  <c r="AW30" i="23"/>
  <c r="I27" i="23"/>
  <c r="AW29" i="23"/>
  <c r="AU33" i="23"/>
  <c r="AU32" i="23"/>
  <c r="G30" i="23"/>
  <c r="AY67" i="23"/>
  <c r="AZ63" i="23"/>
  <c r="AZ62" i="23"/>
  <c r="AZ41" i="23"/>
  <c r="L38" i="23"/>
  <c r="BC49" i="23"/>
  <c r="AW52" i="23"/>
  <c r="AX68" i="23"/>
  <c r="BA17" i="23"/>
  <c r="M14" i="23"/>
  <c r="AY33" i="23"/>
  <c r="K30" i="23"/>
  <c r="AX13" i="23"/>
  <c r="J10" i="23"/>
  <c r="F12" i="23"/>
  <c r="AT15" i="23"/>
  <c r="AT14" i="23"/>
  <c r="AW15" i="23"/>
  <c r="AW14" i="23"/>
  <c r="I12" i="23"/>
  <c r="AT23" i="23"/>
  <c r="AT22" i="23"/>
  <c r="F20" i="23"/>
  <c r="AX32" i="23"/>
  <c r="J29" i="23"/>
  <c r="AX38" i="23"/>
  <c r="J35" i="23"/>
  <c r="AX37" i="23"/>
  <c r="BC20" i="23"/>
  <c r="O17" i="23"/>
  <c r="AW28" i="23"/>
  <c r="I25" i="23"/>
  <c r="AU40" i="23"/>
  <c r="G37" i="23"/>
  <c r="BB23" i="23"/>
  <c r="N20" i="23"/>
  <c r="AY30" i="23"/>
  <c r="K27" i="23"/>
  <c r="AU37" i="23"/>
  <c r="G34" i="23"/>
  <c r="AW46" i="23"/>
  <c r="AX60" i="23"/>
  <c r="AT63" i="23"/>
  <c r="BB33" i="23"/>
  <c r="BB32" i="23"/>
  <c r="N30" i="23"/>
  <c r="AV42" i="23"/>
  <c r="BB48" i="23"/>
  <c r="BC68" i="23"/>
  <c r="N8" i="23"/>
  <c r="BB11" i="23"/>
  <c r="AY11" i="23"/>
  <c r="K8" i="23"/>
  <c r="AU11" i="23"/>
  <c r="G8" i="23"/>
  <c r="AV17" i="23"/>
  <c r="H14" i="23"/>
  <c r="AT12" i="23"/>
  <c r="BA11" i="23"/>
  <c r="M8" i="23"/>
  <c r="AX18" i="23"/>
  <c r="J15" i="23"/>
  <c r="BA38" i="23"/>
  <c r="BA37" i="23"/>
  <c r="M35" i="23"/>
  <c r="BC22" i="23"/>
  <c r="O19" i="23"/>
  <c r="AV34" i="23"/>
  <c r="AV33" i="23"/>
  <c r="H31" i="23"/>
  <c r="BC45" i="23"/>
  <c r="BC44" i="23"/>
  <c r="AX28" i="23"/>
  <c r="J25" i="23"/>
  <c r="BC40" i="23"/>
  <c r="O37" i="23"/>
  <c r="BB21" i="23"/>
  <c r="N18" i="23"/>
  <c r="AU53" i="23"/>
  <c r="AV61" i="23"/>
  <c r="AW44" i="23"/>
  <c r="AZ29" i="23"/>
  <c r="L26" i="23"/>
  <c r="BC41" i="23"/>
  <c r="O38" i="23"/>
  <c r="AU44" i="23"/>
  <c r="AZ52" i="23"/>
  <c r="BB55" i="23"/>
  <c r="AX66" i="23"/>
  <c r="AU69" i="23"/>
  <c r="AY48" i="23"/>
  <c r="AY47" i="23"/>
  <c r="AZ39" i="23"/>
  <c r="L36" i="23"/>
  <c r="AX12" i="23"/>
  <c r="J9" i="23"/>
  <c r="AW16" i="23"/>
  <c r="I13" i="23"/>
  <c r="AX20" i="23"/>
  <c r="J17" i="23"/>
  <c r="AV38" i="23"/>
  <c r="H35" i="23"/>
  <c r="AY39" i="23"/>
  <c r="K36" i="23"/>
  <c r="AY36" i="23"/>
  <c r="K33" i="23"/>
  <c r="BC19" i="23"/>
  <c r="O16" i="23"/>
  <c r="AY25" i="23"/>
  <c r="K22" i="23"/>
  <c r="O26" i="23"/>
  <c r="BC29" i="23"/>
  <c r="BA49" i="23"/>
  <c r="BA48" i="23"/>
  <c r="AV68" i="23"/>
  <c r="AX62" i="23"/>
  <c r="AV37" i="23"/>
  <c r="H34" i="23"/>
  <c r="AV12" i="23"/>
  <c r="H9" i="23"/>
  <c r="K12" i="23"/>
  <c r="AY15" i="23"/>
  <c r="AY14" i="23"/>
  <c r="AW13" i="23"/>
  <c r="I10" i="23"/>
  <c r="AX22" i="23"/>
  <c r="J19" i="23"/>
  <c r="AV32" i="23"/>
  <c r="AV31" i="23"/>
  <c r="H29" i="23"/>
  <c r="AU38" i="23"/>
  <c r="G35" i="23"/>
  <c r="BB24" i="23"/>
  <c r="N21" i="23"/>
  <c r="BC39" i="23"/>
  <c r="O36" i="23"/>
  <c r="BC38" i="23"/>
  <c r="BA28" i="23"/>
  <c r="M25" i="23"/>
  <c r="BA27" i="23"/>
  <c r="AV40" i="23"/>
  <c r="H37" i="23"/>
  <c r="BA25" i="23"/>
  <c r="M22" i="23"/>
  <c r="AV30" i="23"/>
  <c r="AV29" i="23"/>
  <c r="H27" i="23"/>
  <c r="BB46" i="23"/>
  <c r="AT33" i="23"/>
  <c r="F30" i="23"/>
  <c r="AT32" i="23"/>
  <c r="AU60" i="23"/>
  <c r="AU59" i="23"/>
  <c r="M38" i="23"/>
  <c r="BA41" i="23"/>
  <c r="BB49" i="23"/>
  <c r="AV52" i="23"/>
  <c r="AX47" i="23"/>
  <c r="AZ17" i="23"/>
  <c r="L14" i="23"/>
  <c r="AX33" i="23"/>
  <c r="J30" i="23"/>
  <c r="AY13" i="23"/>
  <c r="K10" i="23"/>
  <c r="AU15" i="23"/>
  <c r="G12" i="23"/>
  <c r="AU14" i="23"/>
  <c r="G20" i="23"/>
  <c r="AU23" i="23"/>
  <c r="AU22" i="23"/>
  <c r="K29" i="23"/>
  <c r="AY32" i="23"/>
  <c r="K35" i="23"/>
  <c r="AY38" i="23"/>
  <c r="BA34" i="23"/>
  <c r="BA33" i="23"/>
  <c r="M31" i="23"/>
  <c r="AT39" i="23"/>
  <c r="F36" i="23"/>
  <c r="AY45" i="23"/>
  <c r="AV28" i="23"/>
  <c r="H25" i="23"/>
  <c r="AT40" i="23"/>
  <c r="F37" i="23"/>
  <c r="O20" i="23"/>
  <c r="BC23" i="23"/>
  <c r="AX30" i="23"/>
  <c r="J27" i="23"/>
  <c r="BC46" i="23"/>
  <c r="AT37" i="23"/>
  <c r="F34" i="23"/>
  <c r="BB53" i="23"/>
  <c r="AY60" i="23"/>
  <c r="O30" i="23"/>
  <c r="BC33" i="23"/>
  <c r="AW42" i="23"/>
  <c r="BA59" i="23"/>
  <c r="BC11" i="23"/>
  <c r="O8" i="23"/>
  <c r="I24" i="23"/>
  <c r="AW27" i="23"/>
  <c r="AZ13" i="23"/>
  <c r="L10" i="23"/>
  <c r="AX21" i="23"/>
  <c r="AU12" i="23"/>
  <c r="G9" i="23"/>
  <c r="AZ11" i="23"/>
  <c r="L8" i="23"/>
  <c r="BA26" i="23"/>
  <c r="M23" i="23"/>
  <c r="AZ38" i="23"/>
  <c r="L35" i="23"/>
  <c r="AZ37" i="23"/>
  <c r="AV39" i="23"/>
  <c r="H36" i="23"/>
  <c r="AZ45" i="23"/>
  <c r="AY28" i="23"/>
  <c r="K25" i="23"/>
  <c r="BB40" i="23"/>
  <c r="N37" i="23"/>
  <c r="O18" i="23"/>
  <c r="BC21" i="23"/>
  <c r="AY44" i="23"/>
  <c r="AY57" i="23"/>
  <c r="AY56" i="23"/>
  <c r="AT53" i="23"/>
  <c r="BB64" i="23"/>
  <c r="AV44" i="23"/>
  <c r="BB35" i="23"/>
  <c r="BB34" i="23"/>
  <c r="N32" i="23"/>
  <c r="AY49" i="23"/>
  <c r="BB63" i="23"/>
  <c r="BC55" i="23"/>
  <c r="AY66" i="23"/>
  <c r="AT69" i="23"/>
  <c r="BA39" i="23"/>
  <c r="M36" i="23"/>
  <c r="AY12" i="23"/>
  <c r="K9" i="23"/>
  <c r="AV16" i="23"/>
  <c r="H13" i="23"/>
  <c r="AZ12" i="23"/>
  <c r="L9" i="23"/>
  <c r="BB14" i="23"/>
  <c r="N11" i="23"/>
  <c r="BA32" i="23"/>
  <c r="M29" i="23"/>
  <c r="BA31" i="23"/>
  <c r="AX34" i="23"/>
  <c r="J31" i="23"/>
  <c r="AY40" i="23"/>
  <c r="K37" i="23"/>
  <c r="AW22" i="23"/>
  <c r="AW21" i="23"/>
  <c r="I19" i="23"/>
  <c r="AZ57" i="23"/>
  <c r="AZ56" i="23"/>
  <c r="BC60" i="23"/>
  <c r="BC59" i="23"/>
  <c r="AT41" i="23"/>
  <c r="F38" i="23"/>
  <c r="AW65" i="23"/>
  <c r="AW64" i="23"/>
  <c r="AY62" i="23"/>
  <c r="AY23" i="23"/>
  <c r="K20" i="23"/>
  <c r="AT21" i="23"/>
  <c r="F18" i="23"/>
  <c r="AT30" i="23"/>
  <c r="AT29" i="23"/>
  <c r="F27" i="23"/>
  <c r="BC24" i="23"/>
  <c r="O21" i="23"/>
  <c r="BB39" i="23"/>
  <c r="BB38" i="23"/>
  <c r="N36" i="23"/>
  <c r="AZ28" i="23"/>
  <c r="L25" i="23"/>
  <c r="AZ27" i="23"/>
  <c r="AZ25" i="23"/>
  <c r="L22" i="23"/>
  <c r="AU31" i="23"/>
  <c r="G28" i="23"/>
  <c r="AU35" i="23"/>
  <c r="G32" i="23"/>
  <c r="AU34" i="23"/>
  <c r="AT60" i="23"/>
  <c r="AT59" i="23"/>
  <c r="BB31" i="23"/>
  <c r="N28" i="23"/>
  <c r="AU50" i="23"/>
  <c r="AZ66" i="23"/>
  <c r="AZ65" i="23"/>
  <c r="BB13" i="23"/>
  <c r="BC30" i="23"/>
  <c r="O27" i="23"/>
  <c r="AU56" i="23"/>
  <c r="AU55" i="23"/>
  <c r="AT26" i="23"/>
  <c r="F23" i="23"/>
  <c r="BB15" i="23"/>
  <c r="N12" i="23"/>
  <c r="AV11" i="23"/>
  <c r="H8" i="23"/>
  <c r="AY19" i="23"/>
  <c r="AX26" i="23"/>
  <c r="J23" i="23"/>
  <c r="AZ34" i="23"/>
  <c r="AZ33" i="23"/>
  <c r="L31" i="23"/>
  <c r="AU39" i="23"/>
  <c r="G36" i="23"/>
  <c r="AX45" i="23"/>
  <c r="BA36" i="23"/>
  <c r="M33" i="23"/>
  <c r="BA35" i="23"/>
  <c r="AT36" i="23"/>
  <c r="F33" i="23"/>
  <c r="AU27" i="23"/>
  <c r="G24" i="23"/>
  <c r="BC53" i="23"/>
  <c r="BC52" i="23"/>
  <c r="BA44" i="23"/>
  <c r="BA43" i="23"/>
  <c r="BB27" i="23"/>
  <c r="N24" i="23"/>
  <c r="BB26" i="23"/>
  <c r="BB37" i="23"/>
  <c r="N34" i="23"/>
  <c r="AT49" i="23"/>
  <c r="AT48" i="23"/>
  <c r="AZ53" i="23"/>
  <c r="AZ59" i="23"/>
  <c r="AU17" i="23"/>
  <c r="G14" i="23"/>
  <c r="H24" i="23"/>
  <c r="AV27" i="23"/>
  <c r="BA13" i="23"/>
  <c r="M10" i="23"/>
  <c r="J13" i="23"/>
  <c r="AX16" i="23"/>
  <c r="BB36" i="23"/>
  <c r="AT16" i="23"/>
  <c r="F13" i="23"/>
  <c r="BC28" i="23"/>
  <c r="AZ26" i="23"/>
  <c r="L23" i="23"/>
  <c r="I36" i="23"/>
  <c r="AW39" i="23"/>
  <c r="BA45" i="23"/>
  <c r="AW36" i="23"/>
  <c r="I33" i="23"/>
  <c r="BA19" i="23"/>
  <c r="M16" i="23"/>
  <c r="AT28" i="23"/>
  <c r="F25" i="23"/>
  <c r="AX57" i="23"/>
  <c r="AX56" i="23"/>
  <c r="AW56" i="23"/>
  <c r="BC64" i="23"/>
  <c r="BB67" i="23"/>
  <c r="AW50" i="23"/>
  <c r="AU65" i="23"/>
  <c r="O32" i="23"/>
  <c r="BC35" i="23"/>
  <c r="AX49" i="23"/>
  <c r="BC63" i="23"/>
  <c r="AX59" i="23"/>
  <c r="BB25" i="23"/>
  <c r="N22" i="23"/>
  <c r="AT13" i="23"/>
  <c r="F10" i="23"/>
  <c r="BA12" i="23"/>
  <c r="M9" i="23"/>
  <c r="BC14" i="23"/>
  <c r="O11" i="23"/>
  <c r="AT25" i="23"/>
  <c r="F22" i="23"/>
  <c r="AZ32" i="23"/>
  <c r="AZ31" i="23"/>
  <c r="L29" i="23"/>
  <c r="BA24" i="23"/>
  <c r="BA23" i="23"/>
  <c r="M21" i="23"/>
  <c r="AY34" i="23"/>
  <c r="K31" i="23"/>
  <c r="AX40" i="23"/>
  <c r="J37" i="23"/>
  <c r="AV22" i="23"/>
  <c r="H19" i="23"/>
  <c r="AV21" i="23"/>
  <c r="BA30" i="23"/>
  <c r="M27" i="23"/>
  <c r="BA57" i="23"/>
  <c r="BA56" i="23"/>
  <c r="BB60" i="23"/>
  <c r="BB59" i="23"/>
  <c r="AU41" i="23"/>
  <c r="G38" i="23"/>
  <c r="AX23" i="23"/>
  <c r="J20" i="23"/>
  <c r="AX19" i="23"/>
  <c r="G18" i="23"/>
  <c r="AU21" i="23"/>
  <c r="AU20" i="23"/>
  <c r="AU30" i="23"/>
  <c r="G27" i="23"/>
  <c r="BB18" i="23"/>
  <c r="N15" i="23"/>
  <c r="BB17" i="23"/>
  <c r="AW20" i="23"/>
  <c r="I17" i="23"/>
  <c r="AW19" i="23"/>
  <c r="AY35" i="23"/>
  <c r="AT31" i="23"/>
  <c r="F28" i="23"/>
  <c r="AT35" i="23"/>
  <c r="F32" i="23"/>
  <c r="BA63" i="23"/>
  <c r="BA62" i="23"/>
  <c r="O28" i="23"/>
  <c r="BC31" i="23"/>
  <c r="AT50" i="23"/>
  <c r="BB56" i="23"/>
  <c r="BB30" i="23"/>
  <c r="N27" i="23"/>
  <c r="AT56" i="23"/>
  <c r="AT55" i="23"/>
  <c r="AU26" i="23"/>
  <c r="G23" i="23"/>
  <c r="O12" i="23"/>
  <c r="BC15" i="23"/>
  <c r="AW11" i="23"/>
  <c r="I8" i="23"/>
  <c r="H12" i="23"/>
  <c r="AV15" i="23"/>
  <c r="AV14" i="23"/>
  <c r="BB28" i="23"/>
  <c r="AY26" i="23"/>
  <c r="K23" i="23"/>
  <c r="BB20" i="23"/>
  <c r="N17" i="23"/>
  <c r="AZ36" i="23"/>
  <c r="AZ35" i="23"/>
  <c r="L33" i="23"/>
  <c r="AU36" i="23"/>
  <c r="G33" i="23"/>
  <c r="AT27" i="23"/>
  <c r="F24" i="23"/>
  <c r="AV56" i="23"/>
  <c r="AU63" i="23"/>
  <c r="BC27" i="23"/>
  <c r="O24" i="23"/>
  <c r="O34" i="23"/>
  <c r="BC37" i="23"/>
  <c r="AU49" i="23"/>
  <c r="AU48" i="23"/>
  <c r="BA53" i="23"/>
  <c r="BC48" i="23"/>
  <c r="BA65" i="23"/>
  <c r="BB69" i="23"/>
  <c r="BA16" i="23"/>
  <c r="AT17" i="23"/>
  <c r="F14" i="23"/>
  <c r="J8" i="23"/>
  <c r="AX11" i="23"/>
  <c r="AT11" i="23"/>
  <c r="F8" i="23"/>
  <c r="AW17" i="23"/>
  <c r="I14" i="23"/>
  <c r="AY24" i="23"/>
  <c r="AY16" i="23"/>
  <c r="K13" i="23"/>
  <c r="AU16" i="23"/>
  <c r="G13" i="23"/>
  <c r="AY18" i="23"/>
  <c r="K15" i="23"/>
  <c r="AY17" i="23"/>
  <c r="AX29" i="23"/>
  <c r="BB22" i="23"/>
  <c r="N19" i="23"/>
  <c r="AW34" i="23"/>
  <c r="I31" i="23"/>
  <c r="AV26" i="23"/>
  <c r="AV36" i="23"/>
  <c r="AV35" i="23"/>
  <c r="H33" i="23"/>
  <c r="AZ19" i="23"/>
  <c r="L16" i="23"/>
  <c r="AZ18" i="23"/>
  <c r="AU28" i="23"/>
  <c r="G25" i="23"/>
  <c r="AY37" i="23"/>
  <c r="AV50" i="23"/>
  <c r="BA29" i="23"/>
  <c r="M26" i="23"/>
  <c r="BB41" i="23"/>
  <c r="N38" i="23"/>
  <c r="AT44" i="23"/>
  <c r="BA52" i="23"/>
  <c r="BB66" i="23"/>
  <c r="AY59" i="23"/>
  <c r="BC25" i="22"/>
  <c r="BC24" i="22"/>
  <c r="O22" i="22"/>
  <c r="BA19" i="22"/>
  <c r="M16" i="22"/>
  <c r="AX16" i="22"/>
  <c r="J13" i="22"/>
  <c r="BA18" i="22"/>
  <c r="M15" i="22"/>
  <c r="O10" i="22"/>
  <c r="BC13" i="22"/>
  <c r="BA26" i="22"/>
  <c r="M23" i="22"/>
  <c r="BA25" i="22"/>
  <c r="AZ32" i="22"/>
  <c r="L29" i="22"/>
  <c r="AZ31" i="22"/>
  <c r="BA30" i="22"/>
  <c r="M27" i="22"/>
  <c r="AW33" i="22"/>
  <c r="I30" i="22"/>
  <c r="J18" i="22"/>
  <c r="AX21" i="22"/>
  <c r="AT33" i="22"/>
  <c r="F30" i="22"/>
  <c r="AX54" i="22"/>
  <c r="AW49" i="22"/>
  <c r="AY50" i="22"/>
  <c r="BB36" i="22"/>
  <c r="N33" i="22"/>
  <c r="BB68" i="22"/>
  <c r="BB67" i="22"/>
  <c r="BB64" i="22"/>
  <c r="AU31" i="22"/>
  <c r="G28" i="22"/>
  <c r="AU30" i="22"/>
  <c r="O17" i="22"/>
  <c r="BC20" i="22"/>
  <c r="AZ14" i="22"/>
  <c r="L11" i="22"/>
  <c r="AZ13" i="22"/>
  <c r="BC30" i="22"/>
  <c r="O27" i="22"/>
  <c r="AT17" i="22"/>
  <c r="F14" i="22"/>
  <c r="F13" i="22"/>
  <c r="AT16" i="22"/>
  <c r="BA33" i="22"/>
  <c r="M30" i="22"/>
  <c r="J25" i="22"/>
  <c r="AX28" i="22"/>
  <c r="J29" i="22"/>
  <c r="AX32" i="22"/>
  <c r="AW39" i="22"/>
  <c r="I36" i="22"/>
  <c r="AW21" i="22"/>
  <c r="I18" i="22"/>
  <c r="BA29" i="22"/>
  <c r="M26" i="22"/>
  <c r="AY37" i="22"/>
  <c r="K34" i="22"/>
  <c r="AY36" i="22"/>
  <c r="AY42" i="22"/>
  <c r="AU36" i="22"/>
  <c r="AU35" i="22"/>
  <c r="G33" i="22"/>
  <c r="AT49" i="22"/>
  <c r="AU47" i="22"/>
  <c r="AY53" i="22"/>
  <c r="AU45" i="22"/>
  <c r="AU68" i="22"/>
  <c r="AU64" i="22"/>
  <c r="AU63" i="22"/>
  <c r="AT66" i="22"/>
  <c r="AT65" i="22"/>
  <c r="AV27" i="22"/>
  <c r="H24" i="22"/>
  <c r="BB15" i="22"/>
  <c r="N12" i="22"/>
  <c r="AY15" i="22"/>
  <c r="K12" i="22"/>
  <c r="BA16" i="22"/>
  <c r="M13" i="22"/>
  <c r="AW18" i="22"/>
  <c r="I15" i="22"/>
  <c r="AX24" i="22"/>
  <c r="J21" i="22"/>
  <c r="AV34" i="22"/>
  <c r="H31" i="22"/>
  <c r="AW38" i="22"/>
  <c r="I35" i="22"/>
  <c r="AU28" i="22"/>
  <c r="AU27" i="22"/>
  <c r="G25" i="22"/>
  <c r="AZ43" i="22"/>
  <c r="BA34" i="22"/>
  <c r="M31" i="22"/>
  <c r="AY39" i="22"/>
  <c r="K36" i="22"/>
  <c r="J17" i="22"/>
  <c r="AX20" i="22"/>
  <c r="AU37" i="22"/>
  <c r="G34" i="22"/>
  <c r="AX23" i="22"/>
  <c r="J20" i="22"/>
  <c r="BB31" i="22"/>
  <c r="N28" i="22"/>
  <c r="AX49" i="22"/>
  <c r="BC60" i="22"/>
  <c r="BC59" i="22"/>
  <c r="AU56" i="22"/>
  <c r="BB50" i="22"/>
  <c r="BB49" i="22"/>
  <c r="AV46" i="22"/>
  <c r="AV59" i="22"/>
  <c r="AX69" i="22"/>
  <c r="AT51" i="22"/>
  <c r="AT11" i="22"/>
  <c r="F8" i="22"/>
  <c r="K14" i="22"/>
  <c r="AY17" i="22"/>
  <c r="K15" i="22"/>
  <c r="AY18" i="22"/>
  <c r="AU24" i="22"/>
  <c r="G21" i="22"/>
  <c r="AU23" i="22"/>
  <c r="AY26" i="22"/>
  <c r="K23" i="22"/>
  <c r="AZ38" i="22"/>
  <c r="L35" i="22"/>
  <c r="AV40" i="22"/>
  <c r="H37" i="22"/>
  <c r="F17" i="22"/>
  <c r="AT20" i="22"/>
  <c r="AT19" i="22"/>
  <c r="AW37" i="22"/>
  <c r="AW36" i="22"/>
  <c r="I34" i="22"/>
  <c r="AX19" i="22"/>
  <c r="AX31" i="22"/>
  <c r="AW51" i="22"/>
  <c r="AZ54" i="22"/>
  <c r="AT60" i="22"/>
  <c r="AV49" i="22"/>
  <c r="AY60" i="22"/>
  <c r="BA48" i="22"/>
  <c r="AZ53" i="22"/>
  <c r="AT57" i="22"/>
  <c r="AU55" i="22"/>
  <c r="BA68" i="22"/>
  <c r="AW65" i="22"/>
  <c r="AW64" i="22"/>
  <c r="BB69" i="22"/>
  <c r="BC44" i="22"/>
  <c r="BC45" i="22"/>
  <c r="AT26" i="22"/>
  <c r="F23" i="22"/>
  <c r="AZ11" i="22"/>
  <c r="L8" i="22"/>
  <c r="AY16" i="22"/>
  <c r="K13" i="22"/>
  <c r="AV14" i="22"/>
  <c r="AV13" i="22"/>
  <c r="H11" i="22"/>
  <c r="AZ26" i="22"/>
  <c r="L23" i="22"/>
  <c r="J26" i="22"/>
  <c r="AX29" i="22"/>
  <c r="J37" i="22"/>
  <c r="AX40" i="22"/>
  <c r="AV33" i="22"/>
  <c r="H30" i="22"/>
  <c r="AY21" i="22"/>
  <c r="K18" i="22"/>
  <c r="AU33" i="22"/>
  <c r="G30" i="22"/>
  <c r="BC36" i="22"/>
  <c r="O33" i="22"/>
  <c r="BA44" i="22"/>
  <c r="AV22" i="22"/>
  <c r="H19" i="22"/>
  <c r="AX11" i="22"/>
  <c r="J8" i="22"/>
  <c r="AU17" i="22"/>
  <c r="G14" i="22"/>
  <c r="G13" i="22"/>
  <c r="AU16" i="22"/>
  <c r="AX38" i="22"/>
  <c r="J35" i="22"/>
  <c r="K25" i="22"/>
  <c r="AY28" i="22"/>
  <c r="AY27" i="22"/>
  <c r="BC40" i="22"/>
  <c r="O37" i="22"/>
  <c r="K29" i="22"/>
  <c r="AY32" i="22"/>
  <c r="AY31" i="22"/>
  <c r="AV39" i="22"/>
  <c r="H36" i="22"/>
  <c r="AV21" i="22"/>
  <c r="H18" i="22"/>
  <c r="AT34" i="22"/>
  <c r="F31" i="22"/>
  <c r="AT39" i="22"/>
  <c r="F36" i="22"/>
  <c r="AT45" i="22"/>
  <c r="AT68" i="22"/>
  <c r="AT64" i="22"/>
  <c r="AT63" i="22"/>
  <c r="AX67" i="22"/>
  <c r="AW27" i="22"/>
  <c r="I24" i="22"/>
  <c r="AW26" i="22"/>
  <c r="BC15" i="22"/>
  <c r="O12" i="22"/>
  <c r="AT21" i="22"/>
  <c r="F18" i="22"/>
  <c r="AX14" i="22"/>
  <c r="J11" i="22"/>
  <c r="AZ17" i="22"/>
  <c r="L14" i="22"/>
  <c r="BB17" i="22"/>
  <c r="N14" i="22"/>
  <c r="K21" i="22"/>
  <c r="AY24" i="22"/>
  <c r="AW34" i="22"/>
  <c r="I31" i="22"/>
  <c r="AV38" i="22"/>
  <c r="H35" i="22"/>
  <c r="F29" i="22"/>
  <c r="AT32" i="22"/>
  <c r="AY41" i="22"/>
  <c r="K17" i="22"/>
  <c r="AY20" i="22"/>
  <c r="AY19" i="22"/>
  <c r="AV30" i="22"/>
  <c r="H27" i="22"/>
  <c r="AT41" i="22"/>
  <c r="AY23" i="22"/>
  <c r="K20" i="22"/>
  <c r="BC31" i="22"/>
  <c r="O28" i="22"/>
  <c r="BB60" i="22"/>
  <c r="BB59" i="22"/>
  <c r="BB52" i="22"/>
  <c r="AZ64" i="22"/>
  <c r="AZ63" i="22"/>
  <c r="BA24" i="22"/>
  <c r="BA23" i="22"/>
  <c r="M21" i="22"/>
  <c r="AV12" i="22"/>
  <c r="H9" i="22"/>
  <c r="AT15" i="22"/>
  <c r="F12" i="22"/>
  <c r="AT14" i="22"/>
  <c r="F11" i="22"/>
  <c r="J9" i="22"/>
  <c r="AX12" i="22"/>
  <c r="J10" i="22"/>
  <c r="AX13" i="22"/>
  <c r="AW25" i="22"/>
  <c r="AW24" i="22"/>
  <c r="I22" i="22"/>
  <c r="BA38" i="22"/>
  <c r="M35" i="22"/>
  <c r="AW40" i="22"/>
  <c r="I37" i="22"/>
  <c r="AW41" i="22"/>
  <c r="AU20" i="22"/>
  <c r="G17" i="22"/>
  <c r="AU19" i="22"/>
  <c r="AV37" i="22"/>
  <c r="H34" i="22"/>
  <c r="BB23" i="22"/>
  <c r="N20" i="22"/>
  <c r="N32" i="22"/>
  <c r="BB35" i="22"/>
  <c r="AV51" i="22"/>
  <c r="BA54" i="22"/>
  <c r="AU60" i="22"/>
  <c r="BB46" i="22"/>
  <c r="AV55" i="22"/>
  <c r="AU57" i="22"/>
  <c r="AT55" i="22"/>
  <c r="AW66" i="22"/>
  <c r="AW61" i="22"/>
  <c r="AU26" i="22"/>
  <c r="AU25" i="22"/>
  <c r="G23" i="22"/>
  <c r="BA11" i="22"/>
  <c r="M8" i="22"/>
  <c r="AW15" i="22"/>
  <c r="I12" i="22"/>
  <c r="AW17" i="22"/>
  <c r="I14" i="22"/>
  <c r="AW14" i="22"/>
  <c r="I11" i="22"/>
  <c r="AW13" i="22"/>
  <c r="AY29" i="22"/>
  <c r="K26" i="22"/>
  <c r="AY40" i="22"/>
  <c r="K37" i="22"/>
  <c r="BA39" i="22"/>
  <c r="M36" i="22"/>
  <c r="BC41" i="22"/>
  <c r="BA28" i="22"/>
  <c r="M25" i="22"/>
  <c r="BA67" i="22"/>
  <c r="BA66" i="22"/>
  <c r="AW22" i="22"/>
  <c r="I19" i="22"/>
  <c r="AY11" i="22"/>
  <c r="K8" i="22"/>
  <c r="AW16" i="22"/>
  <c r="I13" i="22"/>
  <c r="AT18" i="22"/>
  <c r="F15" i="22"/>
  <c r="BA27" i="22"/>
  <c r="K35" i="22"/>
  <c r="AY38" i="22"/>
  <c r="AW29" i="22"/>
  <c r="AW28" i="22"/>
  <c r="I26" i="22"/>
  <c r="BB40" i="22"/>
  <c r="N37" i="22"/>
  <c r="AX34" i="22"/>
  <c r="J31" i="22"/>
  <c r="BA41" i="22"/>
  <c r="G31" i="22"/>
  <c r="AU34" i="22"/>
  <c r="AU39" i="22"/>
  <c r="G36" i="22"/>
  <c r="AU38" i="22"/>
  <c r="AY55" i="22"/>
  <c r="BA59" i="22"/>
  <c r="BB11" i="22"/>
  <c r="N8" i="22"/>
  <c r="AV11" i="22"/>
  <c r="H8" i="22"/>
  <c r="AV20" i="22"/>
  <c r="BC12" i="22"/>
  <c r="O9" i="22"/>
  <c r="AU21" i="22"/>
  <c r="G18" i="22"/>
  <c r="AY14" i="22"/>
  <c r="K11" i="22"/>
  <c r="BA17" i="22"/>
  <c r="M14" i="22"/>
  <c r="BC17" i="22"/>
  <c r="O14" i="22"/>
  <c r="AX25" i="22"/>
  <c r="J22" i="22"/>
  <c r="F37" i="22"/>
  <c r="AT40" i="22"/>
  <c r="AU32" i="22"/>
  <c r="G29" i="22"/>
  <c r="AX41" i="22"/>
  <c r="AX22" i="22"/>
  <c r="J19" i="22"/>
  <c r="AW30" i="22"/>
  <c r="I27" i="22"/>
  <c r="AU41" i="22"/>
  <c r="BB19" i="22"/>
  <c r="N16" i="22"/>
  <c r="BB27" i="22"/>
  <c r="N24" i="22"/>
  <c r="AT44" i="22"/>
  <c r="AX52" i="22"/>
  <c r="AY48" i="22"/>
  <c r="AW57" i="22"/>
  <c r="BA64" i="22"/>
  <c r="BA63" i="22"/>
  <c r="AZ69" i="22"/>
  <c r="AZ24" i="22"/>
  <c r="L21" i="22"/>
  <c r="AW12" i="22"/>
  <c r="I9" i="22"/>
  <c r="AU15" i="22"/>
  <c r="G12" i="22"/>
  <c r="AU14" i="22"/>
  <c r="G11" i="22"/>
  <c r="AU13" i="22"/>
  <c r="AY12" i="22"/>
  <c r="K9" i="22"/>
  <c r="AY13" i="22"/>
  <c r="K10" i="22"/>
  <c r="AV25" i="22"/>
  <c r="H22" i="22"/>
  <c r="AX30" i="22"/>
  <c r="J27" i="22"/>
  <c r="J30" i="22"/>
  <c r="AX33" i="22"/>
  <c r="AV41" i="22"/>
  <c r="AZ22" i="22"/>
  <c r="L19" i="22"/>
  <c r="H29" i="22"/>
  <c r="AV32" i="22"/>
  <c r="AV31" i="22"/>
  <c r="BC42" i="22"/>
  <c r="AW45" i="22"/>
  <c r="BC23" i="22"/>
  <c r="O20" i="22"/>
  <c r="BC35" i="22"/>
  <c r="O32" i="22"/>
  <c r="BA52" i="22"/>
  <c r="BA51" i="22"/>
  <c r="AZ58" i="22"/>
  <c r="AZ56" i="22"/>
  <c r="BC46" i="22"/>
  <c r="AW55" i="22"/>
  <c r="AY47" i="22"/>
  <c r="AV66" i="22"/>
  <c r="AV61" i="22"/>
  <c r="BB62" i="22"/>
  <c r="BB25" i="22"/>
  <c r="N22" i="22"/>
  <c r="AZ19" i="22"/>
  <c r="L16" i="22"/>
  <c r="AV15" i="22"/>
  <c r="H12" i="22"/>
  <c r="AV17" i="22"/>
  <c r="H14" i="22"/>
  <c r="AZ18" i="22"/>
  <c r="L15" i="22"/>
  <c r="BB13" i="22"/>
  <c r="N10" i="22"/>
  <c r="AT25" i="22"/>
  <c r="BA32" i="22"/>
  <c r="M29" i="22"/>
  <c r="BA31" i="22"/>
  <c r="AZ30" i="22"/>
  <c r="L27" i="22"/>
  <c r="AZ39" i="22"/>
  <c r="L36" i="22"/>
  <c r="BB41" i="22"/>
  <c r="AZ28" i="22"/>
  <c r="L25" i="22"/>
  <c r="AZ27" i="22"/>
  <c r="AT38" i="22"/>
  <c r="AX43" i="22"/>
  <c r="AY54" i="22"/>
  <c r="AX50" i="22"/>
  <c r="AY57" i="22"/>
  <c r="AY68" i="22"/>
  <c r="AY67" i="22"/>
  <c r="AY63" i="22"/>
  <c r="AY62" i="22"/>
  <c r="AT31" i="22"/>
  <c r="F28" i="22"/>
  <c r="BB20" i="22"/>
  <c r="N17" i="22"/>
  <c r="BA14" i="22"/>
  <c r="BA13" i="22"/>
  <c r="M11" i="22"/>
  <c r="BB30" i="22"/>
  <c r="N27" i="22"/>
  <c r="AV16" i="22"/>
  <c r="H13" i="22"/>
  <c r="AU18" i="22"/>
  <c r="G15" i="22"/>
  <c r="BB24" i="22"/>
  <c r="AZ33" i="22"/>
  <c r="L30" i="22"/>
  <c r="AV29" i="22"/>
  <c r="H26" i="22"/>
  <c r="BA43" i="22"/>
  <c r="AY34" i="22"/>
  <c r="K31" i="22"/>
  <c r="AZ41" i="22"/>
  <c r="AZ29" i="22"/>
  <c r="L26" i="22"/>
  <c r="AX37" i="22"/>
  <c r="J34" i="22"/>
  <c r="AX42" i="22"/>
  <c r="AT36" i="22"/>
  <c r="F33" i="22"/>
  <c r="AT35" i="22"/>
  <c r="BB54" i="22"/>
  <c r="AT67" i="22"/>
  <c r="BC52" i="22"/>
  <c r="AX55" i="22"/>
  <c r="AX36" i="22"/>
  <c r="AZ59" i="22"/>
  <c r="BC67" i="22"/>
  <c r="AV67" i="22"/>
  <c r="BC63" i="22"/>
  <c r="AW52" i="22"/>
  <c r="BC11" i="22"/>
  <c r="O8" i="22"/>
  <c r="AW11" i="22"/>
  <c r="I8" i="22"/>
  <c r="AX15" i="22"/>
  <c r="J12" i="22"/>
  <c r="BB12" i="22"/>
  <c r="N9" i="22"/>
  <c r="AZ16" i="22"/>
  <c r="L13" i="22"/>
  <c r="H15" i="22"/>
  <c r="AV18" i="22"/>
  <c r="AY25" i="22"/>
  <c r="K22" i="22"/>
  <c r="F25" i="22"/>
  <c r="AT28" i="22"/>
  <c r="AU40" i="22"/>
  <c r="G37" i="22"/>
  <c r="AZ34" i="22"/>
  <c r="L31" i="22"/>
  <c r="AX39" i="22"/>
  <c r="J36" i="22"/>
  <c r="AY22" i="22"/>
  <c r="K19" i="22"/>
  <c r="F34" i="22"/>
  <c r="AT37" i="22"/>
  <c r="O16" i="22"/>
  <c r="BC19" i="22"/>
  <c r="BC27" i="22"/>
  <c r="O24" i="22"/>
  <c r="BC50" i="22"/>
  <c r="AT53" i="22"/>
  <c r="AV57" i="22"/>
  <c r="AW59" i="22"/>
  <c r="AX66" i="22"/>
  <c r="AX65" i="22"/>
  <c r="AY69" i="22"/>
  <c r="AU51" i="22"/>
  <c r="AU11" i="22"/>
  <c r="G8" i="22"/>
  <c r="AW20" i="22"/>
  <c r="AU12" i="22"/>
  <c r="G9" i="22"/>
  <c r="AX17" i="22"/>
  <c r="J14" i="22"/>
  <c r="AV42" i="22"/>
  <c r="AX18" i="22"/>
  <c r="J15" i="22"/>
  <c r="AZ23" i="22"/>
  <c r="F21" i="22"/>
  <c r="AT24" i="22"/>
  <c r="AT23" i="22"/>
  <c r="AX26" i="22"/>
  <c r="J23" i="22"/>
  <c r="AV26" i="22"/>
  <c r="AY30" i="22"/>
  <c r="K27" i="22"/>
  <c r="AY33" i="22"/>
  <c r="K30" i="22"/>
  <c r="BA22" i="22"/>
  <c r="BA21" i="22"/>
  <c r="M19" i="22"/>
  <c r="AW32" i="22"/>
  <c r="AW31" i="22"/>
  <c r="I29" i="22"/>
  <c r="BB42" i="22"/>
  <c r="AX27" i="22"/>
  <c r="BB44" i="22"/>
  <c r="AZ52" i="22"/>
  <c r="AZ51" i="22"/>
  <c r="BA58" i="22"/>
  <c r="BA56" i="22"/>
  <c r="AZ48" i="22"/>
  <c r="BA53" i="22"/>
  <c r="BC56" i="22"/>
  <c r="AX47" i="22"/>
  <c r="AZ68" i="22"/>
  <c r="AV65" i="22"/>
  <c r="BC69" i="22"/>
  <c r="AZ66" i="22"/>
  <c r="BC62" i="22"/>
  <c r="AV42" i="21"/>
  <c r="AV41" i="21"/>
  <c r="AW27" i="21"/>
  <c r="I24" i="21"/>
  <c r="AW17" i="21"/>
  <c r="I14" i="21"/>
  <c r="O11" i="21"/>
  <c r="BC14" i="21"/>
  <c r="BA22" i="21"/>
  <c r="M19" i="21"/>
  <c r="BC27" i="21"/>
  <c r="O24" i="21"/>
  <c r="AW34" i="21"/>
  <c r="I31" i="21"/>
  <c r="AX48" i="21"/>
  <c r="BC26" i="21"/>
  <c r="O23" i="21"/>
  <c r="BB40" i="21"/>
  <c r="N37" i="21"/>
  <c r="BA29" i="21"/>
  <c r="M26" i="21"/>
  <c r="O34" i="21"/>
  <c r="BC37" i="21"/>
  <c r="AX47" i="21"/>
  <c r="AY58" i="21"/>
  <c r="BC65" i="21"/>
  <c r="BC68" i="21"/>
  <c r="BA19" i="21"/>
  <c r="M16" i="21"/>
  <c r="BA18" i="21"/>
  <c r="BA14" i="21"/>
  <c r="M11" i="21"/>
  <c r="AU14" i="21"/>
  <c r="G11" i="21"/>
  <c r="AZ26" i="21"/>
  <c r="L23" i="21"/>
  <c r="AX30" i="21"/>
  <c r="J27" i="21"/>
  <c r="AX29" i="21"/>
  <c r="J26" i="21"/>
  <c r="AV37" i="21"/>
  <c r="H34" i="21"/>
  <c r="AY28" i="21"/>
  <c r="K25" i="21"/>
  <c r="AY27" i="21"/>
  <c r="AU40" i="21"/>
  <c r="G37" i="21"/>
  <c r="AV31" i="21"/>
  <c r="H28" i="21"/>
  <c r="AX35" i="21"/>
  <c r="J32" i="21"/>
  <c r="BB47" i="21"/>
  <c r="BC41" i="21"/>
  <c r="O38" i="21"/>
  <c r="AU50" i="21"/>
  <c r="BC64" i="21"/>
  <c r="AU55" i="21"/>
  <c r="AU54" i="21"/>
  <c r="AX45" i="21"/>
  <c r="AX57" i="21"/>
  <c r="AZ54" i="21"/>
  <c r="AZ53" i="21"/>
  <c r="AT68" i="21"/>
  <c r="F38" i="21"/>
  <c r="AT41" i="21"/>
  <c r="L21" i="21"/>
  <c r="AZ24" i="21"/>
  <c r="AZ23" i="21"/>
  <c r="AV13" i="21"/>
  <c r="H10" i="21"/>
  <c r="J14" i="21"/>
  <c r="AX17" i="21"/>
  <c r="G28" i="21"/>
  <c r="AU31" i="21"/>
  <c r="AU16" i="21"/>
  <c r="G13" i="21"/>
  <c r="BB23" i="21"/>
  <c r="N20" i="21"/>
  <c r="BB18" i="21"/>
  <c r="N15" i="21"/>
  <c r="N22" i="21"/>
  <c r="BB25" i="21"/>
  <c r="AV36" i="21"/>
  <c r="H33" i="21"/>
  <c r="BB24" i="21"/>
  <c r="N21" i="21"/>
  <c r="AY31" i="21"/>
  <c r="K28" i="21"/>
  <c r="AU36" i="21"/>
  <c r="G33" i="21"/>
  <c r="BA43" i="21"/>
  <c r="AU49" i="21"/>
  <c r="AZ69" i="21"/>
  <c r="AX52" i="21"/>
  <c r="AY51" i="21"/>
  <c r="AY50" i="21"/>
  <c r="AU63" i="21"/>
  <c r="AT60" i="21"/>
  <c r="AW63" i="21"/>
  <c r="AW69" i="21"/>
  <c r="BA67" i="21"/>
  <c r="BA66" i="21"/>
  <c r="AW11" i="21"/>
  <c r="I8" i="21"/>
  <c r="AU11" i="21"/>
  <c r="G8" i="21"/>
  <c r="BC13" i="21"/>
  <c r="O10" i="21"/>
  <c r="AT17" i="21"/>
  <c r="F14" i="21"/>
  <c r="AV14" i="21"/>
  <c r="H11" i="21"/>
  <c r="N14" i="21"/>
  <c r="BB17" i="21"/>
  <c r="AW25" i="21"/>
  <c r="AW24" i="21"/>
  <c r="I22" i="21"/>
  <c r="BA32" i="21"/>
  <c r="BA31" i="21"/>
  <c r="M29" i="21"/>
  <c r="AX37" i="21"/>
  <c r="J34" i="21"/>
  <c r="AY36" i="21"/>
  <c r="K33" i="21"/>
  <c r="BB20" i="21"/>
  <c r="N17" i="21"/>
  <c r="AU32" i="21"/>
  <c r="G29" i="21"/>
  <c r="AX39" i="21"/>
  <c r="J36" i="21"/>
  <c r="BC42" i="21"/>
  <c r="AY64" i="21"/>
  <c r="AT65" i="21"/>
  <c r="AV54" i="21"/>
  <c r="AZ57" i="21"/>
  <c r="AZ68" i="21"/>
  <c r="AU67" i="21"/>
  <c r="AZ63" i="21"/>
  <c r="BB45" i="21"/>
  <c r="AW67" i="21"/>
  <c r="AW66" i="21"/>
  <c r="BC30" i="21"/>
  <c r="O27" i="21"/>
  <c r="BC11" i="21"/>
  <c r="O8" i="21"/>
  <c r="H14" i="21"/>
  <c r="AV17" i="21"/>
  <c r="BB14" i="21"/>
  <c r="N11" i="21"/>
  <c r="N16" i="21"/>
  <c r="BB19" i="21"/>
  <c r="AT24" i="21"/>
  <c r="F21" i="21"/>
  <c r="AV30" i="21"/>
  <c r="H27" i="21"/>
  <c r="AT23" i="21"/>
  <c r="AV29" i="21"/>
  <c r="H26" i="21"/>
  <c r="AV28" i="21"/>
  <c r="H25" i="21"/>
  <c r="AU37" i="21"/>
  <c r="G34" i="21"/>
  <c r="AZ29" i="21"/>
  <c r="L26" i="21"/>
  <c r="BB37" i="21"/>
  <c r="N34" i="21"/>
  <c r="BA58" i="21"/>
  <c r="AX43" i="21"/>
  <c r="AX42" i="21"/>
  <c r="AV57" i="21"/>
  <c r="AV56" i="21"/>
  <c r="AW56" i="21"/>
  <c r="L16" i="21"/>
  <c r="AZ19" i="21"/>
  <c r="AZ14" i="21"/>
  <c r="L11" i="21"/>
  <c r="AT14" i="21"/>
  <c r="F11" i="21"/>
  <c r="BC29" i="21"/>
  <c r="BA26" i="21"/>
  <c r="M23" i="21"/>
  <c r="AY34" i="21"/>
  <c r="K31" i="21"/>
  <c r="AX18" i="21"/>
  <c r="J15" i="21"/>
  <c r="AV33" i="21"/>
  <c r="H30" i="21"/>
  <c r="J25" i="21"/>
  <c r="AX28" i="21"/>
  <c r="AT40" i="21"/>
  <c r="F37" i="21"/>
  <c r="BA33" i="21"/>
  <c r="M30" i="21"/>
  <c r="AT39" i="21"/>
  <c r="F36" i="21"/>
  <c r="BB64" i="21"/>
  <c r="AV51" i="21"/>
  <c r="BB60" i="21"/>
  <c r="BB59" i="21"/>
  <c r="AU41" i="21"/>
  <c r="G38" i="21"/>
  <c r="BA24" i="21"/>
  <c r="BA23" i="21"/>
  <c r="M21" i="21"/>
  <c r="AW13" i="21"/>
  <c r="I10" i="21"/>
  <c r="AY17" i="21"/>
  <c r="K14" i="21"/>
  <c r="AT31" i="21"/>
  <c r="F28" i="21"/>
  <c r="AT16" i="21"/>
  <c r="F13" i="21"/>
  <c r="BC23" i="21"/>
  <c r="O20" i="21"/>
  <c r="BC18" i="21"/>
  <c r="O15" i="21"/>
  <c r="BC25" i="21"/>
  <c r="O22" i="21"/>
  <c r="AW36" i="21"/>
  <c r="I33" i="21"/>
  <c r="O21" i="21"/>
  <c r="BC24" i="21"/>
  <c r="AX31" i="21"/>
  <c r="J28" i="21"/>
  <c r="AT36" i="21"/>
  <c r="F33" i="21"/>
  <c r="AV45" i="21"/>
  <c r="AV44" i="21"/>
  <c r="AW50" i="21"/>
  <c r="AW49" i="21"/>
  <c r="BC59" i="21"/>
  <c r="AY55" i="21"/>
  <c r="AY54" i="21"/>
  <c r="AT57" i="21"/>
  <c r="BC54" i="21"/>
  <c r="AZ67" i="21"/>
  <c r="AZ66" i="21"/>
  <c r="AV11" i="21"/>
  <c r="H8" i="21"/>
  <c r="AT11" i="21"/>
  <c r="F8" i="21"/>
  <c r="BB13" i="21"/>
  <c r="N10" i="21"/>
  <c r="AU17" i="21"/>
  <c r="G14" i="21"/>
  <c r="AW14" i="21"/>
  <c r="I11" i="21"/>
  <c r="O14" i="21"/>
  <c r="BC17" i="21"/>
  <c r="AT20" i="21"/>
  <c r="F17" i="21"/>
  <c r="AZ28" i="21"/>
  <c r="L25" i="21"/>
  <c r="AZ27" i="21"/>
  <c r="J33" i="21"/>
  <c r="AX36" i="21"/>
  <c r="O17" i="21"/>
  <c r="BC20" i="21"/>
  <c r="AT32" i="21"/>
  <c r="F29" i="21"/>
  <c r="AY39" i="21"/>
  <c r="K36" i="21"/>
  <c r="AZ43" i="21"/>
  <c r="BB42" i="21"/>
  <c r="BA38" i="21"/>
  <c r="M35" i="21"/>
  <c r="AT45" i="21"/>
  <c r="AT44" i="21"/>
  <c r="AV61" i="21"/>
  <c r="BB67" i="21"/>
  <c r="BC45" i="21"/>
  <c r="AV67" i="21"/>
  <c r="AV66" i="21"/>
  <c r="BB30" i="21"/>
  <c r="N27" i="21"/>
  <c r="BB11" i="21"/>
  <c r="N8" i="21"/>
  <c r="AU13" i="21"/>
  <c r="G10" i="21"/>
  <c r="F18" i="21"/>
  <c r="AT21" i="21"/>
  <c r="O9" i="21"/>
  <c r="BC12" i="21"/>
  <c r="AV16" i="21"/>
  <c r="H13" i="21"/>
  <c r="BC19" i="21"/>
  <c r="O16" i="21"/>
  <c r="G21" i="21"/>
  <c r="AU24" i="21"/>
  <c r="AU23" i="21"/>
  <c r="AW30" i="21"/>
  <c r="I27" i="21"/>
  <c r="AW29" i="21"/>
  <c r="I26" i="21"/>
  <c r="AW28" i="21"/>
  <c r="I25" i="21"/>
  <c r="AT37" i="21"/>
  <c r="F34" i="21"/>
  <c r="AW18" i="21"/>
  <c r="I15" i="21"/>
  <c r="F22" i="21"/>
  <c r="AT25" i="21"/>
  <c r="AW35" i="21"/>
  <c r="I32" i="21"/>
  <c r="BB39" i="21"/>
  <c r="N36" i="21"/>
  <c r="K35" i="21"/>
  <c r="AY38" i="21"/>
  <c r="AY43" i="21"/>
  <c r="AY42" i="21"/>
  <c r="BA62" i="21"/>
  <c r="BA61" i="21"/>
  <c r="AT26" i="21"/>
  <c r="F23" i="21"/>
  <c r="AV15" i="21"/>
  <c r="H12" i="21"/>
  <c r="BA21" i="21"/>
  <c r="M18" i="21"/>
  <c r="AU12" i="21"/>
  <c r="G9" i="21"/>
  <c r="O13" i="21"/>
  <c r="BC16" i="21"/>
  <c r="AX23" i="21"/>
  <c r="J20" i="21"/>
  <c r="AX34" i="21"/>
  <c r="J31" i="21"/>
  <c r="AY18" i="21"/>
  <c r="K15" i="21"/>
  <c r="AW33" i="21"/>
  <c r="I30" i="21"/>
  <c r="AV32" i="21"/>
  <c r="H29" i="21"/>
  <c r="AZ33" i="21"/>
  <c r="L30" i="21"/>
  <c r="AU39" i="21"/>
  <c r="G36" i="21"/>
  <c r="AW51" i="21"/>
  <c r="O32" i="21"/>
  <c r="BC35" i="21"/>
  <c r="BA11" i="21"/>
  <c r="M8" i="21"/>
  <c r="O12" i="21"/>
  <c r="BC15" i="21"/>
  <c r="AV21" i="21"/>
  <c r="H18" i="21"/>
  <c r="AV20" i="21"/>
  <c r="AY13" i="21"/>
  <c r="K10" i="21"/>
  <c r="BA13" i="21"/>
  <c r="M10" i="21"/>
  <c r="BB22" i="21"/>
  <c r="N19" i="21"/>
  <c r="K30" i="21"/>
  <c r="AY33" i="21"/>
  <c r="BA37" i="21"/>
  <c r="M34" i="21"/>
  <c r="AY32" i="21"/>
  <c r="K29" i="21"/>
  <c r="BA40" i="21"/>
  <c r="M37" i="21"/>
  <c r="AU28" i="21"/>
  <c r="G25" i="21"/>
  <c r="AU27" i="21"/>
  <c r="L36" i="21"/>
  <c r="AZ39" i="21"/>
  <c r="AV50" i="21"/>
  <c r="AT43" i="21"/>
  <c r="AT42" i="21"/>
  <c r="AX55" i="21"/>
  <c r="AX54" i="21"/>
  <c r="BB54" i="21"/>
  <c r="BC67" i="21"/>
  <c r="BA49" i="21"/>
  <c r="AZ34" i="21"/>
  <c r="L31" i="21"/>
  <c r="AY11" i="21"/>
  <c r="K8" i="21"/>
  <c r="AU15" i="21"/>
  <c r="G12" i="21"/>
  <c r="AX21" i="21"/>
  <c r="J18" i="21"/>
  <c r="AV12" i="21"/>
  <c r="H9" i="21"/>
  <c r="BA15" i="21"/>
  <c r="M12" i="21"/>
  <c r="BA20" i="21"/>
  <c r="AU20" i="21"/>
  <c r="G17" i="21"/>
  <c r="AU19" i="21"/>
  <c r="BA28" i="21"/>
  <c r="M25" i="21"/>
  <c r="BA27" i="21"/>
  <c r="AT38" i="21"/>
  <c r="BA25" i="21"/>
  <c r="M22" i="21"/>
  <c r="BB36" i="21"/>
  <c r="AW40" i="21"/>
  <c r="I37" i="21"/>
  <c r="AW22" i="21"/>
  <c r="I19" i="21"/>
  <c r="AW26" i="21"/>
  <c r="I23" i="21"/>
  <c r="AY40" i="21"/>
  <c r="K37" i="21"/>
  <c r="AZ47" i="21"/>
  <c r="AZ46" i="21"/>
  <c r="AW46" i="21"/>
  <c r="AZ38" i="21"/>
  <c r="L35" i="21"/>
  <c r="BB63" i="21"/>
  <c r="BC51" i="21"/>
  <c r="AU45" i="21"/>
  <c r="AW61" i="21"/>
  <c r="AW60" i="21"/>
  <c r="AY69" i="21"/>
  <c r="AX67" i="21"/>
  <c r="AW42" i="21"/>
  <c r="AW41" i="21"/>
  <c r="AV27" i="21"/>
  <c r="H24" i="21"/>
  <c r="AT13" i="21"/>
  <c r="F10" i="21"/>
  <c r="AU21" i="21"/>
  <c r="G18" i="21"/>
  <c r="BB12" i="21"/>
  <c r="N9" i="21"/>
  <c r="I13" i="21"/>
  <c r="AW16" i="21"/>
  <c r="BB29" i="21"/>
  <c r="AZ22" i="21"/>
  <c r="L19" i="21"/>
  <c r="BB27" i="21"/>
  <c r="N24" i="21"/>
  <c r="AV34" i="21"/>
  <c r="H31" i="21"/>
  <c r="BB26" i="21"/>
  <c r="N23" i="21"/>
  <c r="O37" i="21"/>
  <c r="BC40" i="21"/>
  <c r="H15" i="21"/>
  <c r="AV18" i="21"/>
  <c r="AU25" i="21"/>
  <c r="G22" i="21"/>
  <c r="AV35" i="21"/>
  <c r="H32" i="21"/>
  <c r="BC39" i="21"/>
  <c r="O36" i="21"/>
  <c r="AX38" i="21"/>
  <c r="J35" i="21"/>
  <c r="AT54" i="21"/>
  <c r="AU26" i="21"/>
  <c r="G23" i="21"/>
  <c r="AY12" i="21"/>
  <c r="I12" i="21"/>
  <c r="AW15" i="21"/>
  <c r="AZ21" i="21"/>
  <c r="L18" i="21"/>
  <c r="AT12" i="21"/>
  <c r="N13" i="21"/>
  <c r="BB16" i="21"/>
  <c r="K20" i="21"/>
  <c r="AY23" i="21"/>
  <c r="AY22" i="21"/>
  <c r="AY30" i="21"/>
  <c r="K27" i="21"/>
  <c r="K26" i="21"/>
  <c r="AY29" i="21"/>
  <c r="AW37" i="21"/>
  <c r="I34" i="21"/>
  <c r="AW32" i="21"/>
  <c r="I29" i="21"/>
  <c r="AW31" i="21"/>
  <c r="I28" i="21"/>
  <c r="AY35" i="21"/>
  <c r="K32" i="21"/>
  <c r="BC47" i="21"/>
  <c r="BB41" i="21"/>
  <c r="N38" i="21"/>
  <c r="BB52" i="21"/>
  <c r="AY46" i="21"/>
  <c r="AY45" i="21"/>
  <c r="AU58" i="21"/>
  <c r="BB49" i="21"/>
  <c r="BA54" i="21"/>
  <c r="BA53" i="21"/>
  <c r="AV63" i="21"/>
  <c r="BC50" i="21"/>
  <c r="BC49" i="21"/>
  <c r="BB35" i="21"/>
  <c r="N32" i="21"/>
  <c r="AZ11" i="21"/>
  <c r="L8" i="21"/>
  <c r="N12" i="21"/>
  <c r="BB15" i="21"/>
  <c r="AW21" i="21"/>
  <c r="AW20" i="21"/>
  <c r="I18" i="21"/>
  <c r="AX13" i="21"/>
  <c r="J10" i="21"/>
  <c r="AZ13" i="21"/>
  <c r="L10" i="21"/>
  <c r="AZ12" i="21"/>
  <c r="BA48" i="21"/>
  <c r="BC22" i="21"/>
  <c r="O19" i="21"/>
  <c r="AX33" i="21"/>
  <c r="J30" i="21"/>
  <c r="AZ37" i="21"/>
  <c r="L34" i="21"/>
  <c r="J29" i="21"/>
  <c r="AX32" i="21"/>
  <c r="AZ40" i="21"/>
  <c r="L37" i="21"/>
  <c r="AT28" i="21"/>
  <c r="F25" i="21"/>
  <c r="BA39" i="21"/>
  <c r="M36" i="21"/>
  <c r="AT49" i="21"/>
  <c r="AU43" i="21"/>
  <c r="AU42" i="21"/>
  <c r="AU60" i="21"/>
  <c r="AV60" i="21"/>
  <c r="AV69" i="21"/>
  <c r="AX66" i="21"/>
  <c r="AZ49" i="21"/>
  <c r="BA34" i="21"/>
  <c r="M31" i="21"/>
  <c r="AX11" i="21"/>
  <c r="J8" i="21"/>
  <c r="BA12" i="21"/>
  <c r="AT35" i="21"/>
  <c r="AT15" i="21"/>
  <c r="F12" i="21"/>
  <c r="K18" i="21"/>
  <c r="AY21" i="21"/>
  <c r="AY20" i="21"/>
  <c r="AW12" i="21"/>
  <c r="I9" i="21"/>
  <c r="AZ15" i="21"/>
  <c r="L12" i="21"/>
  <c r="H22" i="21"/>
  <c r="AV25" i="21"/>
  <c r="AV24" i="21"/>
  <c r="AZ32" i="21"/>
  <c r="L29" i="21"/>
  <c r="AZ31" i="21"/>
  <c r="AZ25" i="21"/>
  <c r="L22" i="21"/>
  <c r="AY37" i="21"/>
  <c r="K34" i="21"/>
  <c r="AV40" i="21"/>
  <c r="H37" i="21"/>
  <c r="AV22" i="21"/>
  <c r="H19" i="21"/>
  <c r="AV26" i="21"/>
  <c r="H23" i="21"/>
  <c r="BC34" i="21"/>
  <c r="AX40" i="21"/>
  <c r="J37" i="21"/>
  <c r="BA47" i="21"/>
  <c r="AV46" i="21"/>
  <c r="AX64" i="21"/>
  <c r="BC44" i="21"/>
  <c r="BA55" i="21"/>
  <c r="AU65" i="21"/>
  <c r="BB51" i="21"/>
  <c r="BA57" i="21"/>
  <c r="AZ56" i="21"/>
  <c r="BA68" i="21"/>
  <c r="AX61" i="21"/>
  <c r="BA63" i="21"/>
  <c r="AX69" i="21"/>
  <c r="AY67" i="21"/>
  <c r="AY66" i="21"/>
  <c r="AX63" i="21"/>
  <c r="BA11" i="20"/>
  <c r="M8" i="20"/>
  <c r="BC13" i="20"/>
  <c r="O10" i="20"/>
  <c r="AV29" i="20"/>
  <c r="H26" i="20"/>
  <c r="BC12" i="20"/>
  <c r="O9" i="20"/>
  <c r="BB22" i="20"/>
  <c r="N19" i="20"/>
  <c r="BA15" i="20"/>
  <c r="M12" i="20"/>
  <c r="AT24" i="20"/>
  <c r="F21" i="20"/>
  <c r="AX14" i="20"/>
  <c r="J11" i="20"/>
  <c r="AT19" i="20"/>
  <c r="F16" i="20"/>
  <c r="AT27" i="20"/>
  <c r="F24" i="20"/>
  <c r="BB33" i="20"/>
  <c r="N30" i="20"/>
  <c r="AZ36" i="20"/>
  <c r="L33" i="20"/>
  <c r="BB38" i="20"/>
  <c r="N35" i="20"/>
  <c r="BC39" i="20"/>
  <c r="O36" i="20"/>
  <c r="AZ43" i="20"/>
  <c r="AZ42" i="20"/>
  <c r="AV65" i="20"/>
  <c r="AY63" i="20"/>
  <c r="H34" i="20"/>
  <c r="AV37" i="20"/>
  <c r="AW22" i="20"/>
  <c r="I19" i="20"/>
  <c r="BB20" i="20"/>
  <c r="N17" i="20"/>
  <c r="BA28" i="20"/>
  <c r="M25" i="20"/>
  <c r="AY31" i="20"/>
  <c r="K28" i="20"/>
  <c r="AY16" i="20"/>
  <c r="K13" i="20"/>
  <c r="AT22" i="20"/>
  <c r="F19" i="20"/>
  <c r="AV25" i="20"/>
  <c r="H22" i="20"/>
  <c r="AY17" i="20"/>
  <c r="K14" i="20"/>
  <c r="AW19" i="20"/>
  <c r="I16" i="20"/>
  <c r="BA26" i="20"/>
  <c r="M23" i="20"/>
  <c r="BB32" i="20"/>
  <c r="N29" i="20"/>
  <c r="AZ35" i="20"/>
  <c r="L32" i="20"/>
  <c r="AT37" i="20"/>
  <c r="F34" i="20"/>
  <c r="AZ52" i="20"/>
  <c r="AZ51" i="20"/>
  <c r="AX45" i="20"/>
  <c r="AT39" i="20"/>
  <c r="F36" i="20"/>
  <c r="AY47" i="20"/>
  <c r="AY44" i="20"/>
  <c r="AW64" i="20"/>
  <c r="AU57" i="20"/>
  <c r="AU59" i="20"/>
  <c r="AZ54" i="20"/>
  <c r="AZ53" i="20"/>
  <c r="BA68" i="20"/>
  <c r="BA67" i="20"/>
  <c r="BB69" i="20"/>
  <c r="AW32" i="20"/>
  <c r="I29" i="20"/>
  <c r="AT16" i="20"/>
  <c r="F13" i="20"/>
  <c r="BA12" i="20"/>
  <c r="M9" i="20"/>
  <c r="AT21" i="20"/>
  <c r="F18" i="20"/>
  <c r="BC29" i="20"/>
  <c r="O26" i="20"/>
  <c r="AT46" i="20"/>
  <c r="AX22" i="20"/>
  <c r="J19" i="20"/>
  <c r="BC17" i="20"/>
  <c r="O14" i="20"/>
  <c r="BA24" i="20"/>
  <c r="M21" i="20"/>
  <c r="AW15" i="20"/>
  <c r="I12" i="20"/>
  <c r="AZ23" i="20"/>
  <c r="L20" i="20"/>
  <c r="AU32" i="20"/>
  <c r="G29" i="20"/>
  <c r="BC35" i="20"/>
  <c r="O32" i="20"/>
  <c r="AV40" i="20"/>
  <c r="H37" i="20"/>
  <c r="AT51" i="20"/>
  <c r="BB30" i="20"/>
  <c r="N27" i="20"/>
  <c r="AV44" i="20"/>
  <c r="AV39" i="20"/>
  <c r="H36" i="20"/>
  <c r="BC47" i="20"/>
  <c r="AU41" i="20"/>
  <c r="AV57" i="20"/>
  <c r="BC42" i="20"/>
  <c r="AZ64" i="20"/>
  <c r="AZ19" i="20"/>
  <c r="L16" i="20"/>
  <c r="AX13" i="20"/>
  <c r="J10" i="20"/>
  <c r="AY20" i="20"/>
  <c r="K17" i="20"/>
  <c r="AT28" i="20"/>
  <c r="F25" i="20"/>
  <c r="BC31" i="20"/>
  <c r="O28" i="20"/>
  <c r="AZ48" i="20"/>
  <c r="BC24" i="20"/>
  <c r="O21" i="20"/>
  <c r="AV16" i="20"/>
  <c r="H13" i="20"/>
  <c r="BC19" i="20"/>
  <c r="O16" i="20"/>
  <c r="AU26" i="20"/>
  <c r="G23" i="20"/>
  <c r="BA33" i="20"/>
  <c r="M30" i="20"/>
  <c r="AU35" i="20"/>
  <c r="G32" i="20"/>
  <c r="M35" i="20"/>
  <c r="BA38" i="20"/>
  <c r="AT30" i="20"/>
  <c r="F27" i="20"/>
  <c r="BA44" i="20"/>
  <c r="AU47" i="20"/>
  <c r="AX50" i="20"/>
  <c r="AT64" i="20"/>
  <c r="BC59" i="20"/>
  <c r="AX55" i="20"/>
  <c r="AX54" i="20"/>
  <c r="BB68" i="20"/>
  <c r="BA63" i="20"/>
  <c r="AZ11" i="20"/>
  <c r="L8" i="20"/>
  <c r="BB11" i="20"/>
  <c r="N8" i="20"/>
  <c r="AZ20" i="20"/>
  <c r="L17" i="20"/>
  <c r="AW29" i="20"/>
  <c r="I26" i="20"/>
  <c r="BA16" i="20"/>
  <c r="M13" i="20"/>
  <c r="BB23" i="20"/>
  <c r="N20" i="20"/>
  <c r="AZ15" i="20"/>
  <c r="L12" i="20"/>
  <c r="AU24" i="20"/>
  <c r="G21" i="20"/>
  <c r="AW12" i="20"/>
  <c r="I9" i="20"/>
  <c r="AY18" i="20"/>
  <c r="K15" i="20"/>
  <c r="AY26" i="20"/>
  <c r="K23" i="20"/>
  <c r="BA32" i="20"/>
  <c r="M29" i="20"/>
  <c r="AU34" i="20"/>
  <c r="G31" i="20"/>
  <c r="BC37" i="20"/>
  <c r="O34" i="20"/>
  <c r="AW41" i="20"/>
  <c r="AY51" i="20"/>
  <c r="AY50" i="20"/>
  <c r="BB39" i="20"/>
  <c r="N36" i="20"/>
  <c r="BA43" i="20"/>
  <c r="BA42" i="20"/>
  <c r="AX63" i="20"/>
  <c r="BC40" i="20"/>
  <c r="O37" i="20"/>
  <c r="J8" i="20"/>
  <c r="AX11" i="20"/>
  <c r="AV11" i="20"/>
  <c r="H8" i="20"/>
  <c r="BB21" i="20"/>
  <c r="N18" i="20"/>
  <c r="AX16" i="20"/>
  <c r="J13" i="20"/>
  <c r="AU23" i="20"/>
  <c r="G20" i="20"/>
  <c r="AW25" i="20"/>
  <c r="I22" i="20"/>
  <c r="AZ18" i="20"/>
  <c r="L15" i="20"/>
  <c r="J22" i="20"/>
  <c r="AX25" i="20"/>
  <c r="AV27" i="20"/>
  <c r="H24" i="20"/>
  <c r="AU33" i="20"/>
  <c r="G30" i="20"/>
  <c r="BC36" i="20"/>
  <c r="O33" i="20"/>
  <c r="AU38" i="20"/>
  <c r="G35" i="20"/>
  <c r="BA41" i="20"/>
  <c r="BA40" i="20"/>
  <c r="AV63" i="20"/>
  <c r="AT59" i="20"/>
  <c r="AX62" i="20"/>
  <c r="AV32" i="20"/>
  <c r="H29" i="20"/>
  <c r="AU16" i="20"/>
  <c r="G13" i="20"/>
  <c r="AT20" i="20"/>
  <c r="F17" i="20"/>
  <c r="BC28" i="20"/>
  <c r="O25" i="20"/>
  <c r="AU46" i="20"/>
  <c r="AU45" i="20"/>
  <c r="AV23" i="20"/>
  <c r="H20" i="20"/>
  <c r="BB17" i="20"/>
  <c r="N14" i="20"/>
  <c r="H12" i="20"/>
  <c r="AV15" i="20"/>
  <c r="BA23" i="20"/>
  <c r="M20" i="20"/>
  <c r="AT32" i="20"/>
  <c r="F29" i="20"/>
  <c r="BB35" i="20"/>
  <c r="N32" i="20"/>
  <c r="AW40" i="20"/>
  <c r="I37" i="20"/>
  <c r="BC52" i="20"/>
  <c r="AW39" i="20"/>
  <c r="I36" i="20"/>
  <c r="BB47" i="20"/>
  <c r="BB46" i="20"/>
  <c r="AW63" i="20"/>
  <c r="AT55" i="20"/>
  <c r="AT54" i="20"/>
  <c r="BA58" i="20"/>
  <c r="BC54" i="20"/>
  <c r="AU67" i="20"/>
  <c r="BA64" i="20"/>
  <c r="BA19" i="20"/>
  <c r="M16" i="20"/>
  <c r="AY13" i="20"/>
  <c r="K10" i="20"/>
  <c r="AY12" i="20"/>
  <c r="AX20" i="20"/>
  <c r="J17" i="20"/>
  <c r="AU28" i="20"/>
  <c r="G25" i="20"/>
  <c r="BB31" i="20"/>
  <c r="N28" i="20"/>
  <c r="BA27" i="20"/>
  <c r="BB24" i="20"/>
  <c r="N21" i="20"/>
  <c r="BA14" i="20"/>
  <c r="BA13" i="20"/>
  <c r="M11" i="20"/>
  <c r="AT18" i="20"/>
  <c r="F15" i="20"/>
  <c r="AV24" i="20"/>
  <c r="H21" i="20"/>
  <c r="N24" i="20"/>
  <c r="BB27" i="20"/>
  <c r="AZ33" i="20"/>
  <c r="L30" i="20"/>
  <c r="AT35" i="20"/>
  <c r="F32" i="20"/>
  <c r="AZ38" i="20"/>
  <c r="L35" i="20"/>
  <c r="AZ45" i="20"/>
  <c r="BB56" i="20"/>
  <c r="AT49" i="20"/>
  <c r="AU64" i="20"/>
  <c r="BA57" i="20"/>
  <c r="AX58" i="20"/>
  <c r="BC68" i="20"/>
  <c r="AZ63" i="20"/>
  <c r="AX33" i="20"/>
  <c r="J30" i="20"/>
  <c r="J20" i="20"/>
  <c r="AX23" i="20"/>
  <c r="BC11" i="20"/>
  <c r="O8" i="20"/>
  <c r="BA20" i="20"/>
  <c r="M17" i="20"/>
  <c r="AY28" i="20"/>
  <c r="K25" i="20"/>
  <c r="AU31" i="20"/>
  <c r="G28" i="20"/>
  <c r="AZ16" i="20"/>
  <c r="L13" i="20"/>
  <c r="BC23" i="20"/>
  <c r="O20" i="20"/>
  <c r="AZ39" i="20"/>
  <c r="L36" i="20"/>
  <c r="AV17" i="20"/>
  <c r="H14" i="20"/>
  <c r="AU25" i="20"/>
  <c r="G22" i="20"/>
  <c r="AV12" i="20"/>
  <c r="H9" i="20"/>
  <c r="AX18" i="20"/>
  <c r="J15" i="20"/>
  <c r="AX26" i="20"/>
  <c r="J23" i="20"/>
  <c r="AZ32" i="20"/>
  <c r="L29" i="20"/>
  <c r="AT34" i="20"/>
  <c r="F31" i="20"/>
  <c r="BB37" i="20"/>
  <c r="N34" i="20"/>
  <c r="AV41" i="20"/>
  <c r="AX41" i="20"/>
  <c r="AX30" i="20"/>
  <c r="J27" i="20"/>
  <c r="AW46" i="20"/>
  <c r="AZ69" i="20"/>
  <c r="BB40" i="20"/>
  <c r="N37" i="20"/>
  <c r="AY11" i="20"/>
  <c r="K8" i="20"/>
  <c r="AW11" i="20"/>
  <c r="I8" i="20"/>
  <c r="BC21" i="20"/>
  <c r="O18" i="20"/>
  <c r="AT23" i="20"/>
  <c r="F20" i="20"/>
  <c r="AU15" i="20"/>
  <c r="G12" i="20"/>
  <c r="AY24" i="20"/>
  <c r="K21" i="20"/>
  <c r="BA18" i="20"/>
  <c r="M15" i="20"/>
  <c r="AY25" i="20"/>
  <c r="K22" i="20"/>
  <c r="AW27" i="20"/>
  <c r="I24" i="20"/>
  <c r="AT33" i="20"/>
  <c r="F30" i="20"/>
  <c r="BB36" i="20"/>
  <c r="N33" i="20"/>
  <c r="AT38" i="20"/>
  <c r="F35" i="20"/>
  <c r="AZ41" i="20"/>
  <c r="AY39" i="20"/>
  <c r="K36" i="20"/>
  <c r="AY46" i="20"/>
  <c r="AY56" i="20"/>
  <c r="AT56" i="20"/>
  <c r="AX65" i="20"/>
  <c r="AY62" i="20"/>
  <c r="AX67" i="20"/>
  <c r="BA25" i="20"/>
  <c r="BC50" i="20"/>
  <c r="BC49" i="20"/>
  <c r="AT11" i="20"/>
  <c r="F8" i="20"/>
  <c r="AU20" i="20"/>
  <c r="G17" i="20"/>
  <c r="BB28" i="20"/>
  <c r="N25" i="20"/>
  <c r="AV31" i="20"/>
  <c r="H28" i="20"/>
  <c r="I20" i="20"/>
  <c r="AW23" i="20"/>
  <c r="AY43" i="20"/>
  <c r="BC18" i="20"/>
  <c r="O15" i="20"/>
  <c r="BC26" i="20"/>
  <c r="O23" i="20"/>
  <c r="BA34" i="20"/>
  <c r="M31" i="20"/>
  <c r="AU36" i="20"/>
  <c r="G33" i="20"/>
  <c r="AT45" i="20"/>
  <c r="BB52" i="20"/>
  <c r="AW45" i="20"/>
  <c r="BB43" i="20"/>
  <c r="BB58" i="20"/>
  <c r="BB64" i="20"/>
  <c r="BC63" i="20"/>
  <c r="AU55" i="20"/>
  <c r="AU54" i="20"/>
  <c r="AZ58" i="20"/>
  <c r="BB54" i="20"/>
  <c r="AY67" i="20"/>
  <c r="AT67" i="20"/>
  <c r="AX38" i="20"/>
  <c r="J35" i="20"/>
  <c r="AZ29" i="20"/>
  <c r="L26" i="20"/>
  <c r="BB15" i="20"/>
  <c r="N12" i="20"/>
  <c r="AX15" i="20"/>
  <c r="J12" i="20"/>
  <c r="AV21" i="20"/>
  <c r="H18" i="20"/>
  <c r="AU29" i="20"/>
  <c r="G26" i="20"/>
  <c r="AZ22" i="20"/>
  <c r="L19" i="20"/>
  <c r="AU17" i="20"/>
  <c r="G14" i="20"/>
  <c r="BC25" i="20"/>
  <c r="O22" i="20"/>
  <c r="L11" i="20"/>
  <c r="AZ14" i="20"/>
  <c r="AZ13" i="20"/>
  <c r="AU18" i="20"/>
  <c r="G15" i="20"/>
  <c r="AW24" i="20"/>
  <c r="I21" i="20"/>
  <c r="BC27" i="20"/>
  <c r="O24" i="20"/>
  <c r="BC34" i="20"/>
  <c r="O31" i="20"/>
  <c r="M34" i="20"/>
  <c r="BA37" i="20"/>
  <c r="AY40" i="20"/>
  <c r="K37" i="20"/>
  <c r="AV51" i="20"/>
  <c r="AW55" i="20"/>
  <c r="AX32" i="20"/>
  <c r="AU40" i="20"/>
  <c r="BA46" i="20"/>
  <c r="AU49" i="20"/>
  <c r="AT66" i="20"/>
  <c r="AZ57" i="20"/>
  <c r="AY58" i="20"/>
  <c r="BC65" i="20"/>
  <c r="BC60" i="20"/>
  <c r="AW61" i="20"/>
  <c r="AW60" i="20"/>
  <c r="AV69" i="20"/>
  <c r="AY33" i="20"/>
  <c r="AY32" i="20"/>
  <c r="K30" i="20"/>
  <c r="AY23" i="20"/>
  <c r="K20" i="20"/>
  <c r="BB13" i="20"/>
  <c r="N10" i="20"/>
  <c r="AX28" i="20"/>
  <c r="J25" i="20"/>
  <c r="AT31" i="20"/>
  <c r="F28" i="20"/>
  <c r="BB12" i="20"/>
  <c r="N9" i="20"/>
  <c r="BC22" i="20"/>
  <c r="O19" i="20"/>
  <c r="M36" i="20"/>
  <c r="BA39" i="20"/>
  <c r="AW17" i="20"/>
  <c r="I14" i="20"/>
  <c r="AT25" i="20"/>
  <c r="F22" i="20"/>
  <c r="AY14" i="20"/>
  <c r="K11" i="20"/>
  <c r="AU19" i="20"/>
  <c r="G16" i="20"/>
  <c r="AU27" i="20"/>
  <c r="G24" i="20"/>
  <c r="BC33" i="20"/>
  <c r="O30" i="20"/>
  <c r="M33" i="20"/>
  <c r="BA36" i="20"/>
  <c r="BC38" i="20"/>
  <c r="O35" i="20"/>
  <c r="AY41" i="20"/>
  <c r="AY30" i="20"/>
  <c r="AY29" i="20"/>
  <c r="K27" i="20"/>
  <c r="AW37" i="20"/>
  <c r="I34" i="20"/>
  <c r="AV22" i="20"/>
  <c r="H19" i="20"/>
  <c r="BC20" i="20"/>
  <c r="O17" i="20"/>
  <c r="AZ28" i="20"/>
  <c r="L25" i="20"/>
  <c r="J28" i="20"/>
  <c r="AX31" i="20"/>
  <c r="AU22" i="20"/>
  <c r="G19" i="20"/>
  <c r="AT15" i="20"/>
  <c r="F12" i="20"/>
  <c r="AX24" i="20"/>
  <c r="J21" i="20"/>
  <c r="AX17" i="20"/>
  <c r="J14" i="20"/>
  <c r="AV19" i="20"/>
  <c r="H16" i="20"/>
  <c r="AZ26" i="20"/>
  <c r="L23" i="20"/>
  <c r="BC32" i="20"/>
  <c r="O29" i="20"/>
  <c r="BA35" i="20"/>
  <c r="M32" i="20"/>
  <c r="AU37" i="20"/>
  <c r="G34" i="20"/>
  <c r="BA52" i="20"/>
  <c r="BA51" i="20"/>
  <c r="AU39" i="20"/>
  <c r="G36" i="20"/>
  <c r="AX39" i="20"/>
  <c r="J36" i="20"/>
  <c r="AX46" i="20"/>
  <c r="BA54" i="20"/>
  <c r="BA53" i="20"/>
  <c r="AZ68" i="20"/>
  <c r="AZ67" i="20"/>
  <c r="AY27" i="20"/>
  <c r="BB50" i="20"/>
  <c r="AU11" i="20"/>
  <c r="G8" i="20"/>
  <c r="L9" i="20"/>
  <c r="AZ12" i="20"/>
  <c r="AU21" i="20"/>
  <c r="G18" i="20"/>
  <c r="BB29" i="20"/>
  <c r="N26" i="20"/>
  <c r="AW31" i="20"/>
  <c r="I28" i="20"/>
  <c r="AY22" i="20"/>
  <c r="K19" i="20"/>
  <c r="AY21" i="20"/>
  <c r="AV28" i="20"/>
  <c r="AZ24" i="20"/>
  <c r="L21" i="20"/>
  <c r="BB18" i="20"/>
  <c r="N15" i="20"/>
  <c r="BB26" i="20"/>
  <c r="N23" i="20"/>
  <c r="AZ34" i="20"/>
  <c r="L31" i="20"/>
  <c r="AT36" i="20"/>
  <c r="F33" i="20"/>
  <c r="AU51" i="20"/>
  <c r="BC30" i="20"/>
  <c r="O27" i="20"/>
  <c r="AV45" i="20"/>
  <c r="BC43" i="20"/>
  <c r="AT41" i="20"/>
  <c r="BA62" i="20"/>
  <c r="BA61" i="20"/>
  <c r="AY38" i="20"/>
  <c r="K35" i="20"/>
  <c r="AY37" i="20"/>
  <c r="BA29" i="20"/>
  <c r="M26" i="20"/>
  <c r="AV18" i="20"/>
  <c r="BC15" i="20"/>
  <c r="O12" i="20"/>
  <c r="K12" i="20"/>
  <c r="AY15" i="20"/>
  <c r="AW21" i="20"/>
  <c r="I18" i="20"/>
  <c r="AT29" i="20"/>
  <c r="F26" i="20"/>
  <c r="BA22" i="20"/>
  <c r="M19" i="20"/>
  <c r="AT17" i="20"/>
  <c r="F14" i="20"/>
  <c r="BB25" i="20"/>
  <c r="N22" i="20"/>
  <c r="AW16" i="20"/>
  <c r="I13" i="20"/>
  <c r="BB19" i="20"/>
  <c r="N16" i="20"/>
  <c r="AT26" i="20"/>
  <c r="F23" i="20"/>
  <c r="BB34" i="20"/>
  <c r="N31" i="20"/>
  <c r="AZ37" i="20"/>
  <c r="L34" i="20"/>
  <c r="AX40" i="20"/>
  <c r="J37" i="20"/>
  <c r="AW51" i="20"/>
  <c r="AU30" i="20"/>
  <c r="G27" i="20"/>
  <c r="AT47" i="20"/>
  <c r="AZ46" i="20"/>
  <c r="AY55" i="20"/>
  <c r="AY54" i="20"/>
  <c r="BB65" i="20"/>
  <c r="BB60" i="20"/>
  <c r="AV61" i="20"/>
  <c r="AV60" i="20"/>
  <c r="AW69" i="20"/>
  <c r="AW68" i="20"/>
  <c r="AV31" i="19"/>
  <c r="H28" i="19"/>
  <c r="BB40" i="19"/>
  <c r="N37" i="19"/>
  <c r="G18" i="19"/>
  <c r="AU21" i="19"/>
  <c r="F8" i="19"/>
  <c r="AT11" i="19"/>
  <c r="AY18" i="19"/>
  <c r="K15" i="19"/>
  <c r="BB13" i="19"/>
  <c r="N10" i="19"/>
  <c r="BB18" i="19"/>
  <c r="N15" i="19"/>
  <c r="BC26" i="19"/>
  <c r="O23" i="19"/>
  <c r="BC35" i="19"/>
  <c r="O32" i="19"/>
  <c r="AV36" i="19"/>
  <c r="H33" i="19"/>
  <c r="BC23" i="19"/>
  <c r="O20" i="19"/>
  <c r="AU33" i="19"/>
  <c r="G30" i="19"/>
  <c r="BA37" i="19"/>
  <c r="M34" i="19"/>
  <c r="BA53" i="19"/>
  <c r="BA52" i="19"/>
  <c r="AV45" i="19"/>
  <c r="AV44" i="19"/>
  <c r="BB68" i="19"/>
  <c r="BB67" i="19"/>
  <c r="BA15" i="19"/>
  <c r="M12" i="19"/>
  <c r="BB31" i="19"/>
  <c r="N28" i="19"/>
  <c r="J8" i="19"/>
  <c r="AX11" i="19"/>
  <c r="AZ14" i="19"/>
  <c r="L11" i="19"/>
  <c r="AZ20" i="19"/>
  <c r="L17" i="19"/>
  <c r="F12" i="19"/>
  <c r="AT15" i="19"/>
  <c r="AW19" i="19"/>
  <c r="I16" i="19"/>
  <c r="AZ34" i="19"/>
  <c r="L31" i="19"/>
  <c r="AY41" i="19"/>
  <c r="AY40" i="19"/>
  <c r="K38" i="19"/>
  <c r="AW27" i="19"/>
  <c r="I24" i="19"/>
  <c r="AW26" i="19"/>
  <c r="AT35" i="19"/>
  <c r="F32" i="19"/>
  <c r="AZ32" i="19"/>
  <c r="L29" i="19"/>
  <c r="BC25" i="19"/>
  <c r="O22" i="19"/>
  <c r="AW37" i="19"/>
  <c r="I34" i="19"/>
  <c r="AW53" i="19"/>
  <c r="AW39" i="19"/>
  <c r="I36" i="19"/>
  <c r="AZ47" i="19"/>
  <c r="BC69" i="19"/>
  <c r="H11" i="19"/>
  <c r="AV14" i="19"/>
  <c r="AT31" i="19"/>
  <c r="F28" i="19"/>
  <c r="BB15" i="19"/>
  <c r="N12" i="19"/>
  <c r="I17" i="19"/>
  <c r="AW20" i="19"/>
  <c r="BC14" i="19"/>
  <c r="O11" i="19"/>
  <c r="AV17" i="19"/>
  <c r="H14" i="19"/>
  <c r="AV16" i="19"/>
  <c r="BC34" i="19"/>
  <c r="O31" i="19"/>
  <c r="I38" i="19"/>
  <c r="AW41" i="19"/>
  <c r="AV25" i="19"/>
  <c r="H22" i="19"/>
  <c r="AV24" i="19"/>
  <c r="BA30" i="19"/>
  <c r="M27" i="19"/>
  <c r="BC32" i="19"/>
  <c r="O29" i="19"/>
  <c r="AV22" i="19"/>
  <c r="AV21" i="19"/>
  <c r="H19" i="19"/>
  <c r="AX32" i="19"/>
  <c r="J29" i="19"/>
  <c r="BC37" i="19"/>
  <c r="O34" i="19"/>
  <c r="AY42" i="19"/>
  <c r="BB39" i="19"/>
  <c r="AY39" i="19"/>
  <c r="K36" i="19"/>
  <c r="AY55" i="19"/>
  <c r="AY59" i="19"/>
  <c r="AW67" i="19"/>
  <c r="BC16" i="19"/>
  <c r="O13" i="19"/>
  <c r="AZ31" i="19"/>
  <c r="L28" i="19"/>
  <c r="AT20" i="19"/>
  <c r="F17" i="19"/>
  <c r="AY13" i="19"/>
  <c r="K10" i="19"/>
  <c r="AY12" i="19"/>
  <c r="AX23" i="19"/>
  <c r="AX22" i="19"/>
  <c r="J20" i="19"/>
  <c r="BB41" i="19"/>
  <c r="N38" i="19"/>
  <c r="AY34" i="19"/>
  <c r="K31" i="19"/>
  <c r="AT32" i="19"/>
  <c r="F29" i="19"/>
  <c r="AZ28" i="19"/>
  <c r="AZ29" i="19"/>
  <c r="L26" i="19"/>
  <c r="BB33" i="19"/>
  <c r="N30" i="19"/>
  <c r="BC38" i="19"/>
  <c r="O35" i="19"/>
  <c r="AU42" i="19"/>
  <c r="AZ43" i="19"/>
  <c r="AV47" i="19"/>
  <c r="BB54" i="19"/>
  <c r="AU56" i="19"/>
  <c r="AY44" i="19"/>
  <c r="AX68" i="19"/>
  <c r="AZ42" i="19"/>
  <c r="AT59" i="19"/>
  <c r="BB44" i="19"/>
  <c r="AX67" i="19"/>
  <c r="BA65" i="19"/>
  <c r="BB64" i="19"/>
  <c r="BB63" i="19"/>
  <c r="AW31" i="19"/>
  <c r="I28" i="19"/>
  <c r="AW30" i="19"/>
  <c r="BC40" i="19"/>
  <c r="O37" i="19"/>
  <c r="BB19" i="19"/>
  <c r="N16" i="19"/>
  <c r="AU11" i="19"/>
  <c r="G8" i="19"/>
  <c r="AX18" i="19"/>
  <c r="J15" i="19"/>
  <c r="BC13" i="19"/>
  <c r="O10" i="19"/>
  <c r="BC18" i="19"/>
  <c r="O15" i="19"/>
  <c r="BA24" i="19"/>
  <c r="BA23" i="19"/>
  <c r="M21" i="19"/>
  <c r="BB30" i="19"/>
  <c r="N27" i="19"/>
  <c r="AW36" i="19"/>
  <c r="I33" i="19"/>
  <c r="BC29" i="19"/>
  <c r="O26" i="19"/>
  <c r="AY36" i="19"/>
  <c r="K33" i="19"/>
  <c r="AU38" i="19"/>
  <c r="G35" i="19"/>
  <c r="AW55" i="19"/>
  <c r="AT63" i="19"/>
  <c r="BC31" i="19"/>
  <c r="O28" i="19"/>
  <c r="AY11" i="19"/>
  <c r="K8" i="19"/>
  <c r="F13" i="19"/>
  <c r="AT16" i="19"/>
  <c r="G12" i="19"/>
  <c r="AU15" i="19"/>
  <c r="AU14" i="19"/>
  <c r="AV19" i="19"/>
  <c r="H16" i="19"/>
  <c r="AV18" i="19"/>
  <c r="BA34" i="19"/>
  <c r="M31" i="19"/>
  <c r="AV27" i="19"/>
  <c r="H24" i="19"/>
  <c r="AV26" i="19"/>
  <c r="AU35" i="19"/>
  <c r="G32" i="19"/>
  <c r="BA32" i="19"/>
  <c r="M29" i="19"/>
  <c r="BB21" i="19"/>
  <c r="N18" i="19"/>
  <c r="AZ33" i="19"/>
  <c r="L30" i="19"/>
  <c r="AV38" i="19"/>
  <c r="H35" i="19"/>
  <c r="BC50" i="19"/>
  <c r="AV39" i="19"/>
  <c r="H36" i="19"/>
  <c r="AX45" i="19"/>
  <c r="AX44" i="19"/>
  <c r="BA47" i="19"/>
  <c r="AU60" i="19"/>
  <c r="AV58" i="19"/>
  <c r="AT68" i="19"/>
  <c r="BA59" i="19"/>
  <c r="BA67" i="19"/>
  <c r="BB69" i="19"/>
  <c r="AW14" i="19"/>
  <c r="AW13" i="19"/>
  <c r="I11" i="19"/>
  <c r="AU31" i="19"/>
  <c r="G28" i="19"/>
  <c r="O12" i="19"/>
  <c r="BC15" i="19"/>
  <c r="AV20" i="19"/>
  <c r="H17" i="19"/>
  <c r="AT19" i="19"/>
  <c r="F16" i="19"/>
  <c r="AT26" i="19"/>
  <c r="F23" i="19"/>
  <c r="AV41" i="19"/>
  <c r="H38" i="19"/>
  <c r="AZ35" i="19"/>
  <c r="L32" i="19"/>
  <c r="BB36" i="19"/>
  <c r="N33" i="19"/>
  <c r="BB27" i="19"/>
  <c r="N24" i="19"/>
  <c r="AV33" i="19"/>
  <c r="H30" i="19"/>
  <c r="AT52" i="19"/>
  <c r="AU50" i="19"/>
  <c r="AX39" i="19"/>
  <c r="J36" i="19"/>
  <c r="BC56" i="19"/>
  <c r="AX65" i="19"/>
  <c r="AV67" i="19"/>
  <c r="AW66" i="19"/>
  <c r="AZ58" i="19"/>
  <c r="AT13" i="19"/>
  <c r="F10" i="19"/>
  <c r="BA31" i="19"/>
  <c r="M28" i="19"/>
  <c r="AU20" i="19"/>
  <c r="G17" i="19"/>
  <c r="AT34" i="19"/>
  <c r="F31" i="19"/>
  <c r="AX34" i="19"/>
  <c r="J31" i="19"/>
  <c r="AU32" i="19"/>
  <c r="G29" i="19"/>
  <c r="BA29" i="19"/>
  <c r="M26" i="19"/>
  <c r="BA28" i="19"/>
  <c r="BC33" i="19"/>
  <c r="O30" i="19"/>
  <c r="BB38" i="19"/>
  <c r="N35" i="19"/>
  <c r="AY53" i="19"/>
  <c r="AY52" i="19"/>
  <c r="BA43" i="19"/>
  <c r="AZ46" i="19"/>
  <c r="AY50" i="19"/>
  <c r="AY49" i="19"/>
  <c r="AZ57" i="19"/>
  <c r="AT56" i="19"/>
  <c r="AT55" i="19"/>
  <c r="BC59" i="19"/>
  <c r="AY68" i="19"/>
  <c r="AV49" i="19"/>
  <c r="AU59" i="19"/>
  <c r="BC44" i="19"/>
  <c r="AY67" i="19"/>
  <c r="AZ65" i="19"/>
  <c r="BC64" i="19"/>
  <c r="BC63" i="19"/>
  <c r="BB12" i="19"/>
  <c r="N9" i="19"/>
  <c r="AX17" i="19"/>
  <c r="J14" i="19"/>
  <c r="BB11" i="19"/>
  <c r="N8" i="19"/>
  <c r="O16" i="19"/>
  <c r="BC19" i="19"/>
  <c r="AT17" i="19"/>
  <c r="F14" i="19"/>
  <c r="AW11" i="19"/>
  <c r="I8" i="19"/>
  <c r="AW15" i="19"/>
  <c r="I12" i="19"/>
  <c r="AV34" i="19"/>
  <c r="H31" i="19"/>
  <c r="AU41" i="19"/>
  <c r="AU40" i="19"/>
  <c r="G38" i="19"/>
  <c r="AZ23" i="19"/>
  <c r="AZ24" i="19"/>
  <c r="L21" i="19"/>
  <c r="BC30" i="19"/>
  <c r="O27" i="19"/>
  <c r="AV32" i="19"/>
  <c r="H29" i="19"/>
  <c r="BB29" i="19"/>
  <c r="N26" i="19"/>
  <c r="AX36" i="19"/>
  <c r="J33" i="19"/>
  <c r="AX35" i="19"/>
  <c r="AT38" i="19"/>
  <c r="F35" i="19"/>
  <c r="AT43" i="19"/>
  <c r="AT42" i="19"/>
  <c r="AU46" i="19"/>
  <c r="AW54" i="19"/>
  <c r="AV55" i="19"/>
  <c r="AY31" i="19"/>
  <c r="K28" i="19"/>
  <c r="AU16" i="19"/>
  <c r="G13" i="19"/>
  <c r="AY28" i="19"/>
  <c r="K25" i="19"/>
  <c r="AW18" i="19"/>
  <c r="AT14" i="19"/>
  <c r="BB24" i="19"/>
  <c r="N21" i="19"/>
  <c r="AT30" i="19"/>
  <c r="F27" i="19"/>
  <c r="AZ36" i="19"/>
  <c r="L33" i="19"/>
  <c r="BC21" i="19"/>
  <c r="O18" i="19"/>
  <c r="BA33" i="19"/>
  <c r="M30" i="19"/>
  <c r="AW38" i="19"/>
  <c r="I35" i="19"/>
  <c r="BB50" i="19"/>
  <c r="AT60" i="19"/>
  <c r="AT62" i="19"/>
  <c r="AU68" i="19"/>
  <c r="AU67" i="19"/>
  <c r="AZ59" i="19"/>
  <c r="AZ67" i="19"/>
  <c r="AT18" i="19"/>
  <c r="F15" i="19"/>
  <c r="AW52" i="19"/>
  <c r="AW51" i="19"/>
  <c r="AY38" i="19"/>
  <c r="K35" i="19"/>
  <c r="BB17" i="19"/>
  <c r="N14" i="19"/>
  <c r="G16" i="19"/>
  <c r="AU19" i="19"/>
  <c r="AU26" i="19"/>
  <c r="G23" i="19"/>
  <c r="AU25" i="19"/>
  <c r="BA41" i="19"/>
  <c r="M38" i="19"/>
  <c r="BA35" i="19"/>
  <c r="M32" i="19"/>
  <c r="BC36" i="19"/>
  <c r="O33" i="19"/>
  <c r="BC27" i="19"/>
  <c r="O24" i="19"/>
  <c r="I30" i="19"/>
  <c r="AW33" i="19"/>
  <c r="AZ38" i="19"/>
  <c r="L35" i="19"/>
  <c r="AT50" i="19"/>
  <c r="AT45" i="19"/>
  <c r="AT44" i="19"/>
  <c r="AX47" i="19"/>
  <c r="AX60" i="19"/>
  <c r="BB56" i="19"/>
  <c r="AU49" i="19"/>
  <c r="AY61" i="19"/>
  <c r="BC52" i="19"/>
  <c r="AV66" i="19"/>
  <c r="BA58" i="19"/>
  <c r="AU13" i="19"/>
  <c r="AU12" i="19"/>
  <c r="G10" i="19"/>
  <c r="AY33" i="19"/>
  <c r="K30" i="19"/>
  <c r="BA19" i="19"/>
  <c r="M16" i="19"/>
  <c r="BA18" i="19"/>
  <c r="AV12" i="19"/>
  <c r="H9" i="19"/>
  <c r="AY27" i="19"/>
  <c r="AU34" i="19"/>
  <c r="G31" i="19"/>
  <c r="BB22" i="19"/>
  <c r="N19" i="19"/>
  <c r="BB28" i="19"/>
  <c r="N25" i="19"/>
  <c r="AV35" i="19"/>
  <c r="H32" i="19"/>
  <c r="AT36" i="19"/>
  <c r="F33" i="19"/>
  <c r="AT37" i="19"/>
  <c r="F34" i="19"/>
  <c r="AZ39" i="19"/>
  <c r="L36" i="19"/>
  <c r="AX53" i="19"/>
  <c r="AX52" i="19"/>
  <c r="BB48" i="19"/>
  <c r="BA46" i="19"/>
  <c r="AV60" i="19"/>
  <c r="BA40" i="19"/>
  <c r="M37" i="19"/>
  <c r="AU55" i="19"/>
  <c r="AY65" i="19"/>
  <c r="AW49" i="19"/>
  <c r="AZ61" i="19"/>
  <c r="BA63" i="19"/>
  <c r="AZ66" i="19"/>
  <c r="BC12" i="19"/>
  <c r="O9" i="19"/>
  <c r="AY17" i="19"/>
  <c r="K14" i="19"/>
  <c r="AY16" i="19"/>
  <c r="BC11" i="19"/>
  <c r="O8" i="19"/>
  <c r="AT21" i="19"/>
  <c r="F18" i="19"/>
  <c r="AU17" i="19"/>
  <c r="G14" i="19"/>
  <c r="AV11" i="19"/>
  <c r="H8" i="19"/>
  <c r="AV15" i="19"/>
  <c r="H12" i="19"/>
  <c r="AW34" i="19"/>
  <c r="I31" i="19"/>
  <c r="AT41" i="19"/>
  <c r="F38" i="19"/>
  <c r="AT40" i="19"/>
  <c r="BB26" i="19"/>
  <c r="N23" i="19"/>
  <c r="BB35" i="19"/>
  <c r="N32" i="19"/>
  <c r="AW32" i="19"/>
  <c r="I29" i="19"/>
  <c r="BB23" i="19"/>
  <c r="N20" i="19"/>
  <c r="AT33" i="19"/>
  <c r="F30" i="19"/>
  <c r="AZ37" i="19"/>
  <c r="L34" i="19"/>
  <c r="AZ52" i="19"/>
  <c r="AZ53" i="19"/>
  <c r="L12" i="19"/>
  <c r="AZ15" i="19"/>
  <c r="AX31" i="19"/>
  <c r="AX30" i="19"/>
  <c r="J28" i="19"/>
  <c r="BA14" i="19"/>
  <c r="M11" i="19"/>
  <c r="BA20" i="19"/>
  <c r="M17" i="19"/>
  <c r="AX28" i="19"/>
  <c r="J25" i="19"/>
  <c r="AX27" i="19"/>
  <c r="AX41" i="19"/>
  <c r="J38" i="19"/>
  <c r="AX40" i="19"/>
  <c r="BC24" i="19"/>
  <c r="O21" i="19"/>
  <c r="AU30" i="19"/>
  <c r="G27" i="19"/>
  <c r="AU29" i="19"/>
  <c r="AV30" i="19"/>
  <c r="BA36" i="19"/>
  <c r="M33" i="19"/>
  <c r="BB25" i="19"/>
  <c r="N22" i="19"/>
  <c r="AV37" i="19"/>
  <c r="H34" i="19"/>
  <c r="AV53" i="19"/>
  <c r="AU62" i="19"/>
  <c r="BC67" i="19"/>
  <c r="AU18" i="19"/>
  <c r="G15" i="19"/>
  <c r="AV52" i="19"/>
  <c r="AV51" i="19"/>
  <c r="AX38" i="19"/>
  <c r="J35" i="19"/>
  <c r="AX37" i="19"/>
  <c r="O14" i="19"/>
  <c r="BC17" i="19"/>
  <c r="N11" i="19"/>
  <c r="BB14" i="19"/>
  <c r="AW17" i="19"/>
  <c r="I14" i="19"/>
  <c r="AW16" i="19"/>
  <c r="BB34" i="19"/>
  <c r="N31" i="19"/>
  <c r="AZ41" i="19"/>
  <c r="L38" i="19"/>
  <c r="AW25" i="19"/>
  <c r="AW24" i="19"/>
  <c r="I22" i="19"/>
  <c r="AZ30" i="19"/>
  <c r="L27" i="19"/>
  <c r="BB32" i="19"/>
  <c r="N29" i="19"/>
  <c r="AW22" i="19"/>
  <c r="I19" i="19"/>
  <c r="AY32" i="19"/>
  <c r="K29" i="19"/>
  <c r="BB37" i="19"/>
  <c r="N34" i="19"/>
  <c r="M35" i="19"/>
  <c r="BA38" i="19"/>
  <c r="AU45" i="19"/>
  <c r="AU44" i="19"/>
  <c r="AY47" i="19"/>
  <c r="AX55" i="19"/>
  <c r="BB59" i="19"/>
  <c r="AT49" i="19"/>
  <c r="AX61" i="19"/>
  <c r="BB52" i="19"/>
  <c r="BB16" i="19"/>
  <c r="N13" i="19"/>
  <c r="AT25" i="19"/>
  <c r="AX33" i="19"/>
  <c r="J30" i="19"/>
  <c r="L16" i="19"/>
  <c r="AZ19" i="19"/>
  <c r="AZ18" i="19"/>
  <c r="AW12" i="19"/>
  <c r="I9" i="19"/>
  <c r="AX13" i="19"/>
  <c r="J10" i="19"/>
  <c r="AY23" i="19"/>
  <c r="K20" i="19"/>
  <c r="BC41" i="19"/>
  <c r="O38" i="19"/>
  <c r="O19" i="19"/>
  <c r="BC22" i="19"/>
  <c r="BC28" i="19"/>
  <c r="O25" i="19"/>
  <c r="AW35" i="19"/>
  <c r="I32" i="19"/>
  <c r="AU36" i="19"/>
  <c r="G33" i="19"/>
  <c r="AY30" i="19"/>
  <c r="AU37" i="19"/>
  <c r="G34" i="19"/>
  <c r="BA39" i="19"/>
  <c r="M36" i="19"/>
  <c r="BC39" i="19"/>
  <c r="BC48" i="19"/>
  <c r="AW47" i="19"/>
  <c r="BC54" i="19"/>
  <c r="AW60" i="19"/>
  <c r="AZ40" i="19"/>
  <c r="L37" i="19"/>
  <c r="BA42" i="19"/>
  <c r="BA61" i="19"/>
  <c r="AZ63" i="19"/>
  <c r="BA66" i="19"/>
  <c r="AV11" i="18"/>
  <c r="H8" i="18"/>
  <c r="AY17" i="18"/>
  <c r="K14" i="18"/>
  <c r="AU18" i="18"/>
  <c r="G15" i="18"/>
  <c r="J8" i="18"/>
  <c r="AX11" i="18"/>
  <c r="AY15" i="18"/>
  <c r="K12" i="18"/>
  <c r="AV24" i="18"/>
  <c r="H21" i="18"/>
  <c r="AU12" i="18"/>
  <c r="G9" i="18"/>
  <c r="F14" i="18"/>
  <c r="AT17" i="18"/>
  <c r="AV22" i="18"/>
  <c r="H19" i="18"/>
  <c r="BB24" i="18"/>
  <c r="N21" i="18"/>
  <c r="AZ26" i="18"/>
  <c r="L23" i="18"/>
  <c r="BA27" i="18"/>
  <c r="M24" i="18"/>
  <c r="AV33" i="18"/>
  <c r="H30" i="18"/>
  <c r="AW32" i="18"/>
  <c r="I29" i="18"/>
  <c r="AW36" i="18"/>
  <c r="I33" i="18"/>
  <c r="BB40" i="18"/>
  <c r="N37" i="18"/>
  <c r="AT55" i="18"/>
  <c r="BA49" i="18"/>
  <c r="BA48" i="18"/>
  <c r="BB51" i="18"/>
  <c r="F12" i="18"/>
  <c r="AT15" i="18"/>
  <c r="AZ24" i="18"/>
  <c r="L21" i="18"/>
  <c r="AV27" i="18"/>
  <c r="H24" i="18"/>
  <c r="BC35" i="18"/>
  <c r="O32" i="18"/>
  <c r="AT50" i="18"/>
  <c r="AT49" i="18"/>
  <c r="AU13" i="18"/>
  <c r="G10" i="18"/>
  <c r="AZ21" i="18"/>
  <c r="L18" i="18"/>
  <c r="AX14" i="18"/>
  <c r="J11" i="18"/>
  <c r="N8" i="18"/>
  <c r="BB11" i="18"/>
  <c r="AY18" i="18"/>
  <c r="K15" i="18"/>
  <c r="K22" i="18"/>
  <c r="AY25" i="18"/>
  <c r="AX12" i="18"/>
  <c r="J9" i="18"/>
  <c r="BA17" i="18"/>
  <c r="M14" i="18"/>
  <c r="AY22" i="18"/>
  <c r="K19" i="18"/>
  <c r="O22" i="18"/>
  <c r="BC25" i="18"/>
  <c r="AU29" i="18"/>
  <c r="G26" i="18"/>
  <c r="K30" i="18"/>
  <c r="AY33" i="18"/>
  <c r="BA41" i="18"/>
  <c r="M38" i="18"/>
  <c r="G28" i="18"/>
  <c r="AU31" i="18"/>
  <c r="AX32" i="18"/>
  <c r="J29" i="18"/>
  <c r="AX36" i="18"/>
  <c r="J33" i="18"/>
  <c r="BC56" i="18"/>
  <c r="H9" i="18"/>
  <c r="AV12" i="18"/>
  <c r="AW21" i="18"/>
  <c r="I18" i="18"/>
  <c r="AY63" i="18"/>
  <c r="AY62" i="18"/>
  <c r="BC30" i="18"/>
  <c r="O27" i="18"/>
  <c r="AT16" i="18"/>
  <c r="F13" i="18"/>
  <c r="AU25" i="18"/>
  <c r="G22" i="18"/>
  <c r="AT11" i="18"/>
  <c r="F8" i="18"/>
  <c r="AU22" i="18"/>
  <c r="G19" i="18"/>
  <c r="K25" i="18"/>
  <c r="AY28" i="18"/>
  <c r="AV30" i="18"/>
  <c r="H27" i="18"/>
  <c r="AZ33" i="18"/>
  <c r="L30" i="18"/>
  <c r="AW37" i="18"/>
  <c r="I34" i="18"/>
  <c r="K38" i="18"/>
  <c r="AY41" i="18"/>
  <c r="G30" i="18"/>
  <c r="AU33" i="18"/>
  <c r="M26" i="18"/>
  <c r="BA29" i="18"/>
  <c r="M31" i="18"/>
  <c r="BA34" i="18"/>
  <c r="M35" i="18"/>
  <c r="BA38" i="18"/>
  <c r="BB60" i="18"/>
  <c r="AW52" i="18"/>
  <c r="AW51" i="18"/>
  <c r="BB67" i="18"/>
  <c r="BB66" i="18"/>
  <c r="N11" i="18"/>
  <c r="BB14" i="18"/>
  <c r="AZ25" i="18"/>
  <c r="L22" i="18"/>
  <c r="BB12" i="18"/>
  <c r="N9" i="18"/>
  <c r="AZ22" i="18"/>
  <c r="L19" i="18"/>
  <c r="M27" i="18"/>
  <c r="BA30" i="18"/>
  <c r="AZ35" i="18"/>
  <c r="L32" i="18"/>
  <c r="AY40" i="18"/>
  <c r="AU27" i="18"/>
  <c r="G24" i="18"/>
  <c r="AW39" i="18"/>
  <c r="I36" i="18"/>
  <c r="AX31" i="18"/>
  <c r="J28" i="18"/>
  <c r="AX30" i="18"/>
  <c r="BB37" i="18"/>
  <c r="N34" i="18"/>
  <c r="AT60" i="18"/>
  <c r="AW64" i="18"/>
  <c r="AW11" i="18"/>
  <c r="I8" i="18"/>
  <c r="AX17" i="18"/>
  <c r="J14" i="18"/>
  <c r="AT18" i="18"/>
  <c r="F15" i="18"/>
  <c r="AY11" i="18"/>
  <c r="K8" i="18"/>
  <c r="AV16" i="18"/>
  <c r="H13" i="18"/>
  <c r="AW25" i="18"/>
  <c r="I22" i="18"/>
  <c r="G33" i="18"/>
  <c r="AU36" i="18"/>
  <c r="L11" i="18"/>
  <c r="AZ14" i="18"/>
  <c r="AV19" i="18"/>
  <c r="H16" i="18"/>
  <c r="AW23" i="18"/>
  <c r="I20" i="18"/>
  <c r="AU30" i="18"/>
  <c r="AV31" i="18"/>
  <c r="H28" i="18"/>
  <c r="AZ37" i="18"/>
  <c r="L34" i="18"/>
  <c r="AT41" i="18"/>
  <c r="F38" i="18"/>
  <c r="AV28" i="18"/>
  <c r="H25" i="18"/>
  <c r="G34" i="18"/>
  <c r="AU37" i="18"/>
  <c r="AV32" i="18"/>
  <c r="H29" i="18"/>
  <c r="AV36" i="18"/>
  <c r="H33" i="18"/>
  <c r="AU54" i="18"/>
  <c r="BC40" i="18"/>
  <c r="O37" i="18"/>
  <c r="BB59" i="18"/>
  <c r="AZ49" i="18"/>
  <c r="AZ48" i="18"/>
  <c r="BB64" i="18"/>
  <c r="BA68" i="18"/>
  <c r="AU15" i="18"/>
  <c r="G12" i="18"/>
  <c r="BA24" i="18"/>
  <c r="M21" i="18"/>
  <c r="AW27" i="18"/>
  <c r="I24" i="18"/>
  <c r="BB35" i="18"/>
  <c r="N32" i="18"/>
  <c r="BA21" i="18"/>
  <c r="M18" i="18"/>
  <c r="AY14" i="18"/>
  <c r="K11" i="18"/>
  <c r="BC11" i="18"/>
  <c r="O8" i="18"/>
  <c r="AX18" i="18"/>
  <c r="J15" i="18"/>
  <c r="J22" i="18"/>
  <c r="AX25" i="18"/>
  <c r="AY12" i="18"/>
  <c r="K9" i="18"/>
  <c r="AZ17" i="18"/>
  <c r="L14" i="18"/>
  <c r="J19" i="18"/>
  <c r="AX22" i="18"/>
  <c r="BB25" i="18"/>
  <c r="N22" i="18"/>
  <c r="F26" i="18"/>
  <c r="AT29" i="18"/>
  <c r="AT28" i="18"/>
  <c r="AX33" i="18"/>
  <c r="J30" i="18"/>
  <c r="L38" i="18"/>
  <c r="AZ41" i="18"/>
  <c r="AY46" i="18"/>
  <c r="AT31" i="18"/>
  <c r="F28" i="18"/>
  <c r="AT30" i="18"/>
  <c r="AV29" i="18"/>
  <c r="H26" i="18"/>
  <c r="AY34" i="18"/>
  <c r="K31" i="18"/>
  <c r="K35" i="18"/>
  <c r="AY38" i="18"/>
  <c r="AU44" i="18"/>
  <c r="AZ54" i="18"/>
  <c r="AZ53" i="18"/>
  <c r="AU40" i="18"/>
  <c r="G37" i="18"/>
  <c r="AT64" i="18"/>
  <c r="AT63" i="18"/>
  <c r="BC63" i="18"/>
  <c r="AW12" i="18"/>
  <c r="I9" i="18"/>
  <c r="AV21" i="18"/>
  <c r="H18" i="18"/>
  <c r="BB30" i="18"/>
  <c r="N27" i="18"/>
  <c r="AU16" i="18"/>
  <c r="G13" i="18"/>
  <c r="F22" i="18"/>
  <c r="AT25" i="18"/>
  <c r="AU11" i="18"/>
  <c r="G8" i="18"/>
  <c r="AT22" i="18"/>
  <c r="F19" i="18"/>
  <c r="AX28" i="18"/>
  <c r="J25" i="18"/>
  <c r="AW30" i="18"/>
  <c r="I27" i="18"/>
  <c r="M30" i="18"/>
  <c r="BA33" i="18"/>
  <c r="AV37" i="18"/>
  <c r="H34" i="18"/>
  <c r="AX41" i="18"/>
  <c r="J38" i="18"/>
  <c r="AT33" i="18"/>
  <c r="F30" i="18"/>
  <c r="AY42" i="18"/>
  <c r="AZ32" i="18"/>
  <c r="L29" i="18"/>
  <c r="AZ36" i="18"/>
  <c r="L33" i="18"/>
  <c r="BB44" i="18"/>
  <c r="BA55" i="18"/>
  <c r="AX47" i="18"/>
  <c r="AY51" i="18"/>
  <c r="AV59" i="18"/>
  <c r="AW58" i="18"/>
  <c r="BB50" i="18"/>
  <c r="AV65" i="18"/>
  <c r="AX64" i="18"/>
  <c r="BC67" i="18"/>
  <c r="BC66" i="18"/>
  <c r="BC14" i="18"/>
  <c r="O11" i="18"/>
  <c r="BA25" i="18"/>
  <c r="M22" i="18"/>
  <c r="BC12" i="18"/>
  <c r="O9" i="18"/>
  <c r="BA22" i="18"/>
  <c r="M19" i="18"/>
  <c r="AZ30" i="18"/>
  <c r="L27" i="18"/>
  <c r="M32" i="18"/>
  <c r="BA35" i="18"/>
  <c r="BB46" i="18"/>
  <c r="F24" i="18"/>
  <c r="AT27" i="18"/>
  <c r="H36" i="18"/>
  <c r="AV39" i="18"/>
  <c r="BC33" i="18"/>
  <c r="O30" i="18"/>
  <c r="AT43" i="18"/>
  <c r="AU60" i="18"/>
  <c r="AU59" i="18"/>
  <c r="AW54" i="18"/>
  <c r="AX45" i="18"/>
  <c r="AT52" i="18"/>
  <c r="AY57" i="18"/>
  <c r="AY56" i="18"/>
  <c r="BC48" i="18"/>
  <c r="AT68" i="18"/>
  <c r="AY67" i="18"/>
  <c r="BB13" i="18"/>
  <c r="N10" i="18"/>
  <c r="AU21" i="18"/>
  <c r="G18" i="18"/>
  <c r="AT14" i="18"/>
  <c r="F11" i="18"/>
  <c r="BA20" i="18"/>
  <c r="M17" i="18"/>
  <c r="BC45" i="18"/>
  <c r="BC44" i="18"/>
  <c r="AZ13" i="18"/>
  <c r="AW16" i="18"/>
  <c r="I13" i="18"/>
  <c r="AV25" i="18"/>
  <c r="H22" i="18"/>
  <c r="F33" i="18"/>
  <c r="AT36" i="18"/>
  <c r="BA14" i="18"/>
  <c r="BA13" i="18"/>
  <c r="M11" i="18"/>
  <c r="AW19" i="18"/>
  <c r="I16" i="18"/>
  <c r="AV23" i="18"/>
  <c r="H20" i="18"/>
  <c r="I28" i="18"/>
  <c r="AW31" i="18"/>
  <c r="BC34" i="18"/>
  <c r="M34" i="18"/>
  <c r="BA37" i="18"/>
  <c r="AU41" i="18"/>
  <c r="G38" i="18"/>
  <c r="AW28" i="18"/>
  <c r="I25" i="18"/>
  <c r="F34" i="18"/>
  <c r="AT37" i="18"/>
  <c r="K24" i="18"/>
  <c r="AY27" i="18"/>
  <c r="AW34" i="18"/>
  <c r="I31" i="18"/>
  <c r="AW38" i="18"/>
  <c r="I35" i="18"/>
  <c r="AU45" i="18"/>
  <c r="AT53" i="18"/>
  <c r="AV18" i="18"/>
  <c r="H15" i="18"/>
  <c r="AZ16" i="18"/>
  <c r="L13" i="18"/>
  <c r="O17" i="18"/>
  <c r="BC20" i="18"/>
  <c r="AV53" i="18"/>
  <c r="AY65" i="18"/>
  <c r="AZ64" i="18"/>
  <c r="AZ63" i="18"/>
  <c r="AY19" i="18"/>
  <c r="K16" i="18"/>
  <c r="BA18" i="18"/>
  <c r="M15" i="18"/>
  <c r="BA39" i="18"/>
  <c r="M36" i="18"/>
  <c r="BB16" i="18"/>
  <c r="N13" i="18"/>
  <c r="K21" i="18"/>
  <c r="AY24" i="18"/>
  <c r="AV15" i="18"/>
  <c r="H12" i="18"/>
  <c r="AU19" i="18"/>
  <c r="G16" i="18"/>
  <c r="AY23" i="18"/>
  <c r="K20" i="18"/>
  <c r="AZ40" i="18"/>
  <c r="AZ31" i="18"/>
  <c r="L28" i="18"/>
  <c r="AW35" i="18"/>
  <c r="I32" i="18"/>
  <c r="BC41" i="18"/>
  <c r="O38" i="18"/>
  <c r="AZ28" i="18"/>
  <c r="L25" i="18"/>
  <c r="J36" i="18"/>
  <c r="AX39" i="18"/>
  <c r="AW29" i="18"/>
  <c r="I26" i="18"/>
  <c r="AX34" i="18"/>
  <c r="J31" i="18"/>
  <c r="AX38" i="18"/>
  <c r="J35" i="18"/>
  <c r="AT40" i="18"/>
  <c r="F37" i="18"/>
  <c r="AY53" i="18"/>
  <c r="AU64" i="18"/>
  <c r="AU63" i="18"/>
  <c r="BB63" i="18"/>
  <c r="AX13" i="18"/>
  <c r="J10" i="18"/>
  <c r="AV20" i="18"/>
  <c r="H17" i="18"/>
  <c r="BB15" i="18"/>
  <c r="N12" i="18"/>
  <c r="AU24" i="18"/>
  <c r="G21" i="18"/>
  <c r="AY16" i="18"/>
  <c r="K13" i="18"/>
  <c r="BA19" i="18"/>
  <c r="M16" i="18"/>
  <c r="AU23" i="18"/>
  <c r="G20" i="18"/>
  <c r="K32" i="18"/>
  <c r="AY35" i="18"/>
  <c r="F36" i="18"/>
  <c r="AT39" i="18"/>
  <c r="AY43" i="18"/>
  <c r="M29" i="18"/>
  <c r="BA32" i="18"/>
  <c r="M33" i="18"/>
  <c r="BA36" i="18"/>
  <c r="AY60" i="18"/>
  <c r="AY59" i="18"/>
  <c r="BA45" i="18"/>
  <c r="AZ51" i="18"/>
  <c r="BC50" i="18"/>
  <c r="BB68" i="18"/>
  <c r="K18" i="18"/>
  <c r="AY21" i="18"/>
  <c r="AU20" i="18"/>
  <c r="G17" i="18"/>
  <c r="AU26" i="18"/>
  <c r="G23" i="18"/>
  <c r="AV17" i="18"/>
  <c r="H14" i="18"/>
  <c r="AZ23" i="18"/>
  <c r="L20" i="18"/>
  <c r="AV26" i="18"/>
  <c r="H23" i="18"/>
  <c r="K34" i="18"/>
  <c r="AY37" i="18"/>
  <c r="AW41" i="18"/>
  <c r="I38" i="18"/>
  <c r="AV46" i="18"/>
  <c r="G32" i="18"/>
  <c r="AU35" i="18"/>
  <c r="AZ42" i="18"/>
  <c r="AT47" i="18"/>
  <c r="BB33" i="18"/>
  <c r="N30" i="18"/>
  <c r="I37" i="18"/>
  <c r="AW40" i="18"/>
  <c r="BB54" i="18"/>
  <c r="AW61" i="18"/>
  <c r="AY45" i="18"/>
  <c r="AU52" i="18"/>
  <c r="AV69" i="18"/>
  <c r="AT66" i="18"/>
  <c r="BB62" i="18"/>
  <c r="BC13" i="18"/>
  <c r="O10" i="18"/>
  <c r="AT21" i="18"/>
  <c r="F18" i="18"/>
  <c r="AU14" i="18"/>
  <c r="G11" i="18"/>
  <c r="AZ20" i="18"/>
  <c r="L17" i="18"/>
  <c r="J12" i="18"/>
  <c r="AX15" i="18"/>
  <c r="AW24" i="18"/>
  <c r="I21" i="18"/>
  <c r="AU17" i="18"/>
  <c r="G14" i="18"/>
  <c r="AW22" i="18"/>
  <c r="I19" i="18"/>
  <c r="O21" i="18"/>
  <c r="BC24" i="18"/>
  <c r="BA26" i="18"/>
  <c r="M23" i="18"/>
  <c r="AZ27" i="18"/>
  <c r="L24" i="18"/>
  <c r="AW33" i="18"/>
  <c r="I30" i="18"/>
  <c r="AX27" i="18"/>
  <c r="J24" i="18"/>
  <c r="AX26" i="18"/>
  <c r="AV34" i="18"/>
  <c r="H31" i="18"/>
  <c r="AV38" i="18"/>
  <c r="H35" i="18"/>
  <c r="AU55" i="18"/>
  <c r="AT45" i="18"/>
  <c r="AZ67" i="18"/>
  <c r="AW18" i="18"/>
  <c r="I15" i="18"/>
  <c r="AV57" i="18"/>
  <c r="AV56" i="18"/>
  <c r="BA16" i="18"/>
  <c r="M13" i="18"/>
  <c r="BB20" i="18"/>
  <c r="N17" i="18"/>
  <c r="AU50" i="18"/>
  <c r="AU49" i="18"/>
  <c r="BA64" i="18"/>
  <c r="BA63" i="18"/>
  <c r="AT13" i="18"/>
  <c r="F10" i="18"/>
  <c r="AX19" i="18"/>
  <c r="J16" i="18"/>
  <c r="BC39" i="18"/>
  <c r="AZ18" i="18"/>
  <c r="L15" i="18"/>
  <c r="L36" i="18"/>
  <c r="AZ39" i="18"/>
  <c r="BC16" i="18"/>
  <c r="O13" i="18"/>
  <c r="J21" i="18"/>
  <c r="AX24" i="18"/>
  <c r="AW15" i="18"/>
  <c r="I12" i="18"/>
  <c r="AW14" i="18"/>
  <c r="AT19" i="18"/>
  <c r="F16" i="18"/>
  <c r="J20" i="18"/>
  <c r="AX23" i="18"/>
  <c r="M28" i="18"/>
  <c r="BA31" i="18"/>
  <c r="AV35" i="18"/>
  <c r="H32" i="18"/>
  <c r="BB41" i="18"/>
  <c r="N38" i="18"/>
  <c r="BA28" i="18"/>
  <c r="M25" i="18"/>
  <c r="K36" i="18"/>
  <c r="AY39" i="18"/>
  <c r="AY32" i="18"/>
  <c r="K29" i="18"/>
  <c r="K33" i="18"/>
  <c r="AY36" i="18"/>
  <c r="BC55" i="18"/>
  <c r="BA59" i="18"/>
  <c r="BA58" i="18"/>
  <c r="BB56" i="18"/>
  <c r="AX68" i="18"/>
  <c r="BB23" i="18"/>
  <c r="AY13" i="18"/>
  <c r="K10" i="18"/>
  <c r="BB39" i="18"/>
  <c r="I17" i="18"/>
  <c r="AW20" i="18"/>
  <c r="BC15" i="18"/>
  <c r="O12" i="18"/>
  <c r="F21" i="18"/>
  <c r="AT24" i="18"/>
  <c r="BB29" i="18"/>
  <c r="AX16" i="18"/>
  <c r="J13" i="18"/>
  <c r="AZ19" i="18"/>
  <c r="L16" i="18"/>
  <c r="F20" i="18"/>
  <c r="AT23" i="18"/>
  <c r="BA40" i="18"/>
  <c r="AX35" i="18"/>
  <c r="J32" i="18"/>
  <c r="AU28" i="18"/>
  <c r="AU39" i="18"/>
  <c r="G36" i="18"/>
  <c r="AX43" i="18"/>
  <c r="AZ29" i="18"/>
  <c r="L26" i="18"/>
  <c r="AZ34" i="18"/>
  <c r="L31" i="18"/>
  <c r="AZ38" i="18"/>
  <c r="L35" i="18"/>
  <c r="BC60" i="18"/>
  <c r="BC59" i="18"/>
  <c r="AX49" i="18"/>
  <c r="AZ45" i="18"/>
  <c r="AV52" i="18"/>
  <c r="AW56" i="18"/>
  <c r="BA51" i="18"/>
  <c r="BA50" i="18"/>
  <c r="AX66" i="18"/>
  <c r="BC68" i="18"/>
  <c r="AV67" i="18"/>
  <c r="J18" i="18"/>
  <c r="AX21" i="18"/>
  <c r="AX20" i="18"/>
  <c r="AT20" i="18"/>
  <c r="F17" i="18"/>
  <c r="F23" i="18"/>
  <c r="AT26" i="18"/>
  <c r="BC29" i="18"/>
  <c r="AW17" i="18"/>
  <c r="I14" i="18"/>
  <c r="BA23" i="18"/>
  <c r="M20" i="18"/>
  <c r="AW26" i="18"/>
  <c r="I23" i="18"/>
  <c r="BB34" i="18"/>
  <c r="AX37" i="18"/>
  <c r="J34" i="18"/>
  <c r="H38" i="18"/>
  <c r="AV41" i="18"/>
  <c r="AW46" i="18"/>
  <c r="F32" i="18"/>
  <c r="AT35" i="18"/>
  <c r="BA42" i="18"/>
  <c r="AY31" i="18"/>
  <c r="K28" i="18"/>
  <c r="BC37" i="18"/>
  <c r="O34" i="18"/>
  <c r="H37" i="18"/>
  <c r="AV40" i="18"/>
  <c r="BC54" i="18"/>
  <c r="AV61" i="18"/>
  <c r="AX52" i="18"/>
  <c r="AV51" i="18"/>
  <c r="AW69" i="18"/>
  <c r="AU66" i="18"/>
  <c r="BC62" i="18"/>
  <c r="AY12" i="17"/>
  <c r="K9" i="17"/>
  <c r="BA17" i="17"/>
  <c r="M14" i="17"/>
  <c r="BA22" i="17"/>
  <c r="M19" i="17"/>
  <c r="AW26" i="17"/>
  <c r="I23" i="17"/>
  <c r="AU28" i="17"/>
  <c r="G25" i="17"/>
  <c r="BC40" i="17"/>
  <c r="O37" i="17"/>
  <c r="AZ18" i="17"/>
  <c r="L15" i="17"/>
  <c r="AY18" i="17"/>
  <c r="K15" i="17"/>
  <c r="N20" i="17"/>
  <c r="BB23" i="17"/>
  <c r="AX27" i="17"/>
  <c r="J24" i="17"/>
  <c r="AZ29" i="17"/>
  <c r="L26" i="17"/>
  <c r="AV20" i="17"/>
  <c r="H17" i="17"/>
  <c r="L29" i="17"/>
  <c r="AZ32" i="17"/>
  <c r="BC34" i="17"/>
  <c r="O31" i="17"/>
  <c r="BA43" i="17"/>
  <c r="BA42" i="17"/>
  <c r="BB36" i="17"/>
  <c r="N33" i="17"/>
  <c r="AZ38" i="17"/>
  <c r="L35" i="17"/>
  <c r="AZ57" i="17"/>
  <c r="AZ56" i="17"/>
  <c r="AW62" i="17"/>
  <c r="AX61" i="17"/>
  <c r="AX60" i="17"/>
  <c r="AW12" i="17"/>
  <c r="I9" i="17"/>
  <c r="AW19" i="17"/>
  <c r="I16" i="17"/>
  <c r="AU22" i="17"/>
  <c r="G19" i="17"/>
  <c r="BC26" i="17"/>
  <c r="O23" i="17"/>
  <c r="AY30" i="17"/>
  <c r="K27" i="17"/>
  <c r="AU41" i="17"/>
  <c r="AY11" i="17"/>
  <c r="K8" i="17"/>
  <c r="AW18" i="17"/>
  <c r="I15" i="17"/>
  <c r="AU21" i="17"/>
  <c r="G18" i="17"/>
  <c r="BC25" i="17"/>
  <c r="O22" i="17"/>
  <c r="AY29" i="17"/>
  <c r="K26" i="17"/>
  <c r="F17" i="17"/>
  <c r="AT20" i="17"/>
  <c r="M30" i="17"/>
  <c r="BA33" i="17"/>
  <c r="AW35" i="17"/>
  <c r="I32" i="17"/>
  <c r="AU39" i="17"/>
  <c r="G36" i="17"/>
  <c r="BB49" i="17"/>
  <c r="BC35" i="17"/>
  <c r="O32" i="17"/>
  <c r="BA37" i="17"/>
  <c r="M34" i="17"/>
  <c r="AX41" i="17"/>
  <c r="BA67" i="17"/>
  <c r="AW17" i="17"/>
  <c r="I14" i="17"/>
  <c r="AW22" i="17"/>
  <c r="I19" i="17"/>
  <c r="AU24" i="17"/>
  <c r="G21" i="17"/>
  <c r="BC28" i="17"/>
  <c r="O25" i="17"/>
  <c r="AT18" i="17"/>
  <c r="F15" i="17"/>
  <c r="AT17" i="17"/>
  <c r="AY23" i="17"/>
  <c r="K20" i="17"/>
  <c r="BA25" i="17"/>
  <c r="M22" i="17"/>
  <c r="AW29" i="17"/>
  <c r="I26" i="17"/>
  <c r="AY13" i="17"/>
  <c r="K10" i="17"/>
  <c r="BC20" i="17"/>
  <c r="O17" i="17"/>
  <c r="AW32" i="17"/>
  <c r="I29" i="17"/>
  <c r="M31" i="17"/>
  <c r="BA34" i="17"/>
  <c r="AY47" i="17"/>
  <c r="AY46" i="17"/>
  <c r="AV36" i="17"/>
  <c r="H33" i="17"/>
  <c r="BC54" i="17"/>
  <c r="AY53" i="17"/>
  <c r="AZ36" i="17"/>
  <c r="L33" i="17"/>
  <c r="AW40" i="17"/>
  <c r="I37" i="17"/>
  <c r="AV57" i="17"/>
  <c r="AV56" i="17"/>
  <c r="AX51" i="17"/>
  <c r="AX62" i="17"/>
  <c r="AX65" i="17"/>
  <c r="BB69" i="17"/>
  <c r="BB59" i="17"/>
  <c r="AY68" i="17"/>
  <c r="BC17" i="17"/>
  <c r="O14" i="17"/>
  <c r="N19" i="17"/>
  <c r="BB22" i="17"/>
  <c r="AX26" i="17"/>
  <c r="J23" i="17"/>
  <c r="AZ28" i="17"/>
  <c r="L25" i="17"/>
  <c r="AU66" i="17"/>
  <c r="AV42" i="17"/>
  <c r="AV41" i="17"/>
  <c r="AT16" i="17"/>
  <c r="F13" i="17"/>
  <c r="AT11" i="17"/>
  <c r="F8" i="17"/>
  <c r="N18" i="17"/>
  <c r="BB21" i="17"/>
  <c r="AX25" i="17"/>
  <c r="J22" i="17"/>
  <c r="AZ27" i="17"/>
  <c r="L24" i="17"/>
  <c r="AW13" i="17"/>
  <c r="I10" i="17"/>
  <c r="AZ20" i="17"/>
  <c r="L17" i="17"/>
  <c r="BC33" i="17"/>
  <c r="O30" i="17"/>
  <c r="AX34" i="17"/>
  <c r="J31" i="17"/>
  <c r="AY38" i="17"/>
  <c r="K35" i="17"/>
  <c r="AV37" i="17"/>
  <c r="H34" i="17"/>
  <c r="AT54" i="17"/>
  <c r="AW39" i="17"/>
  <c r="I36" i="17"/>
  <c r="BB53" i="17"/>
  <c r="AT48" i="17"/>
  <c r="BB37" i="17"/>
  <c r="N34" i="17"/>
  <c r="BA48" i="17"/>
  <c r="AT52" i="17"/>
  <c r="BB62" i="17"/>
  <c r="AT61" i="17"/>
  <c r="AT69" i="17"/>
  <c r="AT59" i="17"/>
  <c r="BB67" i="17"/>
  <c r="J13" i="17"/>
  <c r="AX16" i="17"/>
  <c r="BA19" i="17"/>
  <c r="M16" i="17"/>
  <c r="BB24" i="17"/>
  <c r="N21" i="17"/>
  <c r="AX28" i="17"/>
  <c r="J25" i="17"/>
  <c r="AZ30" i="17"/>
  <c r="L27" i="17"/>
  <c r="J11" i="17"/>
  <c r="AX14" i="17"/>
  <c r="AX18" i="17"/>
  <c r="J15" i="17"/>
  <c r="O20" i="17"/>
  <c r="BC23" i="17"/>
  <c r="AY27" i="17"/>
  <c r="K24" i="17"/>
  <c r="BA29" i="17"/>
  <c r="M26" i="17"/>
  <c r="AW20" i="17"/>
  <c r="I17" i="17"/>
  <c r="M29" i="17"/>
  <c r="BA32" i="17"/>
  <c r="BB34" i="17"/>
  <c r="N31" i="17"/>
  <c r="AV38" i="17"/>
  <c r="H35" i="17"/>
  <c r="AY54" i="17"/>
  <c r="BC39" i="17"/>
  <c r="O36" i="17"/>
  <c r="BC50" i="17"/>
  <c r="BC49" i="17"/>
  <c r="BC36" i="17"/>
  <c r="O33" i="17"/>
  <c r="BA38" i="17"/>
  <c r="M35" i="17"/>
  <c r="BA63" i="17"/>
  <c r="AY61" i="17"/>
  <c r="AY60" i="17"/>
  <c r="AV16" i="17"/>
  <c r="H13" i="17"/>
  <c r="J19" i="17"/>
  <c r="AX22" i="17"/>
  <c r="AZ24" i="17"/>
  <c r="L21" i="17"/>
  <c r="AV28" i="17"/>
  <c r="H25" i="17"/>
  <c r="AT30" i="17"/>
  <c r="F27" i="17"/>
  <c r="AX15" i="17"/>
  <c r="J12" i="17"/>
  <c r="AV14" i="17"/>
  <c r="H11" i="17"/>
  <c r="AX21" i="17"/>
  <c r="J18" i="17"/>
  <c r="AZ23" i="17"/>
  <c r="L20" i="17"/>
  <c r="AV27" i="17"/>
  <c r="H24" i="17"/>
  <c r="AT29" i="17"/>
  <c r="F26" i="17"/>
  <c r="AX32" i="17"/>
  <c r="J29" i="17"/>
  <c r="AT34" i="17"/>
  <c r="F31" i="17"/>
  <c r="AT40" i="17"/>
  <c r="F37" i="17"/>
  <c r="AT39" i="17"/>
  <c r="F36" i="17"/>
  <c r="AZ53" i="17"/>
  <c r="AZ52" i="17"/>
  <c r="AT36" i="17"/>
  <c r="F33" i="17"/>
  <c r="AX40" i="17"/>
  <c r="AX39" i="17"/>
  <c r="J37" i="17"/>
  <c r="AY50" i="17"/>
  <c r="AY49" i="17"/>
  <c r="AY41" i="17"/>
  <c r="BA62" i="17"/>
  <c r="BA61" i="17"/>
  <c r="AX56" i="17"/>
  <c r="AV61" i="17"/>
  <c r="AV69" i="17"/>
  <c r="AX20" i="17"/>
  <c r="AU19" i="17"/>
  <c r="G16" i="17"/>
  <c r="AX24" i="17"/>
  <c r="J21" i="17"/>
  <c r="AZ26" i="17"/>
  <c r="L23" i="17"/>
  <c r="AV30" i="17"/>
  <c r="H27" i="17"/>
  <c r="AZ39" i="17"/>
  <c r="L36" i="17"/>
  <c r="AV11" i="17"/>
  <c r="H8" i="17"/>
  <c r="AV15" i="17"/>
  <c r="H12" i="17"/>
  <c r="AT15" i="17"/>
  <c r="F12" i="17"/>
  <c r="AV21" i="17"/>
  <c r="H18" i="17"/>
  <c r="AT23" i="17"/>
  <c r="F20" i="17"/>
  <c r="BB27" i="17"/>
  <c r="N24" i="17"/>
  <c r="BA15" i="17"/>
  <c r="M12" i="17"/>
  <c r="BC32" i="17"/>
  <c r="O29" i="17"/>
  <c r="AX33" i="17"/>
  <c r="J30" i="17"/>
  <c r="AX47" i="17"/>
  <c r="AX46" i="17"/>
  <c r="BA41" i="17"/>
  <c r="AW36" i="17"/>
  <c r="I33" i="17"/>
  <c r="AZ46" i="17"/>
  <c r="AZ45" i="17"/>
  <c r="BA36" i="17"/>
  <c r="M33" i="17"/>
  <c r="AV40" i="17"/>
  <c r="H37" i="17"/>
  <c r="AW57" i="17"/>
  <c r="AY51" i="17"/>
  <c r="BB63" i="17"/>
  <c r="AY65" i="17"/>
  <c r="BC69" i="17"/>
  <c r="BC59" i="17"/>
  <c r="AX68" i="17"/>
  <c r="BB17" i="17"/>
  <c r="N14" i="17"/>
  <c r="O19" i="17"/>
  <c r="BC22" i="17"/>
  <c r="AY26" i="17"/>
  <c r="K23" i="17"/>
  <c r="BA28" i="17"/>
  <c r="M25" i="17"/>
  <c r="AT66" i="17"/>
  <c r="AW42" i="17"/>
  <c r="AW41" i="17"/>
  <c r="AU16" i="17"/>
  <c r="G13" i="17"/>
  <c r="AU11" i="17"/>
  <c r="G8" i="17"/>
  <c r="O18" i="17"/>
  <c r="BC21" i="17"/>
  <c r="AY25" i="17"/>
  <c r="K22" i="17"/>
  <c r="BA27" i="17"/>
  <c r="M24" i="17"/>
  <c r="AV13" i="17"/>
  <c r="H10" i="17"/>
  <c r="BA20" i="17"/>
  <c r="M17" i="17"/>
  <c r="BB33" i="17"/>
  <c r="N30" i="17"/>
  <c r="AY34" i="17"/>
  <c r="K31" i="17"/>
  <c r="AY43" i="17"/>
  <c r="AW37" i="17"/>
  <c r="I34" i="17"/>
  <c r="AX49" i="17"/>
  <c r="AZ54" i="17"/>
  <c r="BA65" i="17"/>
  <c r="BC37" i="17"/>
  <c r="O34" i="17"/>
  <c r="BC64" i="17"/>
  <c r="AW51" i="17"/>
  <c r="AT63" i="17"/>
  <c r="AW65" i="17"/>
  <c r="AU61" i="17"/>
  <c r="AU69" i="17"/>
  <c r="AU59" i="17"/>
  <c r="BC67" i="17"/>
  <c r="AY16" i="17"/>
  <c r="K13" i="17"/>
  <c r="AZ19" i="17"/>
  <c r="L16" i="17"/>
  <c r="BC24" i="17"/>
  <c r="O21" i="17"/>
  <c r="AY28" i="17"/>
  <c r="K25" i="17"/>
  <c r="BA30" i="17"/>
  <c r="M27" i="17"/>
  <c r="AY14" i="17"/>
  <c r="K11" i="17"/>
  <c r="AZ21" i="17"/>
  <c r="L18" i="17"/>
  <c r="AV25" i="17"/>
  <c r="H22" i="17"/>
  <c r="AT27" i="17"/>
  <c r="F24" i="17"/>
  <c r="AT14" i="17"/>
  <c r="F11" i="17"/>
  <c r="AT31" i="17"/>
  <c r="F28" i="17"/>
  <c r="AT33" i="17"/>
  <c r="F30" i="17"/>
  <c r="AV34" i="17"/>
  <c r="H31" i="17"/>
  <c r="AZ31" i="17"/>
  <c r="L28" i="17"/>
  <c r="AW38" i="17"/>
  <c r="I35" i="17"/>
  <c r="BB39" i="17"/>
  <c r="N36" i="17"/>
  <c r="AT37" i="17"/>
  <c r="F34" i="17"/>
  <c r="BC44" i="17"/>
  <c r="AT13" i="17"/>
  <c r="AW16" i="17"/>
  <c r="I13" i="17"/>
  <c r="AY22" i="17"/>
  <c r="K19" i="17"/>
  <c r="BA24" i="17"/>
  <c r="M21" i="17"/>
  <c r="AW28" i="17"/>
  <c r="I25" i="17"/>
  <c r="AU30" i="17"/>
  <c r="G27" i="17"/>
  <c r="K12" i="17"/>
  <c r="AY15" i="17"/>
  <c r="AW14" i="17"/>
  <c r="I11" i="17"/>
  <c r="AY21" i="17"/>
  <c r="K18" i="17"/>
  <c r="BA23" i="17"/>
  <c r="M20" i="17"/>
  <c r="AW27" i="17"/>
  <c r="I24" i="17"/>
  <c r="AU29" i="17"/>
  <c r="G26" i="17"/>
  <c r="AY32" i="17"/>
  <c r="K29" i="17"/>
  <c r="AU34" i="17"/>
  <c r="G31" i="17"/>
  <c r="AX31" i="17"/>
  <c r="J28" i="17"/>
  <c r="AU40" i="17"/>
  <c r="G37" i="17"/>
  <c r="AT46" i="17"/>
  <c r="AT45" i="17"/>
  <c r="BA53" i="17"/>
  <c r="BA52" i="17"/>
  <c r="AU36" i="17"/>
  <c r="G33" i="17"/>
  <c r="AY40" i="17"/>
  <c r="AY39" i="17"/>
  <c r="K37" i="17"/>
  <c r="AZ62" i="17"/>
  <c r="AZ61" i="17"/>
  <c r="AT19" i="17"/>
  <c r="F16" i="17"/>
  <c r="AY24" i="17"/>
  <c r="K21" i="17"/>
  <c r="BA26" i="17"/>
  <c r="M23" i="17"/>
  <c r="AW30" i="17"/>
  <c r="I27" i="17"/>
  <c r="BA39" i="17"/>
  <c r="M36" i="17"/>
  <c r="AW11" i="17"/>
  <c r="I8" i="17"/>
  <c r="AW15" i="17"/>
  <c r="I12" i="17"/>
  <c r="AU15" i="17"/>
  <c r="G12" i="17"/>
  <c r="AW21" i="17"/>
  <c r="I18" i="17"/>
  <c r="AU23" i="17"/>
  <c r="G20" i="17"/>
  <c r="BC27" i="17"/>
  <c r="O24" i="17"/>
  <c r="AZ15" i="17"/>
  <c r="L12" i="17"/>
  <c r="BB32" i="17"/>
  <c r="N29" i="17"/>
  <c r="AY33" i="17"/>
  <c r="K30" i="17"/>
  <c r="AV47" i="17"/>
  <c r="AW31" i="17"/>
  <c r="I28" i="17"/>
  <c r="BC42" i="17"/>
  <c r="BC41" i="17"/>
  <c r="BA46" i="17"/>
  <c r="BA45" i="17"/>
  <c r="AT35" i="17"/>
  <c r="F32" i="17"/>
  <c r="BB38" i="17"/>
  <c r="N35" i="17"/>
  <c r="BB57" i="17"/>
  <c r="BB56" i="17"/>
  <c r="BC16" i="17"/>
  <c r="O13" i="17"/>
  <c r="BC19" i="17"/>
  <c r="O16" i="17"/>
  <c r="AV24" i="17"/>
  <c r="H21" i="17"/>
  <c r="AT26" i="17"/>
  <c r="F23" i="17"/>
  <c r="BB30" i="17"/>
  <c r="N27" i="17"/>
  <c r="BC18" i="17"/>
  <c r="O15" i="17"/>
  <c r="AV23" i="17"/>
  <c r="H20" i="17"/>
  <c r="AT25" i="17"/>
  <c r="F22" i="17"/>
  <c r="BB29" i="17"/>
  <c r="N26" i="17"/>
  <c r="BA11" i="17"/>
  <c r="M8" i="17"/>
  <c r="AT32" i="17"/>
  <c r="F29" i="17"/>
  <c r="AV33" i="17"/>
  <c r="H30" i="17"/>
  <c r="AX43" i="17"/>
  <c r="AX42" i="17"/>
  <c r="AU42" i="17"/>
  <c r="BA54" i="17"/>
  <c r="AZ35" i="17"/>
  <c r="L32" i="17"/>
  <c r="AT38" i="17"/>
  <c r="F35" i="17"/>
  <c r="BB64" i="17"/>
  <c r="AV51" i="17"/>
  <c r="AU63" i="17"/>
  <c r="AW60" i="17"/>
  <c r="AW68" i="17"/>
  <c r="BA58" i="17"/>
  <c r="AW66" i="17"/>
  <c r="AX12" i="17"/>
  <c r="J9" i="17"/>
  <c r="AZ17" i="17"/>
  <c r="L14" i="17"/>
  <c r="AZ22" i="17"/>
  <c r="L19" i="17"/>
  <c r="AV26" i="17"/>
  <c r="H23" i="17"/>
  <c r="AT28" i="17"/>
  <c r="F25" i="17"/>
  <c r="BB40" i="17"/>
  <c r="N37" i="17"/>
  <c r="BA18" i="17"/>
  <c r="M15" i="17"/>
  <c r="BA16" i="17"/>
  <c r="BA21" i="17"/>
  <c r="M18" i="17"/>
  <c r="AW25" i="17"/>
  <c r="I22" i="17"/>
  <c r="AU27" i="17"/>
  <c r="G24" i="17"/>
  <c r="AU14" i="17"/>
  <c r="G11" i="17"/>
  <c r="AU31" i="17"/>
  <c r="G28" i="17"/>
  <c r="AU33" i="17"/>
  <c r="G30" i="17"/>
  <c r="AW34" i="17"/>
  <c r="I31" i="17"/>
  <c r="BA31" i="17"/>
  <c r="M28" i="17"/>
  <c r="AZ42" i="17"/>
  <c r="AU53" i="17"/>
  <c r="AU52" i="17"/>
  <c r="AU37" i="17"/>
  <c r="G34" i="17"/>
  <c r="AZ48" i="17"/>
  <c r="BA56" i="17"/>
  <c r="AV12" i="17"/>
  <c r="H9" i="17"/>
  <c r="AV19" i="17"/>
  <c r="H16" i="17"/>
  <c r="AT22" i="17"/>
  <c r="F19" i="17"/>
  <c r="BB26" i="17"/>
  <c r="N23" i="17"/>
  <c r="AX30" i="17"/>
  <c r="J27" i="17"/>
  <c r="AT41" i="17"/>
  <c r="AX11" i="17"/>
  <c r="J8" i="17"/>
  <c r="AV18" i="17"/>
  <c r="H15" i="17"/>
  <c r="AZ16" i="17"/>
  <c r="F18" i="17"/>
  <c r="AT21" i="17"/>
  <c r="BB25" i="17"/>
  <c r="N22" i="17"/>
  <c r="AX29" i="17"/>
  <c r="J26" i="17"/>
  <c r="AU20" i="17"/>
  <c r="G17" i="17"/>
  <c r="L30" i="17"/>
  <c r="AZ33" i="17"/>
  <c r="AY31" i="17"/>
  <c r="K28" i="17"/>
  <c r="AV35" i="17"/>
  <c r="H32" i="17"/>
  <c r="AX44" i="17"/>
  <c r="AV54" i="17"/>
  <c r="AU46" i="17"/>
  <c r="AU45" i="17"/>
  <c r="BB35" i="17"/>
  <c r="N32" i="17"/>
  <c r="AZ37" i="17"/>
  <c r="L34" i="17"/>
  <c r="BB44" i="17"/>
  <c r="AY57" i="17"/>
  <c r="AV17" i="17"/>
  <c r="H14" i="17"/>
  <c r="AV22" i="17"/>
  <c r="H19" i="17"/>
  <c r="AT24" i="17"/>
  <c r="F21" i="17"/>
  <c r="BB28" i="17"/>
  <c r="N25" i="17"/>
  <c r="AU18" i="17"/>
  <c r="G15" i="17"/>
  <c r="J20" i="17"/>
  <c r="AX23" i="17"/>
  <c r="AZ25" i="17"/>
  <c r="L22" i="17"/>
  <c r="AV29" i="17"/>
  <c r="H26" i="17"/>
  <c r="AX13" i="17"/>
  <c r="J10" i="17"/>
  <c r="N17" i="17"/>
  <c r="BB20" i="17"/>
  <c r="AV32" i="17"/>
  <c r="H29" i="17"/>
  <c r="L31" i="17"/>
  <c r="AZ34" i="17"/>
  <c r="AW47" i="17"/>
  <c r="AV31" i="17"/>
  <c r="H28" i="17"/>
  <c r="BB42" i="17"/>
  <c r="BB41" i="17"/>
  <c r="AU49" i="17"/>
  <c r="AX53" i="17"/>
  <c r="AV50" i="17"/>
  <c r="AU35" i="17"/>
  <c r="G32" i="17"/>
  <c r="BC38" i="17"/>
  <c r="O35" i="17"/>
  <c r="BC57" i="17"/>
  <c r="BC56" i="17"/>
  <c r="AY62" i="17"/>
  <c r="AX64" i="17"/>
  <c r="AZ68" i="17"/>
  <c r="AY67" i="17"/>
  <c r="BB16" i="17"/>
  <c r="N13" i="17"/>
  <c r="BB19" i="17"/>
  <c r="N16" i="17"/>
  <c r="AW24" i="17"/>
  <c r="I21" i="17"/>
  <c r="AU26" i="17"/>
  <c r="G23" i="17"/>
  <c r="BC30" i="17"/>
  <c r="O27" i="17"/>
  <c r="AU56" i="17"/>
  <c r="BB18" i="17"/>
  <c r="N15" i="17"/>
  <c r="AY17" i="17"/>
  <c r="AW23" i="17"/>
  <c r="I20" i="17"/>
  <c r="AU25" i="17"/>
  <c r="G22" i="17"/>
  <c r="BC29" i="17"/>
  <c r="O26" i="17"/>
  <c r="AZ11" i="17"/>
  <c r="L8" i="17"/>
  <c r="AU17" i="17"/>
  <c r="AU32" i="17"/>
  <c r="G29" i="17"/>
  <c r="AW33" i="17"/>
  <c r="I30" i="17"/>
  <c r="AX38" i="17"/>
  <c r="J35" i="17"/>
  <c r="AT42" i="17"/>
  <c r="AU54" i="17"/>
  <c r="AV39" i="17"/>
  <c r="H36" i="17"/>
  <c r="BC53" i="17"/>
  <c r="AW46" i="17"/>
  <c r="BA35" i="17"/>
  <c r="M32" i="17"/>
  <c r="AU38" i="17"/>
  <c r="G35" i="17"/>
  <c r="AW59" i="17"/>
  <c r="BC62" i="17"/>
  <c r="AY64" i="17"/>
  <c r="AV60" i="17"/>
  <c r="AV68" i="17"/>
  <c r="AZ58" i="17"/>
  <c r="AV66" i="17"/>
  <c r="BA69" i="17"/>
  <c r="BB25" i="16"/>
  <c r="N22" i="16"/>
  <c r="BC11" i="16"/>
  <c r="O8" i="16"/>
  <c r="BA27" i="16"/>
  <c r="M24" i="16"/>
  <c r="BA26" i="16"/>
  <c r="BB40" i="16"/>
  <c r="N37" i="16"/>
  <c r="AW35" i="16"/>
  <c r="I32" i="16"/>
  <c r="AU20" i="16"/>
  <c r="AU19" i="16"/>
  <c r="G17" i="16"/>
  <c r="AV25" i="16"/>
  <c r="H22" i="16"/>
  <c r="AV24" i="16"/>
  <c r="BB35" i="16"/>
  <c r="N32" i="16"/>
  <c r="AW45" i="16"/>
  <c r="AU38" i="16"/>
  <c r="G35" i="16"/>
  <c r="BA50" i="16"/>
  <c r="AW56" i="16"/>
  <c r="AW57" i="16"/>
  <c r="BA53" i="16"/>
  <c r="O25" i="16"/>
  <c r="BC28" i="16"/>
  <c r="BC64" i="16"/>
  <c r="BB58" i="16"/>
  <c r="AW17" i="16"/>
  <c r="AW16" i="16"/>
  <c r="I14" i="16"/>
  <c r="AU16" i="16"/>
  <c r="G13" i="16"/>
  <c r="AU15" i="16"/>
  <c r="BB19" i="16"/>
  <c r="N16" i="16"/>
  <c r="BC23" i="16"/>
  <c r="O20" i="16"/>
  <c r="AW27" i="16"/>
  <c r="I24" i="16"/>
  <c r="AW26" i="16"/>
  <c r="K19" i="16"/>
  <c r="AY22" i="16"/>
  <c r="AY21" i="16"/>
  <c r="BB18" i="16"/>
  <c r="N15" i="16"/>
  <c r="AV31" i="16"/>
  <c r="AV30" i="16"/>
  <c r="H28" i="16"/>
  <c r="AU35" i="16"/>
  <c r="G32" i="16"/>
  <c r="K20" i="16"/>
  <c r="AY23" i="16"/>
  <c r="I29" i="16"/>
  <c r="AW32" i="16"/>
  <c r="AX45" i="16"/>
  <c r="AT36" i="16"/>
  <c r="F33" i="16"/>
  <c r="AW61" i="16"/>
  <c r="BC49" i="16"/>
  <c r="BB30" i="16"/>
  <c r="BB29" i="16"/>
  <c r="N27" i="16"/>
  <c r="BB36" i="16"/>
  <c r="N33" i="16"/>
  <c r="AW44" i="16"/>
  <c r="AZ69" i="16"/>
  <c r="AW13" i="16"/>
  <c r="I10" i="16"/>
  <c r="AU46" i="16"/>
  <c r="AW29" i="16"/>
  <c r="I26" i="16"/>
  <c r="AY28" i="16"/>
  <c r="K25" i="16"/>
  <c r="AW34" i="16"/>
  <c r="BB16" i="16"/>
  <c r="N13" i="16"/>
  <c r="BB45" i="16"/>
  <c r="BB44" i="16"/>
  <c r="AT41" i="16"/>
  <c r="F38" i="16"/>
  <c r="AY62" i="16"/>
  <c r="AZ42" i="16"/>
  <c r="O29" i="16"/>
  <c r="BC32" i="16"/>
  <c r="AV37" i="16"/>
  <c r="H34" i="16"/>
  <c r="AX44" i="16"/>
  <c r="BA64" i="16"/>
  <c r="BA63" i="16"/>
  <c r="AU56" i="16"/>
  <c r="AW65" i="16"/>
  <c r="AX69" i="16"/>
  <c r="BC67" i="16"/>
  <c r="AT68" i="16"/>
  <c r="BA67" i="16"/>
  <c r="AY38" i="16"/>
  <c r="K35" i="16"/>
  <c r="AW20" i="16"/>
  <c r="I17" i="16"/>
  <c r="BA33" i="16"/>
  <c r="BA32" i="16"/>
  <c r="M30" i="16"/>
  <c r="AT40" i="16"/>
  <c r="F37" i="16"/>
  <c r="AX18" i="16"/>
  <c r="J15" i="16"/>
  <c r="AX17" i="16"/>
  <c r="BB22" i="16"/>
  <c r="N19" i="16"/>
  <c r="BA35" i="16"/>
  <c r="M32" i="16"/>
  <c r="BA25" i="16"/>
  <c r="M22" i="16"/>
  <c r="BB39" i="16"/>
  <c r="N36" i="16"/>
  <c r="AT45" i="16"/>
  <c r="AU28" i="16"/>
  <c r="AU27" i="16"/>
  <c r="G25" i="16"/>
  <c r="AU32" i="16"/>
  <c r="G29" i="16"/>
  <c r="AV50" i="16"/>
  <c r="AZ57" i="16"/>
  <c r="AZ56" i="16"/>
  <c r="AZ49" i="16"/>
  <c r="AZ48" i="16"/>
  <c r="AV58" i="16"/>
  <c r="AU37" i="16"/>
  <c r="G34" i="16"/>
  <c r="O23" i="16"/>
  <c r="BC26" i="16"/>
  <c r="AY64" i="16"/>
  <c r="AX58" i="16"/>
  <c r="BB52" i="16"/>
  <c r="AZ66" i="16"/>
  <c r="BB56" i="16"/>
  <c r="AX68" i="16"/>
  <c r="AZ68" i="16"/>
  <c r="BC63" i="16"/>
  <c r="AT13" i="16"/>
  <c r="F10" i="16"/>
  <c r="BA13" i="16"/>
  <c r="M10" i="16"/>
  <c r="AT51" i="16"/>
  <c r="AT50" i="16"/>
  <c r="L24" i="16"/>
  <c r="AZ27" i="16"/>
  <c r="AZ26" i="16"/>
  <c r="BC40" i="16"/>
  <c r="O37" i="16"/>
  <c r="AT21" i="16"/>
  <c r="F18" i="16"/>
  <c r="AV35" i="16"/>
  <c r="H32" i="16"/>
  <c r="AT20" i="16"/>
  <c r="F17" i="16"/>
  <c r="AT19" i="16"/>
  <c r="AT31" i="16"/>
  <c r="F28" i="16"/>
  <c r="AT39" i="16"/>
  <c r="F36" i="16"/>
  <c r="BA58" i="16"/>
  <c r="AZ14" i="16"/>
  <c r="L11" i="16"/>
  <c r="AV17" i="16"/>
  <c r="H14" i="16"/>
  <c r="AV16" i="16"/>
  <c r="AT12" i="16"/>
  <c r="AT11" i="16"/>
  <c r="AW18" i="16"/>
  <c r="I15" i="16"/>
  <c r="BB23" i="16"/>
  <c r="N20" i="16"/>
  <c r="AV27" i="16"/>
  <c r="H24" i="16"/>
  <c r="AV26" i="16"/>
  <c r="AT33" i="16"/>
  <c r="F30" i="16"/>
  <c r="BA40" i="16"/>
  <c r="M37" i="16"/>
  <c r="BA29" i="16"/>
  <c r="BA28" i="16"/>
  <c r="M26" i="16"/>
  <c r="BC18" i="16"/>
  <c r="O15" i="16"/>
  <c r="AU22" i="16"/>
  <c r="G19" i="16"/>
  <c r="AY25" i="16"/>
  <c r="K22" i="16"/>
  <c r="AV32" i="16"/>
  <c r="H29" i="16"/>
  <c r="BB41" i="16"/>
  <c r="N38" i="16"/>
  <c r="AT52" i="16"/>
  <c r="O27" i="16"/>
  <c r="BC30" i="16"/>
  <c r="O33" i="16"/>
  <c r="BC36" i="16"/>
  <c r="AV44" i="16"/>
  <c r="AT58" i="16"/>
  <c r="BA69" i="16"/>
  <c r="AV13" i="16"/>
  <c r="H10" i="16"/>
  <c r="AV12" i="16"/>
  <c r="AV29" i="16"/>
  <c r="AV28" i="16"/>
  <c r="H26" i="16"/>
  <c r="AX28" i="16"/>
  <c r="J25" i="16"/>
  <c r="O13" i="16"/>
  <c r="BC16" i="16"/>
  <c r="AY39" i="16"/>
  <c r="K36" i="16"/>
  <c r="AZ45" i="16"/>
  <c r="AX37" i="16"/>
  <c r="J34" i="16"/>
  <c r="AX36" i="16"/>
  <c r="AX51" i="16"/>
  <c r="BC61" i="16"/>
  <c r="AV48" i="16"/>
  <c r="AV49" i="16"/>
  <c r="BB24" i="16"/>
  <c r="N21" i="16"/>
  <c r="BB34" i="16"/>
  <c r="N31" i="16"/>
  <c r="BB33" i="16"/>
  <c r="BB38" i="16"/>
  <c r="N35" i="16"/>
  <c r="AT47" i="16"/>
  <c r="BC60" i="16"/>
  <c r="AV63" i="16"/>
  <c r="AX47" i="16"/>
  <c r="AU68" i="16"/>
  <c r="AX38" i="16"/>
  <c r="J35" i="16"/>
  <c r="H17" i="16"/>
  <c r="AV20" i="16"/>
  <c r="AV19" i="16"/>
  <c r="AZ33" i="16"/>
  <c r="AZ32" i="16"/>
  <c r="L30" i="16"/>
  <c r="AY18" i="16"/>
  <c r="K15" i="16"/>
  <c r="AY17" i="16"/>
  <c r="AX29" i="16"/>
  <c r="J26" i="16"/>
  <c r="O19" i="16"/>
  <c r="BC22" i="16"/>
  <c r="AZ35" i="16"/>
  <c r="L32" i="16"/>
  <c r="L22" i="16"/>
  <c r="AZ25" i="16"/>
  <c r="BC39" i="16"/>
  <c r="O36" i="16"/>
  <c r="AU45" i="16"/>
  <c r="AT28" i="16"/>
  <c r="AT27" i="16"/>
  <c r="F25" i="16"/>
  <c r="AT32" i="16"/>
  <c r="F29" i="16"/>
  <c r="AW50" i="16"/>
  <c r="BA57" i="16"/>
  <c r="BA56" i="16"/>
  <c r="BA49" i="16"/>
  <c r="BA48" i="16"/>
  <c r="AX64" i="16"/>
  <c r="AY58" i="16"/>
  <c r="BA65" i="16"/>
  <c r="BC52" i="16"/>
  <c r="BB67" i="16"/>
  <c r="BC56" i="16"/>
  <c r="AY68" i="16"/>
  <c r="AV60" i="16"/>
  <c r="AW14" i="16"/>
  <c r="I11" i="16"/>
  <c r="AU13" i="16"/>
  <c r="G10" i="16"/>
  <c r="AZ13" i="16"/>
  <c r="L10" i="16"/>
  <c r="AZ12" i="16"/>
  <c r="BA19" i="16"/>
  <c r="M16" i="16"/>
  <c r="AW33" i="16"/>
  <c r="I30" i="16"/>
  <c r="I37" i="16"/>
  <c r="AW40" i="16"/>
  <c r="G18" i="16"/>
  <c r="AU21" i="16"/>
  <c r="BA31" i="16"/>
  <c r="BA30" i="16"/>
  <c r="M28" i="16"/>
  <c r="BB12" i="16"/>
  <c r="N9" i="16"/>
  <c r="AU31" i="16"/>
  <c r="G28" i="16"/>
  <c r="AU39" i="16"/>
  <c r="G36" i="16"/>
  <c r="BA43" i="16"/>
  <c r="BA42" i="16"/>
  <c r="AW42" i="16"/>
  <c r="AW41" i="16"/>
  <c r="AU66" i="16"/>
  <c r="AU65" i="16"/>
  <c r="BA14" i="16"/>
  <c r="M11" i="16"/>
  <c r="AU12" i="16"/>
  <c r="AU11" i="16"/>
  <c r="G9" i="16"/>
  <c r="AV18" i="16"/>
  <c r="H15" i="16"/>
  <c r="I19" i="16"/>
  <c r="AW22" i="16"/>
  <c r="AT25" i="16"/>
  <c r="F22" i="16"/>
  <c r="AT24" i="16"/>
  <c r="AU33" i="16"/>
  <c r="G30" i="16"/>
  <c r="AZ40" i="16"/>
  <c r="L37" i="16"/>
  <c r="AZ29" i="16"/>
  <c r="AZ28" i="16"/>
  <c r="L26" i="16"/>
  <c r="AU18" i="16"/>
  <c r="G15" i="16"/>
  <c r="AU17" i="16"/>
  <c r="AT22" i="16"/>
  <c r="F19" i="16"/>
  <c r="AX25" i="16"/>
  <c r="J22" i="16"/>
  <c r="AZ39" i="16"/>
  <c r="L36" i="16"/>
  <c r="AZ38" i="16"/>
  <c r="BC41" i="16"/>
  <c r="O38" i="16"/>
  <c r="AU59" i="16"/>
  <c r="AU58" i="16"/>
  <c r="BA24" i="16"/>
  <c r="M21" i="16"/>
  <c r="BA23" i="16"/>
  <c r="BA34" i="16"/>
  <c r="M31" i="16"/>
  <c r="AU50" i="16"/>
  <c r="BB15" i="16"/>
  <c r="N12" i="16"/>
  <c r="BC21" i="16"/>
  <c r="O18" i="16"/>
  <c r="AX27" i="16"/>
  <c r="J24" i="16"/>
  <c r="AX33" i="16"/>
  <c r="J30" i="16"/>
  <c r="AX40" i="16"/>
  <c r="J37" i="16"/>
  <c r="BB20" i="16"/>
  <c r="N17" i="16"/>
  <c r="AX31" i="16"/>
  <c r="J28" i="16"/>
  <c r="AX35" i="16"/>
  <c r="J32" i="16"/>
  <c r="AX34" i="16"/>
  <c r="AX30" i="16"/>
  <c r="AX39" i="16"/>
  <c r="J36" i="16"/>
  <c r="K34" i="16"/>
  <c r="AY37" i="16"/>
  <c r="AY51" i="16"/>
  <c r="AX59" i="16"/>
  <c r="AW49" i="16"/>
  <c r="AW48" i="16"/>
  <c r="O21" i="16"/>
  <c r="BC24" i="16"/>
  <c r="O31" i="16"/>
  <c r="BC34" i="16"/>
  <c r="O35" i="16"/>
  <c r="BC38" i="16"/>
  <c r="BB60" i="16"/>
  <c r="AW68" i="16"/>
  <c r="AX14" i="16"/>
  <c r="J11" i="16"/>
  <c r="AX13" i="16"/>
  <c r="J10" i="16"/>
  <c r="AX11" i="16"/>
  <c r="J8" i="16"/>
  <c r="BC17" i="16"/>
  <c r="O14" i="16"/>
  <c r="AX20" i="16"/>
  <c r="J17" i="16"/>
  <c r="AX19" i="16"/>
  <c r="AY29" i="16"/>
  <c r="K26" i="16"/>
  <c r="AT29" i="16"/>
  <c r="F26" i="16"/>
  <c r="AV39" i="16"/>
  <c r="AV38" i="16"/>
  <c r="H36" i="16"/>
  <c r="AU26" i="16"/>
  <c r="G23" i="16"/>
  <c r="AU30" i="16"/>
  <c r="G27" i="16"/>
  <c r="AW51" i="16"/>
  <c r="BB37" i="16"/>
  <c r="N34" i="16"/>
  <c r="BA60" i="16"/>
  <c r="AU60" i="16"/>
  <c r="AW63" i="16"/>
  <c r="BB48" i="16"/>
  <c r="BC58" i="16"/>
  <c r="AV14" i="16"/>
  <c r="H11" i="16"/>
  <c r="BC25" i="16"/>
  <c r="O22" i="16"/>
  <c r="BB11" i="16"/>
  <c r="N8" i="16"/>
  <c r="AZ19" i="16"/>
  <c r="L16" i="16"/>
  <c r="AZ18" i="16"/>
  <c r="AV33" i="16"/>
  <c r="H30" i="16"/>
  <c r="AV40" i="16"/>
  <c r="H37" i="16"/>
  <c r="AZ31" i="16"/>
  <c r="AZ30" i="16"/>
  <c r="L28" i="16"/>
  <c r="BC12" i="16"/>
  <c r="O9" i="16"/>
  <c r="AW25" i="16"/>
  <c r="I22" i="16"/>
  <c r="AW24" i="16"/>
  <c r="BC35" i="16"/>
  <c r="O32" i="16"/>
  <c r="AT38" i="16"/>
  <c r="F35" i="16"/>
  <c r="AV57" i="16"/>
  <c r="AV56" i="16"/>
  <c r="AZ53" i="16"/>
  <c r="BB28" i="16"/>
  <c r="BB27" i="16"/>
  <c r="N25" i="16"/>
  <c r="AT66" i="16"/>
  <c r="AT65" i="16"/>
  <c r="AY48" i="16"/>
  <c r="AY47" i="16"/>
  <c r="AT16" i="16"/>
  <c r="F13" i="16"/>
  <c r="BC19" i="16"/>
  <c r="O16" i="16"/>
  <c r="H19" i="16"/>
  <c r="AV22" i="16"/>
  <c r="AV21" i="16"/>
  <c r="AU25" i="16"/>
  <c r="G22" i="16"/>
  <c r="AX22" i="16"/>
  <c r="J19" i="16"/>
  <c r="AW31" i="16"/>
  <c r="AW30" i="16"/>
  <c r="I28" i="16"/>
  <c r="AT35" i="16"/>
  <c r="F32" i="16"/>
  <c r="AT34" i="16"/>
  <c r="AT18" i="16"/>
  <c r="AT17" i="16"/>
  <c r="F15" i="16"/>
  <c r="AX23" i="16"/>
  <c r="J20" i="16"/>
  <c r="BA39" i="16"/>
  <c r="BA38" i="16"/>
  <c r="M36" i="16"/>
  <c r="AU36" i="16"/>
  <c r="G33" i="16"/>
  <c r="AZ24" i="16"/>
  <c r="AZ23" i="16"/>
  <c r="L21" i="16"/>
  <c r="AZ34" i="16"/>
  <c r="L31" i="16"/>
  <c r="AW66" i="16"/>
  <c r="BA12" i="16"/>
  <c r="BC15" i="16"/>
  <c r="O12" i="16"/>
  <c r="BB21" i="16"/>
  <c r="N18" i="16"/>
  <c r="K24" i="16"/>
  <c r="AY27" i="16"/>
  <c r="K30" i="16"/>
  <c r="AY33" i="16"/>
  <c r="AY40" i="16"/>
  <c r="K37" i="16"/>
  <c r="AU24" i="16"/>
  <c r="BC20" i="16"/>
  <c r="O17" i="16"/>
  <c r="AY31" i="16"/>
  <c r="K28" i="16"/>
  <c r="K32" i="16"/>
  <c r="AY35" i="16"/>
  <c r="BC45" i="16"/>
  <c r="AU41" i="16"/>
  <c r="G38" i="16"/>
  <c r="AU53" i="16"/>
  <c r="AU52" i="16"/>
  <c r="AY59" i="16"/>
  <c r="BB32" i="16"/>
  <c r="N29" i="16"/>
  <c r="AW37" i="16"/>
  <c r="I34" i="16"/>
  <c r="AZ64" i="16"/>
  <c r="AZ63" i="16"/>
  <c r="AT56" i="16"/>
  <c r="AV65" i="16"/>
  <c r="AT63" i="16"/>
  <c r="AV68" i="16"/>
  <c r="AY14" i="16"/>
  <c r="K11" i="16"/>
  <c r="K10" i="16"/>
  <c r="AY13" i="16"/>
  <c r="AY12" i="16"/>
  <c r="AY11" i="16"/>
  <c r="K8" i="16"/>
  <c r="BB17" i="16"/>
  <c r="N14" i="16"/>
  <c r="AX24" i="16"/>
  <c r="AU40" i="16"/>
  <c r="G37" i="16"/>
  <c r="K17" i="16"/>
  <c r="AY20" i="16"/>
  <c r="AY19" i="16"/>
  <c r="AU29" i="16"/>
  <c r="G26" i="16"/>
  <c r="AY30" i="16"/>
  <c r="AW39" i="16"/>
  <c r="I36" i="16"/>
  <c r="AT26" i="16"/>
  <c r="F23" i="16"/>
  <c r="AT30" i="16"/>
  <c r="F27" i="16"/>
  <c r="AY43" i="16"/>
  <c r="AV51" i="16"/>
  <c r="AX61" i="16"/>
  <c r="BC37" i="16"/>
  <c r="O34" i="16"/>
  <c r="AW53" i="16"/>
  <c r="AT37" i="16"/>
  <c r="F34" i="16"/>
  <c r="AV43" i="16"/>
  <c r="BB26" i="16"/>
  <c r="N23" i="16"/>
  <c r="AT54" i="16"/>
  <c r="AT60" i="16"/>
  <c r="BC48" i="16"/>
  <c r="BA68" i="16"/>
  <c r="BB63" i="16"/>
  <c r="J20" i="15"/>
  <c r="AX23" i="15"/>
  <c r="AU12" i="15"/>
  <c r="G9" i="15"/>
  <c r="AZ14" i="15"/>
  <c r="L11" i="15"/>
  <c r="AW17" i="15"/>
  <c r="I14" i="15"/>
  <c r="BB19" i="15"/>
  <c r="N16" i="15"/>
  <c r="BA20" i="15"/>
  <c r="M17" i="15"/>
  <c r="N23" i="15"/>
  <c r="BB26" i="15"/>
  <c r="AY38" i="15"/>
  <c r="K35" i="15"/>
  <c r="AY37" i="15"/>
  <c r="AZ16" i="15"/>
  <c r="L13" i="15"/>
  <c r="AY23" i="15"/>
  <c r="K20" i="15"/>
  <c r="AW13" i="15"/>
  <c r="I10" i="15"/>
  <c r="BA23" i="15"/>
  <c r="M20" i="15"/>
  <c r="AV25" i="15"/>
  <c r="H22" i="15"/>
  <c r="BB29" i="15"/>
  <c r="N26" i="15"/>
  <c r="BB31" i="15"/>
  <c r="N28" i="15"/>
  <c r="BB33" i="15"/>
  <c r="N30" i="15"/>
  <c r="BB35" i="15"/>
  <c r="N32" i="15"/>
  <c r="BB37" i="15"/>
  <c r="N34" i="15"/>
  <c r="AY40" i="15"/>
  <c r="K37" i="15"/>
  <c r="AZ50" i="15"/>
  <c r="AX51" i="15"/>
  <c r="AY58" i="15"/>
  <c r="AY57" i="15"/>
  <c r="AT69" i="15"/>
  <c r="BC64" i="15"/>
  <c r="BB63" i="15"/>
  <c r="BC67" i="15"/>
  <c r="AZ12" i="15"/>
  <c r="L9" i="15"/>
  <c r="J11" i="15"/>
  <c r="AX14" i="15"/>
  <c r="AV18" i="15"/>
  <c r="H15" i="15"/>
  <c r="BC20" i="15"/>
  <c r="O17" i="15"/>
  <c r="AY21" i="15"/>
  <c r="K18" i="15"/>
  <c r="AU26" i="15"/>
  <c r="G23" i="15"/>
  <c r="AZ44" i="15"/>
  <c r="AT11" i="15"/>
  <c r="F8" i="15"/>
  <c r="BB16" i="15"/>
  <c r="N13" i="15"/>
  <c r="J12" i="15"/>
  <c r="AX15" i="15"/>
  <c r="AX25" i="15"/>
  <c r="J22" i="15"/>
  <c r="AY47" i="15"/>
  <c r="AU29" i="15"/>
  <c r="G26" i="15"/>
  <c r="AU31" i="15"/>
  <c r="G28" i="15"/>
  <c r="AU33" i="15"/>
  <c r="G30" i="15"/>
  <c r="AU35" i="15"/>
  <c r="G32" i="15"/>
  <c r="AU37" i="15"/>
  <c r="G34" i="15"/>
  <c r="AZ42" i="15"/>
  <c r="AZ41" i="15"/>
  <c r="BC55" i="15"/>
  <c r="AU60" i="15"/>
  <c r="AV61" i="15"/>
  <c r="BB68" i="15"/>
  <c r="AV64" i="15"/>
  <c r="AW66" i="15"/>
  <c r="AY12" i="15"/>
  <c r="K9" i="15"/>
  <c r="H11" i="15"/>
  <c r="AV14" i="15"/>
  <c r="BC17" i="15"/>
  <c r="O14" i="15"/>
  <c r="AZ18" i="15"/>
  <c r="L15" i="15"/>
  <c r="AU20" i="15"/>
  <c r="G17" i="15"/>
  <c r="L18" i="15"/>
  <c r="AZ21" i="15"/>
  <c r="AZ26" i="15"/>
  <c r="L23" i="15"/>
  <c r="AY63" i="15"/>
  <c r="AY62" i="15"/>
  <c r="BC40" i="15"/>
  <c r="O37" i="15"/>
  <c r="AT13" i="15"/>
  <c r="F10" i="15"/>
  <c r="AT16" i="15"/>
  <c r="F13" i="15"/>
  <c r="AV24" i="15"/>
  <c r="AZ22" i="15"/>
  <c r="L19" i="15"/>
  <c r="BA39" i="15"/>
  <c r="M36" i="15"/>
  <c r="AT50" i="15"/>
  <c r="AT49" i="15"/>
  <c r="AU55" i="15"/>
  <c r="AW52" i="15"/>
  <c r="BB59" i="15"/>
  <c r="BC69" i="15"/>
  <c r="AX67" i="15"/>
  <c r="AX64" i="15"/>
  <c r="BC62" i="15"/>
  <c r="BC66" i="15"/>
  <c r="BC12" i="15"/>
  <c r="O9" i="15"/>
  <c r="AT14" i="15"/>
  <c r="F11" i="15"/>
  <c r="AU17" i="15"/>
  <c r="G14" i="15"/>
  <c r="AY18" i="15"/>
  <c r="K15" i="15"/>
  <c r="AV20" i="15"/>
  <c r="H17" i="15"/>
  <c r="AX26" i="15"/>
  <c r="J23" i="15"/>
  <c r="AY43" i="15"/>
  <c r="AV15" i="15"/>
  <c r="H12" i="15"/>
  <c r="AX13" i="15"/>
  <c r="J10" i="15"/>
  <c r="BA27" i="15"/>
  <c r="M24" i="15"/>
  <c r="BA28" i="15"/>
  <c r="M25" i="15"/>
  <c r="BA30" i="15"/>
  <c r="M27" i="15"/>
  <c r="BA32" i="15"/>
  <c r="M29" i="15"/>
  <c r="BA34" i="15"/>
  <c r="M31" i="15"/>
  <c r="BA36" i="15"/>
  <c r="M33" i="15"/>
  <c r="BA38" i="15"/>
  <c r="M35" i="15"/>
  <c r="AZ43" i="15"/>
  <c r="AV53" i="15"/>
  <c r="BC54" i="15"/>
  <c r="BC53" i="15"/>
  <c r="BB41" i="15"/>
  <c r="BA69" i="15"/>
  <c r="AX69" i="15"/>
  <c r="BA68" i="15"/>
  <c r="BA67" i="15"/>
  <c r="M11" i="15"/>
  <c r="BA14" i="15"/>
  <c r="AU18" i="15"/>
  <c r="G15" i="15"/>
  <c r="AZ19" i="15"/>
  <c r="L16" i="15"/>
  <c r="AV21" i="15"/>
  <c r="H18" i="15"/>
  <c r="BC26" i="15"/>
  <c r="O23" i="15"/>
  <c r="AU41" i="15"/>
  <c r="AW16" i="15"/>
  <c r="I13" i="15"/>
  <c r="AT27" i="15"/>
  <c r="F24" i="15"/>
  <c r="AW25" i="15"/>
  <c r="I22" i="15"/>
  <c r="BC29" i="15"/>
  <c r="O26" i="15"/>
  <c r="BC31" i="15"/>
  <c r="O28" i="15"/>
  <c r="BC33" i="15"/>
  <c r="O30" i="15"/>
  <c r="BC35" i="15"/>
  <c r="O32" i="15"/>
  <c r="BC37" i="15"/>
  <c r="O34" i="15"/>
  <c r="AX40" i="15"/>
  <c r="J37" i="15"/>
  <c r="AX39" i="15"/>
  <c r="AX60" i="15"/>
  <c r="AX59" i="15"/>
  <c r="BA12" i="15"/>
  <c r="M9" i="15"/>
  <c r="AY14" i="15"/>
  <c r="K11" i="15"/>
  <c r="I15" i="15"/>
  <c r="AW18" i="15"/>
  <c r="N17" i="15"/>
  <c r="BB20" i="15"/>
  <c r="AX21" i="15"/>
  <c r="J18" i="15"/>
  <c r="AT26" i="15"/>
  <c r="F23" i="15"/>
  <c r="BA44" i="15"/>
  <c r="AU11" i="15"/>
  <c r="G8" i="15"/>
  <c r="BC16" i="15"/>
  <c r="O13" i="15"/>
  <c r="AW24" i="15"/>
  <c r="AY15" i="15"/>
  <c r="K12" i="15"/>
  <c r="AY25" i="15"/>
  <c r="K22" i="15"/>
  <c r="AT28" i="15"/>
  <c r="F25" i="15"/>
  <c r="AT30" i="15"/>
  <c r="F27" i="15"/>
  <c r="AT32" i="15"/>
  <c r="F29" i="15"/>
  <c r="AT34" i="15"/>
  <c r="F31" i="15"/>
  <c r="AT36" i="15"/>
  <c r="F33" i="15"/>
  <c r="AT38" i="15"/>
  <c r="F35" i="15"/>
  <c r="BA42" i="15"/>
  <c r="BA41" i="15"/>
  <c r="BB55" i="15"/>
  <c r="AV54" i="15"/>
  <c r="AV69" i="15"/>
  <c r="AW61" i="15"/>
  <c r="AX12" i="15"/>
  <c r="J9" i="15"/>
  <c r="AW14" i="15"/>
  <c r="I11" i="15"/>
  <c r="BB17" i="15"/>
  <c r="N14" i="15"/>
  <c r="BA18" i="15"/>
  <c r="M15" i="15"/>
  <c r="F17" i="15"/>
  <c r="AT20" i="15"/>
  <c r="BA21" i="15"/>
  <c r="M18" i="15"/>
  <c r="M23" i="15"/>
  <c r="BA26" i="15"/>
  <c r="BB40" i="15"/>
  <c r="N37" i="15"/>
  <c r="AU13" i="15"/>
  <c r="G10" i="15"/>
  <c r="AU16" i="15"/>
  <c r="G13" i="15"/>
  <c r="AY24" i="15"/>
  <c r="M19" i="15"/>
  <c r="BA22" i="15"/>
  <c r="AV43" i="15"/>
  <c r="AU50" i="15"/>
  <c r="AU49" i="15"/>
  <c r="BA49" i="15"/>
  <c r="BA48" i="15"/>
  <c r="BB69" i="15"/>
  <c r="AU68" i="15"/>
  <c r="AT66" i="15"/>
  <c r="AT65" i="15"/>
  <c r="AV12" i="15"/>
  <c r="H9" i="15"/>
  <c r="AT17" i="15"/>
  <c r="F14" i="15"/>
  <c r="J15" i="15"/>
  <c r="AX18" i="15"/>
  <c r="AW20" i="15"/>
  <c r="I17" i="15"/>
  <c r="AZ24" i="15"/>
  <c r="L21" i="15"/>
  <c r="AX43" i="15"/>
  <c r="AX42" i="15"/>
  <c r="AX22" i="15"/>
  <c r="AW15" i="15"/>
  <c r="I12" i="15"/>
  <c r="AY13" i="15"/>
  <c r="K10" i="15"/>
  <c r="AZ27" i="15"/>
  <c r="L24" i="15"/>
  <c r="AZ28" i="15"/>
  <c r="L25" i="15"/>
  <c r="AZ30" i="15"/>
  <c r="L27" i="15"/>
  <c r="AZ32" i="15"/>
  <c r="L29" i="15"/>
  <c r="AZ34" i="15"/>
  <c r="L31" i="15"/>
  <c r="AZ36" i="15"/>
  <c r="L33" i="15"/>
  <c r="AZ38" i="15"/>
  <c r="L35" i="15"/>
  <c r="AY50" i="15"/>
  <c r="AY49" i="15"/>
  <c r="BA58" i="15"/>
  <c r="BB54" i="15"/>
  <c r="BC41" i="15"/>
  <c r="AZ69" i="15"/>
  <c r="AZ63" i="15"/>
  <c r="AZ64" i="15"/>
  <c r="AW59" i="15"/>
  <c r="BC11" i="15"/>
  <c r="O8" i="15"/>
  <c r="AT18" i="15"/>
  <c r="F15" i="15"/>
  <c r="M16" i="15"/>
  <c r="BA19" i="15"/>
  <c r="AW21" i="15"/>
  <c r="I18" i="15"/>
  <c r="AU40" i="15"/>
  <c r="AT41" i="15"/>
  <c r="BB11" i="15"/>
  <c r="N8" i="15"/>
  <c r="AV16" i="15"/>
  <c r="H13" i="15"/>
  <c r="AU27" i="15"/>
  <c r="G24" i="15"/>
  <c r="N19" i="15"/>
  <c r="BB22" i="15"/>
  <c r="AU39" i="15"/>
  <c r="G36" i="15"/>
  <c r="BB28" i="15"/>
  <c r="N25" i="15"/>
  <c r="BB30" i="15"/>
  <c r="N27" i="15"/>
  <c r="BB32" i="15"/>
  <c r="N29" i="15"/>
  <c r="BB34" i="15"/>
  <c r="N31" i="15"/>
  <c r="BB36" i="15"/>
  <c r="N33" i="15"/>
  <c r="BB38" i="15"/>
  <c r="N35" i="15"/>
  <c r="BC46" i="15"/>
  <c r="AY60" i="15"/>
  <c r="AY59" i="15"/>
  <c r="AZ13" i="15"/>
  <c r="AY17" i="15"/>
  <c r="K14" i="15"/>
  <c r="AU19" i="15"/>
  <c r="G16" i="15"/>
  <c r="AY20" i="15"/>
  <c r="K17" i="15"/>
  <c r="BB24" i="15"/>
  <c r="N21" i="15"/>
  <c r="AW57" i="15"/>
  <c r="AW56" i="15"/>
  <c r="AX33" i="15"/>
  <c r="J30" i="15"/>
  <c r="BC13" i="15"/>
  <c r="O10" i="15"/>
  <c r="BC23" i="15"/>
  <c r="O20" i="15"/>
  <c r="AV11" i="15"/>
  <c r="H8" i="15"/>
  <c r="AW27" i="15"/>
  <c r="I24" i="15"/>
  <c r="J8" i="15"/>
  <c r="AX11" i="15"/>
  <c r="AU22" i="15"/>
  <c r="G19" i="15"/>
  <c r="AV39" i="15"/>
  <c r="H36" i="15"/>
  <c r="AU28" i="15"/>
  <c r="G25" i="15"/>
  <c r="AU30" i="15"/>
  <c r="G27" i="15"/>
  <c r="AU32" i="15"/>
  <c r="G29" i="15"/>
  <c r="AU34" i="15"/>
  <c r="G31" i="15"/>
  <c r="AU36" i="15"/>
  <c r="G33" i="15"/>
  <c r="AU38" i="15"/>
  <c r="G35" i="15"/>
  <c r="AW44" i="15"/>
  <c r="BA53" i="15"/>
  <c r="AU46" i="15"/>
  <c r="AY46" i="15"/>
  <c r="AY45" i="15"/>
  <c r="AW54" i="15"/>
  <c r="AW69" i="15"/>
  <c r="AT64" i="15"/>
  <c r="AT63" i="15"/>
  <c r="N11" i="15"/>
  <c r="BB14" i="15"/>
  <c r="AZ17" i="15"/>
  <c r="L14" i="15"/>
  <c r="AV19" i="15"/>
  <c r="H16" i="15"/>
  <c r="BC21" i="15"/>
  <c r="O18" i="15"/>
  <c r="AU24" i="15"/>
  <c r="G21" i="15"/>
  <c r="BC45" i="15"/>
  <c r="BC44" i="15"/>
  <c r="AX28" i="15"/>
  <c r="J25" i="15"/>
  <c r="BC15" i="15"/>
  <c r="O12" i="15"/>
  <c r="AT23" i="15"/>
  <c r="F20" i="15"/>
  <c r="AW37" i="15"/>
  <c r="I34" i="15"/>
  <c r="AY27" i="15"/>
  <c r="K24" i="15"/>
  <c r="AX16" i="15"/>
  <c r="J13" i="15"/>
  <c r="BC25" i="15"/>
  <c r="O22" i="15"/>
  <c r="AW43" i="15"/>
  <c r="AU53" i="15"/>
  <c r="AV60" i="15"/>
  <c r="BA52" i="15"/>
  <c r="AZ49" i="15"/>
  <c r="AZ48" i="15"/>
  <c r="AW65" i="15"/>
  <c r="AT68" i="15"/>
  <c r="BB65" i="15"/>
  <c r="AV67" i="15"/>
  <c r="AW12" i="15"/>
  <c r="I9" i="15"/>
  <c r="BC18" i="15"/>
  <c r="O15" i="15"/>
  <c r="AY19" i="15"/>
  <c r="K16" i="15"/>
  <c r="AU21" i="15"/>
  <c r="G18" i="15"/>
  <c r="BA24" i="15"/>
  <c r="M21" i="15"/>
  <c r="AV42" i="15"/>
  <c r="AV41" i="15"/>
  <c r="AT15" i="15"/>
  <c r="F12" i="15"/>
  <c r="AV23" i="15"/>
  <c r="H20" i="15"/>
  <c r="AW32" i="15"/>
  <c r="I29" i="15"/>
  <c r="BB27" i="15"/>
  <c r="N24" i="15"/>
  <c r="AT25" i="15"/>
  <c r="F22" i="15"/>
  <c r="BC39" i="15"/>
  <c r="O36" i="15"/>
  <c r="AU51" i="15"/>
  <c r="BA29" i="15"/>
  <c r="M26" i="15"/>
  <c r="BA31" i="15"/>
  <c r="M28" i="15"/>
  <c r="BA33" i="15"/>
  <c r="M30" i="15"/>
  <c r="BA35" i="15"/>
  <c r="M32" i="15"/>
  <c r="BA37" i="15"/>
  <c r="M34" i="15"/>
  <c r="AW40" i="15"/>
  <c r="I37" i="15"/>
  <c r="AX50" i="15"/>
  <c r="AX49" i="15"/>
  <c r="AX45" i="15"/>
  <c r="AZ60" i="15"/>
  <c r="AW51" i="15"/>
  <c r="BC49" i="15"/>
  <c r="BA64" i="15"/>
  <c r="BA63" i="15"/>
  <c r="AV59" i="15"/>
  <c r="AU67" i="15"/>
  <c r="BA13" i="15"/>
  <c r="AV17" i="15"/>
  <c r="H14" i="15"/>
  <c r="BC19" i="15"/>
  <c r="O16" i="15"/>
  <c r="AZ20" i="15"/>
  <c r="L17" i="15"/>
  <c r="AX38" i="15"/>
  <c r="J35" i="15"/>
  <c r="BA16" i="15"/>
  <c r="M13" i="15"/>
  <c r="H10" i="15"/>
  <c r="AV13" i="15"/>
  <c r="L20" i="15"/>
  <c r="AZ23" i="15"/>
  <c r="BC22" i="15"/>
  <c r="O19" i="15"/>
  <c r="AT39" i="15"/>
  <c r="F36" i="15"/>
  <c r="BC28" i="15"/>
  <c r="O25" i="15"/>
  <c r="BC30" i="15"/>
  <c r="O27" i="15"/>
  <c r="BC32" i="15"/>
  <c r="O29" i="15"/>
  <c r="BC34" i="15"/>
  <c r="O31" i="15"/>
  <c r="BC36" i="15"/>
  <c r="O33" i="15"/>
  <c r="BC38" i="15"/>
  <c r="O35" i="15"/>
  <c r="AX58" i="15"/>
  <c r="AX57" i="15"/>
  <c r="BA11" i="15"/>
  <c r="J14" i="15"/>
  <c r="AX17" i="15"/>
  <c r="AT19" i="15"/>
  <c r="F16" i="15"/>
  <c r="AX20" i="15"/>
  <c r="J17" i="15"/>
  <c r="BC24" i="15"/>
  <c r="O21" i="15"/>
  <c r="AY33" i="15"/>
  <c r="AY32" i="15"/>
  <c r="K30" i="15"/>
  <c r="BB13" i="15"/>
  <c r="N10" i="15"/>
  <c r="BB23" i="15"/>
  <c r="N20" i="15"/>
  <c r="AW11" i="15"/>
  <c r="I8" i="15"/>
  <c r="AV27" i="15"/>
  <c r="H24" i="15"/>
  <c r="AY11" i="15"/>
  <c r="K8" i="15"/>
  <c r="AT22" i="15"/>
  <c r="F19" i="15"/>
  <c r="AW39" i="15"/>
  <c r="I36" i="15"/>
  <c r="AT29" i="15"/>
  <c r="F26" i="15"/>
  <c r="AT31" i="15"/>
  <c r="F28" i="15"/>
  <c r="AT33" i="15"/>
  <c r="F30" i="15"/>
  <c r="AT35" i="15"/>
  <c r="F32" i="15"/>
  <c r="AT37" i="15"/>
  <c r="F34" i="15"/>
  <c r="AU64" i="15"/>
  <c r="AU63" i="15"/>
  <c r="BC14" i="15"/>
  <c r="O11" i="15"/>
  <c r="BA17" i="15"/>
  <c r="M14" i="15"/>
  <c r="AW19" i="15"/>
  <c r="I16" i="15"/>
  <c r="BB21" i="15"/>
  <c r="N18" i="15"/>
  <c r="AT24" i="15"/>
  <c r="F21" i="15"/>
  <c r="BB45" i="15"/>
  <c r="AY28" i="15"/>
  <c r="K25" i="15"/>
  <c r="BB15" i="15"/>
  <c r="N12" i="15"/>
  <c r="AU23" i="15"/>
  <c r="G20" i="15"/>
  <c r="H34" i="15"/>
  <c r="AV37" i="15"/>
  <c r="AX27" i="15"/>
  <c r="J24" i="15"/>
  <c r="AY16" i="15"/>
  <c r="K13" i="15"/>
  <c r="BB25" i="15"/>
  <c r="N22" i="15"/>
  <c r="AZ39" i="15"/>
  <c r="L36" i="15"/>
  <c r="BB44" i="15"/>
  <c r="AT53" i="15"/>
  <c r="AW60" i="15"/>
  <c r="AZ52" i="15"/>
  <c r="AW63" i="15"/>
  <c r="AV65" i="15"/>
  <c r="BB62" i="15"/>
  <c r="BB66" i="15"/>
  <c r="BB12" i="15"/>
  <c r="N9" i="15"/>
  <c r="AU14" i="15"/>
  <c r="G11" i="15"/>
  <c r="N15" i="15"/>
  <c r="BB18" i="15"/>
  <c r="J16" i="15"/>
  <c r="AX19" i="15"/>
  <c r="AT21" i="15"/>
  <c r="F18" i="15"/>
  <c r="AY26" i="15"/>
  <c r="K23" i="15"/>
  <c r="AU15" i="15"/>
  <c r="G12" i="15"/>
  <c r="AW23" i="15"/>
  <c r="I20" i="15"/>
  <c r="H29" i="15"/>
  <c r="AV32" i="15"/>
  <c r="BC27" i="15"/>
  <c r="O24" i="15"/>
  <c r="AU25" i="15"/>
  <c r="G22" i="15"/>
  <c r="BB39" i="15"/>
  <c r="N36" i="15"/>
  <c r="AT51" i="15"/>
  <c r="AZ29" i="15"/>
  <c r="L26" i="15"/>
  <c r="AZ31" i="15"/>
  <c r="L28" i="15"/>
  <c r="AZ33" i="15"/>
  <c r="L30" i="15"/>
  <c r="AZ35" i="15"/>
  <c r="L32" i="15"/>
  <c r="AZ37" i="15"/>
  <c r="L34" i="15"/>
  <c r="AV40" i="15"/>
  <c r="H37" i="15"/>
  <c r="BA43" i="15"/>
  <c r="AW53" i="15"/>
  <c r="AU59" i="15"/>
  <c r="BA60" i="15"/>
  <c r="AV51" i="15"/>
  <c r="BC59" i="15"/>
  <c r="BB49" i="15"/>
  <c r="AZ68" i="15"/>
  <c r="AZ67" i="15"/>
  <c r="AX62" i="15"/>
  <c r="AV36" i="14"/>
  <c r="H33" i="14"/>
  <c r="AU21" i="14"/>
  <c r="G18" i="14"/>
  <c r="AW16" i="14"/>
  <c r="I13" i="14"/>
  <c r="AY11" i="14"/>
  <c r="K8" i="14"/>
  <c r="AX17" i="14"/>
  <c r="J14" i="14"/>
  <c r="AU29" i="14"/>
  <c r="G26" i="14"/>
  <c r="AX18" i="14"/>
  <c r="J15" i="14"/>
  <c r="AU24" i="14"/>
  <c r="G21" i="14"/>
  <c r="AY28" i="14"/>
  <c r="K25" i="14"/>
  <c r="BA19" i="14"/>
  <c r="M16" i="14"/>
  <c r="AY23" i="14"/>
  <c r="K20" i="14"/>
  <c r="BA20" i="14"/>
  <c r="M17" i="14"/>
  <c r="I27" i="14"/>
  <c r="AW30" i="14"/>
  <c r="AY31" i="14"/>
  <c r="K28" i="14"/>
  <c r="O30" i="14"/>
  <c r="BC33" i="14"/>
  <c r="AV38" i="14"/>
  <c r="H35" i="14"/>
  <c r="BC35" i="14"/>
  <c r="O32" i="14"/>
  <c r="AX40" i="14"/>
  <c r="J37" i="14"/>
  <c r="AW36" i="14"/>
  <c r="I33" i="14"/>
  <c r="AT42" i="14"/>
  <c r="BA35" i="14"/>
  <c r="M32" i="14"/>
  <c r="BB51" i="14"/>
  <c r="G38" i="14"/>
  <c r="AU41" i="14"/>
  <c r="AV60" i="14"/>
  <c r="H38" i="14"/>
  <c r="AV41" i="14"/>
  <c r="BC64" i="14"/>
  <c r="BC63" i="14"/>
  <c r="BB67" i="14"/>
  <c r="BB13" i="14"/>
  <c r="N10" i="14"/>
  <c r="BC11" i="14"/>
  <c r="O8" i="14"/>
  <c r="BB25" i="14"/>
  <c r="N22" i="14"/>
  <c r="AU22" i="14"/>
  <c r="G19" i="14"/>
  <c r="I25" i="14"/>
  <c r="AW28" i="14"/>
  <c r="BA24" i="14"/>
  <c r="M21" i="14"/>
  <c r="AT19" i="14"/>
  <c r="F16" i="14"/>
  <c r="O23" i="14"/>
  <c r="BC26" i="14"/>
  <c r="AU31" i="14"/>
  <c r="G28" i="14"/>
  <c r="AY32" i="14"/>
  <c r="K29" i="14"/>
  <c r="G31" i="14"/>
  <c r="AU34" i="14"/>
  <c r="AY35" i="14"/>
  <c r="K32" i="14"/>
  <c r="BA40" i="14"/>
  <c r="M37" i="14"/>
  <c r="AV42" i="14"/>
  <c r="AU36" i="14"/>
  <c r="G33" i="14"/>
  <c r="AT44" i="14"/>
  <c r="AV52" i="14"/>
  <c r="J36" i="14"/>
  <c r="AX39" i="14"/>
  <c r="AU45" i="14"/>
  <c r="AZ53" i="14"/>
  <c r="AU51" i="14"/>
  <c r="BC65" i="14"/>
  <c r="AY61" i="14"/>
  <c r="AX68" i="14"/>
  <c r="AX67" i="14"/>
  <c r="BB12" i="14"/>
  <c r="N9" i="14"/>
  <c r="G13" i="14"/>
  <c r="AU16" i="14"/>
  <c r="J26" i="14"/>
  <c r="AX29" i="14"/>
  <c r="AU15" i="14"/>
  <c r="J21" i="14"/>
  <c r="AX24" i="14"/>
  <c r="AV27" i="14"/>
  <c r="H24" i="14"/>
  <c r="AZ23" i="14"/>
  <c r="L20" i="14"/>
  <c r="N27" i="14"/>
  <c r="BB30" i="14"/>
  <c r="AT32" i="14"/>
  <c r="F29" i="14"/>
  <c r="J30" i="14"/>
  <c r="AX33" i="14"/>
  <c r="N35" i="14"/>
  <c r="BB38" i="14"/>
  <c r="AZ48" i="14"/>
  <c r="AX50" i="14"/>
  <c r="AX49" i="14"/>
  <c r="AZ44" i="14"/>
  <c r="AZ43" i="14"/>
  <c r="AY43" i="14"/>
  <c r="AT49" i="14"/>
  <c r="AT62" i="14"/>
  <c r="AW53" i="14"/>
  <c r="AT60" i="14"/>
  <c r="AT59" i="14"/>
  <c r="AU65" i="14"/>
  <c r="AT56" i="14"/>
  <c r="BA59" i="14"/>
  <c r="BA58" i="14"/>
  <c r="AY69" i="14"/>
  <c r="AZ21" i="14"/>
  <c r="L18" i="14"/>
  <c r="AW14" i="14"/>
  <c r="I11" i="14"/>
  <c r="AT12" i="14"/>
  <c r="AV15" i="14"/>
  <c r="H12" i="14"/>
  <c r="AW25" i="14"/>
  <c r="I22" i="14"/>
  <c r="BB14" i="14"/>
  <c r="N11" i="14"/>
  <c r="BB20" i="14"/>
  <c r="N17" i="14"/>
  <c r="AT27" i="14"/>
  <c r="F24" i="14"/>
  <c r="AX20" i="14"/>
  <c r="J17" i="14"/>
  <c r="AZ27" i="14"/>
  <c r="L24" i="14"/>
  <c r="AZ31" i="14"/>
  <c r="L28" i="14"/>
  <c r="AT33" i="14"/>
  <c r="F30" i="14"/>
  <c r="BA34" i="14"/>
  <c r="M31" i="14"/>
  <c r="AW46" i="14"/>
  <c r="BB37" i="14"/>
  <c r="N34" i="14"/>
  <c r="H37" i="14"/>
  <c r="AV40" i="14"/>
  <c r="G32" i="14"/>
  <c r="AU35" i="14"/>
  <c r="AU50" i="14"/>
  <c r="BC44" i="14"/>
  <c r="BA45" i="14"/>
  <c r="AV51" i="14"/>
  <c r="BB55" i="14"/>
  <c r="AW60" i="14"/>
  <c r="AT39" i="14"/>
  <c r="F36" i="14"/>
  <c r="AY57" i="14"/>
  <c r="AW63" i="14"/>
  <c r="BB59" i="14"/>
  <c r="BB69" i="14"/>
  <c r="BB66" i="14"/>
  <c r="AT21" i="14"/>
  <c r="F18" i="14"/>
  <c r="AT13" i="14"/>
  <c r="F10" i="14"/>
  <c r="AY17" i="14"/>
  <c r="K14" i="14"/>
  <c r="AT29" i="14"/>
  <c r="F26" i="14"/>
  <c r="AY18" i="14"/>
  <c r="K15" i="14"/>
  <c r="AT24" i="14"/>
  <c r="F21" i="14"/>
  <c r="J25" i="14"/>
  <c r="AX28" i="14"/>
  <c r="L16" i="14"/>
  <c r="AZ19" i="14"/>
  <c r="AX23" i="14"/>
  <c r="J20" i="14"/>
  <c r="AZ20" i="14"/>
  <c r="L17" i="14"/>
  <c r="AV30" i="14"/>
  <c r="H27" i="14"/>
  <c r="J28" i="14"/>
  <c r="AX31" i="14"/>
  <c r="N30" i="14"/>
  <c r="BB33" i="14"/>
  <c r="AW38" i="14"/>
  <c r="I35" i="14"/>
  <c r="BB35" i="14"/>
  <c r="N32" i="14"/>
  <c r="AY40" i="14"/>
  <c r="K37" i="14"/>
  <c r="AU37" i="14"/>
  <c r="G34" i="14"/>
  <c r="AV39" i="14"/>
  <c r="H36" i="14"/>
  <c r="BB64" i="14"/>
  <c r="BB63" i="14"/>
  <c r="BC13" i="14"/>
  <c r="O10" i="14"/>
  <c r="BA17" i="14"/>
  <c r="M14" i="14"/>
  <c r="BA16" i="14"/>
  <c r="O26" i="14"/>
  <c r="BC29" i="14"/>
  <c r="AT22" i="14"/>
  <c r="F19" i="14"/>
  <c r="AV28" i="14"/>
  <c r="H25" i="14"/>
  <c r="AZ24" i="14"/>
  <c r="L21" i="14"/>
  <c r="AU19" i="14"/>
  <c r="G16" i="14"/>
  <c r="N23" i="14"/>
  <c r="BB26" i="14"/>
  <c r="AT31" i="14"/>
  <c r="F28" i="14"/>
  <c r="J29" i="14"/>
  <c r="AX32" i="14"/>
  <c r="AT34" i="14"/>
  <c r="F31" i="14"/>
  <c r="J32" i="14"/>
  <c r="AX35" i="14"/>
  <c r="L37" i="14"/>
  <c r="AZ40" i="14"/>
  <c r="AT36" i="14"/>
  <c r="F33" i="14"/>
  <c r="AV43" i="14"/>
  <c r="AY68" i="14"/>
  <c r="AY67" i="14"/>
  <c r="BC12" i="14"/>
  <c r="O9" i="14"/>
  <c r="F13" i="14"/>
  <c r="AT16" i="14"/>
  <c r="AY25" i="14"/>
  <c r="K22" i="14"/>
  <c r="AY22" i="14"/>
  <c r="K19" i="14"/>
  <c r="AU28" i="14"/>
  <c r="G25" i="14"/>
  <c r="AU23" i="14"/>
  <c r="G20" i="14"/>
  <c r="BA28" i="14"/>
  <c r="M25" i="14"/>
  <c r="AY26" i="14"/>
  <c r="K23" i="14"/>
  <c r="O28" i="14"/>
  <c r="BC31" i="14"/>
  <c r="AV33" i="14"/>
  <c r="H30" i="14"/>
  <c r="O31" i="14"/>
  <c r="BC34" i="14"/>
  <c r="AY38" i="14"/>
  <c r="K35" i="14"/>
  <c r="AV37" i="14"/>
  <c r="H34" i="14"/>
  <c r="BB40" i="14"/>
  <c r="N37" i="14"/>
  <c r="AZ36" i="14"/>
  <c r="L33" i="14"/>
  <c r="AU60" i="14"/>
  <c r="AU59" i="14"/>
  <c r="AZ59" i="14"/>
  <c r="AZ58" i="14"/>
  <c r="AX69" i="14"/>
  <c r="AW21" i="14"/>
  <c r="I18" i="14"/>
  <c r="AW18" i="14"/>
  <c r="I15" i="14"/>
  <c r="AU12" i="14"/>
  <c r="AU11" i="14"/>
  <c r="G9" i="14"/>
  <c r="AW15" i="14"/>
  <c r="I12" i="14"/>
  <c r="AV25" i="14"/>
  <c r="H22" i="14"/>
  <c r="BC14" i="14"/>
  <c r="O11" i="14"/>
  <c r="AX19" i="14"/>
  <c r="J16" i="14"/>
  <c r="BC23" i="14"/>
  <c r="O20" i="14"/>
  <c r="BC15" i="14"/>
  <c r="O12" i="14"/>
  <c r="I23" i="14"/>
  <c r="AW26" i="14"/>
  <c r="AY30" i="14"/>
  <c r="K27" i="14"/>
  <c r="O29" i="14"/>
  <c r="BC32" i="14"/>
  <c r="AW34" i="14"/>
  <c r="I31" i="14"/>
  <c r="AU38" i="14"/>
  <c r="G35" i="14"/>
  <c r="AW35" i="14"/>
  <c r="I32" i="14"/>
  <c r="AT35" i="14"/>
  <c r="F32" i="14"/>
  <c r="AT50" i="14"/>
  <c r="AZ45" i="14"/>
  <c r="AW51" i="14"/>
  <c r="BC55" i="14"/>
  <c r="AU47" i="14"/>
  <c r="AX57" i="14"/>
  <c r="AX56" i="14"/>
  <c r="AY54" i="14"/>
  <c r="AZ69" i="14"/>
  <c r="AU69" i="14"/>
  <c r="BC66" i="14"/>
  <c r="G10" i="14"/>
  <c r="AU13" i="14"/>
  <c r="K12" i="14"/>
  <c r="AY15" i="14"/>
  <c r="AY14" i="14"/>
  <c r="AU25" i="14"/>
  <c r="G22" i="14"/>
  <c r="AW22" i="14"/>
  <c r="I19" i="14"/>
  <c r="AW17" i="14"/>
  <c r="I14" i="14"/>
  <c r="BA22" i="14"/>
  <c r="M19" i="14"/>
  <c r="O24" i="14"/>
  <c r="BC27" i="14"/>
  <c r="AU26" i="14"/>
  <c r="G23" i="14"/>
  <c r="AV31" i="14"/>
  <c r="H28" i="14"/>
  <c r="BA32" i="14"/>
  <c r="M29" i="14"/>
  <c r="AY34" i="14"/>
  <c r="K31" i="14"/>
  <c r="AZ37" i="14"/>
  <c r="L34" i="14"/>
  <c r="AT40" i="14"/>
  <c r="F37" i="14"/>
  <c r="AT37" i="14"/>
  <c r="F34" i="14"/>
  <c r="AW39" i="14"/>
  <c r="I36" i="14"/>
  <c r="AV49" i="14"/>
  <c r="BA56" i="14"/>
  <c r="AW70" i="14"/>
  <c r="AW69" i="14"/>
  <c r="AY21" i="14"/>
  <c r="K18" i="14"/>
  <c r="AY16" i="14"/>
  <c r="K13" i="14"/>
  <c r="BA54" i="14"/>
  <c r="AZ17" i="14"/>
  <c r="AZ16" i="14"/>
  <c r="L14" i="14"/>
  <c r="N26" i="14"/>
  <c r="BB29" i="14"/>
  <c r="BA18" i="14"/>
  <c r="M15" i="14"/>
  <c r="O21" i="14"/>
  <c r="BC24" i="14"/>
  <c r="BA29" i="14"/>
  <c r="M26" i="14"/>
  <c r="AT18" i="14"/>
  <c r="F15" i="14"/>
  <c r="AW23" i="14"/>
  <c r="I20" i="14"/>
  <c r="AY27" i="14"/>
  <c r="K24" i="14"/>
  <c r="BC22" i="14"/>
  <c r="O19" i="14"/>
  <c r="AU30" i="14"/>
  <c r="G27" i="14"/>
  <c r="AV32" i="14"/>
  <c r="H29" i="14"/>
  <c r="BA33" i="14"/>
  <c r="M30" i="14"/>
  <c r="AZ38" i="14"/>
  <c r="L35" i="14"/>
  <c r="AY46" i="14"/>
  <c r="AY45" i="14"/>
  <c r="AY37" i="14"/>
  <c r="K34" i="14"/>
  <c r="BC36" i="14"/>
  <c r="O33" i="14"/>
  <c r="BC51" i="14"/>
  <c r="BC61" i="14"/>
  <c r="AW43" i="14"/>
  <c r="BC49" i="14"/>
  <c r="AZ55" i="14"/>
  <c r="AX62" i="14"/>
  <c r="AU43" i="14"/>
  <c r="BB56" i="14"/>
  <c r="BC21" i="14"/>
  <c r="O18" i="14"/>
  <c r="AW67" i="14"/>
  <c r="AW66" i="14"/>
  <c r="BA14" i="14"/>
  <c r="M11" i="14"/>
  <c r="J22" i="14"/>
  <c r="AX25" i="14"/>
  <c r="L10" i="14"/>
  <c r="AZ13" i="14"/>
  <c r="AX22" i="14"/>
  <c r="J19" i="14"/>
  <c r="AT28" i="14"/>
  <c r="F25" i="14"/>
  <c r="AT23" i="14"/>
  <c r="F20" i="14"/>
  <c r="AZ28" i="14"/>
  <c r="L25" i="14"/>
  <c r="J23" i="14"/>
  <c r="AX26" i="14"/>
  <c r="N28" i="14"/>
  <c r="BB31" i="14"/>
  <c r="I30" i="14"/>
  <c r="AW33" i="14"/>
  <c r="BB34" i="14"/>
  <c r="N31" i="14"/>
  <c r="AX38" i="14"/>
  <c r="J35" i="14"/>
  <c r="AW37" i="14"/>
  <c r="I34" i="14"/>
  <c r="BC40" i="14"/>
  <c r="O37" i="14"/>
  <c r="BA36" i="14"/>
  <c r="M33" i="14"/>
  <c r="AX52" i="14"/>
  <c r="BA41" i="14"/>
  <c r="M38" i="14"/>
  <c r="AV47" i="14"/>
  <c r="BC57" i="14"/>
  <c r="AV64" i="14"/>
  <c r="AU63" i="14"/>
  <c r="AZ61" i="14"/>
  <c r="AV21" i="14"/>
  <c r="H18" i="14"/>
  <c r="AV20" i="14"/>
  <c r="H15" i="14"/>
  <c r="AV18" i="14"/>
  <c r="AZ39" i="14"/>
  <c r="L36" i="14"/>
  <c r="H10" i="14"/>
  <c r="AV13" i="14"/>
  <c r="I26" i="14"/>
  <c r="AW29" i="14"/>
  <c r="AW24" i="14"/>
  <c r="I21" i="14"/>
  <c r="O25" i="14"/>
  <c r="BC28" i="14"/>
  <c r="AY19" i="14"/>
  <c r="K16" i="14"/>
  <c r="BB23" i="14"/>
  <c r="N20" i="14"/>
  <c r="BB15" i="14"/>
  <c r="N12" i="14"/>
  <c r="AV26" i="14"/>
  <c r="H23" i="14"/>
  <c r="J27" i="14"/>
  <c r="AX30" i="14"/>
  <c r="N29" i="14"/>
  <c r="BB32" i="14"/>
  <c r="AV34" i="14"/>
  <c r="H31" i="14"/>
  <c r="F35" i="14"/>
  <c r="AT38" i="14"/>
  <c r="AV35" i="14"/>
  <c r="H32" i="14"/>
  <c r="BC39" i="14"/>
  <c r="BB48" i="14"/>
  <c r="AY36" i="14"/>
  <c r="K33" i="14"/>
  <c r="AY42" i="14"/>
  <c r="BA52" i="14"/>
  <c r="BA51" i="14"/>
  <c r="BB41" i="14"/>
  <c r="N38" i="14"/>
  <c r="AY47" i="14"/>
  <c r="AV62" i="14"/>
  <c r="AT47" i="14"/>
  <c r="AU61" i="14"/>
  <c r="AY60" i="14"/>
  <c r="AY59" i="14"/>
  <c r="AX54" i="14"/>
  <c r="BA69" i="14"/>
  <c r="AT69" i="14"/>
  <c r="BA63" i="14"/>
  <c r="AT68" i="14"/>
  <c r="AV16" i="14"/>
  <c r="H13" i="14"/>
  <c r="J8" i="14"/>
  <c r="AX11" i="14"/>
  <c r="AX15" i="14"/>
  <c r="J12" i="14"/>
  <c r="AT25" i="14"/>
  <c r="F22" i="14"/>
  <c r="AV22" i="14"/>
  <c r="H19" i="14"/>
  <c r="AV17" i="14"/>
  <c r="H14" i="14"/>
  <c r="AZ22" i="14"/>
  <c r="L19" i="14"/>
  <c r="N24" i="14"/>
  <c r="BB27" i="14"/>
  <c r="AT26" i="14"/>
  <c r="F23" i="14"/>
  <c r="I28" i="14"/>
  <c r="AW31" i="14"/>
  <c r="AZ32" i="14"/>
  <c r="L29" i="14"/>
  <c r="J31" i="14"/>
  <c r="AX34" i="14"/>
  <c r="BA37" i="14"/>
  <c r="M34" i="14"/>
  <c r="G37" i="14"/>
  <c r="AU40" i="14"/>
  <c r="AZ35" i="14"/>
  <c r="L32" i="14"/>
  <c r="AT41" i="14"/>
  <c r="F38" i="14"/>
  <c r="I38" i="14"/>
  <c r="AW41" i="14"/>
  <c r="AX21" i="14"/>
  <c r="J18" i="14"/>
  <c r="AX16" i="14"/>
  <c r="J13" i="14"/>
  <c r="BB11" i="14"/>
  <c r="N8" i="14"/>
  <c r="O22" i="14"/>
  <c r="BC25" i="14"/>
  <c r="L15" i="14"/>
  <c r="AZ18" i="14"/>
  <c r="BB24" i="14"/>
  <c r="N21" i="14"/>
  <c r="AZ29" i="14"/>
  <c r="L26" i="14"/>
  <c r="AU18" i="14"/>
  <c r="G15" i="14"/>
  <c r="AU17" i="14"/>
  <c r="AV23" i="14"/>
  <c r="H20" i="14"/>
  <c r="J24" i="14"/>
  <c r="AX27" i="14"/>
  <c r="BB22" i="14"/>
  <c r="N19" i="14"/>
  <c r="AT30" i="14"/>
  <c r="F27" i="14"/>
  <c r="I29" i="14"/>
  <c r="AW32" i="14"/>
  <c r="AZ33" i="14"/>
  <c r="L30" i="14"/>
  <c r="BA38" i="14"/>
  <c r="M35" i="14"/>
  <c r="AX46" i="14"/>
  <c r="AX45" i="14"/>
  <c r="AX37" i="14"/>
  <c r="J34" i="14"/>
  <c r="BB36" i="14"/>
  <c r="N33" i="14"/>
  <c r="AY39" i="14"/>
  <c r="K36" i="14"/>
  <c r="AW56" i="14"/>
  <c r="AY62" i="14"/>
  <c r="BB21" i="14"/>
  <c r="N18" i="14"/>
  <c r="AZ14" i="14"/>
  <c r="L11" i="14"/>
  <c r="AY29" i="14"/>
  <c r="K26" i="14"/>
  <c r="BA13" i="14"/>
  <c r="M10" i="14"/>
  <c r="BA12" i="14"/>
  <c r="AY24" i="14"/>
  <c r="K21" i="14"/>
  <c r="I24" i="14"/>
  <c r="AW27" i="14"/>
  <c r="BA23" i="14"/>
  <c r="M20" i="14"/>
  <c r="O27" i="14"/>
  <c r="BC30" i="14"/>
  <c r="AU32" i="14"/>
  <c r="G29" i="14"/>
  <c r="AY33" i="14"/>
  <c r="K30" i="14"/>
  <c r="BC38" i="14"/>
  <c r="O35" i="14"/>
  <c r="BB39" i="14"/>
  <c r="BA48" i="14"/>
  <c r="BA47" i="14"/>
  <c r="AY50" i="14"/>
  <c r="BA44" i="14"/>
  <c r="BA43" i="14"/>
  <c r="AY52" i="14"/>
  <c r="L38" i="14"/>
  <c r="AZ41" i="14"/>
  <c r="AW47" i="14"/>
  <c r="AW64" i="14"/>
  <c r="AT63" i="14"/>
  <c r="AV54" i="14"/>
  <c r="BA61" i="14"/>
  <c r="BA21" i="14"/>
  <c r="M18" i="14"/>
  <c r="AV14" i="14"/>
  <c r="H11" i="14"/>
  <c r="BA39" i="14"/>
  <c r="M36" i="14"/>
  <c r="AW13" i="14"/>
  <c r="I10" i="14"/>
  <c r="AW12" i="14"/>
  <c r="AV29" i="14"/>
  <c r="H26" i="14"/>
  <c r="AV24" i="14"/>
  <c r="H21" i="14"/>
  <c r="N25" i="14"/>
  <c r="BB28" i="14"/>
  <c r="BC20" i="14"/>
  <c r="O17" i="14"/>
  <c r="BC19" i="14"/>
  <c r="AU27" i="14"/>
  <c r="G24" i="14"/>
  <c r="AY20" i="14"/>
  <c r="K17" i="14"/>
  <c r="BA27" i="14"/>
  <c r="M24" i="14"/>
  <c r="BA31" i="14"/>
  <c r="M28" i="14"/>
  <c r="AU33" i="14"/>
  <c r="G30" i="14"/>
  <c r="AZ34" i="14"/>
  <c r="L31" i="14"/>
  <c r="BC37" i="14"/>
  <c r="O34" i="14"/>
  <c r="AW40" i="14"/>
  <c r="I37" i="14"/>
  <c r="BC48" i="14"/>
  <c r="AX36" i="14"/>
  <c r="J33" i="14"/>
  <c r="AX42" i="14"/>
  <c r="AX41" i="14"/>
  <c r="BB44" i="14"/>
  <c r="AZ52" i="14"/>
  <c r="AZ51" i="14"/>
  <c r="O38" i="14"/>
  <c r="BC41" i="14"/>
  <c r="AX47" i="14"/>
  <c r="AU39" i="14"/>
  <c r="G36" i="14"/>
  <c r="AT54" i="14"/>
  <c r="AX60" i="14"/>
  <c r="AX59" i="14"/>
  <c r="AV66" i="14"/>
  <c r="BC59" i="14"/>
  <c r="AV69" i="14"/>
  <c r="AZ63" i="14"/>
  <c r="AU68" i="14"/>
  <c r="AU67" i="14"/>
  <c r="AV11" i="13"/>
  <c r="H8" i="13"/>
  <c r="BC14" i="13"/>
  <c r="O11" i="13"/>
  <c r="G11" i="13"/>
  <c r="AU14" i="13"/>
  <c r="AZ13" i="13"/>
  <c r="L10" i="13"/>
  <c r="K22" i="13"/>
  <c r="AY25" i="13"/>
  <c r="AV31" i="13"/>
  <c r="H28" i="13"/>
  <c r="AZ37" i="13"/>
  <c r="L34" i="13"/>
  <c r="BC18" i="13"/>
  <c r="O15" i="13"/>
  <c r="BC17" i="13"/>
  <c r="AY30" i="13"/>
  <c r="K27" i="13"/>
  <c r="AV39" i="13"/>
  <c r="AV25" i="13"/>
  <c r="H22" i="13"/>
  <c r="AY36" i="13"/>
  <c r="K33" i="13"/>
  <c r="BC48" i="13"/>
  <c r="AW26" i="13"/>
  <c r="I23" i="13"/>
  <c r="BB38" i="13"/>
  <c r="N35" i="13"/>
  <c r="AT40" i="13"/>
  <c r="AX56" i="13"/>
  <c r="AY62" i="13"/>
  <c r="AX23" i="13"/>
  <c r="J20" i="13"/>
  <c r="AX22" i="13"/>
  <c r="F12" i="13"/>
  <c r="AT15" i="13"/>
  <c r="BB30" i="13"/>
  <c r="N27" i="13"/>
  <c r="AY17" i="13"/>
  <c r="K14" i="13"/>
  <c r="AW23" i="13"/>
  <c r="I20" i="13"/>
  <c r="AX29" i="13"/>
  <c r="J26" i="13"/>
  <c r="M32" i="13"/>
  <c r="BA35" i="13"/>
  <c r="AY41" i="13"/>
  <c r="AY40" i="13"/>
  <c r="I25" i="13"/>
  <c r="AW28" i="13"/>
  <c r="AY39" i="13"/>
  <c r="BA25" i="13"/>
  <c r="M22" i="13"/>
  <c r="AW33" i="13"/>
  <c r="I30" i="13"/>
  <c r="M33" i="13"/>
  <c r="BA36" i="13"/>
  <c r="M27" i="13"/>
  <c r="BA30" i="13"/>
  <c r="AX55" i="13"/>
  <c r="AW56" i="13"/>
  <c r="BB65" i="13"/>
  <c r="BA62" i="13"/>
  <c r="BA61" i="13"/>
  <c r="AT68" i="13"/>
  <c r="AT21" i="13"/>
  <c r="F18" i="13"/>
  <c r="AT20" i="13"/>
  <c r="BB13" i="13"/>
  <c r="N10" i="13"/>
  <c r="F13" i="13"/>
  <c r="AT16" i="13"/>
  <c r="AZ11" i="13"/>
  <c r="L8" i="13"/>
  <c r="BA23" i="13"/>
  <c r="M20" i="13"/>
  <c r="G27" i="13"/>
  <c r="AU30" i="13"/>
  <c r="AW37" i="13"/>
  <c r="I34" i="13"/>
  <c r="AV41" i="13"/>
  <c r="AW22" i="13"/>
  <c r="I19" i="13"/>
  <c r="AW21" i="13"/>
  <c r="AZ28" i="13"/>
  <c r="L25" i="13"/>
  <c r="AT39" i="13"/>
  <c r="AT38" i="13"/>
  <c r="AZ29" i="13"/>
  <c r="L26" i="13"/>
  <c r="AZ34" i="13"/>
  <c r="L31" i="13"/>
  <c r="BB39" i="13"/>
  <c r="AZ57" i="13"/>
  <c r="AU45" i="13"/>
  <c r="AT50" i="13"/>
  <c r="AX42" i="13"/>
  <c r="AY58" i="13"/>
  <c r="AT63" i="13"/>
  <c r="BC52" i="13"/>
  <c r="AT62" i="13"/>
  <c r="AY67" i="13"/>
  <c r="AY66" i="13"/>
  <c r="AT31" i="13"/>
  <c r="F28" i="13"/>
  <c r="AT11" i="13"/>
  <c r="F8" i="13"/>
  <c r="M13" i="13"/>
  <c r="BA16" i="13"/>
  <c r="BA20" i="13"/>
  <c r="M17" i="13"/>
  <c r="AZ27" i="13"/>
  <c r="L24" i="13"/>
  <c r="AX37" i="13"/>
  <c r="J34" i="13"/>
  <c r="BA50" i="13"/>
  <c r="AV36" i="13"/>
  <c r="H33" i="13"/>
  <c r="AY24" i="13"/>
  <c r="AW40" i="13"/>
  <c r="AW46" i="13"/>
  <c r="AZ43" i="13"/>
  <c r="AW48" i="13"/>
  <c r="AV55" i="13"/>
  <c r="AT43" i="13"/>
  <c r="AY53" i="13"/>
  <c r="BA53" i="13"/>
  <c r="BA54" i="13"/>
  <c r="AU59" i="13"/>
  <c r="AX64" i="13"/>
  <c r="BA68" i="13"/>
  <c r="AW11" i="13"/>
  <c r="I8" i="13"/>
  <c r="BB14" i="13"/>
  <c r="N11" i="13"/>
  <c r="F11" i="13"/>
  <c r="AT14" i="13"/>
  <c r="BA13" i="13"/>
  <c r="M10" i="13"/>
  <c r="AX25" i="13"/>
  <c r="J22" i="13"/>
  <c r="AX24" i="13"/>
  <c r="AW31" i="13"/>
  <c r="I28" i="13"/>
  <c r="M34" i="13"/>
  <c r="BA37" i="13"/>
  <c r="BB18" i="13"/>
  <c r="N15" i="13"/>
  <c r="AX30" i="13"/>
  <c r="J27" i="13"/>
  <c r="AW39" i="13"/>
  <c r="AW25" i="13"/>
  <c r="I22" i="13"/>
  <c r="AX36" i="13"/>
  <c r="J33" i="13"/>
  <c r="AV30" i="13"/>
  <c r="H27" i="13"/>
  <c r="AT55" i="13"/>
  <c r="AT54" i="13"/>
  <c r="AY56" i="13"/>
  <c r="AT66" i="13"/>
  <c r="AT65" i="13"/>
  <c r="BC11" i="13"/>
  <c r="O8" i="13"/>
  <c r="G9" i="13"/>
  <c r="AU12" i="13"/>
  <c r="AZ14" i="13"/>
  <c r="L11" i="13"/>
  <c r="AZ18" i="13"/>
  <c r="L15" i="13"/>
  <c r="AU26" i="13"/>
  <c r="G23" i="13"/>
  <c r="M28" i="13"/>
  <c r="BA31" i="13"/>
  <c r="BC19" i="13"/>
  <c r="O16" i="13"/>
  <c r="AV24" i="13"/>
  <c r="H21" i="13"/>
  <c r="AV32" i="13"/>
  <c r="H29" i="13"/>
  <c r="AV29" i="13"/>
  <c r="H26" i="13"/>
  <c r="K31" i="13"/>
  <c r="AY34" i="13"/>
  <c r="AZ26" i="13"/>
  <c r="L23" i="13"/>
  <c r="BA57" i="13"/>
  <c r="AY55" i="13"/>
  <c r="BC69" i="13"/>
  <c r="AZ62" i="13"/>
  <c r="AZ61" i="13"/>
  <c r="AU68" i="13"/>
  <c r="G33" i="13"/>
  <c r="AU36" i="13"/>
  <c r="AU35" i="13"/>
  <c r="BC15" i="13"/>
  <c r="O12" i="13"/>
  <c r="M8" i="13"/>
  <c r="BA11" i="13"/>
  <c r="AZ23" i="13"/>
  <c r="L20" i="13"/>
  <c r="AT30" i="13"/>
  <c r="F27" i="13"/>
  <c r="AT29" i="13"/>
  <c r="AV37" i="13"/>
  <c r="H34" i="13"/>
  <c r="AW41" i="13"/>
  <c r="AV22" i="13"/>
  <c r="H19" i="13"/>
  <c r="AV21" i="13"/>
  <c r="M25" i="13"/>
  <c r="BA28" i="13"/>
  <c r="AU39" i="13"/>
  <c r="M26" i="13"/>
  <c r="BA29" i="13"/>
  <c r="M31" i="13"/>
  <c r="BA34" i="13"/>
  <c r="BC39" i="13"/>
  <c r="AY44" i="13"/>
  <c r="BA48" i="13"/>
  <c r="AU60" i="13"/>
  <c r="AU62" i="13"/>
  <c r="BB67" i="13"/>
  <c r="AW67" i="13"/>
  <c r="AW66" i="13"/>
  <c r="AY28" i="13"/>
  <c r="K25" i="13"/>
  <c r="AV12" i="13"/>
  <c r="H9" i="13"/>
  <c r="AU13" i="13"/>
  <c r="G10" i="13"/>
  <c r="AZ12" i="13"/>
  <c r="L9" i="13"/>
  <c r="AW35" i="13"/>
  <c r="I32" i="13"/>
  <c r="AU41" i="13"/>
  <c r="BC22" i="13"/>
  <c r="O19" i="13"/>
  <c r="BA39" i="13"/>
  <c r="AV40" i="13"/>
  <c r="BA43" i="13"/>
  <c r="AV48" i="13"/>
  <c r="AW55" i="13"/>
  <c r="AW54" i="13"/>
  <c r="AU43" i="13"/>
  <c r="AZ65" i="13"/>
  <c r="AT59" i="13"/>
  <c r="AY64" i="13"/>
  <c r="BA67" i="13"/>
  <c r="BC35" i="13"/>
  <c r="O32" i="13"/>
  <c r="BC12" i="13"/>
  <c r="O9" i="13"/>
  <c r="BC16" i="13"/>
  <c r="O13" i="13"/>
  <c r="M14" i="13"/>
  <c r="BA17" i="13"/>
  <c r="BC25" i="13"/>
  <c r="O22" i="13"/>
  <c r="AZ21" i="13"/>
  <c r="L18" i="13"/>
  <c r="AY35" i="13"/>
  <c r="K32" i="13"/>
  <c r="AZ41" i="13"/>
  <c r="AZ40" i="13"/>
  <c r="BC21" i="13"/>
  <c r="O18" i="13"/>
  <c r="AY26" i="13"/>
  <c r="K23" i="13"/>
  <c r="AW34" i="13"/>
  <c r="I31" i="13"/>
  <c r="AW30" i="13"/>
  <c r="I27" i="13"/>
  <c r="AU55" i="13"/>
  <c r="AU54" i="13"/>
  <c r="AU66" i="13"/>
  <c r="AU65" i="13"/>
  <c r="BB11" i="13"/>
  <c r="N8" i="13"/>
  <c r="M11" i="13"/>
  <c r="BA14" i="13"/>
  <c r="M15" i="13"/>
  <c r="BA18" i="13"/>
  <c r="F23" i="13"/>
  <c r="AT26" i="13"/>
  <c r="AT25" i="13"/>
  <c r="AZ31" i="13"/>
  <c r="L28" i="13"/>
  <c r="BB19" i="13"/>
  <c r="N16" i="13"/>
  <c r="I21" i="13"/>
  <c r="AW24" i="13"/>
  <c r="I29" i="13"/>
  <c r="AW32" i="13"/>
  <c r="AW29" i="13"/>
  <c r="I26" i="13"/>
  <c r="AX34" i="13"/>
  <c r="J31" i="13"/>
  <c r="AW38" i="13"/>
  <c r="M23" i="13"/>
  <c r="BA26" i="13"/>
  <c r="AY46" i="13"/>
  <c r="BB69" i="13"/>
  <c r="BC64" i="13"/>
  <c r="BA66" i="13"/>
  <c r="BA65" i="13"/>
  <c r="AU67" i="13"/>
  <c r="F33" i="13"/>
  <c r="AT36" i="13"/>
  <c r="AT35" i="13"/>
  <c r="BB15" i="13"/>
  <c r="N12" i="13"/>
  <c r="AZ15" i="13"/>
  <c r="L12" i="13"/>
  <c r="AZ19" i="13"/>
  <c r="L16" i="13"/>
  <c r="AV27" i="13"/>
  <c r="H24" i="13"/>
  <c r="AY33" i="13"/>
  <c r="K30" i="13"/>
  <c r="BB41" i="13"/>
  <c r="BC20" i="13"/>
  <c r="O17" i="13"/>
  <c r="AZ24" i="13"/>
  <c r="L21" i="13"/>
  <c r="AZ32" i="13"/>
  <c r="L29" i="13"/>
  <c r="AZ33" i="13"/>
  <c r="L30" i="13"/>
  <c r="AZ38" i="13"/>
  <c r="L35" i="13"/>
  <c r="AV49" i="13"/>
  <c r="AX44" i="13"/>
  <c r="AY43" i="13"/>
  <c r="AZ48" i="13"/>
  <c r="AY52" i="13"/>
  <c r="AY51" i="13"/>
  <c r="AT60" i="13"/>
  <c r="AU53" i="13"/>
  <c r="AU52" i="13"/>
  <c r="BC67" i="13"/>
  <c r="AV67" i="13"/>
  <c r="AX28" i="13"/>
  <c r="J25" i="13"/>
  <c r="AX27" i="13"/>
  <c r="AW12" i="13"/>
  <c r="I9" i="13"/>
  <c r="F10" i="13"/>
  <c r="AT13" i="13"/>
  <c r="BC34" i="13"/>
  <c r="M9" i="13"/>
  <c r="BA12" i="13"/>
  <c r="BB17" i="13"/>
  <c r="AV35" i="13"/>
  <c r="H32" i="13"/>
  <c r="AT41" i="13"/>
  <c r="BB22" i="13"/>
  <c r="N19" i="13"/>
  <c r="AZ39" i="13"/>
  <c r="AT47" i="13"/>
  <c r="BB40" i="13"/>
  <c r="AZ45" i="13"/>
  <c r="BC50" i="13"/>
  <c r="K35" i="13"/>
  <c r="AY38" i="13"/>
  <c r="BB59" i="13"/>
  <c r="BC54" i="13"/>
  <c r="AY61" i="13"/>
  <c r="AV64" i="13"/>
  <c r="AW61" i="13"/>
  <c r="BB35" i="13"/>
  <c r="N32" i="13"/>
  <c r="BB12" i="13"/>
  <c r="N9" i="13"/>
  <c r="BB16" i="13"/>
  <c r="N13" i="13"/>
  <c r="AZ17" i="13"/>
  <c r="L14" i="13"/>
  <c r="N22" i="13"/>
  <c r="BB25" i="13"/>
  <c r="BA21" i="13"/>
  <c r="M18" i="13"/>
  <c r="AX35" i="13"/>
  <c r="J32" i="13"/>
  <c r="BA41" i="13"/>
  <c r="BB21" i="13"/>
  <c r="N18" i="13"/>
  <c r="AX26" i="13"/>
  <c r="J23" i="13"/>
  <c r="AV34" i="13"/>
  <c r="H31" i="13"/>
  <c r="AV26" i="13"/>
  <c r="H23" i="13"/>
  <c r="BC38" i="13"/>
  <c r="O35" i="13"/>
  <c r="AU40" i="13"/>
  <c r="AY23" i="13"/>
  <c r="K20" i="13"/>
  <c r="G12" i="13"/>
  <c r="AU15" i="13"/>
  <c r="BC30" i="13"/>
  <c r="O27" i="13"/>
  <c r="AX17" i="13"/>
  <c r="J14" i="13"/>
  <c r="AX16" i="13"/>
  <c r="AV23" i="13"/>
  <c r="H20" i="13"/>
  <c r="AY29" i="13"/>
  <c r="K26" i="13"/>
  <c r="AZ35" i="13"/>
  <c r="L32" i="13"/>
  <c r="AX41" i="13"/>
  <c r="AV28" i="13"/>
  <c r="H25" i="13"/>
  <c r="AX39" i="13"/>
  <c r="AZ25" i="13"/>
  <c r="L22" i="13"/>
  <c r="AV33" i="13"/>
  <c r="H30" i="13"/>
  <c r="AZ36" i="13"/>
  <c r="L33" i="13"/>
  <c r="AZ30" i="13"/>
  <c r="L27" i="13"/>
  <c r="AV43" i="13"/>
  <c r="BC65" i="13"/>
  <c r="BB64" i="13"/>
  <c r="BB63" i="13"/>
  <c r="AU21" i="13"/>
  <c r="G18" i="13"/>
  <c r="BC13" i="13"/>
  <c r="O10" i="13"/>
  <c r="G13" i="13"/>
  <c r="AU16" i="13"/>
  <c r="M12" i="13"/>
  <c r="BA15" i="13"/>
  <c r="BB24" i="13"/>
  <c r="M16" i="13"/>
  <c r="BA19" i="13"/>
  <c r="AW27" i="13"/>
  <c r="I24" i="13"/>
  <c r="AX33" i="13"/>
  <c r="J30" i="13"/>
  <c r="AX32" i="13"/>
  <c r="BC41" i="13"/>
  <c r="BB20" i="13"/>
  <c r="N17" i="13"/>
  <c r="BA24" i="13"/>
  <c r="M21" i="13"/>
  <c r="M29" i="13"/>
  <c r="BA32" i="13"/>
  <c r="AZ50" i="13"/>
  <c r="AU25" i="13"/>
  <c r="M30" i="13"/>
  <c r="BA33" i="13"/>
  <c r="BB37" i="13"/>
  <c r="M35" i="13"/>
  <c r="BA38" i="13"/>
  <c r="AW49" i="13"/>
  <c r="BA47" i="13"/>
  <c r="AT45" i="13"/>
  <c r="AU50" i="13"/>
  <c r="AY42" i="13"/>
  <c r="AX58" i="13"/>
  <c r="BB52" i="13"/>
  <c r="AT53" i="13"/>
  <c r="AT52" i="13"/>
  <c r="AX67" i="13"/>
  <c r="AW52" i="13"/>
  <c r="AW51" i="13"/>
  <c r="G28" i="13"/>
  <c r="AU31" i="13"/>
  <c r="AU11" i="13"/>
  <c r="G8" i="13"/>
  <c r="AZ16" i="13"/>
  <c r="L13" i="13"/>
  <c r="AZ20" i="13"/>
  <c r="L17" i="13"/>
  <c r="M24" i="13"/>
  <c r="BA27" i="13"/>
  <c r="K34" i="13"/>
  <c r="AY37" i="13"/>
  <c r="BC44" i="13"/>
  <c r="AU29" i="13"/>
  <c r="AW36" i="13"/>
  <c r="I33" i="13"/>
  <c r="BB48" i="13"/>
  <c r="AU47" i="13"/>
  <c r="AV46" i="13"/>
  <c r="BC40" i="13"/>
  <c r="BA45" i="13"/>
  <c r="BB50" i="13"/>
  <c r="AX38" i="13"/>
  <c r="J35" i="13"/>
  <c r="AX53" i="13"/>
  <c r="AZ54" i="13"/>
  <c r="AZ53" i="13"/>
  <c r="BB54" i="13"/>
  <c r="AX61" i="13"/>
  <c r="AZ68" i="13"/>
  <c r="AZ67" i="13"/>
  <c r="AV61" i="13"/>
  <c r="AW16" i="12"/>
  <c r="I13" i="12"/>
  <c r="O32" i="12"/>
  <c r="BC35" i="12"/>
  <c r="H28" i="12"/>
  <c r="AV31" i="12"/>
  <c r="O29" i="12"/>
  <c r="BC32" i="12"/>
  <c r="O24" i="12"/>
  <c r="BC27" i="12"/>
  <c r="AW19" i="12"/>
  <c r="I16" i="12"/>
  <c r="AW18" i="12"/>
  <c r="N32" i="12"/>
  <c r="BB35" i="12"/>
  <c r="AT36" i="12"/>
  <c r="F33" i="12"/>
  <c r="AW31" i="12"/>
  <c r="AW30" i="12"/>
  <c r="I28" i="12"/>
  <c r="AT35" i="12"/>
  <c r="BB23" i="12"/>
  <c r="N20" i="12"/>
  <c r="BB40" i="12"/>
  <c r="N37" i="12"/>
  <c r="F24" i="12"/>
  <c r="AT27" i="12"/>
  <c r="BA34" i="12"/>
  <c r="M31" i="12"/>
  <c r="AT39" i="12"/>
  <c r="F36" i="12"/>
  <c r="AY60" i="12"/>
  <c r="BC50" i="12"/>
  <c r="AY53" i="12"/>
  <c r="AY52" i="12"/>
  <c r="BC49" i="12"/>
  <c r="BC48" i="12"/>
  <c r="AY59" i="12"/>
  <c r="AY58" i="12"/>
  <c r="AZ20" i="12"/>
  <c r="L17" i="12"/>
  <c r="BC19" i="12"/>
  <c r="O16" i="12"/>
  <c r="BC55" i="12"/>
  <c r="AW13" i="12"/>
  <c r="I10" i="12"/>
  <c r="BA24" i="12"/>
  <c r="M21" i="12"/>
  <c r="BC29" i="12"/>
  <c r="O26" i="12"/>
  <c r="AZ33" i="12"/>
  <c r="L30" i="12"/>
  <c r="BC41" i="12"/>
  <c r="O38" i="12"/>
  <c r="AW37" i="12"/>
  <c r="I34" i="12"/>
  <c r="AU40" i="12"/>
  <c r="G37" i="12"/>
  <c r="AV36" i="12"/>
  <c r="H33" i="12"/>
  <c r="H37" i="12"/>
  <c r="AV40" i="12"/>
  <c r="AT50" i="12"/>
  <c r="BC65" i="12"/>
  <c r="BA53" i="12"/>
  <c r="BA52" i="12"/>
  <c r="AV53" i="12"/>
  <c r="AY66" i="12"/>
  <c r="AT46" i="12"/>
  <c r="AW67" i="12"/>
  <c r="F12" i="12"/>
  <c r="AT15" i="12"/>
  <c r="H19" i="12"/>
  <c r="AV22" i="12"/>
  <c r="AV21" i="12"/>
  <c r="AW12" i="12"/>
  <c r="I9" i="12"/>
  <c r="AW11" i="12"/>
  <c r="BC12" i="12"/>
  <c r="O9" i="12"/>
  <c r="AZ19" i="12"/>
  <c r="L16" i="12"/>
  <c r="AZ18" i="12"/>
  <c r="BC17" i="12"/>
  <c r="O14" i="12"/>
  <c r="AU26" i="12"/>
  <c r="G23" i="12"/>
  <c r="AU25" i="12"/>
  <c r="AV35" i="12"/>
  <c r="H32" i="12"/>
  <c r="BB24" i="12"/>
  <c r="N21" i="12"/>
  <c r="AV34" i="12"/>
  <c r="H31" i="12"/>
  <c r="BA47" i="12"/>
  <c r="AW33" i="12"/>
  <c r="I30" i="12"/>
  <c r="L37" i="12"/>
  <c r="AZ40" i="12"/>
  <c r="AV24" i="12"/>
  <c r="H21" i="12"/>
  <c r="AV23" i="12"/>
  <c r="AU31" i="12"/>
  <c r="G28" i="12"/>
  <c r="AX36" i="12"/>
  <c r="J33" i="12"/>
  <c r="BA60" i="12"/>
  <c r="AZ45" i="12"/>
  <c r="AV49" i="12"/>
  <c r="AW59" i="12"/>
  <c r="AW66" i="12"/>
  <c r="AU47" i="12"/>
  <c r="BB52" i="12"/>
  <c r="AX69" i="12"/>
  <c r="K16" i="12"/>
  <c r="AY19" i="12"/>
  <c r="N12" i="12"/>
  <c r="BB15" i="12"/>
  <c r="AV14" i="12"/>
  <c r="H11" i="12"/>
  <c r="AV15" i="12"/>
  <c r="H12" i="12"/>
  <c r="AV52" i="12"/>
  <c r="AV51" i="12"/>
  <c r="BC11" i="12"/>
  <c r="O8" i="12"/>
  <c r="BC20" i="12"/>
  <c r="O17" i="12"/>
  <c r="BB25" i="12"/>
  <c r="N22" i="12"/>
  <c r="AY35" i="12"/>
  <c r="K32" i="12"/>
  <c r="BB28" i="12"/>
  <c r="N25" i="12"/>
  <c r="AY34" i="12"/>
  <c r="K31" i="12"/>
  <c r="L38" i="12"/>
  <c r="AZ41" i="12"/>
  <c r="AY23" i="12"/>
  <c r="K20" i="12"/>
  <c r="AY22" i="12"/>
  <c r="AX33" i="12"/>
  <c r="J30" i="12"/>
  <c r="K36" i="12"/>
  <c r="AY39" i="12"/>
  <c r="AY18" i="12"/>
  <c r="K15" i="12"/>
  <c r="AY17" i="12"/>
  <c r="AT37" i="12"/>
  <c r="F34" i="12"/>
  <c r="BC58" i="12"/>
  <c r="AX65" i="12"/>
  <c r="AT56" i="12"/>
  <c r="BA59" i="12"/>
  <c r="AW64" i="12"/>
  <c r="AZ68" i="12"/>
  <c r="AW69" i="12"/>
  <c r="AU64" i="12"/>
  <c r="AU22" i="12"/>
  <c r="G19" i="12"/>
  <c r="AV19" i="12"/>
  <c r="H16" i="12"/>
  <c r="AV18" i="12"/>
  <c r="AX14" i="12"/>
  <c r="J11" i="12"/>
  <c r="AX13" i="12"/>
  <c r="J10" i="12"/>
  <c r="AT30" i="12"/>
  <c r="F27" i="12"/>
  <c r="O20" i="12"/>
  <c r="BC23" i="12"/>
  <c r="BC40" i="12"/>
  <c r="O37" i="12"/>
  <c r="AU27" i="12"/>
  <c r="G24" i="12"/>
  <c r="AZ34" i="12"/>
  <c r="L31" i="12"/>
  <c r="AU39" i="12"/>
  <c r="G36" i="12"/>
  <c r="AX60" i="12"/>
  <c r="AX53" i="12"/>
  <c r="AX52" i="12"/>
  <c r="BB49" i="12"/>
  <c r="BB48" i="12"/>
  <c r="AX59" i="12"/>
  <c r="AW55" i="12"/>
  <c r="AT68" i="12"/>
  <c r="AU69" i="12"/>
  <c r="AZ64" i="12"/>
  <c r="AZ63" i="12"/>
  <c r="AT19" i="12"/>
  <c r="F16" i="12"/>
  <c r="AZ16" i="12"/>
  <c r="L13" i="12"/>
  <c r="AZ29" i="12"/>
  <c r="L26" i="12"/>
  <c r="BB18" i="12"/>
  <c r="N15" i="12"/>
  <c r="AZ24" i="12"/>
  <c r="L21" i="12"/>
  <c r="BA33" i="12"/>
  <c r="M30" i="12"/>
  <c r="AX57" i="12"/>
  <c r="F21" i="12"/>
  <c r="AT24" i="12"/>
  <c r="F29" i="12"/>
  <c r="AT32" i="12"/>
  <c r="BA39" i="12"/>
  <c r="M36" i="12"/>
  <c r="AW32" i="12"/>
  <c r="I29" i="12"/>
  <c r="BC38" i="12"/>
  <c r="O35" i="12"/>
  <c r="BC42" i="12"/>
  <c r="AU48" i="12"/>
  <c r="AY54" i="12"/>
  <c r="AY47" i="12"/>
  <c r="AW53" i="12"/>
  <c r="AX62" i="12"/>
  <c r="BA44" i="12"/>
  <c r="BA43" i="12"/>
  <c r="AU15" i="12"/>
  <c r="G12" i="12"/>
  <c r="AU12" i="12"/>
  <c r="G9" i="12"/>
  <c r="AW22" i="12"/>
  <c r="I19" i="12"/>
  <c r="K13" i="12"/>
  <c r="AY16" i="12"/>
  <c r="AX15" i="12"/>
  <c r="J12" i="12"/>
  <c r="AX11" i="12"/>
  <c r="J8" i="12"/>
  <c r="N19" i="12"/>
  <c r="BB22" i="12"/>
  <c r="BB21" i="12"/>
  <c r="N18" i="12"/>
  <c r="AV27" i="12"/>
  <c r="H24" i="12"/>
  <c r="AW35" i="12"/>
  <c r="I32" i="12"/>
  <c r="BC24" i="12"/>
  <c r="O21" i="12"/>
  <c r="AW34" i="12"/>
  <c r="I31" i="12"/>
  <c r="F25" i="12"/>
  <c r="AT28" i="12"/>
  <c r="AY37" i="12"/>
  <c r="K34" i="12"/>
  <c r="AY41" i="12"/>
  <c r="K38" i="12"/>
  <c r="N23" i="12"/>
  <c r="BB26" i="12"/>
  <c r="AU33" i="12"/>
  <c r="G30" i="12"/>
  <c r="AU38" i="12"/>
  <c r="G35" i="12"/>
  <c r="BC60" i="12"/>
  <c r="AU65" i="12"/>
  <c r="BA45" i="12"/>
  <c r="AV59" i="12"/>
  <c r="AV66" i="12"/>
  <c r="AX55" i="12"/>
  <c r="AV58" i="12"/>
  <c r="AX67" i="12"/>
  <c r="BB64" i="12"/>
  <c r="BB63" i="12"/>
  <c r="AV20" i="12"/>
  <c r="H17" i="12"/>
  <c r="O12" i="12"/>
  <c r="BC15" i="12"/>
  <c r="BC34" i="12"/>
  <c r="H14" i="12"/>
  <c r="AV17" i="12"/>
  <c r="BC25" i="12"/>
  <c r="O22" i="12"/>
  <c r="AX35" i="12"/>
  <c r="J32" i="12"/>
  <c r="O25" i="12"/>
  <c r="BC28" i="12"/>
  <c r="AX34" i="12"/>
  <c r="J31" i="12"/>
  <c r="BA41" i="12"/>
  <c r="M38" i="12"/>
  <c r="N28" i="12"/>
  <c r="BB31" i="12"/>
  <c r="AX40" i="12"/>
  <c r="J37" i="12"/>
  <c r="AT23" i="12"/>
  <c r="F20" i="12"/>
  <c r="AW28" i="12"/>
  <c r="I25" i="12"/>
  <c r="AY38" i="12"/>
  <c r="K35" i="12"/>
  <c r="AU60" i="12"/>
  <c r="AV65" i="12"/>
  <c r="AU53" i="12"/>
  <c r="AU52" i="12"/>
  <c r="AV46" i="12"/>
  <c r="AZ59" i="12"/>
  <c r="AZ66" i="12"/>
  <c r="BA68" i="12"/>
  <c r="AV69" i="12"/>
  <c r="AT64" i="12"/>
  <c r="AT20" i="12"/>
  <c r="F17" i="12"/>
  <c r="AV16" i="12"/>
  <c r="H13" i="12"/>
  <c r="K11" i="12"/>
  <c r="AY14" i="12"/>
  <c r="AY13" i="12"/>
  <c r="AY12" i="12"/>
  <c r="K10" i="12"/>
  <c r="AT22" i="12"/>
  <c r="F19" i="12"/>
  <c r="G27" i="12"/>
  <c r="AU30" i="12"/>
  <c r="AU29" i="12"/>
  <c r="BB32" i="12"/>
  <c r="N29" i="12"/>
  <c r="H38" i="12"/>
  <c r="AV41" i="12"/>
  <c r="N24" i="12"/>
  <c r="BB27" i="12"/>
  <c r="AU34" i="12"/>
  <c r="G31" i="12"/>
  <c r="AW39" i="12"/>
  <c r="I36" i="12"/>
  <c r="N27" i="12"/>
  <c r="BB30" i="12"/>
  <c r="AV38" i="12"/>
  <c r="H35" i="12"/>
  <c r="AV55" i="12"/>
  <c r="AU68" i="12"/>
  <c r="AU67" i="12"/>
  <c r="BA64" i="12"/>
  <c r="BA63" i="12"/>
  <c r="AU19" i="12"/>
  <c r="G16" i="12"/>
  <c r="AT14" i="12"/>
  <c r="F11" i="12"/>
  <c r="BA16" i="12"/>
  <c r="M13" i="12"/>
  <c r="BA29" i="12"/>
  <c r="M26" i="12"/>
  <c r="O15" i="12"/>
  <c r="BC18" i="12"/>
  <c r="AZ37" i="12"/>
  <c r="L34" i="12"/>
  <c r="AU24" i="12"/>
  <c r="G21" i="12"/>
  <c r="AU32" i="12"/>
  <c r="G29" i="12"/>
  <c r="L36" i="12"/>
  <c r="AZ39" i="12"/>
  <c r="AV32" i="12"/>
  <c r="H29" i="12"/>
  <c r="BB38" i="12"/>
  <c r="N35" i="12"/>
  <c r="AT45" i="12"/>
  <c r="AT44" i="12"/>
  <c r="AY62" i="12"/>
  <c r="AZ44" i="12"/>
  <c r="AZ43" i="12"/>
  <c r="AT21" i="12"/>
  <c r="AX20" i="12"/>
  <c r="J17" i="12"/>
  <c r="AZ15" i="12"/>
  <c r="L12" i="12"/>
  <c r="BA28" i="12"/>
  <c r="AX16" i="12"/>
  <c r="J13" i="12"/>
  <c r="BB34" i="12"/>
  <c r="AY15" i="12"/>
  <c r="K12" i="12"/>
  <c r="AY11" i="12"/>
  <c r="K8" i="12"/>
  <c r="O19" i="12"/>
  <c r="BC22" i="12"/>
  <c r="BC21" i="12"/>
  <c r="O18" i="12"/>
  <c r="AW27" i="12"/>
  <c r="AW26" i="12"/>
  <c r="I24" i="12"/>
  <c r="J25" i="12"/>
  <c r="AX28" i="12"/>
  <c r="AU41" i="12"/>
  <c r="G38" i="12"/>
  <c r="AU28" i="12"/>
  <c r="G25" i="12"/>
  <c r="AX37" i="12"/>
  <c r="J34" i="12"/>
  <c r="AX41" i="12"/>
  <c r="J38" i="12"/>
  <c r="BC26" i="12"/>
  <c r="O23" i="12"/>
  <c r="AT33" i="12"/>
  <c r="F30" i="12"/>
  <c r="AT38" i="12"/>
  <c r="F35" i="12"/>
  <c r="AT65" i="12"/>
  <c r="BB54" i="12"/>
  <c r="BC61" i="12"/>
  <c r="AY55" i="12"/>
  <c r="AY67" i="12"/>
  <c r="BC63" i="12"/>
  <c r="AW20" i="12"/>
  <c r="I17" i="12"/>
  <c r="BA23" i="12"/>
  <c r="BC39" i="12"/>
  <c r="AX12" i="12"/>
  <c r="AW17" i="12"/>
  <c r="I14" i="12"/>
  <c r="AZ32" i="12"/>
  <c r="L29" i="12"/>
  <c r="AZ31" i="12"/>
  <c r="AV30" i="12"/>
  <c r="AZ47" i="12"/>
  <c r="O28" i="12"/>
  <c r="BC31" i="12"/>
  <c r="AY40" i="12"/>
  <c r="K37" i="12"/>
  <c r="AU23" i="12"/>
  <c r="G20" i="12"/>
  <c r="AV28" i="12"/>
  <c r="H25" i="12"/>
  <c r="J35" i="12"/>
  <c r="AX38" i="12"/>
  <c r="AT60" i="12"/>
  <c r="AW46" i="12"/>
  <c r="BA66" i="12"/>
  <c r="AT55" i="12"/>
  <c r="AT54" i="12"/>
  <c r="BC68" i="12"/>
  <c r="BB44" i="12"/>
  <c r="AU20" i="12"/>
  <c r="G17" i="12"/>
  <c r="G33" i="12"/>
  <c r="AU36" i="12"/>
  <c r="AW41" i="12"/>
  <c r="I38" i="12"/>
  <c r="AT34" i="12"/>
  <c r="F31" i="12"/>
  <c r="H36" i="12"/>
  <c r="AV39" i="12"/>
  <c r="O27" i="12"/>
  <c r="BC30" i="12"/>
  <c r="AW38" i="12"/>
  <c r="I35" i="12"/>
  <c r="AX42" i="12"/>
  <c r="AV45" i="12"/>
  <c r="AV44" i="12"/>
  <c r="BA20" i="12"/>
  <c r="M17" i="12"/>
  <c r="AU14" i="12"/>
  <c r="G11" i="12"/>
  <c r="BB19" i="12"/>
  <c r="N16" i="12"/>
  <c r="AV13" i="12"/>
  <c r="H10" i="12"/>
  <c r="BB29" i="12"/>
  <c r="N26" i="12"/>
  <c r="BA37" i="12"/>
  <c r="BA36" i="12"/>
  <c r="M34" i="12"/>
  <c r="BB41" i="12"/>
  <c r="N38" i="12"/>
  <c r="AV37" i="12"/>
  <c r="H34" i="12"/>
  <c r="AT40" i="12"/>
  <c r="F37" i="12"/>
  <c r="AW36" i="12"/>
  <c r="I33" i="12"/>
  <c r="AW40" i="12"/>
  <c r="I37" i="12"/>
  <c r="AZ52" i="12"/>
  <c r="AZ53" i="12"/>
  <c r="AU45" i="12"/>
  <c r="AU44" i="12"/>
  <c r="AY20" i="12"/>
  <c r="K17" i="12"/>
  <c r="BA15" i="12"/>
  <c r="M12" i="12"/>
  <c r="AV12" i="12"/>
  <c r="H9" i="12"/>
  <c r="BB12" i="12"/>
  <c r="N9" i="12"/>
  <c r="BA19" i="12"/>
  <c r="M16" i="12"/>
  <c r="BA18" i="12"/>
  <c r="N14" i="12"/>
  <c r="BB17" i="12"/>
  <c r="AT26" i="12"/>
  <c r="F23" i="12"/>
  <c r="K25" i="12"/>
  <c r="AY28" i="12"/>
  <c r="AY27" i="12"/>
  <c r="AT41" i="12"/>
  <c r="F38" i="12"/>
  <c r="AV33" i="12"/>
  <c r="H30" i="12"/>
  <c r="BA40" i="12"/>
  <c r="M37" i="12"/>
  <c r="AW24" i="12"/>
  <c r="I21" i="12"/>
  <c r="F28" i="12"/>
  <c r="AT31" i="12"/>
  <c r="AY36" i="12"/>
  <c r="K33" i="12"/>
  <c r="AV47" i="12"/>
  <c r="AT58" i="12"/>
  <c r="BB61" i="12"/>
  <c r="AT47" i="12"/>
  <c r="BC52" i="12"/>
  <c r="AT13" i="12"/>
  <c r="J16" i="12"/>
  <c r="AX19" i="12"/>
  <c r="AZ28" i="12"/>
  <c r="AT18" i="12"/>
  <c r="AW14" i="12"/>
  <c r="I11" i="12"/>
  <c r="AW15" i="12"/>
  <c r="I12" i="12"/>
  <c r="AW52" i="12"/>
  <c r="AW51" i="12"/>
  <c r="N8" i="12"/>
  <c r="BB11" i="12"/>
  <c r="BB20" i="12"/>
  <c r="N17" i="12"/>
  <c r="BA32" i="12"/>
  <c r="M29" i="12"/>
  <c r="AZ36" i="12"/>
  <c r="AX23" i="12"/>
  <c r="J20" i="12"/>
  <c r="AY33" i="12"/>
  <c r="K30" i="12"/>
  <c r="AY32" i="12"/>
  <c r="AX39" i="12"/>
  <c r="J36" i="12"/>
  <c r="AX18" i="12"/>
  <c r="J15" i="12"/>
  <c r="AU37" i="12"/>
  <c r="G34" i="12"/>
  <c r="AT52" i="12"/>
  <c r="AY65" i="12"/>
  <c r="BC54" i="12"/>
  <c r="AV61" i="12"/>
  <c r="AW44" i="12"/>
  <c r="AU55" i="12"/>
  <c r="BB59" i="12"/>
  <c r="BB68" i="12"/>
  <c r="BB67" i="12"/>
  <c r="BC44" i="12"/>
  <c r="AY29" i="11"/>
  <c r="K26" i="11"/>
  <c r="AT18" i="11"/>
  <c r="F15" i="11"/>
  <c r="AU30" i="11"/>
  <c r="G27" i="11"/>
  <c r="AT17" i="11"/>
  <c r="F14" i="11"/>
  <c r="AT27" i="11"/>
  <c r="F24" i="11"/>
  <c r="M31" i="11"/>
  <c r="BA34" i="11"/>
  <c r="BB16" i="11"/>
  <c r="N13" i="11"/>
  <c r="AT20" i="11"/>
  <c r="F17" i="11"/>
  <c r="AZ20" i="11"/>
  <c r="L17" i="11"/>
  <c r="AW11" i="11"/>
  <c r="I8" i="11"/>
  <c r="AT30" i="11"/>
  <c r="F27" i="11"/>
  <c r="AU36" i="11"/>
  <c r="G33" i="11"/>
  <c r="AU17" i="11"/>
  <c r="G14" i="11"/>
  <c r="BC22" i="11"/>
  <c r="O19" i="11"/>
  <c r="L22" i="11"/>
  <c r="AZ25" i="11"/>
  <c r="AU27" i="11"/>
  <c r="G24" i="11"/>
  <c r="AW33" i="11"/>
  <c r="I30" i="11"/>
  <c r="AV21" i="11"/>
  <c r="H18" i="11"/>
  <c r="BC31" i="11"/>
  <c r="O28" i="11"/>
  <c r="AZ38" i="11"/>
  <c r="L35" i="11"/>
  <c r="AW15" i="11"/>
  <c r="I12" i="11"/>
  <c r="N29" i="11"/>
  <c r="BB32" i="11"/>
  <c r="AV37" i="11"/>
  <c r="H34" i="11"/>
  <c r="BB40" i="11"/>
  <c r="N37" i="11"/>
  <c r="AV51" i="11"/>
  <c r="AT54" i="11"/>
  <c r="AY49" i="11"/>
  <c r="AX65" i="11"/>
  <c r="BC11" i="11"/>
  <c r="O8" i="11"/>
  <c r="AU20" i="11"/>
  <c r="G17" i="11"/>
  <c r="AZ29" i="11"/>
  <c r="L26" i="11"/>
  <c r="BA11" i="11"/>
  <c r="M8" i="11"/>
  <c r="AY18" i="11"/>
  <c r="K15" i="11"/>
  <c r="BB12" i="11"/>
  <c r="N9" i="11"/>
  <c r="G13" i="11"/>
  <c r="AU16" i="11"/>
  <c r="AW35" i="11"/>
  <c r="I32" i="11"/>
  <c r="BC15" i="11"/>
  <c r="O12" i="11"/>
  <c r="BC21" i="11"/>
  <c r="O18" i="11"/>
  <c r="AZ24" i="11"/>
  <c r="L21" i="11"/>
  <c r="AU26" i="11"/>
  <c r="G23" i="11"/>
  <c r="I23" i="11"/>
  <c r="AW26" i="11"/>
  <c r="AZ33" i="11"/>
  <c r="L30" i="11"/>
  <c r="AY38" i="11"/>
  <c r="K35" i="11"/>
  <c r="AU32" i="11"/>
  <c r="G29" i="11"/>
  <c r="AY39" i="11"/>
  <c r="K36" i="11"/>
  <c r="BB51" i="11"/>
  <c r="AU40" i="11"/>
  <c r="G37" i="11"/>
  <c r="BB44" i="11"/>
  <c r="BB56" i="11"/>
  <c r="AX61" i="11"/>
  <c r="AX53" i="11"/>
  <c r="AX52" i="11"/>
  <c r="AZ62" i="11"/>
  <c r="AY20" i="11"/>
  <c r="K17" i="11"/>
  <c r="AU29" i="11"/>
  <c r="G26" i="11"/>
  <c r="AX43" i="11"/>
  <c r="I15" i="11"/>
  <c r="AW18" i="11"/>
  <c r="BB14" i="11"/>
  <c r="N11" i="11"/>
  <c r="AY15" i="11"/>
  <c r="K12" i="11"/>
  <c r="AY14" i="11"/>
  <c r="J32" i="11"/>
  <c r="AX35" i="11"/>
  <c r="AU21" i="11"/>
  <c r="G18" i="11"/>
  <c r="BB24" i="11"/>
  <c r="N21" i="11"/>
  <c r="M24" i="11"/>
  <c r="BA27" i="11"/>
  <c r="BC33" i="11"/>
  <c r="O30" i="11"/>
  <c r="AV27" i="11"/>
  <c r="H24" i="11"/>
  <c r="BC34" i="11"/>
  <c r="O31" i="11"/>
  <c r="I35" i="11"/>
  <c r="AW38" i="11"/>
  <c r="AU15" i="11"/>
  <c r="G12" i="11"/>
  <c r="BC37" i="11"/>
  <c r="O34" i="11"/>
  <c r="AT39" i="11"/>
  <c r="F36" i="11"/>
  <c r="BA41" i="11"/>
  <c r="M38" i="11"/>
  <c r="AT51" i="11"/>
  <c r="BA45" i="11"/>
  <c r="AW60" i="11"/>
  <c r="AV61" i="11"/>
  <c r="AV68" i="11"/>
  <c r="AU50" i="11"/>
  <c r="AY63" i="11"/>
  <c r="AZ68" i="11"/>
  <c r="H17" i="11"/>
  <c r="AV20" i="11"/>
  <c r="AW29" i="11"/>
  <c r="I26" i="11"/>
  <c r="AW42" i="11"/>
  <c r="BC18" i="11"/>
  <c r="O15" i="11"/>
  <c r="AV13" i="11"/>
  <c r="H10" i="11"/>
  <c r="AU12" i="11"/>
  <c r="G9" i="11"/>
  <c r="BC35" i="11"/>
  <c r="O32" i="11"/>
  <c r="H33" i="11"/>
  <c r="AV36" i="11"/>
  <c r="BA22" i="11"/>
  <c r="M19" i="11"/>
  <c r="AT24" i="11"/>
  <c r="F21" i="11"/>
  <c r="BB27" i="11"/>
  <c r="N24" i="11"/>
  <c r="AT33" i="11"/>
  <c r="F30" i="11"/>
  <c r="AV19" i="11"/>
  <c r="H16" i="11"/>
  <c r="AV28" i="11"/>
  <c r="H25" i="11"/>
  <c r="AU34" i="11"/>
  <c r="G31" i="11"/>
  <c r="BC41" i="11"/>
  <c r="AX28" i="11"/>
  <c r="J25" i="11"/>
  <c r="AU37" i="11"/>
  <c r="G34" i="11"/>
  <c r="BB39" i="11"/>
  <c r="N36" i="11"/>
  <c r="BA40" i="11"/>
  <c r="M37" i="11"/>
  <c r="AU41" i="11"/>
  <c r="G38" i="11"/>
  <c r="BC54" i="11"/>
  <c r="AT56" i="11"/>
  <c r="AY55" i="11"/>
  <c r="BC63" i="11"/>
  <c r="BA50" i="11"/>
  <c r="AT49" i="11"/>
  <c r="AZ67" i="11"/>
  <c r="AU66" i="11"/>
  <c r="BA65" i="11"/>
  <c r="M17" i="11"/>
  <c r="BA20" i="11"/>
  <c r="H8" i="11"/>
  <c r="AV11" i="11"/>
  <c r="AX13" i="11"/>
  <c r="J10" i="11"/>
  <c r="AT35" i="11"/>
  <c r="F32" i="11"/>
  <c r="BB13" i="11"/>
  <c r="N10" i="11"/>
  <c r="BB19" i="11"/>
  <c r="N16" i="11"/>
  <c r="AT23" i="11"/>
  <c r="F20" i="11"/>
  <c r="BB26" i="11"/>
  <c r="N23" i="11"/>
  <c r="AW21" i="11"/>
  <c r="I18" i="11"/>
  <c r="BB31" i="11"/>
  <c r="N28" i="11"/>
  <c r="M35" i="11"/>
  <c r="BA38" i="11"/>
  <c r="AV15" i="11"/>
  <c r="H12" i="11"/>
  <c r="AV14" i="11"/>
  <c r="BC32" i="11"/>
  <c r="O29" i="11"/>
  <c r="AW37" i="11"/>
  <c r="I34" i="11"/>
  <c r="AY46" i="11"/>
  <c r="BC40" i="11"/>
  <c r="O37" i="11"/>
  <c r="AV54" i="11"/>
  <c r="AX41" i="11"/>
  <c r="J38" i="11"/>
  <c r="BB68" i="11"/>
  <c r="BB67" i="11"/>
  <c r="BB11" i="11"/>
  <c r="N8" i="11"/>
  <c r="BA29" i="11"/>
  <c r="M26" i="11"/>
  <c r="L8" i="11"/>
  <c r="AZ11" i="11"/>
  <c r="AX18" i="11"/>
  <c r="J15" i="11"/>
  <c r="BC12" i="11"/>
  <c r="O9" i="11"/>
  <c r="AZ30" i="11"/>
  <c r="L27" i="11"/>
  <c r="AZ36" i="11"/>
  <c r="L33" i="11"/>
  <c r="AU19" i="11"/>
  <c r="G16" i="11"/>
  <c r="AT22" i="11"/>
  <c r="F19" i="11"/>
  <c r="BB25" i="11"/>
  <c r="N22" i="11"/>
  <c r="BB28" i="11"/>
  <c r="N25" i="11"/>
  <c r="J30" i="11"/>
  <c r="AX33" i="11"/>
  <c r="AW14" i="11"/>
  <c r="AV26" i="11"/>
  <c r="H23" i="11"/>
  <c r="BA33" i="11"/>
  <c r="M30" i="11"/>
  <c r="AX38" i="11"/>
  <c r="J35" i="11"/>
  <c r="AT32" i="11"/>
  <c r="F29" i="11"/>
  <c r="AX39" i="11"/>
  <c r="J36" i="11"/>
  <c r="AX40" i="11"/>
  <c r="AY48" i="11"/>
  <c r="AY65" i="11"/>
  <c r="BA62" i="11"/>
  <c r="AY23" i="11"/>
  <c r="K20" i="11"/>
  <c r="J17" i="11"/>
  <c r="AX20" i="11"/>
  <c r="AT11" i="11"/>
  <c r="F8" i="11"/>
  <c r="AX19" i="11"/>
  <c r="J16" i="11"/>
  <c r="AX15" i="11"/>
  <c r="J12" i="11"/>
  <c r="AY35" i="11"/>
  <c r="K32" i="11"/>
  <c r="AT21" i="11"/>
  <c r="F18" i="11"/>
  <c r="BC24" i="11"/>
  <c r="O21" i="11"/>
  <c r="L24" i="11"/>
  <c r="AZ27" i="11"/>
  <c r="BB33" i="11"/>
  <c r="N30" i="11"/>
  <c r="AW23" i="11"/>
  <c r="I20" i="11"/>
  <c r="AV31" i="11"/>
  <c r="H28" i="11"/>
  <c r="N35" i="11"/>
  <c r="BB38" i="11"/>
  <c r="AU13" i="11"/>
  <c r="G10" i="11"/>
  <c r="AZ32" i="11"/>
  <c r="L29" i="11"/>
  <c r="J34" i="11"/>
  <c r="AX37" i="11"/>
  <c r="AZ41" i="11"/>
  <c r="L38" i="11"/>
  <c r="I38" i="11"/>
  <c r="AW41" i="11"/>
  <c r="AZ45" i="11"/>
  <c r="AZ55" i="11"/>
  <c r="BB63" i="11"/>
  <c r="BA49" i="11"/>
  <c r="BA48" i="11"/>
  <c r="AV57" i="11"/>
  <c r="AT69" i="11"/>
  <c r="AT58" i="11"/>
  <c r="AX63" i="11"/>
  <c r="BA68" i="11"/>
  <c r="AW20" i="11"/>
  <c r="I17" i="11"/>
  <c r="BC65" i="11"/>
  <c r="AX11" i="11"/>
  <c r="J8" i="11"/>
  <c r="L15" i="11"/>
  <c r="AZ18" i="11"/>
  <c r="AX14" i="11"/>
  <c r="AT12" i="11"/>
  <c r="BB35" i="11"/>
  <c r="N32" i="11"/>
  <c r="I33" i="11"/>
  <c r="AW36" i="11"/>
  <c r="AZ22" i="11"/>
  <c r="L19" i="11"/>
  <c r="AU24" i="11"/>
  <c r="G21" i="11"/>
  <c r="BC27" i="11"/>
  <c r="O24" i="11"/>
  <c r="AU33" i="11"/>
  <c r="G30" i="11"/>
  <c r="AW19" i="11"/>
  <c r="I16" i="11"/>
  <c r="AW28" i="11"/>
  <c r="I25" i="11"/>
  <c r="AT34" i="11"/>
  <c r="F31" i="11"/>
  <c r="BA14" i="11"/>
  <c r="M11" i="11"/>
  <c r="AY32" i="11"/>
  <c r="K29" i="11"/>
  <c r="AV39" i="11"/>
  <c r="H36" i="11"/>
  <c r="AT46" i="11"/>
  <c r="BA44" i="11"/>
  <c r="BA43" i="11"/>
  <c r="AT41" i="11"/>
  <c r="F38" i="11"/>
  <c r="AW47" i="11"/>
  <c r="BB54" i="11"/>
  <c r="AU56" i="11"/>
  <c r="AZ50" i="11"/>
  <c r="AU53" i="11"/>
  <c r="BC69" i="11"/>
  <c r="AT62" i="11"/>
  <c r="AW63" i="11"/>
  <c r="BC67" i="11"/>
  <c r="AZ65" i="11"/>
  <c r="N17" i="11"/>
  <c r="BB20" i="11"/>
  <c r="I31" i="11"/>
  <c r="AW34" i="11"/>
  <c r="BC20" i="11"/>
  <c r="O17" i="11"/>
  <c r="AX29" i="11"/>
  <c r="J26" i="11"/>
  <c r="AU18" i="11"/>
  <c r="G15" i="11"/>
  <c r="AY13" i="11"/>
  <c r="AY12" i="11"/>
  <c r="K10" i="11"/>
  <c r="AU35" i="11"/>
  <c r="G32" i="11"/>
  <c r="BC13" i="11"/>
  <c r="O10" i="11"/>
  <c r="BC19" i="11"/>
  <c r="O16" i="11"/>
  <c r="AU23" i="11"/>
  <c r="G20" i="11"/>
  <c r="BC26" i="11"/>
  <c r="O23" i="11"/>
  <c r="I22" i="11"/>
  <c r="AW25" i="11"/>
  <c r="AZ34" i="11"/>
  <c r="L31" i="11"/>
  <c r="BC16" i="11"/>
  <c r="O13" i="11"/>
  <c r="H31" i="11"/>
  <c r="AV34" i="11"/>
  <c r="AZ39" i="11"/>
  <c r="L36" i="11"/>
  <c r="AY41" i="11"/>
  <c r="AY40" i="11"/>
  <c r="K38" i="11"/>
  <c r="AW64" i="11"/>
  <c r="AZ53" i="11"/>
  <c r="AZ52" i="11"/>
  <c r="AZ69" i="11"/>
  <c r="AZ59" i="11"/>
  <c r="BA58" i="11"/>
  <c r="H29" i="11"/>
  <c r="AV32" i="11"/>
  <c r="BC29" i="11"/>
  <c r="O26" i="11"/>
  <c r="AV17" i="11"/>
  <c r="H14" i="11"/>
  <c r="AV16" i="11"/>
  <c r="M27" i="11"/>
  <c r="BA30" i="11"/>
  <c r="M33" i="11"/>
  <c r="BA36" i="11"/>
  <c r="AT19" i="11"/>
  <c r="F16" i="11"/>
  <c r="AU22" i="11"/>
  <c r="G19" i="11"/>
  <c r="BC25" i="11"/>
  <c r="O22" i="11"/>
  <c r="BC28" i="11"/>
  <c r="O25" i="11"/>
  <c r="AY33" i="11"/>
  <c r="K30" i="11"/>
  <c r="I19" i="11"/>
  <c r="AW22" i="11"/>
  <c r="AT31" i="11"/>
  <c r="F28" i="11"/>
  <c r="AY34" i="11"/>
  <c r="K31" i="11"/>
  <c r="AX17" i="11"/>
  <c r="J14" i="11"/>
  <c r="AZ37" i="11"/>
  <c r="L34" i="11"/>
  <c r="AV45" i="11"/>
  <c r="AX48" i="11"/>
  <c r="BB50" i="11"/>
  <c r="AW50" i="11"/>
  <c r="AU59" i="11"/>
  <c r="AU63" i="11"/>
  <c r="AX23" i="11"/>
  <c r="J20" i="11"/>
  <c r="AU11" i="11"/>
  <c r="G8" i="11"/>
  <c r="AX12" i="11"/>
  <c r="AY19" i="11"/>
  <c r="K16" i="11"/>
  <c r="AY30" i="11"/>
  <c r="K27" i="11"/>
  <c r="AY36" i="11"/>
  <c r="K33" i="11"/>
  <c r="BA23" i="11"/>
  <c r="M20" i="11"/>
  <c r="AT25" i="11"/>
  <c r="F22" i="11"/>
  <c r="AZ28" i="11"/>
  <c r="L25" i="11"/>
  <c r="AV23" i="11"/>
  <c r="H20" i="11"/>
  <c r="AW31" i="11"/>
  <c r="I28" i="11"/>
  <c r="BC38" i="11"/>
  <c r="O35" i="11"/>
  <c r="AT13" i="11"/>
  <c r="F10" i="11"/>
  <c r="BA32" i="11"/>
  <c r="M29" i="11"/>
  <c r="AY37" i="11"/>
  <c r="K34" i="11"/>
  <c r="AY44" i="11"/>
  <c r="AV41" i="11"/>
  <c r="H38" i="11"/>
  <c r="BA55" i="11"/>
  <c r="AT64" i="11"/>
  <c r="AW57" i="11"/>
  <c r="BA57" i="11"/>
  <c r="AY52" i="11"/>
  <c r="AU58" i="11"/>
  <c r="AX60" i="11"/>
  <c r="AV66" i="11"/>
  <c r="BB65" i="11"/>
  <c r="K8" i="11"/>
  <c r="AY11" i="11"/>
  <c r="BA18" i="11"/>
  <c r="M15" i="11"/>
  <c r="AX21" i="11"/>
  <c r="J18" i="11"/>
  <c r="BB30" i="11"/>
  <c r="N27" i="11"/>
  <c r="N33" i="11"/>
  <c r="BB36" i="11"/>
  <c r="BB17" i="11"/>
  <c r="N14" i="11"/>
  <c r="BB23" i="11"/>
  <c r="N20" i="11"/>
  <c r="M23" i="11"/>
  <c r="BA26" i="11"/>
  <c r="AU28" i="11"/>
  <c r="G25" i="11"/>
  <c r="BA35" i="11"/>
  <c r="I21" i="11"/>
  <c r="AW24" i="11"/>
  <c r="AX31" i="11"/>
  <c r="J28" i="11"/>
  <c r="AT38" i="11"/>
  <c r="F35" i="11"/>
  <c r="AZ14" i="11"/>
  <c r="L11" i="11"/>
  <c r="AX32" i="11"/>
  <c r="J29" i="11"/>
  <c r="AW39" i="11"/>
  <c r="I36" i="11"/>
  <c r="AU46" i="11"/>
  <c r="AZ44" i="11"/>
  <c r="AV47" i="11"/>
  <c r="AW40" i="11"/>
  <c r="I37" i="11"/>
  <c r="AX45" i="11"/>
  <c r="AV60" i="11"/>
  <c r="AX57" i="11"/>
  <c r="AT53" i="11"/>
  <c r="BB69" i="11"/>
  <c r="AU62" i="11"/>
  <c r="AV63" i="11"/>
  <c r="BB60" i="11"/>
  <c r="BB59" i="11"/>
  <c r="AX68" i="11"/>
  <c r="AT36" i="11"/>
  <c r="F33" i="11"/>
  <c r="BB22" i="11"/>
  <c r="N19" i="11"/>
  <c r="BA25" i="11"/>
  <c r="M22" i="11"/>
  <c r="AV33" i="11"/>
  <c r="H30" i="11"/>
  <c r="AV25" i="11"/>
  <c r="H22" i="11"/>
  <c r="BA39" i="11"/>
  <c r="M36" i="11"/>
  <c r="BA52" i="11"/>
  <c r="BA53" i="11"/>
  <c r="I29" i="11"/>
  <c r="AW32" i="11"/>
  <c r="BB29" i="11"/>
  <c r="N26" i="11"/>
  <c r="AW17" i="11"/>
  <c r="I14" i="11"/>
  <c r="AT16" i="11"/>
  <c r="F13" i="11"/>
  <c r="AV35" i="11"/>
  <c r="H32" i="11"/>
  <c r="BB15" i="11"/>
  <c r="N12" i="11"/>
  <c r="BB21" i="11"/>
  <c r="N18" i="11"/>
  <c r="BA24" i="11"/>
  <c r="M21" i="11"/>
  <c r="AT26" i="11"/>
  <c r="F23" i="11"/>
  <c r="AV22" i="11"/>
  <c r="H19" i="11"/>
  <c r="AU31" i="11"/>
  <c r="G28" i="11"/>
  <c r="AX34" i="11"/>
  <c r="J31" i="11"/>
  <c r="AY17" i="11"/>
  <c r="K14" i="11"/>
  <c r="AY16" i="11"/>
  <c r="BA37" i="11"/>
  <c r="M34" i="11"/>
  <c r="AT40" i="11"/>
  <c r="F37" i="11"/>
  <c r="BC56" i="11"/>
  <c r="BC50" i="11"/>
  <c r="AT59" i="11"/>
  <c r="BA19" i="11"/>
  <c r="AT29" i="11"/>
  <c r="F26" i="11"/>
  <c r="AY43" i="11"/>
  <c r="AY42" i="11"/>
  <c r="H15" i="11"/>
  <c r="AV18" i="11"/>
  <c r="BC14" i="11"/>
  <c r="O11" i="11"/>
  <c r="AX30" i="11"/>
  <c r="J27" i="11"/>
  <c r="AX36" i="11"/>
  <c r="J33" i="11"/>
  <c r="AZ23" i="11"/>
  <c r="L20" i="11"/>
  <c r="AU25" i="11"/>
  <c r="G22" i="11"/>
  <c r="BA28" i="11"/>
  <c r="M25" i="11"/>
  <c r="I24" i="11"/>
  <c r="AW27" i="11"/>
  <c r="N31" i="11"/>
  <c r="BB34" i="11"/>
  <c r="H35" i="11"/>
  <c r="AV38" i="11"/>
  <c r="AT15" i="11"/>
  <c r="F12" i="11"/>
  <c r="BB37" i="11"/>
  <c r="N34" i="11"/>
  <c r="AU39" i="11"/>
  <c r="G36" i="11"/>
  <c r="AW53" i="11"/>
  <c r="BC49" i="11"/>
  <c r="AY60" i="11"/>
  <c r="AZ19" i="11"/>
  <c r="AV29" i="11"/>
  <c r="H26" i="11"/>
  <c r="BB18" i="11"/>
  <c r="N15" i="11"/>
  <c r="AW13" i="11"/>
  <c r="I10" i="11"/>
  <c r="AY21" i="11"/>
  <c r="K18" i="11"/>
  <c r="BC30" i="11"/>
  <c r="O27" i="11"/>
  <c r="BC36" i="11"/>
  <c r="O33" i="11"/>
  <c r="BC17" i="11"/>
  <c r="O14" i="11"/>
  <c r="BC23" i="11"/>
  <c r="O20" i="11"/>
  <c r="L23" i="11"/>
  <c r="AZ26" i="11"/>
  <c r="AT28" i="11"/>
  <c r="F25" i="11"/>
  <c r="AV24" i="11"/>
  <c r="H21" i="11"/>
  <c r="AY31" i="11"/>
  <c r="K28" i="11"/>
  <c r="AU38" i="11"/>
  <c r="G35" i="11"/>
  <c r="AY28" i="11"/>
  <c r="K25" i="11"/>
  <c r="AT37" i="11"/>
  <c r="F34" i="11"/>
  <c r="BC39" i="11"/>
  <c r="O36" i="11"/>
  <c r="AZ40" i="11"/>
  <c r="L37" i="11"/>
  <c r="AV53" i="11"/>
  <c r="BB49" i="11"/>
  <c r="AV40" i="11"/>
  <c r="H37" i="11"/>
  <c r="AY45" i="11"/>
  <c r="AX55" i="11"/>
  <c r="AZ57" i="11"/>
  <c r="AT66" i="11"/>
  <c r="BC60" i="11"/>
  <c r="AY68" i="11"/>
  <c r="AT15" i="10"/>
  <c r="F12" i="10"/>
  <c r="AT21" i="10"/>
  <c r="F18" i="10"/>
  <c r="AU24" i="10"/>
  <c r="G21" i="10"/>
  <c r="AV27" i="10"/>
  <c r="H24" i="10"/>
  <c r="AZ30" i="10"/>
  <c r="L27" i="10"/>
  <c r="AZ33" i="10"/>
  <c r="L30" i="10"/>
  <c r="AY43" i="10"/>
  <c r="AY42" i="10"/>
  <c r="K33" i="10"/>
  <c r="AY36" i="10"/>
  <c r="BA14" i="10"/>
  <c r="M11" i="10"/>
  <c r="AX15" i="10"/>
  <c r="J12" i="10"/>
  <c r="BA12" i="10"/>
  <c r="M9" i="10"/>
  <c r="BA17" i="10"/>
  <c r="M14" i="10"/>
  <c r="AW20" i="10"/>
  <c r="I17" i="10"/>
  <c r="AT24" i="10"/>
  <c r="F21" i="10"/>
  <c r="BA25" i="10"/>
  <c r="M22" i="10"/>
  <c r="AW27" i="10"/>
  <c r="I24" i="10"/>
  <c r="BB29" i="10"/>
  <c r="N26" i="10"/>
  <c r="BA30" i="10"/>
  <c r="M27" i="10"/>
  <c r="F29" i="10"/>
  <c r="AT32" i="10"/>
  <c r="BA33" i="10"/>
  <c r="M30" i="10"/>
  <c r="BA37" i="10"/>
  <c r="M34" i="10"/>
  <c r="AU51" i="10"/>
  <c r="AU50" i="10"/>
  <c r="AV22" i="10"/>
  <c r="H19" i="10"/>
  <c r="BB35" i="10"/>
  <c r="N32" i="10"/>
  <c r="AY38" i="10"/>
  <c r="K35" i="10"/>
  <c r="AU66" i="10"/>
  <c r="AT14" i="10"/>
  <c r="F11" i="10"/>
  <c r="AX12" i="10"/>
  <c r="J9" i="10"/>
  <c r="AX17" i="10"/>
  <c r="J14" i="10"/>
  <c r="BB20" i="10"/>
  <c r="N17" i="10"/>
  <c r="AV24" i="10"/>
  <c r="H21" i="10"/>
  <c r="BC26" i="10"/>
  <c r="O23" i="10"/>
  <c r="AY27" i="10"/>
  <c r="K24" i="10"/>
  <c r="AU29" i="10"/>
  <c r="G26" i="10"/>
  <c r="AY30" i="10"/>
  <c r="K27" i="10"/>
  <c r="AV32" i="10"/>
  <c r="H29" i="10"/>
  <c r="BA34" i="10"/>
  <c r="M31" i="10"/>
  <c r="BC19" i="10"/>
  <c r="O16" i="10"/>
  <c r="AZ11" i="10"/>
  <c r="L8" i="10"/>
  <c r="AV36" i="10"/>
  <c r="H33" i="10"/>
  <c r="AU36" i="10"/>
  <c r="G33" i="10"/>
  <c r="AT41" i="10"/>
  <c r="AU40" i="10"/>
  <c r="AU39" i="10"/>
  <c r="G37" i="10"/>
  <c r="AV43" i="10"/>
  <c r="AT50" i="10"/>
  <c r="BB43" i="10"/>
  <c r="AW54" i="10"/>
  <c r="BC60" i="10"/>
  <c r="BC59" i="10"/>
  <c r="BA67" i="10"/>
  <c r="BA66" i="10"/>
  <c r="AX66" i="10"/>
  <c r="AX65" i="10"/>
  <c r="AV15" i="10"/>
  <c r="H12" i="10"/>
  <c r="AT11" i="10"/>
  <c r="F8" i="10"/>
  <c r="BB17" i="10"/>
  <c r="N14" i="10"/>
  <c r="O12" i="10"/>
  <c r="BC15" i="10"/>
  <c r="AT20" i="10"/>
  <c r="F17" i="10"/>
  <c r="BC23" i="10"/>
  <c r="O20" i="10"/>
  <c r="AZ24" i="10"/>
  <c r="L21" i="10"/>
  <c r="AU26" i="10"/>
  <c r="G23" i="10"/>
  <c r="AZ27" i="10"/>
  <c r="L24" i="10"/>
  <c r="AV29" i="10"/>
  <c r="H26" i="10"/>
  <c r="BC31" i="10"/>
  <c r="O28" i="10"/>
  <c r="AZ32" i="10"/>
  <c r="L29" i="10"/>
  <c r="AW47" i="10"/>
  <c r="AW46" i="10"/>
  <c r="BB37" i="10"/>
  <c r="N34" i="10"/>
  <c r="L33" i="10"/>
  <c r="AZ36" i="10"/>
  <c r="AV34" i="10"/>
  <c r="H31" i="10"/>
  <c r="AX34" i="10"/>
  <c r="J31" i="10"/>
  <c r="BC52" i="10"/>
  <c r="L36" i="10"/>
  <c r="AZ39" i="10"/>
  <c r="AZ38" i="10"/>
  <c r="AU44" i="10"/>
  <c r="AT60" i="10"/>
  <c r="AY62" i="10"/>
  <c r="BB68" i="10"/>
  <c r="BC18" i="10"/>
  <c r="O15" i="10"/>
  <c r="AV12" i="10"/>
  <c r="H9" i="10"/>
  <c r="AZ16" i="10"/>
  <c r="L13" i="10"/>
  <c r="AZ13" i="10"/>
  <c r="L10" i="10"/>
  <c r="AY20" i="10"/>
  <c r="K17" i="10"/>
  <c r="AW21" i="10"/>
  <c r="I18" i="10"/>
  <c r="BB24" i="10"/>
  <c r="N21" i="10"/>
  <c r="J22" i="10"/>
  <c r="AX25" i="10"/>
  <c r="AT27" i="10"/>
  <c r="F24" i="10"/>
  <c r="AX28" i="10"/>
  <c r="J25" i="10"/>
  <c r="AW30" i="10"/>
  <c r="I27" i="10"/>
  <c r="N29" i="10"/>
  <c r="BB32" i="10"/>
  <c r="J30" i="10"/>
  <c r="AX33" i="10"/>
  <c r="AX37" i="10"/>
  <c r="J34" i="10"/>
  <c r="BB36" i="10"/>
  <c r="N33" i="10"/>
  <c r="AZ35" i="10"/>
  <c r="L32" i="10"/>
  <c r="AW35" i="10"/>
  <c r="I32" i="10"/>
  <c r="AU52" i="10"/>
  <c r="AU57" i="10"/>
  <c r="AZ49" i="10"/>
  <c r="BA43" i="10"/>
  <c r="BB56" i="10"/>
  <c r="BB42" i="10"/>
  <c r="AT54" i="10"/>
  <c r="AZ51" i="10"/>
  <c r="AW63" i="10"/>
  <c r="BC67" i="10"/>
  <c r="AU64" i="10"/>
  <c r="BB66" i="10"/>
  <c r="AZ68" i="10"/>
  <c r="AZ54" i="10"/>
  <c r="BB48" i="10"/>
  <c r="AT63" i="10"/>
  <c r="AW57" i="10"/>
  <c r="AW56" i="10"/>
  <c r="BA59" i="10"/>
  <c r="AZ14" i="10"/>
  <c r="L11" i="10"/>
  <c r="AY15" i="10"/>
  <c r="K12" i="10"/>
  <c r="AZ12" i="10"/>
  <c r="L9" i="10"/>
  <c r="AZ17" i="10"/>
  <c r="L14" i="10"/>
  <c r="AV20" i="10"/>
  <c r="H17" i="10"/>
  <c r="AV23" i="10"/>
  <c r="H20" i="10"/>
  <c r="BC25" i="10"/>
  <c r="O22" i="10"/>
  <c r="AZ26" i="10"/>
  <c r="L23" i="10"/>
  <c r="AU28" i="10"/>
  <c r="G25" i="10"/>
  <c r="AZ29" i="10"/>
  <c r="L26" i="10"/>
  <c r="AV31" i="10"/>
  <c r="H28" i="10"/>
  <c r="BC33" i="10"/>
  <c r="O30" i="10"/>
  <c r="L34" i="10"/>
  <c r="AZ37" i="10"/>
  <c r="AW22" i="10"/>
  <c r="I19" i="10"/>
  <c r="BC35" i="10"/>
  <c r="O32" i="10"/>
  <c r="BC40" i="10"/>
  <c r="O37" i="10"/>
  <c r="AU14" i="10"/>
  <c r="G11" i="10"/>
  <c r="K9" i="10"/>
  <c r="AY12" i="10"/>
  <c r="AY17" i="10"/>
  <c r="K14" i="10"/>
  <c r="G9" i="10"/>
  <c r="AU12" i="10"/>
  <c r="BC20" i="10"/>
  <c r="O17" i="10"/>
  <c r="AW24" i="10"/>
  <c r="I21" i="10"/>
  <c r="N23" i="10"/>
  <c r="BB26" i="10"/>
  <c r="J24" i="10"/>
  <c r="AX27" i="10"/>
  <c r="AT29" i="10"/>
  <c r="F26" i="10"/>
  <c r="AX30" i="10"/>
  <c r="J27" i="10"/>
  <c r="AW32" i="10"/>
  <c r="I29" i="10"/>
  <c r="L31" i="10"/>
  <c r="AZ34" i="10"/>
  <c r="H34" i="10"/>
  <c r="AV37" i="10"/>
  <c r="AX35" i="10"/>
  <c r="J32" i="10"/>
  <c r="AX22" i="10"/>
  <c r="J19" i="10"/>
  <c r="AZ52" i="10"/>
  <c r="BB38" i="10"/>
  <c r="N35" i="10"/>
  <c r="BA63" i="10"/>
  <c r="AX67" i="10"/>
  <c r="AX69" i="10"/>
  <c r="AW14" i="10"/>
  <c r="I11" i="10"/>
  <c r="AX18" i="10"/>
  <c r="J15" i="10"/>
  <c r="G8" i="10"/>
  <c r="AU11" i="10"/>
  <c r="BC17" i="10"/>
  <c r="O14" i="10"/>
  <c r="BB15" i="10"/>
  <c r="N12" i="10"/>
  <c r="AU20" i="10"/>
  <c r="G17" i="10"/>
  <c r="BB23" i="10"/>
  <c r="N20" i="10"/>
  <c r="BA24" i="10"/>
  <c r="M21" i="10"/>
  <c r="F23" i="10"/>
  <c r="AT26" i="10"/>
  <c r="BA27" i="10"/>
  <c r="M24" i="10"/>
  <c r="AW29" i="10"/>
  <c r="I26" i="10"/>
  <c r="BB31" i="10"/>
  <c r="N28" i="10"/>
  <c r="BA32" i="10"/>
  <c r="M29" i="10"/>
  <c r="AV47" i="10"/>
  <c r="AV46" i="10"/>
  <c r="BC37" i="10"/>
  <c r="O34" i="10"/>
  <c r="BA36" i="10"/>
  <c r="M33" i="10"/>
  <c r="AW34" i="10"/>
  <c r="I31" i="10"/>
  <c r="AY34" i="10"/>
  <c r="K31" i="10"/>
  <c r="BB52" i="10"/>
  <c r="BB51" i="10"/>
  <c r="BC55" i="10"/>
  <c r="BC54" i="10"/>
  <c r="AY40" i="10"/>
  <c r="AY39" i="10"/>
  <c r="K37" i="10"/>
  <c r="AU55" i="10"/>
  <c r="BC62" i="10"/>
  <c r="AT44" i="10"/>
  <c r="AT43" i="10"/>
  <c r="AX62" i="10"/>
  <c r="BC68" i="10"/>
  <c r="BA15" i="10"/>
  <c r="M12" i="10"/>
  <c r="BB14" i="10"/>
  <c r="N11" i="10"/>
  <c r="AT17" i="10"/>
  <c r="F14" i="10"/>
  <c r="AU16" i="10"/>
  <c r="G13" i="10"/>
  <c r="BB21" i="10"/>
  <c r="N18" i="10"/>
  <c r="AU23" i="10"/>
  <c r="G20" i="10"/>
  <c r="AY24" i="10"/>
  <c r="K21" i="10"/>
  <c r="AV26" i="10"/>
  <c r="H23" i="10"/>
  <c r="BC28" i="10"/>
  <c r="O25" i="10"/>
  <c r="AY29" i="10"/>
  <c r="K26" i="10"/>
  <c r="AU31" i="10"/>
  <c r="G28" i="10"/>
  <c r="AY32" i="10"/>
  <c r="K29" i="10"/>
  <c r="BB16" i="10"/>
  <c r="K34" i="10"/>
  <c r="AY37" i="10"/>
  <c r="BC36" i="10"/>
  <c r="O33" i="10"/>
  <c r="N31" i="10"/>
  <c r="BB34" i="10"/>
  <c r="AW41" i="10"/>
  <c r="AV40" i="10"/>
  <c r="H37" i="10"/>
  <c r="AV39" i="10"/>
  <c r="BA49" i="10"/>
  <c r="BC56" i="10"/>
  <c r="AT59" i="10"/>
  <c r="BC42" i="10"/>
  <c r="AU54" i="10"/>
  <c r="BC45" i="10"/>
  <c r="AV61" i="10"/>
  <c r="AU65" i="10"/>
  <c r="AT68" i="10"/>
  <c r="AZ40" i="10"/>
  <c r="L37" i="10"/>
  <c r="AW42" i="10"/>
  <c r="AX42" i="10"/>
  <c r="AZ66" i="10"/>
  <c r="AZ59" i="10"/>
  <c r="AT18" i="10"/>
  <c r="F15" i="10"/>
  <c r="AU15" i="10"/>
  <c r="G12" i="10"/>
  <c r="AW13" i="10"/>
  <c r="I10" i="10"/>
  <c r="AU21" i="10"/>
  <c r="G18" i="10"/>
  <c r="AW23" i="10"/>
  <c r="I20" i="10"/>
  <c r="BB25" i="10"/>
  <c r="N22" i="10"/>
  <c r="BA26" i="10"/>
  <c r="M23" i="10"/>
  <c r="F25" i="10"/>
  <c r="AT28" i="10"/>
  <c r="BA29" i="10"/>
  <c r="M26" i="10"/>
  <c r="AW31" i="10"/>
  <c r="I28" i="10"/>
  <c r="BB33" i="10"/>
  <c r="N30" i="10"/>
  <c r="AX19" i="10"/>
  <c r="J16" i="10"/>
  <c r="AX36" i="10"/>
  <c r="J33" i="10"/>
  <c r="G31" i="10"/>
  <c r="AU34" i="10"/>
  <c r="AY41" i="10"/>
  <c r="BB40" i="10"/>
  <c r="N37" i="10"/>
  <c r="AY14" i="10"/>
  <c r="K11" i="10"/>
  <c r="BA18" i="10"/>
  <c r="M15" i="10"/>
  <c r="AY16" i="10"/>
  <c r="K13" i="10"/>
  <c r="H15" i="10"/>
  <c r="AV18" i="10"/>
  <c r="H14" i="10"/>
  <c r="AV17" i="10"/>
  <c r="AZ21" i="10"/>
  <c r="L18" i="10"/>
  <c r="AY23" i="10"/>
  <c r="K20" i="10"/>
  <c r="AU25" i="10"/>
  <c r="G22" i="10"/>
  <c r="AY26" i="10"/>
  <c r="K23" i="10"/>
  <c r="AV28" i="10"/>
  <c r="H25" i="10"/>
  <c r="BC30" i="10"/>
  <c r="O27" i="10"/>
  <c r="AY31" i="10"/>
  <c r="K28" i="10"/>
  <c r="AU33" i="10"/>
  <c r="G30" i="10"/>
  <c r="AU13" i="10"/>
  <c r="AY48" i="10"/>
  <c r="AY47" i="10"/>
  <c r="AW37" i="10"/>
  <c r="I34" i="10"/>
  <c r="K32" i="10"/>
  <c r="AY35" i="10"/>
  <c r="AY22" i="10"/>
  <c r="K19" i="10"/>
  <c r="BC38" i="10"/>
  <c r="O35" i="10"/>
  <c r="AY67" i="10"/>
  <c r="AV14" i="10"/>
  <c r="H11" i="10"/>
  <c r="AY18" i="10"/>
  <c r="K15" i="10"/>
  <c r="AW16" i="10"/>
  <c r="I13" i="10"/>
  <c r="AX13" i="10"/>
  <c r="J10" i="10"/>
  <c r="BA20" i="10"/>
  <c r="M17" i="10"/>
  <c r="AX21" i="10"/>
  <c r="J18" i="10"/>
  <c r="AZ23" i="10"/>
  <c r="L20" i="10"/>
  <c r="AV25" i="10"/>
  <c r="H22" i="10"/>
  <c r="BC27" i="10"/>
  <c r="O24" i="10"/>
  <c r="AZ28" i="10"/>
  <c r="L25" i="10"/>
  <c r="AU30" i="10"/>
  <c r="G27" i="10"/>
  <c r="AZ31" i="10"/>
  <c r="L28" i="10"/>
  <c r="AV33" i="10"/>
  <c r="H30" i="10"/>
  <c r="AT19" i="10"/>
  <c r="F16" i="10"/>
  <c r="K8" i="10"/>
  <c r="AY11" i="10"/>
  <c r="BC22" i="10"/>
  <c r="O19" i="10"/>
  <c r="AT35" i="10"/>
  <c r="F32" i="10"/>
  <c r="AZ41" i="10"/>
  <c r="AV52" i="10"/>
  <c r="AZ44" i="10"/>
  <c r="AZ43" i="10"/>
  <c r="AX40" i="10"/>
  <c r="J37" i="10"/>
  <c r="AX39" i="10"/>
  <c r="BB46" i="10"/>
  <c r="AT55" i="10"/>
  <c r="BC49" i="10"/>
  <c r="AV67" i="10"/>
  <c r="AV66" i="10"/>
  <c r="AZ15" i="10"/>
  <c r="L12" i="10"/>
  <c r="BC14" i="10"/>
  <c r="O11" i="10"/>
  <c r="AU17" i="10"/>
  <c r="G14" i="10"/>
  <c r="AT16" i="10"/>
  <c r="F13" i="10"/>
  <c r="BC21" i="10"/>
  <c r="O18" i="10"/>
  <c r="AT23" i="10"/>
  <c r="F20" i="10"/>
  <c r="AX24" i="10"/>
  <c r="J21" i="10"/>
  <c r="AW26" i="10"/>
  <c r="I23" i="10"/>
  <c r="N25" i="10"/>
  <c r="BB28" i="10"/>
  <c r="J26" i="10"/>
  <c r="AX29" i="10"/>
  <c r="AT31" i="10"/>
  <c r="F28" i="10"/>
  <c r="AX32" i="10"/>
  <c r="J29" i="10"/>
  <c r="L16" i="10"/>
  <c r="AZ19" i="10"/>
  <c r="AW11" i="10"/>
  <c r="I8" i="10"/>
  <c r="AT22" i="10"/>
  <c r="F19" i="10"/>
  <c r="BC34" i="10"/>
  <c r="O31" i="10"/>
  <c r="AV41" i="10"/>
  <c r="AW40" i="10"/>
  <c r="AW39" i="10"/>
  <c r="I37" i="10"/>
  <c r="BB39" i="10"/>
  <c r="N36" i="10"/>
  <c r="AX50" i="10"/>
  <c r="AT47" i="10"/>
  <c r="AX61" i="10"/>
  <c r="AV48" i="10"/>
  <c r="BB45" i="10"/>
  <c r="AW61" i="10"/>
  <c r="AT65" i="10"/>
  <c r="AU69" i="10"/>
  <c r="AU68" i="10"/>
  <c r="BA40" i="10"/>
  <c r="M37" i="10"/>
  <c r="AV42" i="10"/>
  <c r="AX57" i="10"/>
  <c r="BB54" i="10"/>
  <c r="AZ62" i="10"/>
  <c r="AZ69" i="10"/>
  <c r="AU18" i="10"/>
  <c r="G15" i="10"/>
  <c r="AV13" i="10"/>
  <c r="H10" i="10"/>
  <c r="AZ25" i="10"/>
  <c r="L22" i="10"/>
  <c r="BC29" i="10"/>
  <c r="O26" i="10"/>
  <c r="AU32" i="10"/>
  <c r="G29" i="10"/>
  <c r="AY19" i="10"/>
  <c r="K16" i="10"/>
  <c r="AT34" i="10"/>
  <c r="F31" i="10"/>
  <c r="AX41" i="10"/>
  <c r="AX38" i="10"/>
  <c r="J35" i="10"/>
  <c r="AV64" i="10"/>
  <c r="AV63" i="10"/>
  <c r="AX14" i="10"/>
  <c r="J11" i="10"/>
  <c r="L15" i="10"/>
  <c r="AZ18" i="10"/>
  <c r="AX16" i="10"/>
  <c r="J13" i="10"/>
  <c r="AW18" i="10"/>
  <c r="I15" i="10"/>
  <c r="AW17" i="10"/>
  <c r="I14" i="10"/>
  <c r="BA21" i="10"/>
  <c r="M18" i="10"/>
  <c r="AX23" i="10"/>
  <c r="J20" i="10"/>
  <c r="AT25" i="10"/>
  <c r="F22" i="10"/>
  <c r="AX26" i="10"/>
  <c r="J23" i="10"/>
  <c r="AW28" i="10"/>
  <c r="I25" i="10"/>
  <c r="N27" i="10"/>
  <c r="BB30" i="10"/>
  <c r="J28" i="10"/>
  <c r="AX31" i="10"/>
  <c r="AT33" i="10"/>
  <c r="F30" i="10"/>
  <c r="BB19" i="10"/>
  <c r="N16" i="10"/>
  <c r="BA11" i="10"/>
  <c r="M8" i="10"/>
  <c r="AW36" i="10"/>
  <c r="I33" i="10"/>
  <c r="F33" i="10"/>
  <c r="AT36" i="10"/>
  <c r="AU41" i="10"/>
  <c r="F37" i="10"/>
  <c r="AT40" i="10"/>
  <c r="AT39" i="10"/>
  <c r="AW43" i="10"/>
  <c r="AU48" i="10"/>
  <c r="AU47" i="10"/>
  <c r="AV54" i="10"/>
  <c r="BB60" i="10"/>
  <c r="BB59" i="10"/>
  <c r="AY66" i="10"/>
  <c r="AY65" i="10"/>
  <c r="AW15" i="10"/>
  <c r="I12" i="10"/>
  <c r="AV16" i="10"/>
  <c r="H13" i="10"/>
  <c r="AY13" i="10"/>
  <c r="K10" i="10"/>
  <c r="AZ20" i="10"/>
  <c r="L17" i="10"/>
  <c r="AY21" i="10"/>
  <c r="K18" i="10"/>
  <c r="BA23" i="10"/>
  <c r="M20" i="10"/>
  <c r="AW25" i="10"/>
  <c r="I22" i="10"/>
  <c r="BB27" i="10"/>
  <c r="N24" i="10"/>
  <c r="BA28" i="10"/>
  <c r="M25" i="10"/>
  <c r="F27" i="10"/>
  <c r="AT30" i="10"/>
  <c r="BA31" i="10"/>
  <c r="M28" i="10"/>
  <c r="AW33" i="10"/>
  <c r="I30" i="10"/>
  <c r="AU19" i="10"/>
  <c r="G16" i="10"/>
  <c r="AX11" i="10"/>
  <c r="J8" i="10"/>
  <c r="BB22" i="10"/>
  <c r="N19" i="10"/>
  <c r="AU35" i="10"/>
  <c r="G32" i="10"/>
  <c r="BA41" i="10"/>
  <c r="AW52" i="10"/>
  <c r="BA39" i="10"/>
  <c r="BA38" i="10"/>
  <c r="M36" i="10"/>
  <c r="BC46" i="10"/>
  <c r="BB49" i="10"/>
  <c r="AW67" i="10"/>
  <c r="AW66" i="10"/>
  <c r="BB18" i="10"/>
  <c r="N15" i="10"/>
  <c r="AW12" i="10"/>
  <c r="I9" i="10"/>
  <c r="BA16" i="10"/>
  <c r="M13" i="10"/>
  <c r="BA13" i="10"/>
  <c r="M10" i="10"/>
  <c r="AX20" i="10"/>
  <c r="J17" i="10"/>
  <c r="AV21" i="10"/>
  <c r="H18" i="10"/>
  <c r="BC24" i="10"/>
  <c r="O21" i="10"/>
  <c r="AY25" i="10"/>
  <c r="K22" i="10"/>
  <c r="AU27" i="10"/>
  <c r="G24" i="10"/>
  <c r="AY28" i="10"/>
  <c r="K25" i="10"/>
  <c r="AV30" i="10"/>
  <c r="H27" i="10"/>
  <c r="BC32" i="10"/>
  <c r="O29" i="10"/>
  <c r="AY33" i="10"/>
  <c r="K30" i="10"/>
  <c r="BA19" i="10"/>
  <c r="M16" i="10"/>
  <c r="AV11" i="10"/>
  <c r="H8" i="10"/>
  <c r="AU22" i="10"/>
  <c r="G19" i="10"/>
  <c r="BA35" i="10"/>
  <c r="M32" i="10"/>
  <c r="AV35" i="10"/>
  <c r="H32" i="10"/>
  <c r="BC39" i="10"/>
  <c r="O36" i="10"/>
  <c r="AY50" i="10"/>
  <c r="AV51" i="10"/>
  <c r="AW48" i="10"/>
  <c r="BA51" i="10"/>
  <c r="AV60" i="10"/>
  <c r="AV59" i="10"/>
  <c r="BA54" i="10"/>
  <c r="BC48" i="10"/>
  <c r="AY61" i="10"/>
  <c r="AV57" i="10"/>
  <c r="BA62" i="10"/>
  <c r="BA69" i="10"/>
  <c r="AN61" i="8"/>
  <c r="AY70" i="8"/>
  <c r="AN70" i="8"/>
  <c r="AX70" i="8" s="1"/>
  <c r="AP58" i="8"/>
  <c r="AR58" i="8"/>
  <c r="AJ59" i="8"/>
  <c r="AU59" i="8"/>
  <c r="AR44" i="8"/>
  <c r="AJ45" i="8"/>
  <c r="AR60" i="8"/>
  <c r="AR59" i="8"/>
  <c r="AN56" i="8"/>
  <c r="AX55" i="8" s="1"/>
  <c r="AL45" i="8"/>
  <c r="BA46" i="8"/>
  <c r="AP46" i="8"/>
  <c r="AZ46" i="8" s="1"/>
  <c r="AL39" i="8"/>
  <c r="BA56" i="8"/>
  <c r="AP57" i="8"/>
  <c r="AZ56" i="8" s="1"/>
  <c r="AN51" i="8"/>
  <c r="BA59" i="8"/>
  <c r="AP59" i="8"/>
  <c r="AZ59" i="8" s="1"/>
  <c r="AJ61" i="8"/>
  <c r="BC53" i="8"/>
  <c r="AR53" i="8"/>
  <c r="BB53" i="8" s="1"/>
  <c r="AP45" i="8"/>
  <c r="AJ50" i="8"/>
  <c r="AT49" i="8" s="1"/>
  <c r="AU49" i="8"/>
  <c r="BC46" i="8"/>
  <c r="AR46" i="8"/>
  <c r="BB46" i="8" s="1"/>
  <c r="AN57" i="8"/>
  <c r="AR39" i="8"/>
  <c r="BB38" i="8" s="1"/>
  <c r="BC38" i="8"/>
  <c r="AU65" i="8"/>
  <c r="AJ66" i="8"/>
  <c r="AT65" i="8" s="1"/>
  <c r="AN52" i="8"/>
  <c r="AW65" i="8"/>
  <c r="AL66" i="8"/>
  <c r="AV65" i="8" s="1"/>
  <c r="AL38" i="8"/>
  <c r="AN34" i="8"/>
  <c r="AN27" i="8"/>
  <c r="AJ40" i="8"/>
  <c r="AU27" i="8"/>
  <c r="AJ28" i="8"/>
  <c r="AT27" i="8" s="1"/>
  <c r="AJ37" i="8"/>
  <c r="AL21" i="8"/>
  <c r="AN14" i="8"/>
  <c r="AP31" i="8"/>
  <c r="AR42" i="8"/>
  <c r="AL20" i="8"/>
  <c r="H21" i="8" s="1"/>
  <c r="AN30" i="8"/>
  <c r="AP33" i="8"/>
  <c r="AR12" i="8"/>
  <c r="AL18" i="8"/>
  <c r="AV17" i="8" s="1"/>
  <c r="AJ25" i="8"/>
  <c r="AL11" i="8"/>
  <c r="AJ11" i="8"/>
  <c r="AJ58" i="8"/>
  <c r="AU58" i="8"/>
  <c r="AL52" i="8"/>
  <c r="AV51" i="8" s="1"/>
  <c r="AP40" i="8"/>
  <c r="AR26" i="8"/>
  <c r="AN28" i="8"/>
  <c r="AP41" i="8"/>
  <c r="AN37" i="8"/>
  <c r="AJ21" i="8"/>
  <c r="AR14" i="8"/>
  <c r="AR45" i="8"/>
  <c r="AN31" i="8"/>
  <c r="AP20" i="8"/>
  <c r="AP42" i="8"/>
  <c r="AR20" i="8"/>
  <c r="N21" i="8" s="1"/>
  <c r="O21" i="8"/>
  <c r="AL33" i="8"/>
  <c r="AL22" i="8"/>
  <c r="AN18" i="8"/>
  <c r="AX17" i="8" s="1"/>
  <c r="I14" i="8"/>
  <c r="AP25" i="8"/>
  <c r="AP34" i="8"/>
  <c r="AN11" i="8"/>
  <c r="AU46" i="8"/>
  <c r="AJ46" i="8"/>
  <c r="AT46" i="8" s="1"/>
  <c r="AN39" i="8"/>
  <c r="AP66" i="8"/>
  <c r="BA37" i="8"/>
  <c r="AP38" i="8"/>
  <c r="AZ37" i="8" s="1"/>
  <c r="BC62" i="8"/>
  <c r="AR62" i="8"/>
  <c r="BB62" i="8" s="1"/>
  <c r="AL56" i="8"/>
  <c r="AW60" i="8"/>
  <c r="AL61" i="8"/>
  <c r="AP53" i="8"/>
  <c r="AN50" i="8"/>
  <c r="AN44" i="8"/>
  <c r="AR69" i="8"/>
  <c r="AP48" i="8"/>
  <c r="AN66" i="8"/>
  <c r="AN63" i="8"/>
  <c r="AX62" i="8" s="1"/>
  <c r="AR52" i="8"/>
  <c r="AP36" i="8"/>
  <c r="AN40" i="8"/>
  <c r="AL26" i="8"/>
  <c r="AL41" i="8"/>
  <c r="AN21" i="8"/>
  <c r="AP64" i="8"/>
  <c r="AZ64" i="8" s="1"/>
  <c r="BC31" i="8"/>
  <c r="AW42" i="8"/>
  <c r="AL42" i="8"/>
  <c r="AV42" i="8" s="1"/>
  <c r="AN20" i="8"/>
  <c r="AL15" i="8"/>
  <c r="AV14" i="8" s="1"/>
  <c r="AW14" i="8"/>
  <c r="AN33" i="8"/>
  <c r="M23" i="8"/>
  <c r="AP22" i="8"/>
  <c r="AR18" i="8"/>
  <c r="AN25" i="8"/>
  <c r="AR35" i="8"/>
  <c r="BC34" i="8"/>
  <c r="AP54" i="8"/>
  <c r="AW47" i="8"/>
  <c r="AL47" i="8"/>
  <c r="AV47" i="8" s="1"/>
  <c r="AL59" i="8"/>
  <c r="AV59" i="8" s="1"/>
  <c r="AR61" i="8"/>
  <c r="AL53" i="8"/>
  <c r="AV53" i="8" s="1"/>
  <c r="AW53" i="8"/>
  <c r="AW44" i="8"/>
  <c r="AL44" i="8"/>
  <c r="AY69" i="8"/>
  <c r="BA50" i="8"/>
  <c r="AP50" i="8"/>
  <c r="AZ50" i="8" s="1"/>
  <c r="AJ62" i="8"/>
  <c r="AL62" i="8"/>
  <c r="AP61" i="8"/>
  <c r="AL50" i="8"/>
  <c r="BC50" i="8"/>
  <c r="AR50" i="8"/>
  <c r="AP44" i="8"/>
  <c r="AW69" i="8"/>
  <c r="AL69" i="8"/>
  <c r="AV69" i="8" s="1"/>
  <c r="AJ57" i="8"/>
  <c r="AN43" i="8"/>
  <c r="AL68" i="8"/>
  <c r="AR66" i="8"/>
  <c r="AJ63" i="8"/>
  <c r="BA51" i="8"/>
  <c r="AL36" i="8"/>
  <c r="AR40" i="8"/>
  <c r="AN26" i="8"/>
  <c r="AP14" i="8"/>
  <c r="AJ41" i="8"/>
  <c r="AW64" i="8"/>
  <c r="AL64" i="8"/>
  <c r="AV64" i="8" s="1"/>
  <c r="I16" i="8"/>
  <c r="AL16" i="8"/>
  <c r="H16" i="8" s="1"/>
  <c r="G16" i="8"/>
  <c r="AJ16" i="8"/>
  <c r="F16" i="8" s="1"/>
  <c r="AL29" i="8"/>
  <c r="AP15" i="8"/>
  <c r="AJ22" i="8"/>
  <c r="AP18" i="8"/>
  <c r="AP19" i="8"/>
  <c r="AR11" i="8"/>
  <c r="AJ53" i="8"/>
  <c r="AT53" i="8" s="1"/>
  <c r="AP69" i="8"/>
  <c r="AZ69" i="8" s="1"/>
  <c r="AJ55" i="8"/>
  <c r="AR43" i="8"/>
  <c r="AP68" i="8"/>
  <c r="AW48" i="8"/>
  <c r="AL63" i="8"/>
  <c r="AJ36" i="8"/>
  <c r="AN53" i="8"/>
  <c r="AX53" i="8" s="1"/>
  <c r="AP32" i="8"/>
  <c r="AN41" i="8"/>
  <c r="AJ32" i="8"/>
  <c r="AR64" i="8"/>
  <c r="AL13" i="8"/>
  <c r="AP35" i="8"/>
  <c r="AP16" i="8"/>
  <c r="L34" i="8"/>
  <c r="AJ29" i="8"/>
  <c r="O28" i="8"/>
  <c r="AR23" i="8"/>
  <c r="N28" i="8" s="1"/>
  <c r="AL30" i="8"/>
  <c r="G14" i="8"/>
  <c r="AJ15" i="8"/>
  <c r="AT14" i="8" s="1"/>
  <c r="AJ12" i="8"/>
  <c r="AR22" i="8"/>
  <c r="N26" i="8" s="1"/>
  <c r="O26" i="8"/>
  <c r="AL32" i="8"/>
  <c r="AV31" i="8" s="1"/>
  <c r="AU51" i="8"/>
  <c r="AJ51" i="8"/>
  <c r="AT51" i="8" s="1"/>
  <c r="AY46" i="8"/>
  <c r="AN46" i="8"/>
  <c r="AX46" i="8" s="1"/>
  <c r="AN45" i="8"/>
  <c r="AR56" i="8"/>
  <c r="AJ44" i="8"/>
  <c r="AU68" i="8"/>
  <c r="AJ68" i="8"/>
  <c r="AT68" i="8" s="1"/>
  <c r="AR55" i="8"/>
  <c r="BC54" i="8"/>
  <c r="AR68" i="8"/>
  <c r="AL57" i="8"/>
  <c r="AV57" i="8" s="1"/>
  <c r="AW57" i="8"/>
  <c r="AR67" i="8"/>
  <c r="AP63" i="8"/>
  <c r="BC48" i="8"/>
  <c r="AR48" i="8"/>
  <c r="BB48" i="8" s="1"/>
  <c r="AN36" i="8"/>
  <c r="AR21" i="8"/>
  <c r="AR41" i="8"/>
  <c r="AN32" i="8"/>
  <c r="AU64" i="8"/>
  <c r="AJ64" i="8"/>
  <c r="AT64" i="8" s="1"/>
  <c r="AN13" i="8"/>
  <c r="AJ35" i="8"/>
  <c r="K16" i="8"/>
  <c r="AN16" i="8"/>
  <c r="J16" i="8" s="1"/>
  <c r="AN29" i="8"/>
  <c r="AJ23" i="8"/>
  <c r="AJ30" i="8"/>
  <c r="AN15" i="8"/>
  <c r="AL12" i="8"/>
  <c r="H11" i="8" s="1"/>
  <c r="AN22" i="8"/>
  <c r="AT13" i="8"/>
  <c r="F10" i="8"/>
  <c r="AL27" i="8"/>
  <c r="AR65" i="8"/>
  <c r="AY58" i="8"/>
  <c r="AN58" i="8"/>
  <c r="AX58" i="8" s="1"/>
  <c r="AY68" i="8"/>
  <c r="AN68" i="8"/>
  <c r="AX68" i="8" s="1"/>
  <c r="AP55" i="8"/>
  <c r="AZ55" i="8" s="1"/>
  <c r="BA55" i="8"/>
  <c r="AR57" i="8"/>
  <c r="AJ67" i="8"/>
  <c r="AJ48" i="8"/>
  <c r="AJ38" i="8"/>
  <c r="AX54" i="8"/>
  <c r="AP28" i="8"/>
  <c r="AR17" i="8"/>
  <c r="AL28" i="8"/>
  <c r="AL37" i="8"/>
  <c r="AN64" i="8"/>
  <c r="AR13" i="8"/>
  <c r="AN35" i="8"/>
  <c r="AR16" i="8"/>
  <c r="N16" i="8" s="1"/>
  <c r="AJ42" i="8"/>
  <c r="AT42" i="8" s="1"/>
  <c r="AU42" i="8"/>
  <c r="AP23" i="8"/>
  <c r="AR30" i="8"/>
  <c r="AR15" i="8"/>
  <c r="AJ33" i="8"/>
  <c r="AP12" i="8"/>
  <c r="AL25" i="8"/>
  <c r="G31" i="8"/>
  <c r="AJ26" i="8"/>
  <c r="F31" i="8" s="1"/>
  <c r="AP11" i="8"/>
  <c r="L10" i="8" s="1"/>
  <c r="AP49" i="8"/>
  <c r="AJ56" i="8"/>
  <c r="AP39" i="8"/>
  <c r="AW46" i="8"/>
  <c r="AL46" i="8"/>
  <c r="AL67" i="8"/>
  <c r="AW67" i="8"/>
  <c r="AY48" i="8"/>
  <c r="AN48" i="8"/>
  <c r="AX48" i="8" s="1"/>
  <c r="AN38" i="8"/>
  <c r="AL34" i="8"/>
  <c r="AR27" i="8"/>
  <c r="O31" i="8"/>
  <c r="AL40" i="8"/>
  <c r="AR28" i="8"/>
  <c r="N33" i="8" s="1"/>
  <c r="O33" i="8"/>
  <c r="AR37" i="8"/>
  <c r="AJ31" i="8"/>
  <c r="AT19" i="8"/>
  <c r="AT20" i="8"/>
  <c r="AN42" i="8"/>
  <c r="AN23" i="8"/>
  <c r="AP30" i="8"/>
  <c r="AR33" i="8"/>
  <c r="BB32" i="8" s="1"/>
  <c r="AN12" i="8"/>
  <c r="AJ18" i="8"/>
  <c r="AT17" i="8" s="1"/>
  <c r="AU17" i="8"/>
  <c r="F11" i="8"/>
  <c r="O29" i="8"/>
  <c r="AR25" i="8"/>
  <c r="N29" i="8" s="1"/>
  <c r="AP29" i="8"/>
  <c r="AP24" i="8"/>
  <c r="BC70" i="8"/>
  <c r="AR70" i="8"/>
  <c r="BB70" i="8" s="1"/>
  <c r="BB68" i="8" l="1"/>
  <c r="AZ49" i="8"/>
  <c r="BB57" i="8"/>
  <c r="BB45" i="8"/>
  <c r="AX69" i="8"/>
  <c r="F17" i="8"/>
  <c r="AV67" i="8"/>
  <c r="AT52" i="8"/>
  <c r="AU56" i="8"/>
  <c r="AW17" i="8"/>
  <c r="I20" i="8"/>
  <c r="G21" i="8"/>
  <c r="M34" i="8"/>
  <c r="H20" i="8"/>
  <c r="AX42" i="8"/>
  <c r="BC68" i="8"/>
  <c r="L14" i="8"/>
  <c r="L18" i="8"/>
  <c r="AW50" i="8"/>
  <c r="AW19" i="8"/>
  <c r="J14" i="8"/>
  <c r="K21" i="8"/>
  <c r="F14" i="8"/>
  <c r="I32" i="8"/>
  <c r="AY53" i="8"/>
  <c r="F24" i="8"/>
  <c r="AZ42" i="8"/>
  <c r="H14" i="8"/>
  <c r="K14" i="8"/>
  <c r="I21" i="8"/>
  <c r="AY64" i="8"/>
  <c r="H32" i="8"/>
  <c r="F36" i="8"/>
  <c r="BB43" i="8"/>
  <c r="BA69" i="8"/>
  <c r="G24" i="8"/>
  <c r="L24" i="8"/>
  <c r="O16" i="8"/>
  <c r="G36" i="8"/>
  <c r="M18" i="8"/>
  <c r="AX43" i="8"/>
  <c r="M24" i="8"/>
  <c r="N31" i="8"/>
  <c r="J21" i="8"/>
  <c r="G17" i="8"/>
  <c r="L23" i="8"/>
  <c r="BA49" i="8"/>
  <c r="BA53" i="8"/>
  <c r="AY43" i="8"/>
  <c r="BB65" i="8"/>
  <c r="BA42" i="8"/>
  <c r="AT58" i="8"/>
  <c r="BC57" i="8"/>
  <c r="BC65" i="8"/>
  <c r="N35" i="8"/>
  <c r="BB56" i="8"/>
  <c r="BC43" i="8"/>
  <c r="BA13" i="8"/>
  <c r="M14" i="8"/>
  <c r="BA45" i="8"/>
  <c r="BC59" i="8"/>
  <c r="BA64" i="8"/>
  <c r="AT59" i="8"/>
  <c r="AZ13" i="8"/>
  <c r="AY42" i="8"/>
  <c r="AX64" i="8"/>
  <c r="AU67" i="8"/>
  <c r="O35" i="8"/>
  <c r="AW63" i="8"/>
  <c r="AY67" i="8"/>
  <c r="AU63" i="8"/>
  <c r="AW49" i="8"/>
  <c r="BB59" i="8"/>
  <c r="AT62" i="8"/>
  <c r="BC56" i="8"/>
  <c r="AU62" i="8"/>
  <c r="BB61" i="8"/>
  <c r="BB69" i="8"/>
  <c r="BB55" i="8"/>
  <c r="AZ68" i="8"/>
  <c r="AY47" i="8"/>
  <c r="BC66" i="8"/>
  <c r="BC49" i="8"/>
  <c r="BC61" i="8"/>
  <c r="AZ45" i="8"/>
  <c r="AY51" i="8"/>
  <c r="AT69" i="8"/>
  <c r="BA68" i="8"/>
  <c r="BA52" i="8"/>
  <c r="AT45" i="8"/>
  <c r="BA58" i="8"/>
  <c r="AT56" i="8"/>
  <c r="AT67" i="8"/>
  <c r="AY44" i="8"/>
  <c r="AW52" i="8"/>
  <c r="AT12" i="8"/>
  <c r="F9" i="8"/>
  <c r="AZ21" i="8"/>
  <c r="AU69" i="8"/>
  <c r="AZ30" i="8"/>
  <c r="L27" i="8"/>
  <c r="BA12" i="8"/>
  <c r="M9" i="8"/>
  <c r="BB13" i="8"/>
  <c r="N10" i="8"/>
  <c r="AZ24" i="8"/>
  <c r="L21" i="8"/>
  <c r="BA39" i="8"/>
  <c r="M36" i="8"/>
  <c r="AT26" i="8"/>
  <c r="F23" i="8"/>
  <c r="BC13" i="8"/>
  <c r="O10" i="8"/>
  <c r="AT47" i="8"/>
  <c r="AT48" i="8"/>
  <c r="AW27" i="8"/>
  <c r="I24" i="8"/>
  <c r="AX16" i="8"/>
  <c r="J13" i="8"/>
  <c r="BA29" i="8"/>
  <c r="M26" i="8"/>
  <c r="AX12" i="8"/>
  <c r="J9" i="8"/>
  <c r="AY23" i="8"/>
  <c r="K20" i="8"/>
  <c r="AT31" i="8"/>
  <c r="F28" i="8"/>
  <c r="AV40" i="8"/>
  <c r="H37" i="8"/>
  <c r="AW25" i="8"/>
  <c r="I22" i="8"/>
  <c r="AW24" i="8"/>
  <c r="BC15" i="8"/>
  <c r="O12" i="8"/>
  <c r="BB16" i="8"/>
  <c r="N13" i="8"/>
  <c r="BB17" i="8"/>
  <c r="N14" i="8"/>
  <c r="AT30" i="8"/>
  <c r="F27" i="8"/>
  <c r="AU35" i="8"/>
  <c r="G32" i="8"/>
  <c r="AU34" i="8"/>
  <c r="N18" i="8"/>
  <c r="BB21" i="8"/>
  <c r="AZ63" i="8"/>
  <c r="AZ62" i="8"/>
  <c r="AV32" i="8"/>
  <c r="H29" i="8"/>
  <c r="AT15" i="8"/>
  <c r="F12" i="8"/>
  <c r="AY41" i="8"/>
  <c r="K38" i="8"/>
  <c r="AT36" i="8"/>
  <c r="F33" i="8"/>
  <c r="AU55" i="8"/>
  <c r="AU54" i="8"/>
  <c r="O8" i="8"/>
  <c r="BC11" i="8"/>
  <c r="AU22" i="8"/>
  <c r="G19" i="8"/>
  <c r="AT41" i="8"/>
  <c r="F38" i="8"/>
  <c r="AW36" i="8"/>
  <c r="I33" i="8"/>
  <c r="AW35" i="8"/>
  <c r="AZ44" i="8"/>
  <c r="AZ43" i="8"/>
  <c r="K22" i="8"/>
  <c r="AY25" i="8"/>
  <c r="AY24" i="8"/>
  <c r="AV15" i="8"/>
  <c r="H12" i="8"/>
  <c r="AW26" i="8"/>
  <c r="I23" i="8"/>
  <c r="AX63" i="8"/>
  <c r="AX44" i="8"/>
  <c r="AW61" i="8"/>
  <c r="BA25" i="8"/>
  <c r="M22" i="8"/>
  <c r="AW33" i="8"/>
  <c r="I30" i="8"/>
  <c r="AY31" i="8"/>
  <c r="K28" i="8"/>
  <c r="AY37" i="8"/>
  <c r="K34" i="8"/>
  <c r="L37" i="8"/>
  <c r="AZ40" i="8"/>
  <c r="AV11" i="8"/>
  <c r="H8" i="8"/>
  <c r="AV18" i="8"/>
  <c r="H15" i="8"/>
  <c r="H17" i="8"/>
  <c r="AV20" i="8"/>
  <c r="AV19" i="8"/>
  <c r="AZ31" i="8"/>
  <c r="L28" i="8"/>
  <c r="AT28" i="8"/>
  <c r="F25" i="8"/>
  <c r="AV38" i="8"/>
  <c r="H35" i="8"/>
  <c r="AY52" i="8"/>
  <c r="AT61" i="8"/>
  <c r="AT60" i="8"/>
  <c r="BA57" i="8"/>
  <c r="AV45" i="8"/>
  <c r="AU45" i="8"/>
  <c r="AZ58" i="8"/>
  <c r="BB25" i="8"/>
  <c r="N22" i="8"/>
  <c r="BB24" i="8"/>
  <c r="BC27" i="8"/>
  <c r="O24" i="8"/>
  <c r="H22" i="8"/>
  <c r="AV25" i="8"/>
  <c r="AU30" i="8"/>
  <c r="G27" i="8"/>
  <c r="AW32" i="8"/>
  <c r="I29" i="8"/>
  <c r="AW31" i="8"/>
  <c r="AZ16" i="8"/>
  <c r="L13" i="8"/>
  <c r="AZ15" i="8"/>
  <c r="L12" i="8"/>
  <c r="AT16" i="8"/>
  <c r="F13" i="8"/>
  <c r="L11" i="8"/>
  <c r="AZ14" i="8"/>
  <c r="BB50" i="8"/>
  <c r="BB49" i="8"/>
  <c r="AV44" i="8"/>
  <c r="AV43" i="8"/>
  <c r="BC18" i="8"/>
  <c r="O15" i="8"/>
  <c r="J17" i="8"/>
  <c r="AX20" i="8"/>
  <c r="AX19" i="8"/>
  <c r="AY40" i="8"/>
  <c r="K37" i="8"/>
  <c r="AX66" i="8"/>
  <c r="AX65" i="8"/>
  <c r="AV56" i="8"/>
  <c r="AV55" i="8"/>
  <c r="O17" i="8"/>
  <c r="BC20" i="8"/>
  <c r="BC19" i="8"/>
  <c r="AZ41" i="8"/>
  <c r="L38" i="8"/>
  <c r="AW11" i="8"/>
  <c r="I8" i="8"/>
  <c r="BB12" i="8"/>
  <c r="N9" i="8"/>
  <c r="AW20" i="8"/>
  <c r="I17" i="8"/>
  <c r="BA31" i="8"/>
  <c r="M28" i="8"/>
  <c r="AU28" i="8"/>
  <c r="G25" i="8"/>
  <c r="AW38" i="8"/>
  <c r="I35" i="8"/>
  <c r="AX52" i="8"/>
  <c r="AU61" i="8"/>
  <c r="AU60" i="8"/>
  <c r="AX67" i="8"/>
  <c r="AX56" i="8"/>
  <c r="BA11" i="8"/>
  <c r="M8" i="8"/>
  <c r="AT38" i="8"/>
  <c r="F35" i="8"/>
  <c r="BC16" i="8"/>
  <c r="O13" i="8"/>
  <c r="BA28" i="8"/>
  <c r="BA27" i="8"/>
  <c r="M25" i="8"/>
  <c r="BB33" i="8"/>
  <c r="N30" i="8"/>
  <c r="N34" i="8"/>
  <c r="BB37" i="8"/>
  <c r="BB36" i="8"/>
  <c r="BB27" i="8"/>
  <c r="N24" i="8"/>
  <c r="BC30" i="8"/>
  <c r="BC29" i="8"/>
  <c r="O27" i="8"/>
  <c r="AV37" i="8"/>
  <c r="H34" i="8"/>
  <c r="AZ28" i="8"/>
  <c r="AZ27" i="8"/>
  <c r="L25" i="8"/>
  <c r="AX22" i="8"/>
  <c r="J19" i="8"/>
  <c r="AT23" i="8"/>
  <c r="F20" i="8"/>
  <c r="AX13" i="8"/>
  <c r="J10" i="8"/>
  <c r="AX32" i="8"/>
  <c r="J29" i="8"/>
  <c r="BC67" i="8"/>
  <c r="AY45" i="8"/>
  <c r="AV30" i="8"/>
  <c r="H27" i="8"/>
  <c r="BA16" i="8"/>
  <c r="M13" i="8"/>
  <c r="BC64" i="8"/>
  <c r="AZ32" i="8"/>
  <c r="L29" i="8"/>
  <c r="AV63" i="8"/>
  <c r="AZ19" i="8"/>
  <c r="L16" i="8"/>
  <c r="BA15" i="8"/>
  <c r="M12" i="8"/>
  <c r="AU16" i="8"/>
  <c r="G13" i="8"/>
  <c r="BA14" i="8"/>
  <c r="M11" i="8"/>
  <c r="AU57" i="8"/>
  <c r="AV62" i="8"/>
  <c r="BB18" i="8"/>
  <c r="N15" i="8"/>
  <c r="AY20" i="8"/>
  <c r="AY19" i="8"/>
  <c r="K17" i="8"/>
  <c r="AX40" i="8"/>
  <c r="J37" i="8"/>
  <c r="AY66" i="8"/>
  <c r="AY65" i="8"/>
  <c r="AX50" i="8"/>
  <c r="AX49" i="8"/>
  <c r="AW56" i="8"/>
  <c r="AW55" i="8"/>
  <c r="AZ66" i="8"/>
  <c r="AZ65" i="8"/>
  <c r="N17" i="8"/>
  <c r="BB20" i="8"/>
  <c r="BC45" i="8"/>
  <c r="BA41" i="8"/>
  <c r="M38" i="8"/>
  <c r="AV52" i="8"/>
  <c r="G22" i="8"/>
  <c r="AU25" i="8"/>
  <c r="AU24" i="8"/>
  <c r="BC12" i="8"/>
  <c r="O9" i="8"/>
  <c r="BB42" i="8"/>
  <c r="AX14" i="8"/>
  <c r="J11" i="8"/>
  <c r="AU40" i="8"/>
  <c r="AU39" i="8"/>
  <c r="G37" i="8"/>
  <c r="AW43" i="8"/>
  <c r="AT66" i="8"/>
  <c r="AU50" i="8"/>
  <c r="AZ67" i="8"/>
  <c r="AY56" i="8"/>
  <c r="AY55" i="8"/>
  <c r="BB44" i="8"/>
  <c r="AV34" i="8"/>
  <c r="H31" i="8"/>
  <c r="AW12" i="8"/>
  <c r="I9" i="8"/>
  <c r="AY12" i="8"/>
  <c r="K9" i="8"/>
  <c r="BB15" i="8"/>
  <c r="N12" i="8"/>
  <c r="F32" i="8"/>
  <c r="AT34" i="8"/>
  <c r="AT35" i="8"/>
  <c r="BB67" i="8"/>
  <c r="AU15" i="8"/>
  <c r="G12" i="8"/>
  <c r="BB64" i="8"/>
  <c r="BB63" i="8"/>
  <c r="AT55" i="8"/>
  <c r="AT54" i="8"/>
  <c r="BA19" i="8"/>
  <c r="M16" i="8"/>
  <c r="O22" i="8"/>
  <c r="BC25" i="8"/>
  <c r="BC24" i="8"/>
  <c r="O30" i="8"/>
  <c r="BC33" i="8"/>
  <c r="AV24" i="8"/>
  <c r="BC37" i="8"/>
  <c r="O34" i="8"/>
  <c r="BC36" i="8"/>
  <c r="AW34" i="8"/>
  <c r="I31" i="8"/>
  <c r="AV46" i="8"/>
  <c r="BB30" i="8"/>
  <c r="N27" i="8"/>
  <c r="BB29" i="8"/>
  <c r="AX35" i="8"/>
  <c r="J32" i="8"/>
  <c r="AW37" i="8"/>
  <c r="I34" i="8"/>
  <c r="K19" i="8"/>
  <c r="AY22" i="8"/>
  <c r="AU23" i="8"/>
  <c r="G20" i="8"/>
  <c r="AY13" i="8"/>
  <c r="K10" i="8"/>
  <c r="AY32" i="8"/>
  <c r="K29" i="8"/>
  <c r="AX36" i="8"/>
  <c r="J33" i="8"/>
  <c r="AX47" i="8"/>
  <c r="AX45" i="8"/>
  <c r="BC32" i="8"/>
  <c r="AW30" i="8"/>
  <c r="I27" i="8"/>
  <c r="BA35" i="8"/>
  <c r="M32" i="8"/>
  <c r="BA32" i="8"/>
  <c r="M29" i="8"/>
  <c r="AV16" i="8"/>
  <c r="H13" i="8"/>
  <c r="AX26" i="8"/>
  <c r="J23" i="8"/>
  <c r="AT63" i="8"/>
  <c r="AT57" i="8"/>
  <c r="AW62" i="8"/>
  <c r="BA54" i="8"/>
  <c r="AZ22" i="8"/>
  <c r="L19" i="8"/>
  <c r="AX21" i="8"/>
  <c r="J18" i="8"/>
  <c r="AZ36" i="8"/>
  <c r="L33" i="8"/>
  <c r="BA48" i="8"/>
  <c r="BA47" i="8"/>
  <c r="AY50" i="8"/>
  <c r="AY49" i="8"/>
  <c r="BA66" i="8"/>
  <c r="BA65" i="8"/>
  <c r="AX11" i="8"/>
  <c r="J8" i="8"/>
  <c r="AX18" i="8"/>
  <c r="J15" i="8"/>
  <c r="BB14" i="8"/>
  <c r="N11" i="8"/>
  <c r="AX28" i="8"/>
  <c r="J25" i="8"/>
  <c r="BC47" i="8"/>
  <c r="F22" i="8"/>
  <c r="AT25" i="8"/>
  <c r="AT24" i="8"/>
  <c r="BA33" i="8"/>
  <c r="M30" i="8"/>
  <c r="BC42" i="8"/>
  <c r="AY14" i="8"/>
  <c r="K11" i="8"/>
  <c r="AT40" i="8"/>
  <c r="F37" i="8"/>
  <c r="AT39" i="8"/>
  <c r="AV58" i="8"/>
  <c r="AU66" i="8"/>
  <c r="AT50" i="8"/>
  <c r="AW39" i="8"/>
  <c r="I36" i="8"/>
  <c r="BC44" i="8"/>
  <c r="L9" i="8"/>
  <c r="AZ12" i="8"/>
  <c r="AZ23" i="8"/>
  <c r="L20" i="8"/>
  <c r="AY35" i="8"/>
  <c r="K32" i="8"/>
  <c r="AU38" i="8"/>
  <c r="G35" i="8"/>
  <c r="AV12" i="8"/>
  <c r="H9" i="8"/>
  <c r="AX29" i="8"/>
  <c r="J26" i="8"/>
  <c r="BB41" i="8"/>
  <c r="N38" i="8"/>
  <c r="AY36" i="8"/>
  <c r="K33" i="8"/>
  <c r="BB47" i="8"/>
  <c r="BC22" i="8"/>
  <c r="O19" i="8"/>
  <c r="BB23" i="8"/>
  <c r="N20" i="8"/>
  <c r="AZ35" i="8"/>
  <c r="L32" i="8"/>
  <c r="AW16" i="8"/>
  <c r="I13" i="8"/>
  <c r="AY26" i="8"/>
  <c r="K23" i="8"/>
  <c r="BB66" i="8"/>
  <c r="AV50" i="8"/>
  <c r="AV49" i="8"/>
  <c r="AZ54" i="8"/>
  <c r="BA22" i="8"/>
  <c r="BA21" i="8"/>
  <c r="M19" i="8"/>
  <c r="AY21" i="8"/>
  <c r="K18" i="8"/>
  <c r="BA36" i="8"/>
  <c r="M33" i="8"/>
  <c r="AZ48" i="8"/>
  <c r="AZ47" i="8"/>
  <c r="AY11" i="8"/>
  <c r="K8" i="8"/>
  <c r="AY18" i="8"/>
  <c r="K15" i="8"/>
  <c r="AY17" i="8"/>
  <c r="BC14" i="8"/>
  <c r="O11" i="8"/>
  <c r="AY28" i="8"/>
  <c r="K25" i="8"/>
  <c r="L30" i="8"/>
  <c r="AZ33" i="8"/>
  <c r="AW21" i="8"/>
  <c r="I18" i="8"/>
  <c r="J24" i="8"/>
  <c r="AX27" i="8"/>
  <c r="BC39" i="8"/>
  <c r="O36" i="8"/>
  <c r="AV39" i="8"/>
  <c r="H36" i="8"/>
  <c r="BC28" i="8"/>
  <c r="O25" i="8"/>
  <c r="BA23" i="8"/>
  <c r="M20" i="8"/>
  <c r="AW28" i="8"/>
  <c r="I25" i="8"/>
  <c r="BC41" i="8"/>
  <c r="O38" i="8"/>
  <c r="BB22" i="8"/>
  <c r="N19" i="8"/>
  <c r="BC23" i="8"/>
  <c r="O20" i="8"/>
  <c r="H10" i="8"/>
  <c r="AV13" i="8"/>
  <c r="G29" i="8"/>
  <c r="AU32" i="8"/>
  <c r="BA18" i="8"/>
  <c r="M15" i="8"/>
  <c r="BA17" i="8"/>
  <c r="AW29" i="8"/>
  <c r="I26" i="8"/>
  <c r="BC40" i="8"/>
  <c r="O37" i="8"/>
  <c r="BC35" i="8"/>
  <c r="O32" i="8"/>
  <c r="AX33" i="8"/>
  <c r="J30" i="8"/>
  <c r="AW41" i="8"/>
  <c r="I38" i="8"/>
  <c r="BB52" i="8"/>
  <c r="BB51" i="8"/>
  <c r="BA34" i="8"/>
  <c r="M31" i="8"/>
  <c r="AW22" i="8"/>
  <c r="I19" i="8"/>
  <c r="BA20" i="8"/>
  <c r="M17" i="8"/>
  <c r="F18" i="8"/>
  <c r="AT21" i="8"/>
  <c r="N23" i="8"/>
  <c r="BB26" i="8"/>
  <c r="H18" i="8"/>
  <c r="AV21" i="8"/>
  <c r="AY27" i="8"/>
  <c r="K24" i="8"/>
  <c r="BB54" i="8"/>
  <c r="BB39" i="8"/>
  <c r="N36" i="8"/>
  <c r="AW51" i="8"/>
  <c r="BC63" i="8"/>
  <c r="AZ11" i="8"/>
  <c r="L8" i="8"/>
  <c r="AX38" i="8"/>
  <c r="J35" i="8"/>
  <c r="AY29" i="8"/>
  <c r="K26" i="8"/>
  <c r="AU18" i="8"/>
  <c r="G15" i="8"/>
  <c r="BB28" i="8"/>
  <c r="N25" i="8"/>
  <c r="AT29" i="8"/>
  <c r="F26" i="8"/>
  <c r="AU53" i="8"/>
  <c r="AU52" i="8"/>
  <c r="BB40" i="8"/>
  <c r="N37" i="8"/>
  <c r="BA61" i="8"/>
  <c r="BA60" i="8"/>
  <c r="BB35" i="8"/>
  <c r="N32" i="8"/>
  <c r="BB34" i="8"/>
  <c r="AY33" i="8"/>
  <c r="K30" i="8"/>
  <c r="H38" i="8"/>
  <c r="AV41" i="8"/>
  <c r="BC52" i="8"/>
  <c r="BC51" i="8"/>
  <c r="BC69" i="8"/>
  <c r="AZ53" i="8"/>
  <c r="AZ38" i="8"/>
  <c r="L35" i="8"/>
  <c r="AX39" i="8"/>
  <c r="J36" i="8"/>
  <c r="AZ34" i="8"/>
  <c r="L31" i="8"/>
  <c r="AV22" i="8"/>
  <c r="H19" i="8"/>
  <c r="L17" i="8"/>
  <c r="AZ20" i="8"/>
  <c r="AU21" i="8"/>
  <c r="G18" i="8"/>
  <c r="AU20" i="8"/>
  <c r="O23" i="8"/>
  <c r="BC26" i="8"/>
  <c r="AT11" i="8"/>
  <c r="F8" i="8"/>
  <c r="AU14" i="8"/>
  <c r="AX30" i="8"/>
  <c r="J27" i="8"/>
  <c r="AU37" i="8"/>
  <c r="G34" i="8"/>
  <c r="AX34" i="8"/>
  <c r="J31" i="8"/>
  <c r="AV66" i="8"/>
  <c r="AX57" i="8"/>
  <c r="AX51" i="8"/>
  <c r="BB60" i="8"/>
  <c r="BB58" i="8"/>
  <c r="AY61" i="8"/>
  <c r="AY60" i="8"/>
  <c r="BA24" i="8"/>
  <c r="M21" i="8"/>
  <c r="AU44" i="8"/>
  <c r="AU43" i="8"/>
  <c r="BA30" i="8"/>
  <c r="M27" i="8"/>
  <c r="AY38" i="8"/>
  <c r="K35" i="8"/>
  <c r="G30" i="8"/>
  <c r="AU33" i="8"/>
  <c r="AV28" i="8"/>
  <c r="H25" i="8"/>
  <c r="AX15" i="8"/>
  <c r="J12" i="8"/>
  <c r="AT44" i="8"/>
  <c r="AT43" i="8"/>
  <c r="AW13" i="8"/>
  <c r="I10" i="8"/>
  <c r="AT32" i="8"/>
  <c r="F29" i="8"/>
  <c r="AZ18" i="8"/>
  <c r="L15" i="8"/>
  <c r="AZ17" i="8"/>
  <c r="AV29" i="8"/>
  <c r="H26" i="8"/>
  <c r="AW68" i="8"/>
  <c r="L26" i="8"/>
  <c r="AZ29" i="8"/>
  <c r="AT18" i="8"/>
  <c r="F15" i="8"/>
  <c r="AX23" i="8"/>
  <c r="J20" i="8"/>
  <c r="AU31" i="8"/>
  <c r="G28" i="8"/>
  <c r="I37" i="8"/>
  <c r="AW40" i="8"/>
  <c r="AZ39" i="8"/>
  <c r="L36" i="8"/>
  <c r="G23" i="8"/>
  <c r="AU26" i="8"/>
  <c r="AT33" i="8"/>
  <c r="F30" i="8"/>
  <c r="BC17" i="8"/>
  <c r="O14" i="8"/>
  <c r="AU48" i="8"/>
  <c r="AU47" i="8"/>
  <c r="BA67" i="8"/>
  <c r="H24" i="8"/>
  <c r="AV27" i="8"/>
  <c r="AY15" i="8"/>
  <c r="K12" i="8"/>
  <c r="AY16" i="8"/>
  <c r="K13" i="8"/>
  <c r="BC21" i="8"/>
  <c r="O18" i="8"/>
  <c r="BA63" i="8"/>
  <c r="BA62" i="8"/>
  <c r="BC55" i="8"/>
  <c r="AU12" i="8"/>
  <c r="G9" i="8"/>
  <c r="AU29" i="8"/>
  <c r="G26" i="8"/>
  <c r="J38" i="8"/>
  <c r="AX41" i="8"/>
  <c r="AU36" i="8"/>
  <c r="G33" i="8"/>
  <c r="BB11" i="8"/>
  <c r="N8" i="8"/>
  <c r="AT22" i="8"/>
  <c r="F19" i="8"/>
  <c r="AU41" i="8"/>
  <c r="G38" i="8"/>
  <c r="H33" i="8"/>
  <c r="AV36" i="8"/>
  <c r="AV35" i="8"/>
  <c r="AV68" i="8"/>
  <c r="BA44" i="8"/>
  <c r="BA43" i="8"/>
  <c r="AZ61" i="8"/>
  <c r="AZ60" i="8"/>
  <c r="AW59" i="8"/>
  <c r="AW58" i="8"/>
  <c r="AX25" i="8"/>
  <c r="J22" i="8"/>
  <c r="AX24" i="8"/>
  <c r="AW15" i="8"/>
  <c r="I12" i="8"/>
  <c r="AV26" i="8"/>
  <c r="H23" i="8"/>
  <c r="AY63" i="8"/>
  <c r="AY62" i="8"/>
  <c r="AZ52" i="8"/>
  <c r="AV61" i="8"/>
  <c r="AV60" i="8"/>
  <c r="BA38" i="8"/>
  <c r="M35" i="8"/>
  <c r="AY39" i="8"/>
  <c r="K36" i="8"/>
  <c r="AZ25" i="8"/>
  <c r="L22" i="8"/>
  <c r="H30" i="8"/>
  <c r="AV33" i="8"/>
  <c r="AX31" i="8"/>
  <c r="J28" i="8"/>
  <c r="AX37" i="8"/>
  <c r="J34" i="8"/>
  <c r="BA40" i="8"/>
  <c r="M37" i="8"/>
  <c r="G8" i="8"/>
  <c r="AU11" i="8"/>
  <c r="AW18" i="8"/>
  <c r="I15" i="8"/>
  <c r="AY30" i="8"/>
  <c r="K27" i="8"/>
  <c r="BB19" i="8"/>
  <c r="AT37" i="8"/>
  <c r="F34" i="8"/>
  <c r="K31" i="8"/>
  <c r="AY34" i="8"/>
  <c r="AW66" i="8"/>
  <c r="AY57" i="8"/>
  <c r="AZ57" i="8"/>
  <c r="AW45" i="8"/>
  <c r="BC60" i="8"/>
  <c r="BC58" i="8"/>
  <c r="AX61" i="8"/>
  <c r="AX60" i="8"/>
  <c r="F5" i="7" l="1"/>
  <c r="BB71" i="7" l="1"/>
  <c r="AZ71" i="7"/>
  <c r="AX71" i="7"/>
  <c r="AV71" i="7"/>
  <c r="AT71" i="7"/>
  <c r="AB70" i="7"/>
  <c r="AD70" i="7" s="1"/>
  <c r="AB69" i="7"/>
  <c r="AD69" i="7" s="1"/>
  <c r="AB68" i="7"/>
  <c r="AD68" i="7" s="1"/>
  <c r="AB67" i="7"/>
  <c r="AD67" i="7" s="1"/>
  <c r="AB66" i="7"/>
  <c r="AD66" i="7" s="1"/>
  <c r="AB65" i="7"/>
  <c r="AD65" i="7" s="1"/>
  <c r="AB64" i="7"/>
  <c r="AD64" i="7" s="1"/>
  <c r="AB63" i="7"/>
  <c r="AD63" i="7" s="1"/>
  <c r="AF63" i="7" s="1"/>
  <c r="AM63" i="7" s="1"/>
  <c r="AB62" i="7"/>
  <c r="AD62" i="7" s="1"/>
  <c r="AH62" i="7" s="1"/>
  <c r="AQ62" i="7" s="1"/>
  <c r="AB61" i="7"/>
  <c r="AD61" i="7" s="1"/>
  <c r="AH61" i="7" s="1"/>
  <c r="AQ61" i="7" s="1"/>
  <c r="AB60" i="7"/>
  <c r="AD60" i="7" s="1"/>
  <c r="AG60" i="7" s="1"/>
  <c r="AO60" i="7" s="1"/>
  <c r="AB59" i="7"/>
  <c r="AD59" i="7" s="1"/>
  <c r="AB58" i="7"/>
  <c r="AD58" i="7" s="1"/>
  <c r="AH58" i="7" s="1"/>
  <c r="AQ58" i="7" s="1"/>
  <c r="AB57" i="7"/>
  <c r="AD57" i="7" s="1"/>
  <c r="AB56" i="7"/>
  <c r="AD56" i="7" s="1"/>
  <c r="AG56" i="7" s="1"/>
  <c r="AO56" i="7" s="1"/>
  <c r="AB55" i="7"/>
  <c r="AD55" i="7" s="1"/>
  <c r="AF55" i="7" s="1"/>
  <c r="AM55" i="7" s="1"/>
  <c r="AB54" i="7"/>
  <c r="AD54" i="7" s="1"/>
  <c r="AB53" i="7"/>
  <c r="AD53" i="7" s="1"/>
  <c r="AF53" i="7" s="1"/>
  <c r="AM53" i="7" s="1"/>
  <c r="AB52" i="7"/>
  <c r="AD52" i="7" s="1"/>
  <c r="AH52" i="7" s="1"/>
  <c r="AQ52" i="7" s="1"/>
  <c r="AB51" i="7"/>
  <c r="AD51" i="7" s="1"/>
  <c r="AB50" i="7"/>
  <c r="AD50" i="7" s="1"/>
  <c r="AE50" i="7" s="1"/>
  <c r="AK50" i="7" s="1"/>
  <c r="AB49" i="7"/>
  <c r="AD49" i="7" s="1"/>
  <c r="AB48" i="7"/>
  <c r="AD48" i="7" s="1"/>
  <c r="AI48" i="7" s="1"/>
  <c r="AS48" i="7" s="1"/>
  <c r="AB47" i="7"/>
  <c r="AD47" i="7" s="1"/>
  <c r="AB46" i="7"/>
  <c r="AD46" i="7" s="1"/>
  <c r="AI46" i="7" s="1"/>
  <c r="AS46" i="7" s="1"/>
  <c r="AB45" i="7"/>
  <c r="AD45" i="7" s="1"/>
  <c r="AG45" i="7" s="1"/>
  <c r="AO45" i="7" s="1"/>
  <c r="AB44" i="7"/>
  <c r="AD44" i="7" s="1"/>
  <c r="AE44" i="7" s="1"/>
  <c r="AK44" i="7" s="1"/>
  <c r="AB43" i="7"/>
  <c r="AD43" i="7" s="1"/>
  <c r="AB42" i="7"/>
  <c r="AD42" i="7" s="1"/>
  <c r="AG42" i="7" s="1"/>
  <c r="AO42" i="7" s="1"/>
  <c r="AB41" i="7"/>
  <c r="AD41" i="7" s="1"/>
  <c r="AB40" i="7"/>
  <c r="AD40" i="7" s="1"/>
  <c r="AH40" i="7" s="1"/>
  <c r="AQ40" i="7" s="1"/>
  <c r="AB39" i="7"/>
  <c r="AD39" i="7" s="1"/>
  <c r="AE39" i="7" s="1"/>
  <c r="AK39" i="7" s="1"/>
  <c r="AB38" i="7"/>
  <c r="AD38" i="7" s="1"/>
  <c r="AF38" i="7" s="1"/>
  <c r="AM38" i="7" s="1"/>
  <c r="S38" i="7"/>
  <c r="AB37" i="7"/>
  <c r="AD37" i="7" s="1"/>
  <c r="S37" i="7"/>
  <c r="AB36" i="7"/>
  <c r="AD36" i="7" s="1"/>
  <c r="AF36" i="7" s="1"/>
  <c r="AM36" i="7" s="1"/>
  <c r="S36" i="7"/>
  <c r="AB35" i="7"/>
  <c r="AD35" i="7" s="1"/>
  <c r="AF35" i="7" s="1"/>
  <c r="AM35" i="7" s="1"/>
  <c r="S35" i="7"/>
  <c r="AB34" i="7"/>
  <c r="AD34" i="7" s="1"/>
  <c r="AF34" i="7" s="1"/>
  <c r="AM34" i="7" s="1"/>
  <c r="S34" i="7"/>
  <c r="AB33" i="7"/>
  <c r="AD33" i="7" s="1"/>
  <c r="AF33" i="7" s="1"/>
  <c r="AM33" i="7" s="1"/>
  <c r="S33" i="7"/>
  <c r="AB32" i="7"/>
  <c r="AD32" i="7" s="1"/>
  <c r="AH32" i="7" s="1"/>
  <c r="AQ32" i="7" s="1"/>
  <c r="S32" i="7"/>
  <c r="AB31" i="7"/>
  <c r="AD31" i="7" s="1"/>
  <c r="AH31" i="7" s="1"/>
  <c r="AQ31" i="7" s="1"/>
  <c r="S31" i="7"/>
  <c r="AB30" i="7"/>
  <c r="AD30" i="7" s="1"/>
  <c r="AF30" i="7" s="1"/>
  <c r="AM30" i="7" s="1"/>
  <c r="S30" i="7"/>
  <c r="AB29" i="7"/>
  <c r="AD29" i="7" s="1"/>
  <c r="AF29" i="7" s="1"/>
  <c r="AM29" i="7" s="1"/>
  <c r="S29" i="7"/>
  <c r="AB28" i="7"/>
  <c r="AD28" i="7" s="1"/>
  <c r="AH28" i="7" s="1"/>
  <c r="AQ28" i="7" s="1"/>
  <c r="S28" i="7"/>
  <c r="AB27" i="7"/>
  <c r="AD27" i="7" s="1"/>
  <c r="S27" i="7"/>
  <c r="AB26" i="7"/>
  <c r="AD26" i="7" s="1"/>
  <c r="AH26" i="7" s="1"/>
  <c r="AQ26" i="7" s="1"/>
  <c r="S26" i="7"/>
  <c r="AB25" i="7"/>
  <c r="AD25" i="7" s="1"/>
  <c r="AH25" i="7" s="1"/>
  <c r="AQ25" i="7" s="1"/>
  <c r="S25" i="7"/>
  <c r="AB24" i="7"/>
  <c r="AD24" i="7" s="1"/>
  <c r="S24" i="7"/>
  <c r="AB23" i="7"/>
  <c r="AD23" i="7" s="1"/>
  <c r="AF23" i="7" s="1"/>
  <c r="AM23" i="7" s="1"/>
  <c r="S23" i="7"/>
  <c r="AB22" i="7"/>
  <c r="AD22" i="7" s="1"/>
  <c r="S22" i="7"/>
  <c r="AB21" i="7"/>
  <c r="AD21" i="7" s="1"/>
  <c r="AG21" i="7" s="1"/>
  <c r="AO21" i="7" s="1"/>
  <c r="S21" i="7"/>
  <c r="AB20" i="7"/>
  <c r="AD20" i="7" s="1"/>
  <c r="S20" i="7"/>
  <c r="AB19" i="7"/>
  <c r="AD19" i="7" s="1"/>
  <c r="AG19" i="7" s="1"/>
  <c r="AO19" i="7" s="1"/>
  <c r="S19" i="7"/>
  <c r="AB18" i="7"/>
  <c r="AD18" i="7" s="1"/>
  <c r="AF18" i="7" s="1"/>
  <c r="AM18" i="7" s="1"/>
  <c r="S18" i="7"/>
  <c r="AB17" i="7"/>
  <c r="AD17" i="7" s="1"/>
  <c r="AG17" i="7" s="1"/>
  <c r="AO17" i="7" s="1"/>
  <c r="S17" i="7"/>
  <c r="AB16" i="7"/>
  <c r="AD16" i="7" s="1"/>
  <c r="S16" i="7"/>
  <c r="AB15" i="7"/>
  <c r="AD15" i="7" s="1"/>
  <c r="S15" i="7"/>
  <c r="AB14" i="7"/>
  <c r="AD14" i="7" s="1"/>
  <c r="AI14" i="7" s="1"/>
  <c r="AS14" i="7" s="1"/>
  <c r="S14" i="7"/>
  <c r="AB13" i="7"/>
  <c r="AD13" i="7" s="1"/>
  <c r="AI13" i="7" s="1"/>
  <c r="AS13" i="7" s="1"/>
  <c r="S13" i="7"/>
  <c r="AB12" i="7"/>
  <c r="AD12" i="7" s="1"/>
  <c r="AI12" i="7" s="1"/>
  <c r="AS12" i="7" s="1"/>
  <c r="S12" i="7"/>
  <c r="AB11" i="7"/>
  <c r="AD11" i="7" s="1"/>
  <c r="S11" i="7"/>
  <c r="S10" i="7"/>
  <c r="S9" i="7"/>
  <c r="S8" i="7"/>
  <c r="AR13" i="7" l="1"/>
  <c r="AR48" i="7"/>
  <c r="AR12" i="7"/>
  <c r="AR14" i="7"/>
  <c r="AR46" i="7"/>
  <c r="BA25" i="7"/>
  <c r="AP25" i="7"/>
  <c r="AP31" i="7"/>
  <c r="AP40" i="7"/>
  <c r="AP52" i="7"/>
  <c r="AP61" i="7"/>
  <c r="AP26" i="7"/>
  <c r="AP28" i="7"/>
  <c r="AP32" i="7"/>
  <c r="AP58" i="7"/>
  <c r="AP62" i="7"/>
  <c r="AN17" i="7"/>
  <c r="AN19" i="7"/>
  <c r="AN21" i="7"/>
  <c r="AN60" i="7"/>
  <c r="AN45" i="7"/>
  <c r="AN42" i="7"/>
  <c r="AN56" i="7"/>
  <c r="AL23" i="7"/>
  <c r="AL29" i="7"/>
  <c r="AL33" i="7"/>
  <c r="AL35" i="7"/>
  <c r="AL53" i="7"/>
  <c r="AL18" i="7"/>
  <c r="AL30" i="7"/>
  <c r="AL34" i="7"/>
  <c r="AL36" i="7"/>
  <c r="AL38" i="7"/>
  <c r="AL55" i="7"/>
  <c r="AL63" i="7"/>
  <c r="AJ50" i="7"/>
  <c r="C24" i="7"/>
  <c r="D24" i="7" s="1"/>
  <c r="C8" i="7"/>
  <c r="D8" i="7" s="1"/>
  <c r="C32" i="7"/>
  <c r="D32" i="7" s="1"/>
  <c r="C20" i="7"/>
  <c r="D20" i="7" s="1"/>
  <c r="C12" i="7"/>
  <c r="D12" i="7" s="1"/>
  <c r="C9" i="7"/>
  <c r="D9" i="7" s="1"/>
  <c r="C36" i="7"/>
  <c r="D36" i="7" s="1"/>
  <c r="C16" i="7"/>
  <c r="D16" i="7" s="1"/>
  <c r="C28" i="7"/>
  <c r="D28" i="7" s="1"/>
  <c r="C38" i="7"/>
  <c r="D38" i="7" s="1"/>
  <c r="C34" i="7"/>
  <c r="D34" i="7" s="1"/>
  <c r="C30" i="7"/>
  <c r="D30" i="7" s="1"/>
  <c r="C26" i="7"/>
  <c r="D26" i="7" s="1"/>
  <c r="C22" i="7"/>
  <c r="D22" i="7" s="1"/>
  <c r="C18" i="7"/>
  <c r="D18" i="7" s="1"/>
  <c r="C14" i="7"/>
  <c r="D14" i="7" s="1"/>
  <c r="C10" i="7"/>
  <c r="D10" i="7" s="1"/>
  <c r="C35" i="7"/>
  <c r="D35" i="7" s="1"/>
  <c r="C31" i="7"/>
  <c r="D31" i="7" s="1"/>
  <c r="C27" i="7"/>
  <c r="D27" i="7" s="1"/>
  <c r="C23" i="7"/>
  <c r="D23" i="7" s="1"/>
  <c r="C19" i="7"/>
  <c r="D19" i="7" s="1"/>
  <c r="C15" i="7"/>
  <c r="D15" i="7" s="1"/>
  <c r="C11" i="7"/>
  <c r="D11" i="7" s="1"/>
  <c r="C37" i="7"/>
  <c r="D37" i="7" s="1"/>
  <c r="C33" i="7"/>
  <c r="D33" i="7" s="1"/>
  <c r="C29" i="7"/>
  <c r="D29" i="7" s="1"/>
  <c r="C25" i="7"/>
  <c r="D25" i="7" s="1"/>
  <c r="C21" i="7"/>
  <c r="D21" i="7" s="1"/>
  <c r="C17" i="7"/>
  <c r="D17" i="7" s="1"/>
  <c r="C13" i="7"/>
  <c r="D13" i="7" s="1"/>
  <c r="AJ39" i="7"/>
  <c r="AJ44" i="7"/>
  <c r="AH33" i="7"/>
  <c r="AQ33" i="7" s="1"/>
  <c r="AE40" i="7"/>
  <c r="AK40" i="7" s="1"/>
  <c r="AF40" i="7"/>
  <c r="AM40" i="7" s="1"/>
  <c r="AG40" i="7"/>
  <c r="AO40" i="7" s="1"/>
  <c r="AG22" i="7"/>
  <c r="AO22" i="7" s="1"/>
  <c r="AE22" i="7"/>
  <c r="AK22" i="7" s="1"/>
  <c r="AH22" i="7"/>
  <c r="AQ22" i="7" s="1"/>
  <c r="AG20" i="7"/>
  <c r="AO20" i="7" s="1"/>
  <c r="AE20" i="7"/>
  <c r="AK20" i="7" s="1"/>
  <c r="AH20" i="7"/>
  <c r="AQ20" i="7" s="1"/>
  <c r="AH24" i="7"/>
  <c r="AQ24" i="7" s="1"/>
  <c r="AE18" i="7"/>
  <c r="AK18" i="7" s="1"/>
  <c r="AF25" i="7"/>
  <c r="AM25" i="7" s="1"/>
  <c r="AF31" i="7"/>
  <c r="AM31" i="7" s="1"/>
  <c r="AH18" i="7"/>
  <c r="AQ18" i="7" s="1"/>
  <c r="AH30" i="7"/>
  <c r="AQ30" i="7" s="1"/>
  <c r="AH35" i="7"/>
  <c r="AQ35" i="7" s="1"/>
  <c r="AH36" i="7"/>
  <c r="AQ36" i="7" s="1"/>
  <c r="AG44" i="7"/>
  <c r="AO44" i="7" s="1"/>
  <c r="AI15" i="7"/>
  <c r="AS15" i="7" s="1"/>
  <c r="AF21" i="7"/>
  <c r="AM21" i="7" s="1"/>
  <c r="AE48" i="7"/>
  <c r="AK48" i="7" s="1"/>
  <c r="AE52" i="7"/>
  <c r="AK52" i="7" s="1"/>
  <c r="AF57" i="7"/>
  <c r="AM57" i="7" s="1"/>
  <c r="AI50" i="7"/>
  <c r="AS50" i="7" s="1"/>
  <c r="AI11" i="7"/>
  <c r="AS11" i="7" s="1"/>
  <c r="AE11" i="7"/>
  <c r="AK11" i="7" s="1"/>
  <c r="AE46" i="7"/>
  <c r="AK46" i="7" s="1"/>
  <c r="AF37" i="7"/>
  <c r="AM37" i="7" s="1"/>
  <c r="AF27" i="7"/>
  <c r="AM27" i="7" s="1"/>
  <c r="AF17" i="7"/>
  <c r="AM17" i="7" s="1"/>
  <c r="AH39" i="7"/>
  <c r="AQ39" i="7" s="1"/>
  <c r="AH34" i="7"/>
  <c r="AQ34" i="7" s="1"/>
  <c r="AH29" i="7"/>
  <c r="AQ29" i="7" s="1"/>
  <c r="AF22" i="7"/>
  <c r="AM22" i="7" s="1"/>
  <c r="AG11" i="7"/>
  <c r="AO11" i="7" s="1"/>
  <c r="AF32" i="7"/>
  <c r="AM32" i="7" s="1"/>
  <c r="AF11" i="7"/>
  <c r="AM11" i="7" s="1"/>
  <c r="AH11" i="7"/>
  <c r="AQ11" i="7" s="1"/>
  <c r="AF16" i="7"/>
  <c r="AM16" i="7" s="1"/>
  <c r="AG16" i="7"/>
  <c r="AO16" i="7" s="1"/>
  <c r="AE16" i="7"/>
  <c r="AK16" i="7" s="1"/>
  <c r="AI16" i="7"/>
  <c r="AS16" i="7" s="1"/>
  <c r="AH16" i="7"/>
  <c r="AQ16" i="7" s="1"/>
  <c r="AF12" i="7"/>
  <c r="AM12" i="7" s="1"/>
  <c r="AF13" i="7"/>
  <c r="AM13" i="7" s="1"/>
  <c r="AF14" i="7"/>
  <c r="AM14" i="7" s="1"/>
  <c r="AF15" i="7"/>
  <c r="AM15" i="7" s="1"/>
  <c r="AI17" i="7"/>
  <c r="AS17" i="7" s="1"/>
  <c r="AF19" i="7"/>
  <c r="AM19" i="7" s="1"/>
  <c r="AI21" i="7"/>
  <c r="AS21" i="7" s="1"/>
  <c r="AG26" i="7"/>
  <c r="AO26" i="7" s="1"/>
  <c r="AI26" i="7"/>
  <c r="AS26" i="7" s="1"/>
  <c r="AE26" i="7"/>
  <c r="AK26" i="7" s="1"/>
  <c r="AG43" i="7"/>
  <c r="AO43" i="7" s="1"/>
  <c r="AF43" i="7"/>
  <c r="AM43" i="7" s="1"/>
  <c r="AI43" i="7"/>
  <c r="AS43" i="7" s="1"/>
  <c r="AE43" i="7"/>
  <c r="AK43" i="7" s="1"/>
  <c r="AG47" i="7"/>
  <c r="AO47" i="7" s="1"/>
  <c r="AI47" i="7"/>
  <c r="AS47" i="7" s="1"/>
  <c r="AE47" i="7"/>
  <c r="AK47" i="7" s="1"/>
  <c r="AF47" i="7"/>
  <c r="AM47" i="7" s="1"/>
  <c r="AH47" i="7"/>
  <c r="AQ47" i="7" s="1"/>
  <c r="AG12" i="7"/>
  <c r="AO12" i="7" s="1"/>
  <c r="AG13" i="7"/>
  <c r="AO13" i="7" s="1"/>
  <c r="AG14" i="7"/>
  <c r="AO14" i="7" s="1"/>
  <c r="AG15" i="7"/>
  <c r="AO15" i="7" s="1"/>
  <c r="AE17" i="7"/>
  <c r="AK17" i="7" s="1"/>
  <c r="AH19" i="7"/>
  <c r="AQ19" i="7" s="1"/>
  <c r="AI20" i="7"/>
  <c r="AS20" i="7" s="1"/>
  <c r="AE21" i="7"/>
  <c r="AK21" i="7" s="1"/>
  <c r="AG23" i="7"/>
  <c r="AO23" i="7" s="1"/>
  <c r="AI23" i="7"/>
  <c r="AS23" i="7" s="1"/>
  <c r="AE23" i="7"/>
  <c r="AK23" i="7" s="1"/>
  <c r="AF26" i="7"/>
  <c r="AM26" i="7" s="1"/>
  <c r="AG27" i="7"/>
  <c r="AO27" i="7" s="1"/>
  <c r="AI27" i="7"/>
  <c r="AS27" i="7" s="1"/>
  <c r="AE27" i="7"/>
  <c r="AK27" i="7" s="1"/>
  <c r="AI37" i="7"/>
  <c r="AS37" i="7" s="1"/>
  <c r="AE37" i="7"/>
  <c r="AK37" i="7" s="1"/>
  <c r="AG37" i="7"/>
  <c r="AO37" i="7" s="1"/>
  <c r="AI38" i="7"/>
  <c r="AS38" i="7" s="1"/>
  <c r="AE38" i="7"/>
  <c r="AK38" i="7" s="1"/>
  <c r="AG38" i="7"/>
  <c r="AO38" i="7" s="1"/>
  <c r="AH43" i="7"/>
  <c r="AQ43" i="7" s="1"/>
  <c r="AG51" i="7"/>
  <c r="AO51" i="7" s="1"/>
  <c r="AI51" i="7"/>
  <c r="AS51" i="7" s="1"/>
  <c r="AE51" i="7"/>
  <c r="AK51" i="7" s="1"/>
  <c r="AF51" i="7"/>
  <c r="AM51" i="7" s="1"/>
  <c r="AH51" i="7"/>
  <c r="AQ51" i="7" s="1"/>
  <c r="AH12" i="7"/>
  <c r="AQ12" i="7" s="1"/>
  <c r="AH13" i="7"/>
  <c r="AQ13" i="7" s="1"/>
  <c r="AH14" i="7"/>
  <c r="AQ14" i="7" s="1"/>
  <c r="AH15" i="7"/>
  <c r="AQ15" i="7" s="1"/>
  <c r="AI19" i="7"/>
  <c r="AS19" i="7" s="1"/>
  <c r="AG24" i="7"/>
  <c r="AO24" i="7" s="1"/>
  <c r="AI24" i="7"/>
  <c r="AS24" i="7" s="1"/>
  <c r="AE24" i="7"/>
  <c r="AK24" i="7" s="1"/>
  <c r="AG28" i="7"/>
  <c r="AO28" i="7" s="1"/>
  <c r="AI28" i="7"/>
  <c r="AS28" i="7" s="1"/>
  <c r="AE28" i="7"/>
  <c r="AK28" i="7" s="1"/>
  <c r="AI41" i="7"/>
  <c r="AS41" i="7" s="1"/>
  <c r="AE41" i="7"/>
  <c r="AK41" i="7" s="1"/>
  <c r="AH41" i="7"/>
  <c r="AQ41" i="7" s="1"/>
  <c r="AF41" i="7"/>
  <c r="AM41" i="7" s="1"/>
  <c r="AE12" i="7"/>
  <c r="AK12" i="7" s="1"/>
  <c r="AE13" i="7"/>
  <c r="AK13" i="7" s="1"/>
  <c r="AE14" i="7"/>
  <c r="AK14" i="7" s="1"/>
  <c r="AE15" i="7"/>
  <c r="AK15" i="7" s="1"/>
  <c r="AH17" i="7"/>
  <c r="AQ17" i="7" s="1"/>
  <c r="AG18" i="7"/>
  <c r="AO18" i="7" s="1"/>
  <c r="AI18" i="7"/>
  <c r="AS18" i="7" s="1"/>
  <c r="AE19" i="7"/>
  <c r="AK19" i="7" s="1"/>
  <c r="AF20" i="7"/>
  <c r="AM20" i="7" s="1"/>
  <c r="AH21" i="7"/>
  <c r="AQ21" i="7" s="1"/>
  <c r="AI22" i="7"/>
  <c r="AS22" i="7" s="1"/>
  <c r="AH23" i="7"/>
  <c r="AQ23" i="7" s="1"/>
  <c r="AF24" i="7"/>
  <c r="AM24" i="7" s="1"/>
  <c r="AG25" i="7"/>
  <c r="AO25" i="7" s="1"/>
  <c r="AI25" i="7"/>
  <c r="AS25" i="7" s="1"/>
  <c r="AE25" i="7"/>
  <c r="AK25" i="7" s="1"/>
  <c r="AH27" i="7"/>
  <c r="AQ27" i="7" s="1"/>
  <c r="AF28" i="7"/>
  <c r="AM28" i="7" s="1"/>
  <c r="AI29" i="7"/>
  <c r="AS29" i="7" s="1"/>
  <c r="AE29" i="7"/>
  <c r="AK29" i="7" s="1"/>
  <c r="AG29" i="7"/>
  <c r="AO29" i="7" s="1"/>
  <c r="AI30" i="7"/>
  <c r="AS30" i="7" s="1"/>
  <c r="AE30" i="7"/>
  <c r="AK30" i="7" s="1"/>
  <c r="AG30" i="7"/>
  <c r="AO30" i="7" s="1"/>
  <c r="AI31" i="7"/>
  <c r="AS31" i="7" s="1"/>
  <c r="AE31" i="7"/>
  <c r="AK31" i="7" s="1"/>
  <c r="AG31" i="7"/>
  <c r="AO31" i="7" s="1"/>
  <c r="AI32" i="7"/>
  <c r="AS32" i="7" s="1"/>
  <c r="AE32" i="7"/>
  <c r="AK32" i="7" s="1"/>
  <c r="AG32" i="7"/>
  <c r="AO32" i="7" s="1"/>
  <c r="AI33" i="7"/>
  <c r="AS33" i="7" s="1"/>
  <c r="AE33" i="7"/>
  <c r="AK33" i="7" s="1"/>
  <c r="AG33" i="7"/>
  <c r="AO33" i="7" s="1"/>
  <c r="AI34" i="7"/>
  <c r="AS34" i="7" s="1"/>
  <c r="AE34" i="7"/>
  <c r="AK34" i="7" s="1"/>
  <c r="AG34" i="7"/>
  <c r="AO34" i="7" s="1"/>
  <c r="AI35" i="7"/>
  <c r="AS35" i="7" s="1"/>
  <c r="AE35" i="7"/>
  <c r="AK35" i="7" s="1"/>
  <c r="AG35" i="7"/>
  <c r="AO35" i="7" s="1"/>
  <c r="AI36" i="7"/>
  <c r="AS36" i="7" s="1"/>
  <c r="AE36" i="7"/>
  <c r="AK36" i="7" s="1"/>
  <c r="AG36" i="7"/>
  <c r="AO36" i="7" s="1"/>
  <c r="AH37" i="7"/>
  <c r="AQ37" i="7" s="1"/>
  <c r="AH38" i="7"/>
  <c r="AQ38" i="7" s="1"/>
  <c r="AF39" i="7"/>
  <c r="AM39" i="7" s="1"/>
  <c r="AI39" i="7"/>
  <c r="AS39" i="7" s="1"/>
  <c r="AG39" i="7"/>
  <c r="AO39" i="7" s="1"/>
  <c r="AG41" i="7"/>
  <c r="AO41" i="7" s="1"/>
  <c r="AF42" i="7"/>
  <c r="AM42" i="7" s="1"/>
  <c r="AH42" i="7"/>
  <c r="AQ42" i="7" s="1"/>
  <c r="AI42" i="7"/>
  <c r="AS42" i="7" s="1"/>
  <c r="AE42" i="7"/>
  <c r="AK42" i="7" s="1"/>
  <c r="AI49" i="7"/>
  <c r="AS49" i="7" s="1"/>
  <c r="AE49" i="7"/>
  <c r="AK49" i="7" s="1"/>
  <c r="AG49" i="7"/>
  <c r="AO49" i="7" s="1"/>
  <c r="AF49" i="7"/>
  <c r="AM49" i="7" s="1"/>
  <c r="AH49" i="7"/>
  <c r="AQ49" i="7" s="1"/>
  <c r="AH54" i="7"/>
  <c r="AQ54" i="7" s="1"/>
  <c r="AF54" i="7"/>
  <c r="AM54" i="7" s="1"/>
  <c r="AE54" i="7"/>
  <c r="AK54" i="7" s="1"/>
  <c r="AI54" i="7"/>
  <c r="AS54" i="7" s="1"/>
  <c r="AG54" i="7"/>
  <c r="AO54" i="7" s="1"/>
  <c r="AI45" i="7"/>
  <c r="AS45" i="7" s="1"/>
  <c r="AE45" i="7"/>
  <c r="AK45" i="7" s="1"/>
  <c r="AF45" i="7"/>
  <c r="AM45" i="7" s="1"/>
  <c r="AH45" i="7"/>
  <c r="AQ45" i="7" s="1"/>
  <c r="AH44" i="7"/>
  <c r="AQ44" i="7" s="1"/>
  <c r="AI44" i="7"/>
  <c r="AS44" i="7" s="1"/>
  <c r="AF46" i="7"/>
  <c r="AM46" i="7" s="1"/>
  <c r="AH46" i="7"/>
  <c r="AQ46" i="7" s="1"/>
  <c r="AH48" i="7"/>
  <c r="AQ48" i="7" s="1"/>
  <c r="AF48" i="7"/>
  <c r="AM48" i="7" s="1"/>
  <c r="AF50" i="7"/>
  <c r="AM50" i="7" s="1"/>
  <c r="AH50" i="7"/>
  <c r="AQ50" i="7" s="1"/>
  <c r="AF56" i="7"/>
  <c r="AM56" i="7" s="1"/>
  <c r="AH56" i="7"/>
  <c r="AQ56" i="7" s="1"/>
  <c r="AE56" i="7"/>
  <c r="AK56" i="7" s="1"/>
  <c r="AI56" i="7"/>
  <c r="AS56" i="7" s="1"/>
  <c r="AG59" i="7"/>
  <c r="AO59" i="7" s="1"/>
  <c r="AH59" i="7"/>
  <c r="AQ59" i="7" s="1"/>
  <c r="AI59" i="7"/>
  <c r="AS59" i="7" s="1"/>
  <c r="AE59" i="7"/>
  <c r="AK59" i="7" s="1"/>
  <c r="AF59" i="7"/>
  <c r="AM59" i="7" s="1"/>
  <c r="AI40" i="7"/>
  <c r="AS40" i="7" s="1"/>
  <c r="AF44" i="7"/>
  <c r="AM44" i="7" s="1"/>
  <c r="AG46" i="7"/>
  <c r="AO46" i="7" s="1"/>
  <c r="AG48" i="7"/>
  <c r="AO48" i="7" s="1"/>
  <c r="AG50" i="7"/>
  <c r="AO50" i="7" s="1"/>
  <c r="AF52" i="7"/>
  <c r="AM52" i="7" s="1"/>
  <c r="AI52" i="7"/>
  <c r="AS52" i="7" s="1"/>
  <c r="AG52" i="7"/>
  <c r="AO52" i="7" s="1"/>
  <c r="AG53" i="7"/>
  <c r="AO53" i="7" s="1"/>
  <c r="AI53" i="7"/>
  <c r="AS53" i="7" s="1"/>
  <c r="AH53" i="7"/>
  <c r="AQ53" i="7" s="1"/>
  <c r="AE53" i="7"/>
  <c r="AK53" i="7" s="1"/>
  <c r="AI55" i="7"/>
  <c r="AS55" i="7" s="1"/>
  <c r="AE55" i="7"/>
  <c r="AK55" i="7" s="1"/>
  <c r="AG55" i="7"/>
  <c r="AO55" i="7" s="1"/>
  <c r="AG57" i="7"/>
  <c r="AO57" i="7" s="1"/>
  <c r="AI57" i="7"/>
  <c r="AS57" i="7" s="1"/>
  <c r="AE57" i="7"/>
  <c r="AK57" i="7" s="1"/>
  <c r="AH60" i="7"/>
  <c r="AQ60" i="7" s="1"/>
  <c r="AI60" i="7"/>
  <c r="AS60" i="7" s="1"/>
  <c r="AE60" i="7"/>
  <c r="AK60" i="7" s="1"/>
  <c r="AF60" i="7"/>
  <c r="AM60" i="7" s="1"/>
  <c r="AI61" i="7"/>
  <c r="AS61" i="7" s="1"/>
  <c r="AE61" i="7"/>
  <c r="AK61" i="7" s="1"/>
  <c r="AF61" i="7"/>
  <c r="AM61" i="7" s="1"/>
  <c r="AG61" i="7"/>
  <c r="AO61" i="7" s="1"/>
  <c r="AF62" i="7"/>
  <c r="AM62" i="7" s="1"/>
  <c r="AG62" i="7"/>
  <c r="AO62" i="7" s="1"/>
  <c r="AE62" i="7"/>
  <c r="AK62" i="7" s="1"/>
  <c r="AI62" i="7"/>
  <c r="AS62" i="7" s="1"/>
  <c r="AH68" i="7"/>
  <c r="AQ68" i="7" s="1"/>
  <c r="AI68" i="7"/>
  <c r="AS68" i="7" s="1"/>
  <c r="AE68" i="7"/>
  <c r="AK68" i="7" s="1"/>
  <c r="AF68" i="7"/>
  <c r="AM68" i="7" s="1"/>
  <c r="AI69" i="7"/>
  <c r="AS69" i="7" s="1"/>
  <c r="AE69" i="7"/>
  <c r="AK69" i="7" s="1"/>
  <c r="AF69" i="7"/>
  <c r="AM69" i="7" s="1"/>
  <c r="AG69" i="7"/>
  <c r="AO69" i="7" s="1"/>
  <c r="AF70" i="7"/>
  <c r="AM70" i="7" s="1"/>
  <c r="AG70" i="7"/>
  <c r="AO70" i="7" s="1"/>
  <c r="AE70" i="7"/>
  <c r="AK70" i="7" s="1"/>
  <c r="AI70" i="7"/>
  <c r="AS70" i="7" s="1"/>
  <c r="AG67" i="7"/>
  <c r="AO67" i="7" s="1"/>
  <c r="AH67" i="7"/>
  <c r="AQ67" i="7" s="1"/>
  <c r="AI67" i="7"/>
  <c r="AS67" i="7" s="1"/>
  <c r="AE67" i="7"/>
  <c r="AK67" i="7" s="1"/>
  <c r="AG68" i="7"/>
  <c r="AO68" i="7" s="1"/>
  <c r="AH69" i="7"/>
  <c r="AQ69" i="7" s="1"/>
  <c r="AH70" i="7"/>
  <c r="AQ70" i="7" s="1"/>
  <c r="AH55" i="7"/>
  <c r="AQ55" i="7" s="1"/>
  <c r="AH57" i="7"/>
  <c r="AQ57" i="7" s="1"/>
  <c r="AF58" i="7"/>
  <c r="AM58" i="7" s="1"/>
  <c r="AG58" i="7"/>
  <c r="AO58" i="7" s="1"/>
  <c r="AE58" i="7"/>
  <c r="AK58" i="7" s="1"/>
  <c r="AI58" i="7"/>
  <c r="AS58" i="7" s="1"/>
  <c r="AH64" i="7"/>
  <c r="AQ64" i="7" s="1"/>
  <c r="AI64" i="7"/>
  <c r="AS64" i="7" s="1"/>
  <c r="AE64" i="7"/>
  <c r="AK64" i="7" s="1"/>
  <c r="AF64" i="7"/>
  <c r="AM64" i="7" s="1"/>
  <c r="AI65" i="7"/>
  <c r="AS65" i="7" s="1"/>
  <c r="AE65" i="7"/>
  <c r="AK65" i="7" s="1"/>
  <c r="AF65" i="7"/>
  <c r="AM65" i="7" s="1"/>
  <c r="AG65" i="7"/>
  <c r="AO65" i="7" s="1"/>
  <c r="AF66" i="7"/>
  <c r="AM66" i="7" s="1"/>
  <c r="AG66" i="7"/>
  <c r="AO66" i="7" s="1"/>
  <c r="AE66" i="7"/>
  <c r="AK66" i="7" s="1"/>
  <c r="AI66" i="7"/>
  <c r="AS66" i="7" s="1"/>
  <c r="AF67" i="7"/>
  <c r="AM67" i="7" s="1"/>
  <c r="AG63" i="7"/>
  <c r="AO63" i="7" s="1"/>
  <c r="AH63" i="7"/>
  <c r="AQ63" i="7" s="1"/>
  <c r="AI63" i="7"/>
  <c r="AS63" i="7" s="1"/>
  <c r="AE63" i="7"/>
  <c r="AK63" i="7" s="1"/>
  <c r="AG64" i="7"/>
  <c r="AO64" i="7" s="1"/>
  <c r="AH65" i="7"/>
  <c r="AQ65" i="7" s="1"/>
  <c r="AH66" i="7"/>
  <c r="AQ66" i="7" s="1"/>
  <c r="I27" i="7" l="1"/>
  <c r="AR64" i="7"/>
  <c r="AR57" i="7"/>
  <c r="AR55" i="7"/>
  <c r="AR40" i="7"/>
  <c r="AR44" i="7"/>
  <c r="AR36" i="7"/>
  <c r="AR32" i="7"/>
  <c r="AR24" i="7"/>
  <c r="AR27" i="7"/>
  <c r="AR20" i="7"/>
  <c r="AR21" i="7"/>
  <c r="AR16" i="7"/>
  <c r="AR65" i="7"/>
  <c r="AR68" i="7"/>
  <c r="AR60" i="7"/>
  <c r="BC45" i="7"/>
  <c r="AR45" i="7"/>
  <c r="BB45" i="7" s="1"/>
  <c r="AR42" i="7"/>
  <c r="AR33" i="7"/>
  <c r="AR29" i="7"/>
  <c r="AR25" i="7"/>
  <c r="AR22" i="7"/>
  <c r="AR18" i="7"/>
  <c r="AR28" i="7"/>
  <c r="AR23" i="7"/>
  <c r="AR43" i="7"/>
  <c r="AR11" i="7"/>
  <c r="AR67" i="7"/>
  <c r="AR63" i="7"/>
  <c r="AR66" i="7"/>
  <c r="AR58" i="7"/>
  <c r="AR69" i="7"/>
  <c r="AR61" i="7"/>
  <c r="AR52" i="7"/>
  <c r="AR56" i="7"/>
  <c r="AR39" i="7"/>
  <c r="AR34" i="7"/>
  <c r="AR30" i="7"/>
  <c r="AR19" i="7"/>
  <c r="AR51" i="7"/>
  <c r="AR37" i="7"/>
  <c r="BC47" i="7"/>
  <c r="AR47" i="7"/>
  <c r="AR26" i="7"/>
  <c r="AR17" i="7"/>
  <c r="AR50" i="7"/>
  <c r="BC70" i="7"/>
  <c r="AR70" i="7"/>
  <c r="BB70" i="7" s="1"/>
  <c r="AR62" i="7"/>
  <c r="AR53" i="7"/>
  <c r="AR59" i="7"/>
  <c r="AR54" i="7"/>
  <c r="AR49" i="7"/>
  <c r="AR35" i="7"/>
  <c r="AR31" i="7"/>
  <c r="AR41" i="7"/>
  <c r="AR38" i="7"/>
  <c r="AR15" i="7"/>
  <c r="BB14" i="7" s="1"/>
  <c r="AP59" i="7"/>
  <c r="AZ58" i="7" s="1"/>
  <c r="AP56" i="7"/>
  <c r="AP38" i="7"/>
  <c r="AP23" i="7"/>
  <c r="AP43" i="7"/>
  <c r="AP11" i="7"/>
  <c r="AP18" i="7"/>
  <c r="AP66" i="7"/>
  <c r="BA57" i="7"/>
  <c r="AP57" i="7"/>
  <c r="AZ57" i="7" s="1"/>
  <c r="AP68" i="7"/>
  <c r="AP60" i="7"/>
  <c r="AZ60" i="7" s="1"/>
  <c r="AP53" i="7"/>
  <c r="AP50" i="7"/>
  <c r="AP46" i="7"/>
  <c r="AP45" i="7"/>
  <c r="AP54" i="7"/>
  <c r="AP42" i="7"/>
  <c r="AP21" i="7"/>
  <c r="AP12" i="7"/>
  <c r="AP34" i="7"/>
  <c r="AP35" i="7"/>
  <c r="AP33" i="7"/>
  <c r="AP65" i="7"/>
  <c r="AP63" i="7"/>
  <c r="AZ62" i="7" s="1"/>
  <c r="AP55" i="7"/>
  <c r="AP49" i="7"/>
  <c r="AP27" i="7"/>
  <c r="AP17" i="7"/>
  <c r="AP15" i="7"/>
  <c r="AP51" i="7"/>
  <c r="AZ51" i="7" s="1"/>
  <c r="AP47" i="7"/>
  <c r="AP16" i="7"/>
  <c r="AP39" i="7"/>
  <c r="AP30" i="7"/>
  <c r="AP70" i="7"/>
  <c r="AZ70" i="7" s="1"/>
  <c r="AP14" i="7"/>
  <c r="AP24" i="7"/>
  <c r="AZ24" i="7" s="1"/>
  <c r="AP22" i="7"/>
  <c r="L23" i="7" s="1"/>
  <c r="AP64" i="7"/>
  <c r="AP69" i="7"/>
  <c r="AP67" i="7"/>
  <c r="AP48" i="7"/>
  <c r="AP44" i="7"/>
  <c r="L35" i="7" s="1"/>
  <c r="AP37" i="7"/>
  <c r="AP41" i="7"/>
  <c r="AP13" i="7"/>
  <c r="AP19" i="7"/>
  <c r="AP29" i="7"/>
  <c r="AP36" i="7"/>
  <c r="AP20" i="7"/>
  <c r="AN65" i="7"/>
  <c r="AN18" i="7"/>
  <c r="AN23" i="7"/>
  <c r="AN16" i="7"/>
  <c r="AN69" i="7"/>
  <c r="AN61" i="7"/>
  <c r="AX60" i="7" s="1"/>
  <c r="AN43" i="7"/>
  <c r="AN11" i="7"/>
  <c r="AN20" i="7"/>
  <c r="AN63" i="7"/>
  <c r="AN66" i="7"/>
  <c r="AN58" i="7"/>
  <c r="AN53" i="7"/>
  <c r="AN50" i="7"/>
  <c r="AN41" i="7"/>
  <c r="AN34" i="7"/>
  <c r="AN30" i="7"/>
  <c r="K21" i="7"/>
  <c r="AN37" i="7"/>
  <c r="AN14" i="7"/>
  <c r="AN44" i="7"/>
  <c r="AN68" i="7"/>
  <c r="AN67" i="7"/>
  <c r="AN55" i="7"/>
  <c r="AX55" i="7" s="1"/>
  <c r="AN46" i="7"/>
  <c r="AN54" i="7"/>
  <c r="AN36" i="7"/>
  <c r="AN32" i="7"/>
  <c r="AN25" i="7"/>
  <c r="AN28" i="7"/>
  <c r="AN12" i="7"/>
  <c r="AN22" i="7"/>
  <c r="AY21" i="7"/>
  <c r="AN33" i="7"/>
  <c r="AN29" i="7"/>
  <c r="J20" i="7" s="1"/>
  <c r="AN51" i="7"/>
  <c r="AN15" i="7"/>
  <c r="AN47" i="7"/>
  <c r="AN26" i="7"/>
  <c r="AN40" i="7"/>
  <c r="AN64" i="7"/>
  <c r="AN70" i="7"/>
  <c r="AX70" i="7" s="1"/>
  <c r="AN62" i="7"/>
  <c r="AN57" i="7"/>
  <c r="AN52" i="7"/>
  <c r="AN48" i="7"/>
  <c r="AN59" i="7"/>
  <c r="AX59" i="7" s="1"/>
  <c r="AN49" i="7"/>
  <c r="AN39" i="7"/>
  <c r="AN35" i="7"/>
  <c r="AN31" i="7"/>
  <c r="AN24" i="7"/>
  <c r="AN38" i="7"/>
  <c r="AN27" i="7"/>
  <c r="AN13" i="7"/>
  <c r="AL64" i="7"/>
  <c r="AV63" i="7" s="1"/>
  <c r="AL70" i="7"/>
  <c r="AV70" i="7" s="1"/>
  <c r="AL28" i="7"/>
  <c r="AL12" i="7"/>
  <c r="AL69" i="7"/>
  <c r="AL61" i="7"/>
  <c r="AL48" i="7"/>
  <c r="AL49" i="7"/>
  <c r="AL41" i="7"/>
  <c r="H32" i="7" s="1"/>
  <c r="AL51" i="7"/>
  <c r="AL47" i="7"/>
  <c r="AL14" i="7"/>
  <c r="AL22" i="7"/>
  <c r="AL17" i="7"/>
  <c r="H14" i="7" s="1"/>
  <c r="AL40" i="7"/>
  <c r="AL67" i="7"/>
  <c r="AL66" i="7"/>
  <c r="AL58" i="7"/>
  <c r="AL59" i="7"/>
  <c r="AL56" i="7"/>
  <c r="AV55" i="7" s="1"/>
  <c r="AL54" i="7"/>
  <c r="AV54" i="7" s="1"/>
  <c r="AL19" i="7"/>
  <c r="AL13" i="7"/>
  <c r="AL11" i="7"/>
  <c r="AL27" i="7"/>
  <c r="AL31" i="7"/>
  <c r="AV30" i="7" s="1"/>
  <c r="AL62" i="7"/>
  <c r="AV62" i="7" s="1"/>
  <c r="AL26" i="7"/>
  <c r="AL43" i="7"/>
  <c r="AL32" i="7"/>
  <c r="AL37" i="7"/>
  <c r="AL21" i="7"/>
  <c r="H20" i="7" s="1"/>
  <c r="AL25" i="7"/>
  <c r="AL65" i="7"/>
  <c r="AL68" i="7"/>
  <c r="AL60" i="7"/>
  <c r="AL52" i="7"/>
  <c r="AV52" i="7" s="1"/>
  <c r="I35" i="7"/>
  <c r="AL44" i="7"/>
  <c r="AL50" i="7"/>
  <c r="AL46" i="7"/>
  <c r="AL45" i="7"/>
  <c r="AL42" i="7"/>
  <c r="AL39" i="7"/>
  <c r="AL24" i="7"/>
  <c r="AL20" i="7"/>
  <c r="AL15" i="7"/>
  <c r="AL16" i="7"/>
  <c r="AL57" i="7"/>
  <c r="O31" i="7"/>
  <c r="BA70" i="7"/>
  <c r="M21" i="7"/>
  <c r="BA51" i="7"/>
  <c r="BA32" i="7"/>
  <c r="BA60" i="7"/>
  <c r="AY59" i="7"/>
  <c r="AY45" i="7"/>
  <c r="AY70" i="7"/>
  <c r="AY56" i="7"/>
  <c r="AY44" i="7"/>
  <c r="I14" i="7"/>
  <c r="I20" i="7"/>
  <c r="AW62" i="7"/>
  <c r="AW54" i="7"/>
  <c r="I28" i="7"/>
  <c r="AW63" i="7"/>
  <c r="AW70" i="7"/>
  <c r="AW52" i="7"/>
  <c r="AJ61" i="7"/>
  <c r="AJ53" i="7"/>
  <c r="AJ34" i="7"/>
  <c r="AJ30" i="7"/>
  <c r="AJ14" i="7"/>
  <c r="AJ37" i="7"/>
  <c r="AJ16" i="7"/>
  <c r="AJ40" i="7"/>
  <c r="AJ59" i="7"/>
  <c r="AJ35" i="7"/>
  <c r="AJ31" i="7"/>
  <c r="AJ13" i="7"/>
  <c r="AJ24" i="7"/>
  <c r="AJ66" i="7"/>
  <c r="AJ58" i="7"/>
  <c r="AJ67" i="7"/>
  <c r="AJ57" i="7"/>
  <c r="AJ55" i="7"/>
  <c r="AJ36" i="7"/>
  <c r="AJ12" i="7"/>
  <c r="F9" i="7" s="1"/>
  <c r="AJ27" i="7"/>
  <c r="AJ65" i="7"/>
  <c r="AU70" i="7"/>
  <c r="AJ70" i="7"/>
  <c r="AT70" i="7" s="1"/>
  <c r="AJ68" i="7"/>
  <c r="AJ62" i="7"/>
  <c r="AJ60" i="7"/>
  <c r="AJ45" i="7"/>
  <c r="AT44" i="7" s="1"/>
  <c r="AJ54" i="7"/>
  <c r="AJ42" i="7"/>
  <c r="AJ33" i="7"/>
  <c r="AJ29" i="7"/>
  <c r="AJ25" i="7"/>
  <c r="AJ19" i="7"/>
  <c r="AJ15" i="7"/>
  <c r="AJ17" i="7"/>
  <c r="AJ11" i="7"/>
  <c r="AJ52" i="7"/>
  <c r="AJ63" i="7"/>
  <c r="AJ69" i="7"/>
  <c r="AU50" i="7"/>
  <c r="AJ51" i="7"/>
  <c r="AJ21" i="7"/>
  <c r="AJ48" i="7"/>
  <c r="AU49" i="7"/>
  <c r="AJ49" i="7"/>
  <c r="AT49" i="7" s="1"/>
  <c r="AJ41" i="7"/>
  <c r="AJ28" i="7"/>
  <c r="AJ38" i="7"/>
  <c r="AJ23" i="7"/>
  <c r="AJ43" i="7"/>
  <c r="AJ20" i="7"/>
  <c r="AJ64" i="7"/>
  <c r="AJ56" i="7"/>
  <c r="AJ32" i="7"/>
  <c r="AJ47" i="7"/>
  <c r="AJ26" i="7"/>
  <c r="AJ46" i="7"/>
  <c r="AJ18" i="7"/>
  <c r="AJ22" i="7"/>
  <c r="AZ31" i="7"/>
  <c r="AZ61" i="7"/>
  <c r="BA31" i="7"/>
  <c r="M22" i="7" s="1"/>
  <c r="AV33" i="7"/>
  <c r="AW35" i="7"/>
  <c r="BB13" i="7"/>
  <c r="N9" i="7" s="1"/>
  <c r="AY55" i="7"/>
  <c r="AV34" i="7"/>
  <c r="AW33" i="7"/>
  <c r="I23" i="7" s="1"/>
  <c r="BC13" i="7"/>
  <c r="O9" i="7" s="1"/>
  <c r="BA61" i="7"/>
  <c r="H21" i="7"/>
  <c r="AZ25" i="7"/>
  <c r="AW34" i="7"/>
  <c r="AV29" i="7"/>
  <c r="BB12" i="7"/>
  <c r="K38" i="7"/>
  <c r="AV35" i="7"/>
  <c r="AW29" i="7"/>
  <c r="BC12" i="7"/>
  <c r="N38" i="7" l="1"/>
  <c r="H16" i="7"/>
  <c r="H34" i="7"/>
  <c r="L17" i="7"/>
  <c r="J36" i="7"/>
  <c r="F38" i="7"/>
  <c r="N26" i="7"/>
  <c r="H23" i="7"/>
  <c r="L30" i="7"/>
  <c r="J27" i="7"/>
  <c r="L16" i="7"/>
  <c r="N23" i="7"/>
  <c r="H31" i="7"/>
  <c r="H19" i="7"/>
  <c r="H27" i="7"/>
  <c r="F27" i="7"/>
  <c r="L25" i="7"/>
  <c r="L34" i="7"/>
  <c r="L22" i="7"/>
  <c r="L18" i="7"/>
  <c r="N15" i="7"/>
  <c r="N31" i="7"/>
  <c r="H26" i="7"/>
  <c r="BB47" i="7"/>
  <c r="H22" i="7"/>
  <c r="N25" i="7"/>
  <c r="G36" i="7"/>
  <c r="O34" i="7"/>
  <c r="L29" i="7"/>
  <c r="N34" i="7"/>
  <c r="N14" i="7"/>
  <c r="H35" i="7"/>
  <c r="N24" i="7"/>
  <c r="L21" i="7"/>
  <c r="M28" i="7"/>
  <c r="L32" i="7"/>
  <c r="K35" i="7"/>
  <c r="J34" i="7"/>
  <c r="J31" i="7"/>
  <c r="K30" i="7"/>
  <c r="J37" i="7"/>
  <c r="H38" i="7"/>
  <c r="H37" i="7"/>
  <c r="F28" i="7"/>
  <c r="F22" i="7"/>
  <c r="G21" i="7"/>
  <c r="F15" i="7"/>
  <c r="F37" i="7"/>
  <c r="H30" i="7"/>
  <c r="K29" i="7"/>
  <c r="J28" i="7"/>
  <c r="F36" i="7"/>
  <c r="F32" i="7"/>
  <c r="H15" i="7"/>
  <c r="J24" i="7"/>
  <c r="L28" i="7"/>
  <c r="L26" i="7"/>
  <c r="H28" i="7"/>
  <c r="G34" i="7"/>
  <c r="I15" i="7"/>
  <c r="K20" i="7"/>
  <c r="J22" i="7"/>
  <c r="J18" i="7"/>
  <c r="J15" i="7"/>
  <c r="K27" i="7"/>
  <c r="J38" i="7"/>
  <c r="M14" i="7"/>
  <c r="N17" i="7"/>
  <c r="O27" i="7"/>
  <c r="N36" i="7"/>
  <c r="H33" i="7"/>
  <c r="J16" i="7"/>
  <c r="J14" i="7"/>
  <c r="L14" i="7"/>
  <c r="N32" i="7"/>
  <c r="F20" i="7"/>
  <c r="F21" i="7"/>
  <c r="G22" i="7"/>
  <c r="I30" i="7"/>
  <c r="J35" i="7"/>
  <c r="K34" i="7"/>
  <c r="J21" i="7"/>
  <c r="K31" i="7"/>
  <c r="L15" i="7"/>
  <c r="L36" i="7"/>
  <c r="L38" i="7"/>
  <c r="L37" i="7"/>
  <c r="N35" i="7"/>
  <c r="N20" i="7"/>
  <c r="N19" i="7"/>
  <c r="O33" i="7"/>
  <c r="N27" i="7"/>
  <c r="O32" i="7"/>
  <c r="N18" i="7"/>
  <c r="K14" i="7"/>
  <c r="M35" i="7"/>
  <c r="M15" i="7"/>
  <c r="M26" i="7"/>
  <c r="AU47" i="7"/>
  <c r="G32" i="7" s="1"/>
  <c r="G35" i="7"/>
  <c r="N21" i="7"/>
  <c r="O35" i="7"/>
  <c r="N37" i="7"/>
  <c r="O14" i="7"/>
  <c r="O20" i="7"/>
  <c r="N28" i="7"/>
  <c r="M36" i="7"/>
  <c r="M34" i="7"/>
  <c r="J26" i="7"/>
  <c r="K13" i="7"/>
  <c r="K28" i="7"/>
  <c r="J25" i="7"/>
  <c r="J29" i="7"/>
  <c r="H24" i="7"/>
  <c r="H25" i="7"/>
  <c r="I21" i="7"/>
  <c r="G20" i="7"/>
  <c r="F31" i="7"/>
  <c r="AT39" i="7"/>
  <c r="G14" i="7"/>
  <c r="F35" i="7"/>
  <c r="F29" i="7"/>
  <c r="F17" i="7"/>
  <c r="F30" i="7"/>
  <c r="N16" i="7"/>
  <c r="O15" i="7"/>
  <c r="N29" i="7"/>
  <c r="N33" i="7"/>
  <c r="O28" i="7"/>
  <c r="O21" i="7"/>
  <c r="N22" i="7"/>
  <c r="N30" i="7"/>
  <c r="L27" i="7"/>
  <c r="M20" i="7"/>
  <c r="L31" i="7"/>
  <c r="L19" i="7"/>
  <c r="M27" i="7"/>
  <c r="M31" i="7"/>
  <c r="L33" i="7"/>
  <c r="M17" i="7"/>
  <c r="M38" i="7"/>
  <c r="M33" i="7"/>
  <c r="L20" i="7"/>
  <c r="J33" i="7"/>
  <c r="J32" i="7"/>
  <c r="J23" i="7"/>
  <c r="AY19" i="7"/>
  <c r="K12" i="7" s="1"/>
  <c r="J30" i="7"/>
  <c r="AX44" i="7"/>
  <c r="I18" i="7"/>
  <c r="AW30" i="7"/>
  <c r="I19" i="7"/>
  <c r="I24" i="7"/>
  <c r="H17" i="7"/>
  <c r="H18" i="7"/>
  <c r="F24" i="7"/>
  <c r="F16" i="7"/>
  <c r="F25" i="7"/>
  <c r="F14" i="7"/>
  <c r="G27" i="7"/>
  <c r="F26" i="7"/>
  <c r="F18" i="7"/>
  <c r="F33" i="7"/>
  <c r="F19" i="7"/>
  <c r="F34" i="7"/>
  <c r="G28" i="7"/>
  <c r="G33" i="7"/>
  <c r="F23" i="7"/>
  <c r="AY20" i="7"/>
  <c r="AT43" i="7"/>
  <c r="AX54" i="7"/>
  <c r="K15" i="7"/>
  <c r="AU43" i="7"/>
  <c r="G30" i="7" s="1"/>
  <c r="AZ26" i="7"/>
  <c r="L24" i="7"/>
  <c r="AV38" i="7"/>
  <c r="H36" i="7"/>
  <c r="AV31" i="7"/>
  <c r="H29" i="7"/>
  <c r="AW36" i="7"/>
  <c r="I34" i="7"/>
  <c r="AW31" i="7"/>
  <c r="I22" i="7" s="1"/>
  <c r="BB15" i="7"/>
  <c r="N10" i="7" s="1"/>
  <c r="AX21" i="7"/>
  <c r="J13" i="7" s="1"/>
  <c r="J19" i="7"/>
  <c r="AX20" i="7"/>
  <c r="J17" i="7"/>
  <c r="AU48" i="7"/>
  <c r="BA47" i="7"/>
  <c r="M32" i="7" s="1"/>
  <c r="AY47" i="7"/>
  <c r="K32" i="7" s="1"/>
  <c r="AY54" i="7"/>
  <c r="AZ22" i="7"/>
  <c r="AT22" i="7"/>
  <c r="BC14" i="7"/>
  <c r="BC15" i="7"/>
  <c r="O10" i="7" s="1"/>
  <c r="AU39" i="7"/>
  <c r="G26" i="7" s="1"/>
  <c r="BC57" i="7"/>
  <c r="AZ43" i="7"/>
  <c r="AW53" i="7"/>
  <c r="I37" i="7" s="1"/>
  <c r="AW42" i="7"/>
  <c r="AZ46" i="7"/>
  <c r="AX46" i="7"/>
  <c r="AY49" i="7"/>
  <c r="K33" i="7" s="1"/>
  <c r="AV44" i="7"/>
  <c r="AX19" i="7"/>
  <c r="J12" i="7" s="1"/>
  <c r="BB62" i="7"/>
  <c r="BA55" i="7"/>
  <c r="BB43" i="7"/>
  <c r="AZ32" i="7"/>
  <c r="AY40" i="7"/>
  <c r="AV61" i="7"/>
  <c r="AY64" i="7"/>
  <c r="BA67" i="7"/>
  <c r="AY67" i="7"/>
  <c r="BA45" i="7"/>
  <c r="AV69" i="7"/>
  <c r="AY61" i="7"/>
  <c r="AZ55" i="7"/>
  <c r="AZ65" i="7"/>
  <c r="BA59" i="7"/>
  <c r="BC60" i="7"/>
  <c r="AU54" i="7"/>
  <c r="BB53" i="7"/>
  <c r="BC55" i="7"/>
  <c r="O38" i="7" s="1"/>
  <c r="AV47" i="7"/>
  <c r="BA53" i="7"/>
  <c r="M37" i="7" s="1"/>
  <c r="AT57" i="7"/>
  <c r="AU66" i="7"/>
  <c r="AV57" i="7"/>
  <c r="AX52" i="7"/>
  <c r="AW66" i="7"/>
  <c r="AT18" i="7"/>
  <c r="BB59" i="7"/>
  <c r="BC62" i="7"/>
  <c r="AV65" i="7"/>
  <c r="AX66" i="7"/>
  <c r="BC68" i="7"/>
  <c r="AX47" i="7"/>
  <c r="BB69" i="7"/>
  <c r="AT51" i="7"/>
  <c r="BC59" i="7"/>
  <c r="AZ50" i="7"/>
  <c r="AY69" i="7"/>
  <c r="BA63" i="7"/>
  <c r="AV53" i="7"/>
  <c r="BC46" i="7"/>
  <c r="AZ56" i="7"/>
  <c r="AX50" i="7"/>
  <c r="AV67" i="7"/>
  <c r="AZ18" i="7"/>
  <c r="BA24" i="7"/>
  <c r="BB56" i="7"/>
  <c r="AT68" i="7"/>
  <c r="BB64" i="7"/>
  <c r="AY52" i="7"/>
  <c r="AT47" i="7"/>
  <c r="AT42" i="7"/>
  <c r="AU60" i="7"/>
  <c r="AY58" i="7"/>
  <c r="AU56" i="7"/>
  <c r="AT65" i="7"/>
  <c r="AZ53" i="7"/>
  <c r="BC65" i="7"/>
  <c r="AZ47" i="7"/>
  <c r="AX51" i="7"/>
  <c r="BB49" i="7"/>
  <c r="BA54" i="7"/>
  <c r="BB61" i="7"/>
  <c r="AX68" i="7"/>
  <c r="BC54" i="7"/>
  <c r="BB52" i="7"/>
  <c r="AW60" i="7"/>
  <c r="AT67" i="7"/>
  <c r="BB58" i="7"/>
  <c r="AX65" i="7"/>
  <c r="BC50" i="7"/>
  <c r="AU51" i="7"/>
  <c r="BB48" i="7"/>
  <c r="AV50" i="7"/>
  <c r="BB55" i="7"/>
  <c r="AU62" i="7"/>
  <c r="BB67" i="7"/>
  <c r="AU65" i="7"/>
  <c r="AX63" i="7"/>
  <c r="AW47" i="7"/>
  <c r="I32" i="7" s="1"/>
  <c r="AX69" i="7"/>
  <c r="AX57" i="7"/>
  <c r="AY62" i="7"/>
  <c r="AU69" i="7"/>
  <c r="AW57" i="7"/>
  <c r="BC49" i="7"/>
  <c r="AW68" i="7"/>
  <c r="AW59" i="7"/>
  <c r="AV64" i="7"/>
  <c r="AW45" i="7"/>
  <c r="I31" i="7" s="1"/>
  <c r="AT61" i="7"/>
  <c r="AZ30" i="7"/>
  <c r="AZ35" i="7"/>
  <c r="AT48" i="7"/>
  <c r="AT54" i="7"/>
  <c r="AV46" i="7"/>
  <c r="BC53" i="7"/>
  <c r="O37" i="7" s="1"/>
  <c r="BB57" i="7"/>
  <c r="AY66" i="7"/>
  <c r="AW51" i="7"/>
  <c r="I36" i="7" s="1"/>
  <c r="AV42" i="7"/>
  <c r="AW49" i="7"/>
  <c r="I33" i="7" s="1"/>
  <c r="AX61" i="7"/>
  <c r="AT63" i="7"/>
  <c r="AT46" i="7"/>
  <c r="AV25" i="7"/>
  <c r="BA49" i="7"/>
  <c r="BA30" i="7"/>
  <c r="BA35" i="7"/>
  <c r="M24" i="7" s="1"/>
  <c r="AZ29" i="7"/>
  <c r="AU13" i="7"/>
  <c r="G9" i="7" s="1"/>
  <c r="AT31" i="7"/>
  <c r="AY36" i="7"/>
  <c r="AX41" i="7"/>
  <c r="AX40" i="7"/>
  <c r="AW22" i="7"/>
  <c r="AW21" i="7"/>
  <c r="I13" i="7" s="1"/>
  <c r="AW13" i="7"/>
  <c r="I9" i="7" s="1"/>
  <c r="BC37" i="7"/>
  <c r="O25" i="7" s="1"/>
  <c r="BC41" i="7"/>
  <c r="O29" i="7" s="1"/>
  <c r="AT25" i="7"/>
  <c r="AU64" i="7"/>
  <c r="BA39" i="7"/>
  <c r="BA11" i="7"/>
  <c r="M8" i="7" s="1"/>
  <c r="AW14" i="7"/>
  <c r="AV43" i="7"/>
  <c r="AY13" i="7"/>
  <c r="K9" i="7" s="1"/>
  <c r="AX23" i="7"/>
  <c r="AU37" i="7"/>
  <c r="G25" i="7" s="1"/>
  <c r="AT24" i="7"/>
  <c r="AU41" i="7"/>
  <c r="G29" i="7" s="1"/>
  <c r="AU40" i="7"/>
  <c r="AU15" i="7"/>
  <c r="G10" i="7" s="1"/>
  <c r="AX22" i="7"/>
  <c r="AY30" i="7"/>
  <c r="AT33" i="7"/>
  <c r="BB36" i="7"/>
  <c r="AZ42" i="7"/>
  <c r="BA44" i="7"/>
  <c r="AW56" i="7"/>
  <c r="BB66" i="7"/>
  <c r="BA66" i="7"/>
  <c r="AV37" i="7"/>
  <c r="AV32" i="7"/>
  <c r="AZ16" i="7"/>
  <c r="AT50" i="7"/>
  <c r="BA19" i="7"/>
  <c r="M12" i="7" s="1"/>
  <c r="BA18" i="7"/>
  <c r="BB23" i="7"/>
  <c r="AT27" i="7"/>
  <c r="AX45" i="7"/>
  <c r="AZ14" i="7"/>
  <c r="AX28" i="7"/>
  <c r="AZ40" i="7"/>
  <c r="AZ41" i="7"/>
  <c r="AW20" i="7"/>
  <c r="AX29" i="7"/>
  <c r="AU32" i="7"/>
  <c r="BC35" i="7"/>
  <c r="O24" i="7" s="1"/>
  <c r="AW39" i="7"/>
  <c r="I26" i="7" s="1"/>
  <c r="BB42" i="7"/>
  <c r="AZ64" i="7"/>
  <c r="BC11" i="7"/>
  <c r="O8" i="7" s="1"/>
  <c r="BA29" i="7"/>
  <c r="M19" i="7" s="1"/>
  <c r="BA28" i="7"/>
  <c r="AX16" i="7"/>
  <c r="AX15" i="7"/>
  <c r="J10" i="7" s="1"/>
  <c r="AT23" i="7"/>
  <c r="AZ15" i="7"/>
  <c r="L10" i="7" s="1"/>
  <c r="AX24" i="7"/>
  <c r="AV41" i="7"/>
  <c r="AV40" i="7"/>
  <c r="AX18" i="7"/>
  <c r="BB25" i="7"/>
  <c r="BC30" i="7"/>
  <c r="AX32" i="7"/>
  <c r="AU35" i="7"/>
  <c r="G24" i="7" s="1"/>
  <c r="BC39" i="7"/>
  <c r="O26" i="7" s="1"/>
  <c r="AU42" i="7"/>
  <c r="AW46" i="7"/>
  <c r="AW44" i="7"/>
  <c r="AT60" i="7"/>
  <c r="AT62" i="7"/>
  <c r="AW69" i="7"/>
  <c r="BC67" i="7"/>
  <c r="AX58" i="7"/>
  <c r="AY63" i="7"/>
  <c r="AV17" i="7"/>
  <c r="H11" i="7" s="1"/>
  <c r="AU16" i="7"/>
  <c r="AX43" i="7"/>
  <c r="AX42" i="7"/>
  <c r="BA52" i="7"/>
  <c r="BB37" i="7"/>
  <c r="BA43" i="7"/>
  <c r="M30" i="7" s="1"/>
  <c r="AZ12" i="7"/>
  <c r="BB24" i="7"/>
  <c r="AT28" i="7"/>
  <c r="BA17" i="7"/>
  <c r="M11" i="7" s="1"/>
  <c r="BC22" i="7"/>
  <c r="AU25" i="7"/>
  <c r="G17" i="7" s="1"/>
  <c r="BB29" i="7"/>
  <c r="AY31" i="7"/>
  <c r="K22" i="7" s="1"/>
  <c r="AT34" i="7"/>
  <c r="BA37" i="7"/>
  <c r="M25" i="7" s="1"/>
  <c r="BA36" i="7"/>
  <c r="BC48" i="7"/>
  <c r="BA50" i="7"/>
  <c r="AT59" i="7"/>
  <c r="BC52" i="7"/>
  <c r="AU57" i="7"/>
  <c r="AV68" i="7"/>
  <c r="AT64" i="7"/>
  <c r="AT66" i="7"/>
  <c r="BA65" i="7"/>
  <c r="AZ59" i="7"/>
  <c r="AY57" i="7"/>
  <c r="AX62" i="7"/>
  <c r="AT69" i="7"/>
  <c r="AZ67" i="7"/>
  <c r="BB65" i="7"/>
  <c r="AU46" i="7"/>
  <c r="AX11" i="7"/>
  <c r="J8" i="7" s="1"/>
  <c r="BC16" i="7"/>
  <c r="BB17" i="7"/>
  <c r="N11" i="7" s="1"/>
  <c r="AV36" i="7"/>
  <c r="AZ52" i="7"/>
  <c r="AT17" i="7"/>
  <c r="F11" i="7" s="1"/>
  <c r="AY23" i="7"/>
  <c r="K16" i="7" s="1"/>
  <c r="AY22" i="7"/>
  <c r="AT37" i="7"/>
  <c r="AZ13" i="7"/>
  <c r="L9" i="7" s="1"/>
  <c r="AU24" i="7"/>
  <c r="AT41" i="7"/>
  <c r="AT40" i="7"/>
  <c r="AZ23" i="7"/>
  <c r="AU29" i="7"/>
  <c r="G19" i="7" s="1"/>
  <c r="BC32" i="7"/>
  <c r="AX34" i="7"/>
  <c r="AZ38" i="7"/>
  <c r="BB46" i="7"/>
  <c r="AZ44" i="7"/>
  <c r="AV56" i="7"/>
  <c r="AV59" i="7"/>
  <c r="BC61" i="7"/>
  <c r="BA68" i="7"/>
  <c r="AY68" i="7"/>
  <c r="BC58" i="7"/>
  <c r="AY65" i="7"/>
  <c r="BB63" i="7"/>
  <c r="AW37" i="7"/>
  <c r="I25" i="7" s="1"/>
  <c r="AW32" i="7"/>
  <c r="BA16" i="7"/>
  <c r="AX17" i="7"/>
  <c r="J11" i="7" s="1"/>
  <c r="AX26" i="7"/>
  <c r="BC43" i="7"/>
  <c r="O30" i="7" s="1"/>
  <c r="BA58" i="7"/>
  <c r="AZ19" i="7"/>
  <c r="L12" i="7" s="1"/>
  <c r="BC23" i="7"/>
  <c r="O16" i="7" s="1"/>
  <c r="AU27" i="7"/>
  <c r="G18" i="7" s="1"/>
  <c r="BC51" i="7"/>
  <c r="O36" i="7" s="1"/>
  <c r="BA14" i="7"/>
  <c r="AY28" i="7"/>
  <c r="BA41" i="7"/>
  <c r="M29" i="7" s="1"/>
  <c r="BA40" i="7"/>
  <c r="AV20" i="7"/>
  <c r="AY29" i="7"/>
  <c r="K19" i="7" s="1"/>
  <c r="AT32" i="7"/>
  <c r="BB35" i="7"/>
  <c r="AV39" i="7"/>
  <c r="BB44" i="7"/>
  <c r="BB40" i="7"/>
  <c r="AX53" i="7"/>
  <c r="AV58" i="7"/>
  <c r="AV66" i="7"/>
  <c r="BB11" i="7"/>
  <c r="N8" i="7" s="1"/>
  <c r="AY16" i="7"/>
  <c r="BC20" i="7"/>
  <c r="BB38" i="7"/>
  <c r="BC19" i="7"/>
  <c r="O12" i="7" s="1"/>
  <c r="BB28" i="7"/>
  <c r="AU19" i="7"/>
  <c r="G12" i="7" s="1"/>
  <c r="AU18" i="7"/>
  <c r="AW28" i="7"/>
  <c r="BB34" i="7"/>
  <c r="AU11" i="7"/>
  <c r="G8" i="7" s="1"/>
  <c r="AU26" i="7"/>
  <c r="AY14" i="7"/>
  <c r="AZ17" i="7"/>
  <c r="L11" i="7" s="1"/>
  <c r="BB22" i="7"/>
  <c r="BC29" i="7"/>
  <c r="O19" i="7" s="1"/>
  <c r="AX31" i="7"/>
  <c r="AU34" i="7"/>
  <c r="AZ37" i="7"/>
  <c r="AZ36" i="7"/>
  <c r="AV27" i="7"/>
  <c r="AV11" i="7"/>
  <c r="H8" i="7" s="1"/>
  <c r="AV12" i="7"/>
  <c r="AV19" i="7"/>
  <c r="H12" i="7" s="1"/>
  <c r="AV18" i="7"/>
  <c r="BB26" i="7"/>
  <c r="AY15" i="7"/>
  <c r="K10" i="7" s="1"/>
  <c r="AU23" i="7"/>
  <c r="G16" i="7" s="1"/>
  <c r="AU22" i="7"/>
  <c r="BA15" i="7"/>
  <c r="M10" i="7" s="1"/>
  <c r="AY24" i="7"/>
  <c r="AW41" i="7"/>
  <c r="I29" i="7" s="1"/>
  <c r="AY18" i="7"/>
  <c r="AY17" i="7"/>
  <c r="K11" i="7" s="1"/>
  <c r="BC25" i="7"/>
  <c r="O17" i="7" s="1"/>
  <c r="BB30" i="7"/>
  <c r="AY32" i="7"/>
  <c r="AT35" i="7"/>
  <c r="BB39" i="7"/>
  <c r="AT56" i="7"/>
  <c r="AU68" i="7"/>
  <c r="BC64" i="7"/>
  <c r="AW17" i="7"/>
  <c r="I11" i="7" s="1"/>
  <c r="AT16" i="7"/>
  <c r="AY43" i="7"/>
  <c r="AY42" i="7"/>
  <c r="AX27" i="7"/>
  <c r="AU38" i="7"/>
  <c r="BA12" i="7"/>
  <c r="BC24" i="7"/>
  <c r="AU28" i="7"/>
  <c r="AT12" i="7"/>
  <c r="BB18" i="7"/>
  <c r="AV24" i="7"/>
  <c r="AZ27" i="7"/>
  <c r="AU30" i="7"/>
  <c r="BC33" i="7"/>
  <c r="O23" i="7" s="1"/>
  <c r="AX35" i="7"/>
  <c r="AY39" i="7"/>
  <c r="K26" i="7" s="1"/>
  <c r="AU59" i="7"/>
  <c r="AT55" i="7"/>
  <c r="AU58" i="7"/>
  <c r="AW48" i="7"/>
  <c r="AW55" i="7"/>
  <c r="I38" i="7" s="1"/>
  <c r="AZ69" i="7"/>
  <c r="AY11" i="7"/>
  <c r="K8" i="7" s="1"/>
  <c r="BB16" i="7"/>
  <c r="BC17" i="7"/>
  <c r="O11" i="7" s="1"/>
  <c r="AY60" i="7"/>
  <c r="AU17" i="7"/>
  <c r="G11" i="7" s="1"/>
  <c r="BB27" i="7"/>
  <c r="AX38" i="7"/>
  <c r="AY51" i="7"/>
  <c r="K36" i="7" s="1"/>
  <c r="BA13" i="7"/>
  <c r="M9" i="7" s="1"/>
  <c r="AZ21" i="7"/>
  <c r="L13" i="7" s="1"/>
  <c r="AZ20" i="7"/>
  <c r="BA23" i="7"/>
  <c r="M16" i="7" s="1"/>
  <c r="BA22" i="7"/>
  <c r="AT29" i="7"/>
  <c r="BB32" i="7"/>
  <c r="AY34" i="7"/>
  <c r="BA38" i="7"/>
  <c r="AT45" i="7"/>
  <c r="BA48" i="7"/>
  <c r="AY48" i="7"/>
  <c r="AT53" i="7"/>
  <c r="AT52" i="7"/>
  <c r="AZ68" i="7"/>
  <c r="BC63" i="7"/>
  <c r="AZ34" i="7"/>
  <c r="AZ33" i="7"/>
  <c r="AW16" i="7"/>
  <c r="AV15" i="7"/>
  <c r="H10" i="7" s="1"/>
  <c r="BB21" i="7"/>
  <c r="N13" i="7" s="1"/>
  <c r="AY26" i="7"/>
  <c r="AX12" i="7"/>
  <c r="AT21" i="7"/>
  <c r="F13" i="7" s="1"/>
  <c r="AV26" i="7"/>
  <c r="AX37" i="7"/>
  <c r="BB51" i="7"/>
  <c r="AT20" i="7"/>
  <c r="AT14" i="7"/>
  <c r="AX25" i="7"/>
  <c r="BC31" i="7"/>
  <c r="O22" i="7" s="1"/>
  <c r="AX33" i="7"/>
  <c r="AU36" i="7"/>
  <c r="BC44" i="7"/>
  <c r="BC40" i="7"/>
  <c r="AY53" i="7"/>
  <c r="K37" i="7" s="1"/>
  <c r="AW58" i="7"/>
  <c r="AW27" i="7"/>
  <c r="AW11" i="7"/>
  <c r="I8" i="7" s="1"/>
  <c r="AW12" i="7"/>
  <c r="AW19" i="7"/>
  <c r="I12" i="7" s="1"/>
  <c r="AW18" i="7"/>
  <c r="BC26" i="7"/>
  <c r="BB20" i="7"/>
  <c r="BC38" i="7"/>
  <c r="BB19" i="7"/>
  <c r="N12" i="7" s="1"/>
  <c r="BC28" i="7"/>
  <c r="AT13" i="7"/>
  <c r="AT19" i="7"/>
  <c r="F12" i="7" s="1"/>
  <c r="AV28" i="7"/>
  <c r="AU31" i="7"/>
  <c r="BC34" i="7"/>
  <c r="AX36" i="7"/>
  <c r="AY41" i="7"/>
  <c r="AX49" i="7"/>
  <c r="AW40" i="7"/>
  <c r="AZ45" i="7"/>
  <c r="AW50" i="7"/>
  <c r="AW61" i="7"/>
  <c r="AX64" i="7"/>
  <c r="AT11" i="7"/>
  <c r="F8" i="7" s="1"/>
  <c r="AV22" i="7"/>
  <c r="AV13" i="7"/>
  <c r="H9" i="7" s="1"/>
  <c r="AT26" i="7"/>
  <c r="AX14" i="7"/>
  <c r="AV23" i="7"/>
  <c r="AY27" i="7"/>
  <c r="K18" i="7" s="1"/>
  <c r="AT38" i="7"/>
  <c r="AV51" i="7"/>
  <c r="BB41" i="7"/>
  <c r="AU12" i="7"/>
  <c r="BC18" i="7"/>
  <c r="AW24" i="7"/>
  <c r="AW23" i="7"/>
  <c r="I16" i="7" s="1"/>
  <c r="BA27" i="7"/>
  <c r="M18" i="7" s="1"/>
  <c r="BA26" i="7"/>
  <c r="AT30" i="7"/>
  <c r="BB33" i="7"/>
  <c r="AY35" i="7"/>
  <c r="K24" i="7" s="1"/>
  <c r="AX39" i="7"/>
  <c r="AV49" i="7"/>
  <c r="BB54" i="7"/>
  <c r="BA46" i="7"/>
  <c r="BC56" i="7"/>
  <c r="AY46" i="7"/>
  <c r="AU55" i="7"/>
  <c r="G38" i="7" s="1"/>
  <c r="AV60" i="7"/>
  <c r="AU67" i="7"/>
  <c r="AT58" i="7"/>
  <c r="AW65" i="7"/>
  <c r="AZ63" i="7"/>
  <c r="AV48" i="7"/>
  <c r="BB60" i="7"/>
  <c r="BB68" i="7"/>
  <c r="BA69" i="7"/>
  <c r="AU63" i="7"/>
  <c r="AZ39" i="7"/>
  <c r="AZ11" i="7"/>
  <c r="L8" i="7" s="1"/>
  <c r="AV14" i="7"/>
  <c r="AW43" i="7"/>
  <c r="AX13" i="7"/>
  <c r="J9" i="7" s="1"/>
  <c r="BC27" i="7"/>
  <c r="O18" i="7" s="1"/>
  <c r="AY38" i="7"/>
  <c r="AV21" i="7"/>
  <c r="H13" i="7" s="1"/>
  <c r="AW38" i="7"/>
  <c r="AT15" i="7"/>
  <c r="F10" i="7" s="1"/>
  <c r="BA21" i="7"/>
  <c r="M13" i="7" s="1"/>
  <c r="BA20" i="7"/>
  <c r="AX30" i="7"/>
  <c r="AU33" i="7"/>
  <c r="G23" i="7" s="1"/>
  <c r="BC36" i="7"/>
  <c r="BA42" i="7"/>
  <c r="AZ49" i="7"/>
  <c r="AZ54" i="7"/>
  <c r="AU45" i="7"/>
  <c r="G31" i="7" s="1"/>
  <c r="AU44" i="7"/>
  <c r="AZ48" i="7"/>
  <c r="AX48" i="7"/>
  <c r="AU53" i="7"/>
  <c r="G37" i="7" s="1"/>
  <c r="AU52" i="7"/>
  <c r="BC69" i="7"/>
  <c r="AX67" i="7"/>
  <c r="AW64" i="7"/>
  <c r="BC66" i="7"/>
  <c r="AZ66" i="7"/>
  <c r="BB50" i="7"/>
  <c r="BA34" i="7"/>
  <c r="BA33" i="7"/>
  <c r="M23" i="7" s="1"/>
  <c r="AV16" i="7"/>
  <c r="AW15" i="7"/>
  <c r="I10" i="7" s="1"/>
  <c r="BC21" i="7"/>
  <c r="O13" i="7" s="1"/>
  <c r="AZ28" i="7"/>
  <c r="AY12" i="7"/>
  <c r="AU21" i="7"/>
  <c r="G13" i="7" s="1"/>
  <c r="AU20" i="7"/>
  <c r="AW26" i="7"/>
  <c r="AW25" i="7"/>
  <c r="I17" i="7" s="1"/>
  <c r="AY37" i="7"/>
  <c r="K25" i="7" s="1"/>
  <c r="AX56" i="7"/>
  <c r="AU14" i="7"/>
  <c r="AY25" i="7"/>
  <c r="K17" i="7" s="1"/>
  <c r="BB31" i="7"/>
  <c r="AY33" i="7"/>
  <c r="K23" i="7" s="1"/>
  <c r="AT36" i="7"/>
  <c r="BC42" i="7"/>
  <c r="BA62" i="7"/>
  <c r="AV45" i="7"/>
  <c r="BA56" i="7"/>
  <c r="AY50" i="7"/>
  <c r="AU61" i="7"/>
  <c r="BA64" i="7"/>
  <c r="AW67" i="7"/>
  <c r="G15" i="7" l="1"/>
</calcChain>
</file>

<file path=xl/sharedStrings.xml><?xml version="1.0" encoding="utf-8"?>
<sst xmlns="http://schemas.openxmlformats.org/spreadsheetml/2006/main" count="9557" uniqueCount="544">
  <si>
    <t>年</t>
    <rPh sb="0" eb="1">
      <t>ネン</t>
    </rPh>
    <phoneticPr fontId="6"/>
  </si>
  <si>
    <t>月</t>
    <phoneticPr fontId="6"/>
  </si>
  <si>
    <t>予定</t>
    <rPh sb="0" eb="2">
      <t>ヨテイ</t>
    </rPh>
    <phoneticPr fontId="6"/>
  </si>
  <si>
    <t>国語</t>
    <rPh sb="0" eb="2">
      <t>コクゴ</t>
    </rPh>
    <phoneticPr fontId="6"/>
  </si>
  <si>
    <t>社会</t>
    <rPh sb="0" eb="2">
      <t>シャカイ</t>
    </rPh>
    <phoneticPr fontId="6"/>
  </si>
  <si>
    <t>数学</t>
    <rPh sb="0" eb="2">
      <t>スウガク</t>
    </rPh>
    <phoneticPr fontId="6"/>
  </si>
  <si>
    <t>理科</t>
    <rPh sb="0" eb="2">
      <t>リカ</t>
    </rPh>
    <phoneticPr fontId="6"/>
  </si>
  <si>
    <t>英語</t>
    <rPh sb="0" eb="2">
      <t>エイゴ</t>
    </rPh>
    <phoneticPr fontId="6"/>
  </si>
  <si>
    <t>チェック</t>
    <phoneticPr fontId="6"/>
  </si>
  <si>
    <t>単元数</t>
    <rPh sb="0" eb="2">
      <t>タンゲン</t>
    </rPh>
    <rPh sb="2" eb="3">
      <t>スウ</t>
    </rPh>
    <phoneticPr fontId="6"/>
  </si>
  <si>
    <t>学習順</t>
    <rPh sb="0" eb="3">
      <t>ガクシュウジュン</t>
    </rPh>
    <phoneticPr fontId="6"/>
  </si>
  <si>
    <t>単元No</t>
    <rPh sb="0" eb="2">
      <t>タンゲン</t>
    </rPh>
    <phoneticPr fontId="6"/>
  </si>
  <si>
    <t>1単元/日</t>
    <rPh sb="1" eb="3">
      <t>タンゲン</t>
    </rPh>
    <rPh sb="4" eb="5">
      <t>ヒ</t>
    </rPh>
    <phoneticPr fontId="6"/>
  </si>
  <si>
    <t>２単元/日</t>
    <rPh sb="1" eb="3">
      <t>タンゲン</t>
    </rPh>
    <rPh sb="4" eb="5">
      <t>ヒ</t>
    </rPh>
    <phoneticPr fontId="6"/>
  </si>
  <si>
    <t>国語</t>
    <rPh sb="0" eb="1">
      <t>コク</t>
    </rPh>
    <rPh sb="1" eb="2">
      <t>ゴ</t>
    </rPh>
    <phoneticPr fontId="6"/>
  </si>
  <si>
    <t>順</t>
    <rPh sb="0" eb="1">
      <t>ジュン</t>
    </rPh>
    <phoneticPr fontId="6"/>
  </si>
  <si>
    <t>教科</t>
    <rPh sb="0" eb="2">
      <t>キョウカ</t>
    </rPh>
    <phoneticPr fontId="6"/>
  </si>
  <si>
    <t>社会</t>
  </si>
  <si>
    <t>数学</t>
  </si>
  <si>
    <t>理科</t>
  </si>
  <si>
    <t>英語</t>
  </si>
  <si>
    <t>内容</t>
    <rPh sb="0" eb="2">
      <t>ナイヨウ</t>
    </rPh>
    <phoneticPr fontId="6"/>
  </si>
  <si>
    <t>単元1(+特集)</t>
    <rPh sb="0" eb="2">
      <t>タンゲン</t>
    </rPh>
    <rPh sb="5" eb="7">
      <t>トクシュウ</t>
    </rPh>
    <phoneticPr fontId="14"/>
  </si>
  <si>
    <t>単元2(+特集)</t>
    <rPh sb="0" eb="2">
      <t>タンゲン</t>
    </rPh>
    <rPh sb="5" eb="7">
      <t>トクシュウ</t>
    </rPh>
    <phoneticPr fontId="14"/>
  </si>
  <si>
    <t>単元3(+特集)</t>
    <rPh sb="0" eb="2">
      <t>タンゲン</t>
    </rPh>
    <rPh sb="5" eb="7">
      <t>トクシュウ</t>
    </rPh>
    <phoneticPr fontId="14"/>
  </si>
  <si>
    <t>単元4(+特集)</t>
    <rPh sb="0" eb="2">
      <t>タンゲン</t>
    </rPh>
    <rPh sb="5" eb="7">
      <t>トクシュウ</t>
    </rPh>
    <phoneticPr fontId="14"/>
  </si>
  <si>
    <t>単元5(+特集)</t>
    <rPh sb="0" eb="2">
      <t>タンゲン</t>
    </rPh>
    <rPh sb="5" eb="7">
      <t>トクシュウ</t>
    </rPh>
    <phoneticPr fontId="14"/>
  </si>
  <si>
    <t>単元6(+特集)</t>
    <rPh sb="0" eb="2">
      <t>タンゲン</t>
    </rPh>
    <rPh sb="5" eb="7">
      <t>トクシュウ</t>
    </rPh>
    <phoneticPr fontId="14"/>
  </si>
  <si>
    <t>単元7(+特集)</t>
    <rPh sb="0" eb="2">
      <t>タンゲン</t>
    </rPh>
    <rPh sb="5" eb="7">
      <t>トクシュウ</t>
    </rPh>
    <phoneticPr fontId="14"/>
  </si>
  <si>
    <t>単元8(+特集)</t>
    <rPh sb="0" eb="2">
      <t>タンゲン</t>
    </rPh>
    <rPh sb="5" eb="7">
      <t>トクシュウ</t>
    </rPh>
    <phoneticPr fontId="14"/>
  </si>
  <si>
    <t>単元9(+特集)</t>
    <rPh sb="0" eb="2">
      <t>タンゲン</t>
    </rPh>
    <rPh sb="5" eb="7">
      <t>トクシュウ</t>
    </rPh>
    <phoneticPr fontId="14"/>
  </si>
  <si>
    <t>単元10(+特集)</t>
    <rPh sb="0" eb="2">
      <t>タンゲン</t>
    </rPh>
    <rPh sb="6" eb="8">
      <t>トクシュウ</t>
    </rPh>
    <phoneticPr fontId="14"/>
  </si>
  <si>
    <t>単元11(+特集)</t>
    <rPh sb="0" eb="2">
      <t>タンゲン</t>
    </rPh>
    <rPh sb="6" eb="8">
      <t>トクシュウ</t>
    </rPh>
    <phoneticPr fontId="14"/>
  </si>
  <si>
    <t>単元12(+特集)</t>
    <rPh sb="0" eb="2">
      <t>タンゲン</t>
    </rPh>
    <rPh sb="6" eb="8">
      <t>トクシュウ</t>
    </rPh>
    <phoneticPr fontId="14"/>
  </si>
  <si>
    <t>社会</t>
    <rPh sb="0" eb="1">
      <t>シャ</t>
    </rPh>
    <rPh sb="1" eb="2">
      <t>カイ</t>
    </rPh>
    <phoneticPr fontId="6"/>
  </si>
  <si>
    <t>数学</t>
    <rPh sb="0" eb="1">
      <t>スウ</t>
    </rPh>
    <rPh sb="1" eb="2">
      <t>ガク</t>
    </rPh>
    <phoneticPr fontId="6"/>
  </si>
  <si>
    <t>単元13(+特集)</t>
    <rPh sb="0" eb="2">
      <t>タンゲン</t>
    </rPh>
    <rPh sb="6" eb="8">
      <t>トクシュウ</t>
    </rPh>
    <phoneticPr fontId="14"/>
  </si>
  <si>
    <t>単元14(+特集)</t>
    <rPh sb="0" eb="2">
      <t>タンゲン</t>
    </rPh>
    <rPh sb="6" eb="8">
      <t>トクシュウ</t>
    </rPh>
    <phoneticPr fontId="14"/>
  </si>
  <si>
    <t>単元15(+特集)</t>
    <rPh sb="0" eb="2">
      <t>タンゲン</t>
    </rPh>
    <rPh sb="6" eb="8">
      <t>トクシュウ</t>
    </rPh>
    <phoneticPr fontId="14"/>
  </si>
  <si>
    <t>単元16(+特集)</t>
    <rPh sb="0" eb="2">
      <t>タンゲン</t>
    </rPh>
    <rPh sb="6" eb="8">
      <t>トクシュウ</t>
    </rPh>
    <phoneticPr fontId="14"/>
  </si>
  <si>
    <t>単元17(+特集)</t>
    <rPh sb="0" eb="2">
      <t>タンゲン</t>
    </rPh>
    <rPh sb="6" eb="8">
      <t>トクシュウ</t>
    </rPh>
    <phoneticPr fontId="14"/>
  </si>
  <si>
    <t>単元18(+特集)</t>
    <rPh sb="0" eb="2">
      <t>タンゲン</t>
    </rPh>
    <rPh sb="6" eb="8">
      <t>トクシュウ</t>
    </rPh>
    <phoneticPr fontId="14"/>
  </si>
  <si>
    <t>単元19(+特集)</t>
    <rPh sb="0" eb="2">
      <t>タンゲン</t>
    </rPh>
    <rPh sb="6" eb="8">
      <t>トクシュウ</t>
    </rPh>
    <phoneticPr fontId="14"/>
  </si>
  <si>
    <t>単元20(+特集)</t>
    <rPh sb="0" eb="2">
      <t>タンゲン</t>
    </rPh>
    <rPh sb="6" eb="8">
      <t>トクシュウ</t>
    </rPh>
    <phoneticPr fontId="14"/>
  </si>
  <si>
    <t>単元21(+特集)</t>
    <rPh sb="0" eb="2">
      <t>タンゲン</t>
    </rPh>
    <rPh sb="6" eb="8">
      <t>トクシュウ</t>
    </rPh>
    <phoneticPr fontId="14"/>
  </si>
  <si>
    <t>単元22(+特集)</t>
    <rPh sb="0" eb="2">
      <t>タンゲン</t>
    </rPh>
    <rPh sb="6" eb="8">
      <t>トクシュウ</t>
    </rPh>
    <phoneticPr fontId="14"/>
  </si>
  <si>
    <t>単元23(+特集)</t>
    <rPh sb="0" eb="2">
      <t>タンゲン</t>
    </rPh>
    <rPh sb="6" eb="8">
      <t>トクシュウ</t>
    </rPh>
    <phoneticPr fontId="14"/>
  </si>
  <si>
    <t>単元24(+特集)</t>
    <rPh sb="0" eb="2">
      <t>タンゲン</t>
    </rPh>
    <rPh sb="6" eb="8">
      <t>トクシュウ</t>
    </rPh>
    <phoneticPr fontId="14"/>
  </si>
  <si>
    <t>単元25(+特集)</t>
    <rPh sb="0" eb="2">
      <t>タンゲン</t>
    </rPh>
    <rPh sb="6" eb="8">
      <t>トクシュウ</t>
    </rPh>
    <phoneticPr fontId="14"/>
  </si>
  <si>
    <t>単元26(+特集)</t>
    <rPh sb="0" eb="2">
      <t>タンゲン</t>
    </rPh>
    <rPh sb="6" eb="8">
      <t>トクシュウ</t>
    </rPh>
    <phoneticPr fontId="14"/>
  </si>
  <si>
    <t>単元27(+特集)</t>
    <rPh sb="0" eb="2">
      <t>タンゲン</t>
    </rPh>
    <rPh sb="6" eb="8">
      <t>トクシュウ</t>
    </rPh>
    <phoneticPr fontId="14"/>
  </si>
  <si>
    <t>単元28(+特集)</t>
    <rPh sb="0" eb="2">
      <t>タンゲン</t>
    </rPh>
    <rPh sb="6" eb="8">
      <t>トクシュウ</t>
    </rPh>
    <phoneticPr fontId="14"/>
  </si>
  <si>
    <t>単元29(+特集)</t>
    <rPh sb="0" eb="2">
      <t>タンゲン</t>
    </rPh>
    <rPh sb="6" eb="8">
      <t>トクシュウ</t>
    </rPh>
    <phoneticPr fontId="14"/>
  </si>
  <si>
    <t>　　メモらん（文章コメントをこの部分に記入できます）</t>
    <rPh sb="7" eb="8">
      <t>ブン</t>
    </rPh>
    <rPh sb="8" eb="9">
      <t>ショウ</t>
    </rPh>
    <rPh sb="16" eb="18">
      <t>ブブン</t>
    </rPh>
    <rPh sb="19" eb="21">
      <t>キニュウ</t>
    </rPh>
    <phoneticPr fontId="6"/>
  </si>
  <si>
    <t>単元30(+特集)</t>
    <rPh sb="0" eb="2">
      <t>タンゲン</t>
    </rPh>
    <rPh sb="6" eb="8">
      <t>トクシュウ</t>
    </rPh>
    <phoneticPr fontId="14"/>
  </si>
  <si>
    <t>要点ガイド</t>
    <rPh sb="0" eb="2">
      <t>ヨウテン</t>
    </rPh>
    <phoneticPr fontId="6"/>
  </si>
  <si>
    <t>学習計画表</t>
    <phoneticPr fontId="6"/>
  </si>
  <si>
    <t>⑤要点ガイド・各教材の学習ページ</t>
    <rPh sb="1" eb="3">
      <t>ヨウテン</t>
    </rPh>
    <rPh sb="7" eb="8">
      <t>カク</t>
    </rPh>
    <rPh sb="8" eb="10">
      <t>キョウザイ</t>
    </rPh>
    <phoneticPr fontId="6"/>
  </si>
  <si>
    <t>2～3</t>
    <phoneticPr fontId="6"/>
  </si>
  <si>
    <t>4～5</t>
    <phoneticPr fontId="6"/>
  </si>
  <si>
    <t>24～25</t>
    <phoneticPr fontId="6"/>
  </si>
  <si>
    <t>28～29</t>
    <phoneticPr fontId="6"/>
  </si>
  <si>
    <t>30～31</t>
    <phoneticPr fontId="6"/>
  </si>
  <si>
    <t>32～33</t>
    <phoneticPr fontId="6"/>
  </si>
  <si>
    <t>34～35</t>
    <phoneticPr fontId="6"/>
  </si>
  <si>
    <t>36～37</t>
    <phoneticPr fontId="6"/>
  </si>
  <si>
    <t>38～39</t>
    <phoneticPr fontId="6"/>
  </si>
  <si>
    <t>40～41</t>
    <phoneticPr fontId="6"/>
  </si>
  <si>
    <t>42～43</t>
    <phoneticPr fontId="6"/>
  </si>
  <si>
    <t>44～45</t>
    <phoneticPr fontId="6"/>
  </si>
  <si>
    <t>46～47</t>
    <phoneticPr fontId="6"/>
  </si>
  <si>
    <t>48～49</t>
    <phoneticPr fontId="6"/>
  </si>
  <si>
    <t>50～51</t>
    <phoneticPr fontId="6"/>
  </si>
  <si>
    <t>52～53</t>
    <phoneticPr fontId="6"/>
  </si>
  <si>
    <t>54～55</t>
    <phoneticPr fontId="6"/>
  </si>
  <si>
    <t>56～57</t>
    <phoneticPr fontId="6"/>
  </si>
  <si>
    <t>58～59</t>
    <phoneticPr fontId="6"/>
  </si>
  <si>
    <t>60～61</t>
    <phoneticPr fontId="6"/>
  </si>
  <si>
    <t>ぷちスタ</t>
    <phoneticPr fontId="6"/>
  </si>
  <si>
    <t>プレスタディ</t>
    <phoneticPr fontId="6"/>
  </si>
  <si>
    <t>ベーシック</t>
    <phoneticPr fontId="6"/>
  </si>
  <si>
    <t>スタンダード</t>
    <phoneticPr fontId="6"/>
  </si>
  <si>
    <t>トライアル</t>
    <phoneticPr fontId="6"/>
  </si>
  <si>
    <t>総仕上げスタディ</t>
    <rPh sb="0" eb="3">
      <t>ソウシア</t>
    </rPh>
    <phoneticPr fontId="6"/>
  </si>
  <si>
    <t>2～5</t>
    <phoneticPr fontId="6"/>
  </si>
  <si>
    <t>20～23</t>
    <phoneticPr fontId="6"/>
  </si>
  <si>
    <t>28～31</t>
    <phoneticPr fontId="6"/>
  </si>
  <si>
    <t>38～41</t>
    <phoneticPr fontId="6"/>
  </si>
  <si>
    <t>42～45</t>
    <phoneticPr fontId="6"/>
  </si>
  <si>
    <t>46～49</t>
    <phoneticPr fontId="6"/>
  </si>
  <si>
    <t>68～73</t>
    <phoneticPr fontId="6"/>
  </si>
  <si>
    <t>78～81</t>
    <phoneticPr fontId="6"/>
  </si>
  <si>
    <t>62～63</t>
    <phoneticPr fontId="6"/>
  </si>
  <si>
    <t>64～65</t>
    <phoneticPr fontId="6"/>
  </si>
  <si>
    <t>スタプロシリーズ目次</t>
    <phoneticPr fontId="6"/>
  </si>
  <si>
    <t xml:space="preserve">
↓②その日，学習する単元の数(0～2，予備)を入力</t>
    <rPh sb="5" eb="6">
      <t>ヒ</t>
    </rPh>
    <rPh sb="7" eb="9">
      <t>ガクシュウ</t>
    </rPh>
    <rPh sb="11" eb="13">
      <t>タンゲン</t>
    </rPh>
    <rPh sb="14" eb="15">
      <t>カズ</t>
    </rPh>
    <rPh sb="20" eb="22">
      <t>ヨビ</t>
    </rPh>
    <rPh sb="24" eb="26">
      <t>ニュウリョク</t>
    </rPh>
    <phoneticPr fontId="6"/>
  </si>
  <si>
    <t>③学習順(自動設定）</t>
    <rPh sb="1" eb="3">
      <t>ガクシュウ</t>
    </rPh>
    <rPh sb="3" eb="4">
      <t>ジュン</t>
    </rPh>
    <rPh sb="5" eb="7">
      <t>ジドウ</t>
    </rPh>
    <rPh sb="7" eb="9">
      <t>セッテイ</t>
    </rPh>
    <phoneticPr fontId="6"/>
  </si>
  <si>
    <t>③学習順（手動設定）</t>
    <rPh sb="1" eb="3">
      <t>ガクシュウ</t>
    </rPh>
    <rPh sb="3" eb="4">
      <t>ジュン</t>
    </rPh>
    <rPh sb="5" eb="7">
      <t>シュドウ</t>
    </rPh>
    <rPh sb="7" eb="9">
      <t>セッテイ</t>
    </rPh>
    <phoneticPr fontId="6"/>
  </si>
  <si>
    <t>①②③④を入力すると，⑤に要点ガイド・教材の学習ページが自動表示されます。</t>
    <rPh sb="5" eb="7">
      <t>ニュウリョク</t>
    </rPh>
    <rPh sb="13" eb="15">
      <t>ヨウテン</t>
    </rPh>
    <rPh sb="19" eb="21">
      <t>キョウザイ</t>
    </rPh>
    <rPh sb="22" eb="24">
      <t>ガクシュウ</t>
    </rPh>
    <rPh sb="28" eb="30">
      <t>ジドウ</t>
    </rPh>
    <rPh sb="30" eb="32">
      <t>ヒョウジ</t>
    </rPh>
    <phoneticPr fontId="6"/>
  </si>
  <si>
    <t>6～7</t>
  </si>
  <si>
    <t>8～9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</si>
  <si>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</si>
  <si>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</si>
  <si>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</si>
  <si>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</si>
  <si>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</si>
  <si>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</si>
  <si>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</si>
  <si>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</si>
  <si>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</si>
  <si>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</si>
  <si>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2～3</t>
  </si>
  <si>
    <t>4～5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</si>
  <si>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</si>
  <si>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</si>
  <si>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</si>
  <si>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</si>
  <si>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</si>
  <si>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</si>
  <si>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</si>
  <si>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</si>
  <si>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</si>
  <si>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</si>
  <si>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</si>
  <si>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</si>
  <si>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</si>
  <si>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</si>
  <si>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</si>
  <si>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</si>
  <si>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54～57</t>
    <phoneticPr fontId="6"/>
  </si>
  <si>
    <t>社会</t>
    <rPh sb="0" eb="2">
      <t>シャカイ</t>
    </rPh>
    <phoneticPr fontId="1"/>
  </si>
  <si>
    <t>数学</t>
    <rPh sb="0" eb="2">
      <t>スウガク</t>
    </rPh>
    <phoneticPr fontId="1"/>
  </si>
  <si>
    <t>理科</t>
    <rPh sb="0" eb="2">
      <t>リカ</t>
    </rPh>
    <phoneticPr fontId="1"/>
  </si>
  <si>
    <t>英語</t>
    <rPh sb="0" eb="2">
      <t>エイゴ</t>
    </rPh>
    <phoneticPr fontId="1"/>
  </si>
  <si>
    <t>国語・社会・数学・理科・英語</t>
    <rPh sb="0" eb="2">
      <t>コクゴ</t>
    </rPh>
    <rPh sb="3" eb="5">
      <t>シャカイ</t>
    </rPh>
    <rPh sb="6" eb="8">
      <t>スウガク</t>
    </rPh>
    <rPh sb="9" eb="11">
      <t>リカ</t>
    </rPh>
    <rPh sb="12" eb="14">
      <t>エイゴ</t>
    </rPh>
    <phoneticPr fontId="1"/>
  </si>
  <si>
    <t>30～31</t>
    <phoneticPr fontId="6"/>
  </si>
  <si>
    <t>32～33</t>
    <phoneticPr fontId="6"/>
  </si>
  <si>
    <t>34～35</t>
    <phoneticPr fontId="6"/>
  </si>
  <si>
    <t>36～37</t>
    <phoneticPr fontId="6"/>
  </si>
  <si>
    <t>40～41</t>
    <phoneticPr fontId="6"/>
  </si>
  <si>
    <t>46～47</t>
    <phoneticPr fontId="6"/>
  </si>
  <si>
    <t>52～53</t>
    <phoneticPr fontId="6"/>
  </si>
  <si>
    <t>40～43</t>
    <phoneticPr fontId="6"/>
  </si>
  <si>
    <t>62～65</t>
    <phoneticPr fontId="6"/>
  </si>
  <si>
    <t>④前月までに学習済みの単元</t>
    <rPh sb="1" eb="3">
      <t>ゼンゲツ</t>
    </rPh>
    <rPh sb="6" eb="8">
      <t>ガクシュウ</t>
    </rPh>
    <rPh sb="8" eb="9">
      <t>ズ</t>
    </rPh>
    <rPh sb="11" eb="13">
      <t>タンゲン</t>
    </rPh>
    <phoneticPr fontId="6"/>
  </si>
  <si>
    <t>単元／回</t>
    <rPh sb="0" eb="2">
      <t>タンゲン</t>
    </rPh>
    <rPh sb="3" eb="4">
      <t>カイ</t>
    </rPh>
    <phoneticPr fontId="6"/>
  </si>
  <si>
    <t>英語以外(確認テスト含む)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</si>
  <si>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英語以外(確認テスト含まず)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</si>
  <si>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英語(確認テスト含まず)</t>
    <rPh sb="0" eb="2">
      <t>エイゴ</t>
    </rPh>
    <rPh sb="3" eb="5">
      <t>カクニン</t>
    </rPh>
    <rPh sb="8" eb="9">
      <t>フク</t>
    </rPh>
    <phoneticPr fontId="1"/>
  </si>
  <si>
    <t>英語(確認テスト含む)</t>
    <rPh sb="0" eb="2">
      <t>エイゴ</t>
    </rPh>
    <rPh sb="3" eb="5">
      <t>カクニン</t>
    </rPh>
    <rPh sb="8" eb="9">
      <t>フク</t>
    </rPh>
    <phoneticPr fontId="1"/>
  </si>
  <si>
    <t>10～13</t>
  </si>
  <si>
    <t>18～21</t>
  </si>
  <si>
    <t>26～29</t>
  </si>
  <si>
    <t>50～53</t>
  </si>
  <si>
    <t>62～63</t>
  </si>
  <si>
    <t>64～67</t>
  </si>
  <si>
    <t>68～69</t>
  </si>
  <si>
    <t>70～72</t>
  </si>
  <si>
    <t>50～52</t>
  </si>
  <si>
    <t>54～57</t>
  </si>
  <si>
    <t>58～60</t>
  </si>
  <si>
    <t>要点ガイド・各教材の学習ページ</t>
    <rPh sb="0" eb="2">
      <t>ヨウテン</t>
    </rPh>
    <rPh sb="6" eb="7">
      <t>カク</t>
    </rPh>
    <rPh sb="7" eb="9">
      <t>キョウザイ</t>
    </rPh>
    <phoneticPr fontId="6"/>
  </si>
  <si>
    <t>使い方：予定入力</t>
    <rPh sb="0" eb="1">
      <t>ツカ</t>
    </rPh>
    <rPh sb="2" eb="3">
      <t>カタ</t>
    </rPh>
    <rPh sb="4" eb="6">
      <t>ヨテイ</t>
    </rPh>
    <rPh sb="6" eb="8">
      <t>ニュウリョク</t>
    </rPh>
    <phoneticPr fontId="1"/>
  </si>
  <si>
    <t>①左の表の「予定」らんに，行事や放課後の予定を入力する。</t>
    <rPh sb="1" eb="2">
      <t>ヒダリ</t>
    </rPh>
    <rPh sb="3" eb="4">
      <t>ヒョウ</t>
    </rPh>
    <rPh sb="6" eb="8">
      <t>ヨテイ</t>
    </rPh>
    <rPh sb="13" eb="15">
      <t>ギョウジ</t>
    </rPh>
    <rPh sb="16" eb="19">
      <t>ホウカゴ</t>
    </rPh>
    <rPh sb="20" eb="22">
      <t>ヨテイ</t>
    </rPh>
    <rPh sb="23" eb="25">
      <t>ニュウリョク</t>
    </rPh>
    <phoneticPr fontId="6"/>
  </si>
  <si>
    <t>②左の表の「単元数」らんに，その日学習する単元の数(0～2，予備)を入力する。</t>
    <rPh sb="1" eb="2">
      <t>ヒダリ</t>
    </rPh>
    <rPh sb="3" eb="4">
      <t>ヒョウ</t>
    </rPh>
    <rPh sb="6" eb="9">
      <t>タンゲンスウ</t>
    </rPh>
    <phoneticPr fontId="6"/>
  </si>
  <si>
    <t>　　１日の「単元数」は「１」が目安です。</t>
    <rPh sb="3" eb="4">
      <t>ニチ</t>
    </rPh>
    <rPh sb="6" eb="9">
      <t>タンゲンスウ</t>
    </rPh>
    <rPh sb="15" eb="17">
      <t>メヤス</t>
    </rPh>
    <phoneticPr fontId="6"/>
  </si>
  <si>
    <t>　　予定などで学習できない日は「０」と入力する。</t>
    <rPh sb="2" eb="4">
      <t>ヨテイ</t>
    </rPh>
    <rPh sb="7" eb="9">
      <t>ガクシュウ</t>
    </rPh>
    <rPh sb="13" eb="14">
      <t>ヒ</t>
    </rPh>
    <rPh sb="19" eb="21">
      <t>ニュウリョク</t>
    </rPh>
    <phoneticPr fontId="6"/>
  </si>
  <si>
    <t>　　夏休みなど，ふだんより多く１日に学習する場合は「２」と入力する。</t>
    <rPh sb="2" eb="4">
      <t>ナツヤス</t>
    </rPh>
    <rPh sb="13" eb="14">
      <t>オオ</t>
    </rPh>
    <rPh sb="18" eb="20">
      <t>ガクシュウ</t>
    </rPh>
    <rPh sb="22" eb="24">
      <t>バアイ</t>
    </rPh>
    <rPh sb="29" eb="31">
      <t>ニュウリョク</t>
    </rPh>
    <phoneticPr fontId="6"/>
  </si>
  <si>
    <t>　　予定から遅れたときに，追加で学習する日には「予備」と入力する。</t>
    <rPh sb="2" eb="4">
      <t>ヨテイ</t>
    </rPh>
    <rPh sb="6" eb="7">
      <t>オク</t>
    </rPh>
    <rPh sb="13" eb="15">
      <t>ツイカ</t>
    </rPh>
    <rPh sb="16" eb="18">
      <t>ガクシュウ</t>
    </rPh>
    <rPh sb="20" eb="21">
      <t>ヒ</t>
    </rPh>
    <rPh sb="24" eb="26">
      <t>ヨビ</t>
    </rPh>
    <rPh sb="28" eb="30">
      <t>ニュウリョク</t>
    </rPh>
    <phoneticPr fontId="6"/>
  </si>
  <si>
    <t>※下の設定に変更がなければ，これで計画表は完成です。</t>
    <rPh sb="1" eb="2">
      <t>シタ</t>
    </rPh>
    <rPh sb="3" eb="5">
      <t>セッテイ</t>
    </rPh>
    <rPh sb="6" eb="8">
      <t>ヘンコウ</t>
    </rPh>
    <rPh sb="17" eb="19">
      <t>ケイカク</t>
    </rPh>
    <rPh sb="19" eb="20">
      <t>ヒョウ</t>
    </rPh>
    <rPh sb="21" eb="23">
      <t>カンセイ</t>
    </rPh>
    <phoneticPr fontId="6"/>
  </si>
  <si>
    <t>→「とちゅうの単元から始める方法」の説明は，見本②へ</t>
    <rPh sb="14" eb="16">
      <t>ホウホウ</t>
    </rPh>
    <rPh sb="18" eb="20">
      <t>セツメイ</t>
    </rPh>
    <rPh sb="22" eb="24">
      <t>ミホン</t>
    </rPh>
    <phoneticPr fontId="6"/>
  </si>
  <si>
    <t>　　(基本設定は，どの教科も単元１から始まります）</t>
    <rPh sb="3" eb="5">
      <t>キホン</t>
    </rPh>
    <rPh sb="5" eb="7">
      <t>セッテイ</t>
    </rPh>
    <rPh sb="11" eb="13">
      <t>キョウカ</t>
    </rPh>
    <rPh sb="14" eb="16">
      <t>タンゲン</t>
    </rPh>
    <rPh sb="19" eb="20">
      <t>ハジ</t>
    </rPh>
    <phoneticPr fontId="6"/>
  </si>
  <si>
    <t>→「教科の学習順の変更方法」の説明は，見本③へ</t>
    <rPh sb="11" eb="13">
      <t>ホウホウ</t>
    </rPh>
    <rPh sb="15" eb="17">
      <t>セツメイ</t>
    </rPh>
    <rPh sb="19" eb="21">
      <t>ミホン</t>
    </rPh>
    <phoneticPr fontId="6"/>
  </si>
  <si>
    <t>　　（基本設定は，国→社→数→理→英の順番です）</t>
    <rPh sb="3" eb="5">
      <t>キホン</t>
    </rPh>
    <rPh sb="5" eb="7">
      <t>セッテイ</t>
    </rPh>
    <rPh sb="9" eb="10">
      <t>コク</t>
    </rPh>
    <rPh sb="11" eb="12">
      <t>シャ</t>
    </rPh>
    <rPh sb="13" eb="14">
      <t>スウ</t>
    </rPh>
    <rPh sb="15" eb="16">
      <t>リ</t>
    </rPh>
    <rPh sb="17" eb="18">
      <t>エイ</t>
    </rPh>
    <rPh sb="19" eb="21">
      <t>ジュンバン</t>
    </rPh>
    <phoneticPr fontId="6"/>
  </si>
  <si>
    <t>体育大会</t>
    <rPh sb="0" eb="2">
      <t>タイイク</t>
    </rPh>
    <rPh sb="2" eb="4">
      <t>タイカイ</t>
    </rPh>
    <phoneticPr fontId="1"/>
  </si>
  <si>
    <t>中間テスト</t>
    <rPh sb="0" eb="2">
      <t>チュウカン</t>
    </rPh>
    <phoneticPr fontId="1"/>
  </si>
  <si>
    <t>使い方：途中の単元から始める</t>
    <rPh sb="0" eb="1">
      <t>ツカ</t>
    </rPh>
    <rPh sb="2" eb="3">
      <t>カタ</t>
    </rPh>
    <rPh sb="4" eb="6">
      <t>トチュウ</t>
    </rPh>
    <rPh sb="7" eb="9">
      <t>タンゲン</t>
    </rPh>
    <rPh sb="11" eb="12">
      <t>ハジ</t>
    </rPh>
    <phoneticPr fontId="1"/>
  </si>
  <si>
    <t>前月までに学習済みの単元</t>
    <rPh sb="0" eb="2">
      <t>ゼンゲツ</t>
    </rPh>
    <rPh sb="5" eb="7">
      <t>ガクシュウ</t>
    </rPh>
    <rPh sb="7" eb="8">
      <t>ズ</t>
    </rPh>
    <rPh sb="10" eb="12">
      <t>タンゲン</t>
    </rPh>
    <phoneticPr fontId="6"/>
  </si>
  <si>
    <t>　　単元Noを入力ください。</t>
    <phoneticPr fontId="6"/>
  </si>
  <si>
    <t>　 (右の表)で確認ください。</t>
    <rPh sb="8" eb="10">
      <t>カクニン</t>
    </rPh>
    <phoneticPr fontId="6"/>
  </si>
  <si>
    <t>例）先月，国語が単元５まで終わってい</t>
    <rPh sb="0" eb="1">
      <t>レイ</t>
    </rPh>
    <rPh sb="2" eb="4">
      <t>センゲツ</t>
    </rPh>
    <rPh sb="5" eb="7">
      <t>コクゴ</t>
    </rPh>
    <rPh sb="8" eb="10">
      <t>タンゲン</t>
    </rPh>
    <rPh sb="13" eb="14">
      <t>オ</t>
    </rPh>
    <phoneticPr fontId="6"/>
  </si>
  <si>
    <t>　　れば，表から単元Noは５。国語のらん</t>
    <rPh sb="5" eb="6">
      <t>ヒョウ</t>
    </rPh>
    <rPh sb="8" eb="10">
      <t>タンゲン</t>
    </rPh>
    <rPh sb="15" eb="17">
      <t>コクゴ</t>
    </rPh>
    <phoneticPr fontId="6"/>
  </si>
  <si>
    <t>　　に「５」と入力</t>
    <rPh sb="7" eb="9">
      <t>ニュウリョク</t>
    </rPh>
    <phoneticPr fontId="6"/>
  </si>
  <si>
    <t>※先月までに学習したSTEP UPシリーズの</t>
    <phoneticPr fontId="6"/>
  </si>
  <si>
    <t>→単元Noは「STEP UPシリーズ全体目次」</t>
    <rPh sb="1" eb="3">
      <t>タンゲン</t>
    </rPh>
    <rPh sb="18" eb="20">
      <t>ゼンタイ</t>
    </rPh>
    <rPh sb="20" eb="22">
      <t>モクジ</t>
    </rPh>
    <phoneticPr fontId="6"/>
  </si>
  <si>
    <t>とちゅうの単元から始める場合，下の「学習済み単元」に入力が必要</t>
    <rPh sb="5" eb="7">
      <t>タンゲン</t>
    </rPh>
    <rPh sb="9" eb="10">
      <t>ハジ</t>
    </rPh>
    <rPh sb="12" eb="14">
      <t>バアイ</t>
    </rPh>
    <rPh sb="15" eb="16">
      <t>シタ</t>
    </rPh>
    <rPh sb="18" eb="20">
      <t>ガクシュウ</t>
    </rPh>
    <rPh sb="20" eb="21">
      <t>ズ</t>
    </rPh>
    <rPh sb="22" eb="24">
      <t>タンゲン</t>
    </rPh>
    <rPh sb="26" eb="28">
      <t>ニュウリョク</t>
    </rPh>
    <rPh sb="29" eb="31">
      <t>ヒツヨウ</t>
    </rPh>
    <phoneticPr fontId="6"/>
  </si>
  <si>
    <t>使い方：教科の学習順の変更</t>
    <rPh sb="0" eb="1">
      <t>ツカ</t>
    </rPh>
    <rPh sb="2" eb="3">
      <t>カタ</t>
    </rPh>
    <rPh sb="4" eb="6">
      <t>キョウカ</t>
    </rPh>
    <rPh sb="7" eb="9">
      <t>ガクシュウ</t>
    </rPh>
    <rPh sb="9" eb="10">
      <t>ジュン</t>
    </rPh>
    <rPh sb="11" eb="13">
      <t>ヘンコウ</t>
    </rPh>
    <phoneticPr fontId="1"/>
  </si>
  <si>
    <t>教科の学習順を，国→社→数→理→英のくり返しから変更する場合，</t>
    <rPh sb="0" eb="2">
      <t>キョウカ</t>
    </rPh>
    <rPh sb="3" eb="6">
      <t>ガクシュウジュン</t>
    </rPh>
    <rPh sb="8" eb="9">
      <t>コク</t>
    </rPh>
    <rPh sb="10" eb="11">
      <t>シャ</t>
    </rPh>
    <rPh sb="12" eb="13">
      <t>スウ</t>
    </rPh>
    <rPh sb="14" eb="15">
      <t>リ</t>
    </rPh>
    <rPh sb="16" eb="17">
      <t>エイ</t>
    </rPh>
    <rPh sb="20" eb="21">
      <t>カエ</t>
    </rPh>
    <rPh sb="24" eb="26">
      <t>ヘンコウ</t>
    </rPh>
    <rPh sb="28" eb="30">
      <t>バアイ</t>
    </rPh>
    <phoneticPr fontId="6"/>
  </si>
  <si>
    <t>例１）英→数→国→理→社のように，単純なくり返しなら，「学習順（自動設定）」に入力。</t>
    <rPh sb="0" eb="1">
      <t>レイ</t>
    </rPh>
    <rPh sb="3" eb="4">
      <t>エイ</t>
    </rPh>
    <rPh sb="5" eb="6">
      <t>スウ</t>
    </rPh>
    <rPh sb="7" eb="8">
      <t>コク</t>
    </rPh>
    <rPh sb="9" eb="10">
      <t>リ</t>
    </rPh>
    <rPh sb="11" eb="12">
      <t>シャ</t>
    </rPh>
    <rPh sb="17" eb="19">
      <t>タンジュン</t>
    </rPh>
    <rPh sb="22" eb="23">
      <t>カエ</t>
    </rPh>
    <rPh sb="28" eb="30">
      <t>ガクシュウ</t>
    </rPh>
    <rPh sb="30" eb="31">
      <t>ジュン</t>
    </rPh>
    <rPh sb="32" eb="34">
      <t>ジドウ</t>
    </rPh>
    <rPh sb="34" eb="36">
      <t>セッテイ</t>
    </rPh>
    <rPh sb="39" eb="41">
      <t>ニュウリョク</t>
    </rPh>
    <phoneticPr fontId="6"/>
  </si>
  <si>
    <t>例２）国→国→社→数→数→理→英→英のように，単純なくり返しでない場合は，「学習</t>
    <rPh sb="0" eb="1">
      <t>レイ</t>
    </rPh>
    <rPh sb="3" eb="4">
      <t>コク</t>
    </rPh>
    <rPh sb="5" eb="6">
      <t>コク</t>
    </rPh>
    <rPh sb="7" eb="8">
      <t>シャ</t>
    </rPh>
    <rPh sb="9" eb="10">
      <t>スウ</t>
    </rPh>
    <rPh sb="11" eb="12">
      <t>スウ</t>
    </rPh>
    <rPh sb="13" eb="14">
      <t>リ</t>
    </rPh>
    <rPh sb="15" eb="16">
      <t>エイ</t>
    </rPh>
    <rPh sb="17" eb="18">
      <t>エイ</t>
    </rPh>
    <rPh sb="23" eb="25">
      <t>タンジュン</t>
    </rPh>
    <rPh sb="28" eb="29">
      <t>カエ</t>
    </rPh>
    <rPh sb="33" eb="35">
      <t>バアイ</t>
    </rPh>
    <rPh sb="38" eb="40">
      <t>ガクシュウ</t>
    </rPh>
    <phoneticPr fontId="6"/>
  </si>
  <si>
    <t>　　　順(手動設定)」で自由に入力できます。</t>
    <phoneticPr fontId="6"/>
  </si>
  <si>
    <r>
      <t>※入力の際は「国」のように略さず，「国語」と入力ください。</t>
    </r>
    <r>
      <rPr>
        <b/>
        <sz val="11"/>
        <rFont val="ＭＳ Ｐゴシック"/>
        <family val="3"/>
        <charset val="128"/>
      </rPr>
      <t>エラーが出ます。</t>
    </r>
    <rPh sb="1" eb="3">
      <t>ニュウリョク</t>
    </rPh>
    <rPh sb="4" eb="5">
      <t>サイ</t>
    </rPh>
    <rPh sb="7" eb="8">
      <t>コク</t>
    </rPh>
    <rPh sb="13" eb="14">
      <t>リャク</t>
    </rPh>
    <rPh sb="18" eb="19">
      <t>コク</t>
    </rPh>
    <rPh sb="19" eb="20">
      <t>ゴ</t>
    </rPh>
    <rPh sb="22" eb="24">
      <t>ニュウリョク</t>
    </rPh>
    <rPh sb="33" eb="34">
      <t>デ</t>
    </rPh>
    <phoneticPr fontId="6"/>
  </si>
  <si>
    <t>学習順(自動設定）</t>
    <rPh sb="0" eb="2">
      <t>ガクシュウ</t>
    </rPh>
    <rPh sb="2" eb="3">
      <t>ジュン</t>
    </rPh>
    <rPh sb="4" eb="6">
      <t>ジドウ</t>
    </rPh>
    <rPh sb="6" eb="8">
      <t>セッテイ</t>
    </rPh>
    <phoneticPr fontId="6"/>
  </si>
  <si>
    <t>学習順（手動設定）</t>
    <rPh sb="0" eb="2">
      <t>ガクシュウ</t>
    </rPh>
    <rPh sb="2" eb="3">
      <t>ジュン</t>
    </rPh>
    <rPh sb="4" eb="6">
      <t>シュドウ</t>
    </rPh>
    <rPh sb="6" eb="8">
      <t>セッテイ</t>
    </rPh>
    <phoneticPr fontId="6"/>
  </si>
  <si>
    <t>国語</t>
    <rPh sb="0" eb="1">
      <t>コク</t>
    </rPh>
    <rPh sb="1" eb="2">
      <t>ゴ</t>
    </rPh>
    <phoneticPr fontId="2"/>
  </si>
  <si>
    <t>社会</t>
    <rPh sb="0" eb="2">
      <t>シャカイ</t>
    </rPh>
    <phoneticPr fontId="2"/>
  </si>
  <si>
    <t>数学</t>
    <rPh sb="0" eb="2">
      <t>スウガク</t>
    </rPh>
    <phoneticPr fontId="2"/>
  </si>
  <si>
    <t>理科</t>
    <rPh sb="0" eb="2">
      <t>リカ</t>
    </rPh>
    <phoneticPr fontId="2"/>
  </si>
  <si>
    <t>英語</t>
    <rPh sb="0" eb="2">
      <t>エイゴ</t>
    </rPh>
    <phoneticPr fontId="2"/>
  </si>
  <si>
    <t>※この見本は上の例２を入力した状態です。</t>
    <rPh sb="3" eb="5">
      <t>ミホン</t>
    </rPh>
    <rPh sb="6" eb="7">
      <t>ウエ</t>
    </rPh>
    <rPh sb="8" eb="9">
      <t>レイ</t>
    </rPh>
    <rPh sb="11" eb="13">
      <t>ニュウリョク</t>
    </rPh>
    <rPh sb="15" eb="17">
      <t>ジョウタイ</t>
    </rPh>
    <phoneticPr fontId="1"/>
  </si>
  <si>
    <t>予備</t>
    <rPh sb="0" eb="2">
      <t>ヨビ</t>
    </rPh>
    <phoneticPr fontId="1"/>
  </si>
  <si>
    <t>スタートスタディ</t>
    <phoneticPr fontId="1"/>
  </si>
  <si>
    <t>STEP UPシリーズ</t>
    <phoneticPr fontId="1"/>
  </si>
  <si>
    <t>キースタディ</t>
    <phoneticPr fontId="1"/>
  </si>
  <si>
    <t>コアスタディ</t>
    <phoneticPr fontId="1"/>
  </si>
  <si>
    <t>ライト</t>
    <phoneticPr fontId="1"/>
  </si>
  <si>
    <t>2～3</t>
    <phoneticPr fontId="6"/>
  </si>
  <si>
    <t>2～3</t>
    <phoneticPr fontId="6"/>
  </si>
  <si>
    <t>4～7</t>
    <phoneticPr fontId="1"/>
  </si>
  <si>
    <t>2～5</t>
    <phoneticPr fontId="6"/>
  </si>
  <si>
    <t>4～7</t>
    <phoneticPr fontId="1"/>
  </si>
  <si>
    <t>2～3</t>
    <phoneticPr fontId="6"/>
  </si>
  <si>
    <t>4～5</t>
    <phoneticPr fontId="6"/>
  </si>
  <si>
    <t>8～11</t>
    <phoneticPr fontId="1"/>
  </si>
  <si>
    <t>6～9</t>
    <phoneticPr fontId="6"/>
  </si>
  <si>
    <t>8～11</t>
    <phoneticPr fontId="1"/>
  </si>
  <si>
    <t>6～9</t>
    <phoneticPr fontId="6"/>
  </si>
  <si>
    <t>4～5</t>
    <phoneticPr fontId="6"/>
  </si>
  <si>
    <t>6～7</t>
    <phoneticPr fontId="6"/>
  </si>
  <si>
    <t>6～7</t>
    <phoneticPr fontId="6"/>
  </si>
  <si>
    <t>6～7</t>
    <phoneticPr fontId="6"/>
  </si>
  <si>
    <t>12～15</t>
    <phoneticPr fontId="1"/>
  </si>
  <si>
    <t>12～15</t>
    <phoneticPr fontId="1"/>
  </si>
  <si>
    <t>10～13</t>
    <phoneticPr fontId="6"/>
  </si>
  <si>
    <t>10～13</t>
    <phoneticPr fontId="6"/>
  </si>
  <si>
    <t>6～7</t>
    <phoneticPr fontId="6"/>
  </si>
  <si>
    <t>8～9</t>
    <phoneticPr fontId="6"/>
  </si>
  <si>
    <t>8～9</t>
    <phoneticPr fontId="6"/>
  </si>
  <si>
    <t>16～21</t>
    <phoneticPr fontId="1"/>
  </si>
  <si>
    <t>14～19</t>
    <phoneticPr fontId="6"/>
  </si>
  <si>
    <t>16～19</t>
    <phoneticPr fontId="1"/>
  </si>
  <si>
    <t>14～17</t>
    <phoneticPr fontId="1"/>
  </si>
  <si>
    <t>8～9</t>
    <phoneticPr fontId="6"/>
  </si>
  <si>
    <t>8～9</t>
    <phoneticPr fontId="6"/>
  </si>
  <si>
    <t>8～9</t>
    <phoneticPr fontId="6"/>
  </si>
  <si>
    <t>10～11</t>
    <phoneticPr fontId="6"/>
  </si>
  <si>
    <t>22～25</t>
    <phoneticPr fontId="1"/>
  </si>
  <si>
    <t>20～23</t>
    <phoneticPr fontId="6"/>
  </si>
  <si>
    <t>22～25</t>
    <phoneticPr fontId="1"/>
  </si>
  <si>
    <t>10～11</t>
    <phoneticPr fontId="6"/>
  </si>
  <si>
    <t>10～11</t>
    <phoneticPr fontId="6"/>
  </si>
  <si>
    <t>12～13</t>
    <phoneticPr fontId="6"/>
  </si>
  <si>
    <t>12～13</t>
    <phoneticPr fontId="6"/>
  </si>
  <si>
    <t>26～29</t>
    <phoneticPr fontId="1"/>
  </si>
  <si>
    <t>26～29</t>
    <phoneticPr fontId="1"/>
  </si>
  <si>
    <t>24～27</t>
    <phoneticPr fontId="6"/>
  </si>
  <si>
    <t>24～27</t>
    <phoneticPr fontId="6"/>
  </si>
  <si>
    <t>12～13</t>
    <phoneticPr fontId="6"/>
  </si>
  <si>
    <t>14～15</t>
    <phoneticPr fontId="6"/>
  </si>
  <si>
    <t>14～15</t>
    <phoneticPr fontId="6"/>
  </si>
  <si>
    <t>30～33</t>
    <phoneticPr fontId="1"/>
  </si>
  <si>
    <t>14～15</t>
    <phoneticPr fontId="6"/>
  </si>
  <si>
    <t>14～15</t>
    <phoneticPr fontId="6"/>
  </si>
  <si>
    <t>16～17</t>
    <phoneticPr fontId="6"/>
  </si>
  <si>
    <t>16～17</t>
    <phoneticPr fontId="6"/>
  </si>
  <si>
    <t>34～39</t>
    <phoneticPr fontId="1"/>
  </si>
  <si>
    <t>32～37</t>
    <phoneticPr fontId="6"/>
  </si>
  <si>
    <t>34～37</t>
    <phoneticPr fontId="1"/>
  </si>
  <si>
    <t>32～35</t>
    <phoneticPr fontId="1"/>
  </si>
  <si>
    <t>16～17</t>
    <phoneticPr fontId="6"/>
  </si>
  <si>
    <t>16～17</t>
    <phoneticPr fontId="6"/>
  </si>
  <si>
    <t>18～19</t>
    <phoneticPr fontId="6"/>
  </si>
  <si>
    <t>18～19</t>
    <phoneticPr fontId="6"/>
  </si>
  <si>
    <t>40～43</t>
    <phoneticPr fontId="1"/>
  </si>
  <si>
    <t>40～43</t>
    <phoneticPr fontId="1"/>
  </si>
  <si>
    <t>20～21</t>
    <phoneticPr fontId="6"/>
  </si>
  <si>
    <t>20～21</t>
    <phoneticPr fontId="6"/>
  </si>
  <si>
    <t>44～47</t>
    <phoneticPr fontId="1"/>
  </si>
  <si>
    <t>20～21</t>
    <phoneticPr fontId="6"/>
  </si>
  <si>
    <t>22～23</t>
    <phoneticPr fontId="6"/>
  </si>
  <si>
    <t>22～23</t>
    <phoneticPr fontId="6"/>
  </si>
  <si>
    <t>48～51</t>
    <phoneticPr fontId="1"/>
  </si>
  <si>
    <t>22～23</t>
    <phoneticPr fontId="6"/>
  </si>
  <si>
    <t>24～25</t>
    <phoneticPr fontId="1"/>
  </si>
  <si>
    <t>52～57</t>
    <phoneticPr fontId="1"/>
  </si>
  <si>
    <t>50～55</t>
    <phoneticPr fontId="6"/>
  </si>
  <si>
    <t>52～55</t>
    <phoneticPr fontId="1"/>
  </si>
  <si>
    <t>50～53</t>
    <phoneticPr fontId="1"/>
  </si>
  <si>
    <t>24～25</t>
    <phoneticPr fontId="6"/>
  </si>
  <si>
    <t>24～25</t>
    <phoneticPr fontId="6"/>
  </si>
  <si>
    <t>24～25</t>
    <phoneticPr fontId="6"/>
  </si>
  <si>
    <t>26～27</t>
    <phoneticPr fontId="6"/>
  </si>
  <si>
    <t>58～61</t>
    <phoneticPr fontId="1"/>
  </si>
  <si>
    <t>56～59</t>
    <phoneticPr fontId="6"/>
  </si>
  <si>
    <t>26～27</t>
    <phoneticPr fontId="6"/>
  </si>
  <si>
    <t>26～27</t>
    <phoneticPr fontId="6"/>
  </si>
  <si>
    <t>26～27</t>
    <phoneticPr fontId="6"/>
  </si>
  <si>
    <t>62～65</t>
    <phoneticPr fontId="1"/>
  </si>
  <si>
    <t>60～63</t>
    <phoneticPr fontId="6"/>
  </si>
  <si>
    <t>62～65</t>
    <phoneticPr fontId="1"/>
  </si>
  <si>
    <t>28～29</t>
    <phoneticPr fontId="6"/>
  </si>
  <si>
    <t>66～69</t>
    <phoneticPr fontId="1"/>
  </si>
  <si>
    <t>66～69</t>
    <phoneticPr fontId="1"/>
  </si>
  <si>
    <t>64～67</t>
    <phoneticPr fontId="6"/>
  </si>
  <si>
    <t>30～31</t>
    <phoneticPr fontId="6"/>
  </si>
  <si>
    <t>32～33</t>
    <phoneticPr fontId="6"/>
  </si>
  <si>
    <t>70～75</t>
    <phoneticPr fontId="1"/>
  </si>
  <si>
    <t>70～73</t>
    <phoneticPr fontId="1"/>
  </si>
  <si>
    <t>68～71</t>
    <phoneticPr fontId="1"/>
  </si>
  <si>
    <t>32～33</t>
    <phoneticPr fontId="6"/>
  </si>
  <si>
    <t>32～33</t>
    <phoneticPr fontId="6"/>
  </si>
  <si>
    <t>34～35</t>
    <phoneticPr fontId="6"/>
  </si>
  <si>
    <t>34～35</t>
    <phoneticPr fontId="6"/>
  </si>
  <si>
    <t>76～79</t>
    <phoneticPr fontId="1"/>
  </si>
  <si>
    <t>74～77</t>
    <phoneticPr fontId="6"/>
  </si>
  <si>
    <t>76～79</t>
    <phoneticPr fontId="1"/>
  </si>
  <si>
    <t>74～77</t>
    <phoneticPr fontId="6"/>
  </si>
  <si>
    <t>34～35</t>
    <phoneticPr fontId="6"/>
  </si>
  <si>
    <t>34～35</t>
    <phoneticPr fontId="1"/>
  </si>
  <si>
    <t>80～83</t>
    <phoneticPr fontId="1"/>
  </si>
  <si>
    <t>80～83</t>
    <phoneticPr fontId="1"/>
  </si>
  <si>
    <t>36～37</t>
    <phoneticPr fontId="1"/>
  </si>
  <si>
    <t>38～39</t>
    <phoneticPr fontId="6"/>
  </si>
  <si>
    <t>38～39</t>
    <phoneticPr fontId="6"/>
  </si>
  <si>
    <t>84～87</t>
    <phoneticPr fontId="1"/>
  </si>
  <si>
    <t>82～85</t>
    <phoneticPr fontId="6"/>
  </si>
  <si>
    <t>82～85</t>
    <phoneticPr fontId="6"/>
  </si>
  <si>
    <t>38～41</t>
    <phoneticPr fontId="1"/>
  </si>
  <si>
    <t>40～43</t>
    <phoneticPr fontId="6"/>
  </si>
  <si>
    <t>88～93</t>
    <phoneticPr fontId="1"/>
  </si>
  <si>
    <t>86～93</t>
    <phoneticPr fontId="6"/>
  </si>
  <si>
    <t>88～91</t>
    <phoneticPr fontId="1"/>
  </si>
  <si>
    <t>86～91</t>
    <phoneticPr fontId="1"/>
  </si>
  <si>
    <t>40～41</t>
    <phoneticPr fontId="6"/>
  </si>
  <si>
    <t>42～43</t>
    <phoneticPr fontId="6"/>
  </si>
  <si>
    <t>42～43</t>
    <phoneticPr fontId="6"/>
  </si>
  <si>
    <t>44～45</t>
    <phoneticPr fontId="6"/>
  </si>
  <si>
    <t>44～45</t>
    <phoneticPr fontId="6"/>
  </si>
  <si>
    <t>46～47</t>
    <phoneticPr fontId="6"/>
  </si>
  <si>
    <t>50～52</t>
    <phoneticPr fontId="6"/>
  </si>
  <si>
    <t>52～53</t>
    <phoneticPr fontId="6"/>
  </si>
  <si>
    <t>58～60</t>
    <phoneticPr fontId="6"/>
  </si>
  <si>
    <t>56～57</t>
    <phoneticPr fontId="6"/>
  </si>
  <si>
    <t>60～61</t>
    <phoneticPr fontId="6"/>
  </si>
  <si>
    <t>62～65</t>
    <phoneticPr fontId="6"/>
  </si>
  <si>
    <t>60～61</t>
    <phoneticPr fontId="6"/>
  </si>
  <si>
    <t>62～63</t>
    <phoneticPr fontId="6"/>
  </si>
  <si>
    <t>「要点ガイド」　学習内容一覧表</t>
    <rPh sb="1" eb="3">
      <t>ヨウテン</t>
    </rPh>
    <rPh sb="8" eb="10">
      <t>ガクシュウ</t>
    </rPh>
    <rPh sb="10" eb="12">
      <t>ナイヨウ</t>
    </rPh>
    <rPh sb="12" eb="14">
      <t>イチラン</t>
    </rPh>
    <rPh sb="14" eb="15">
      <t>ヒョウ</t>
    </rPh>
    <phoneticPr fontId="6"/>
  </si>
  <si>
    <t>章</t>
    <rPh sb="0" eb="1">
      <t>ショウ</t>
    </rPh>
    <phoneticPr fontId="6"/>
  </si>
  <si>
    <t>単元</t>
    <rPh sb="0" eb="2">
      <t>タンゲン</t>
    </rPh>
    <phoneticPr fontId="6"/>
  </si>
  <si>
    <t>学習内容</t>
    <rPh sb="0" eb="2">
      <t>ガクシュウ</t>
    </rPh>
    <rPh sb="2" eb="4">
      <t>ナイヨウ</t>
    </rPh>
    <phoneticPr fontId="6"/>
  </si>
  <si>
    <t>編</t>
    <rPh sb="0" eb="1">
      <t>ヘン</t>
    </rPh>
    <phoneticPr fontId="6"/>
  </si>
  <si>
    <t>漢字を学ぼう</t>
    <rPh sb="0" eb="2">
      <t>カンジ</t>
    </rPh>
    <rPh sb="3" eb="4">
      <t>マナ</t>
    </rPh>
    <phoneticPr fontId="6"/>
  </si>
  <si>
    <t>地理</t>
    <rPh sb="0" eb="2">
      <t>チリ</t>
    </rPh>
    <phoneticPr fontId="6"/>
  </si>
  <si>
    <t>１　年</t>
    <rPh sb="2" eb="3">
      <t>ネン</t>
    </rPh>
    <phoneticPr fontId="6"/>
  </si>
  <si>
    <t>正の数・負の数①</t>
    <rPh sb="0" eb="1">
      <t>セイ</t>
    </rPh>
    <rPh sb="2" eb="3">
      <t>スウ</t>
    </rPh>
    <rPh sb="4" eb="5">
      <t>フ</t>
    </rPh>
    <rPh sb="6" eb="7">
      <t>スウ</t>
    </rPh>
    <phoneticPr fontId="45"/>
  </si>
  <si>
    <t>植物のなかま</t>
  </si>
  <si>
    <t>　　　　　　　　　　　　 　１　　　　・　　　　２　　年　　　　　　　　</t>
    <rPh sb="27" eb="28">
      <t>ネン</t>
    </rPh>
    <phoneticPr fontId="6"/>
  </si>
  <si>
    <t>熟語を学ぼう</t>
    <rPh sb="0" eb="2">
      <t>ジュクゴ</t>
    </rPh>
    <rPh sb="3" eb="4">
      <t>マナ</t>
    </rPh>
    <phoneticPr fontId="6"/>
  </si>
  <si>
    <t>正の数・負の数②</t>
    <rPh sb="0" eb="1">
      <t>セイ</t>
    </rPh>
    <rPh sb="2" eb="3">
      <t>スウ</t>
    </rPh>
    <rPh sb="4" eb="5">
      <t>フ</t>
    </rPh>
    <rPh sb="6" eb="7">
      <t>スウ</t>
    </rPh>
    <phoneticPr fontId="45"/>
  </si>
  <si>
    <t>動物のなかま</t>
    <rPh sb="0" eb="2">
      <t>ドウブツ</t>
    </rPh>
    <phoneticPr fontId="6"/>
  </si>
  <si>
    <t>語句を学ぼう</t>
    <rPh sb="0" eb="2">
      <t>ゴク</t>
    </rPh>
    <rPh sb="3" eb="4">
      <t>マナ</t>
    </rPh>
    <phoneticPr fontId="6"/>
  </si>
  <si>
    <t>文字と式</t>
    <rPh sb="0" eb="2">
      <t>モジ</t>
    </rPh>
    <rPh sb="3" eb="4">
      <t>シキ</t>
    </rPh>
    <phoneticPr fontId="45"/>
  </si>
  <si>
    <t>物質の区別，気体の性質</t>
    <rPh sb="0" eb="2">
      <t>ブッシツ</t>
    </rPh>
    <rPh sb="3" eb="5">
      <t>クベツ</t>
    </rPh>
    <rPh sb="6" eb="8">
      <t>キタイ</t>
    </rPh>
    <phoneticPr fontId="6"/>
  </si>
  <si>
    <t>一般動詞②（過去）</t>
  </si>
  <si>
    <t>文脈で語句の意味を考えよう</t>
    <rPh sb="0" eb="2">
      <t>ブンミャク</t>
    </rPh>
    <rPh sb="3" eb="5">
      <t>ゴク</t>
    </rPh>
    <rPh sb="6" eb="8">
      <t>イミ</t>
    </rPh>
    <rPh sb="9" eb="10">
      <t>カンガ</t>
    </rPh>
    <phoneticPr fontId="6"/>
  </si>
  <si>
    <t>方程式①</t>
    <rPh sb="0" eb="3">
      <t>ホウテイシキ</t>
    </rPh>
    <phoneticPr fontId="45"/>
  </si>
  <si>
    <t>水溶液の性質</t>
    <rPh sb="0" eb="3">
      <t>スイヨウエキ</t>
    </rPh>
    <phoneticPr fontId="6"/>
  </si>
  <si>
    <t>方程式②</t>
    <rPh sb="0" eb="3">
      <t>ホウテイシキ</t>
    </rPh>
    <phoneticPr fontId="45"/>
  </si>
  <si>
    <t>物質の状態変化</t>
    <rPh sb="0" eb="2">
      <t>ブッシツ</t>
    </rPh>
    <rPh sb="3" eb="5">
      <t>ジョウタイ</t>
    </rPh>
    <rPh sb="5" eb="7">
      <t>ヘンカ</t>
    </rPh>
    <phoneticPr fontId="6"/>
  </si>
  <si>
    <t>名詞／a, an, the</t>
  </si>
  <si>
    <t>心情をとらえよう</t>
    <rPh sb="0" eb="2">
      <t>シンジョウ</t>
    </rPh>
    <phoneticPr fontId="6"/>
  </si>
  <si>
    <t>比例と反比例</t>
    <rPh sb="0" eb="2">
      <t>ヒレイ</t>
    </rPh>
    <rPh sb="3" eb="6">
      <t>ハンピレイ</t>
    </rPh>
    <phoneticPr fontId="45"/>
  </si>
  <si>
    <t>光の性質</t>
    <rPh sb="0" eb="1">
      <t>ヒカリ</t>
    </rPh>
    <rPh sb="2" eb="4">
      <t>セイシツ</t>
    </rPh>
    <phoneticPr fontId="6"/>
  </si>
  <si>
    <t>代名詞</t>
  </si>
  <si>
    <t>行動の理由・人物像をとらえよう</t>
    <rPh sb="0" eb="2">
      <t>コウドウ</t>
    </rPh>
    <rPh sb="3" eb="5">
      <t>リユウ</t>
    </rPh>
    <rPh sb="6" eb="9">
      <t>ジンブツゾウ</t>
    </rPh>
    <phoneticPr fontId="6"/>
  </si>
  <si>
    <t>平面図形</t>
    <rPh sb="0" eb="2">
      <t>ヘイメン</t>
    </rPh>
    <rPh sb="2" eb="4">
      <t>ズケイ</t>
    </rPh>
    <phoneticPr fontId="45"/>
  </si>
  <si>
    <t>音の性質／力のはたらき</t>
    <rPh sb="0" eb="1">
      <t>オト</t>
    </rPh>
    <rPh sb="2" eb="4">
      <t>セイシツ</t>
    </rPh>
    <rPh sb="5" eb="6">
      <t>チカラ</t>
    </rPh>
    <phoneticPr fontId="6"/>
  </si>
  <si>
    <t>形容詞／副詞</t>
  </si>
  <si>
    <t>文章中の表現を味わおう</t>
    <rPh sb="0" eb="3">
      <t>ブンショウチュウ</t>
    </rPh>
    <rPh sb="4" eb="6">
      <t>ヒョウゲン</t>
    </rPh>
    <rPh sb="7" eb="8">
      <t>アジ</t>
    </rPh>
    <phoneticPr fontId="6"/>
  </si>
  <si>
    <t>空間図形</t>
    <rPh sb="0" eb="2">
      <t>クウカン</t>
    </rPh>
    <rPh sb="2" eb="4">
      <t>ズケイ</t>
    </rPh>
    <phoneticPr fontId="47"/>
  </si>
  <si>
    <t>火山と地震</t>
  </si>
  <si>
    <t>前置詞</t>
  </si>
  <si>
    <t>地層と過去のようす</t>
  </si>
  <si>
    <t>疑問詞で始まる疑問文</t>
  </si>
  <si>
    <t>話題・情報をとらえよう</t>
    <rPh sb="0" eb="2">
      <t>ワダイ</t>
    </rPh>
    <rPh sb="3" eb="5">
      <t>ジョウホウ</t>
    </rPh>
    <phoneticPr fontId="6"/>
  </si>
  <si>
    <t>２　年</t>
  </si>
  <si>
    <t>式の計算①</t>
    <rPh sb="0" eb="1">
      <t>シキ</t>
    </rPh>
    <rPh sb="2" eb="4">
      <t>ケイサン</t>
    </rPh>
    <phoneticPr fontId="45"/>
  </si>
  <si>
    <t>物質の分解，原子・分子</t>
    <rPh sb="0" eb="2">
      <t>ブッシツ</t>
    </rPh>
    <rPh sb="3" eb="5">
      <t>ブンカイ</t>
    </rPh>
    <rPh sb="6" eb="8">
      <t>ゲンシ</t>
    </rPh>
    <rPh sb="9" eb="11">
      <t>ブンシ</t>
    </rPh>
    <phoneticPr fontId="6"/>
  </si>
  <si>
    <t>命令文</t>
  </si>
  <si>
    <t>指示語・接続語をとらえよう</t>
    <rPh sb="0" eb="3">
      <t>シジゴ</t>
    </rPh>
    <rPh sb="4" eb="7">
      <t>セツゾクゴ</t>
    </rPh>
    <phoneticPr fontId="6"/>
  </si>
  <si>
    <t>式の計算②</t>
    <rPh sb="0" eb="1">
      <t>シキ</t>
    </rPh>
    <rPh sb="2" eb="4">
      <t>ケイサン</t>
    </rPh>
    <phoneticPr fontId="45"/>
  </si>
  <si>
    <t>物質の化学変化</t>
    <rPh sb="0" eb="2">
      <t>ブッシツ</t>
    </rPh>
    <rPh sb="3" eb="5">
      <t>カガク</t>
    </rPh>
    <rPh sb="5" eb="7">
      <t>ヘンカ</t>
    </rPh>
    <phoneticPr fontId="6"/>
  </si>
  <si>
    <t>接続詞①／There is[are] ～.</t>
  </si>
  <si>
    <t>文章を解釈しよう</t>
    <rPh sb="0" eb="2">
      <t>ブンショウ</t>
    </rPh>
    <rPh sb="3" eb="5">
      <t>カイシャク</t>
    </rPh>
    <phoneticPr fontId="6"/>
  </si>
  <si>
    <t>連立方程式①</t>
    <rPh sb="0" eb="2">
      <t>レンリツ</t>
    </rPh>
    <rPh sb="2" eb="6">
      <t>ホウテイシキ１</t>
    </rPh>
    <phoneticPr fontId="45"/>
  </si>
  <si>
    <t>化学変化と物質の質量</t>
    <rPh sb="0" eb="2">
      <t>カガク</t>
    </rPh>
    <rPh sb="2" eb="4">
      <t>ヘンカ</t>
    </rPh>
    <rPh sb="5" eb="7">
      <t>ブッシツ</t>
    </rPh>
    <rPh sb="8" eb="10">
      <t>シツリョウ</t>
    </rPh>
    <phoneticPr fontId="6"/>
  </si>
  <si>
    <t>いろいろな文①</t>
  </si>
  <si>
    <t>理由をとらえよう</t>
    <rPh sb="0" eb="2">
      <t>リユウ</t>
    </rPh>
    <phoneticPr fontId="6"/>
  </si>
  <si>
    <t>歴史</t>
    <rPh sb="0" eb="2">
      <t>レキシ</t>
    </rPh>
    <phoneticPr fontId="6"/>
  </si>
  <si>
    <t>連立方程式②</t>
    <rPh sb="0" eb="2">
      <t>レンリツ</t>
    </rPh>
    <rPh sb="2" eb="5">
      <t>ホウテイシキ</t>
    </rPh>
    <phoneticPr fontId="45"/>
  </si>
  <si>
    <t>生物と細胞／光合成と呼吸</t>
    <rPh sb="0" eb="2">
      <t>セイブツ</t>
    </rPh>
    <rPh sb="3" eb="5">
      <t>サイボウ</t>
    </rPh>
    <rPh sb="6" eb="9">
      <t>コウゴウセイ</t>
    </rPh>
    <rPh sb="10" eb="12">
      <t>コキュウ</t>
    </rPh>
    <phoneticPr fontId="6"/>
  </si>
  <si>
    <t>未来の文</t>
  </si>
  <si>
    <t>段落構成をとらえよう</t>
    <rPh sb="0" eb="2">
      <t>ダンラク</t>
    </rPh>
    <rPh sb="2" eb="4">
      <t>コウセイ</t>
    </rPh>
    <phoneticPr fontId="6"/>
  </si>
  <si>
    <t>１次関数①</t>
    <rPh sb="1" eb="2">
      <t>ジ</t>
    </rPh>
    <rPh sb="2" eb="4">
      <t>カンスウ</t>
    </rPh>
    <phoneticPr fontId="45"/>
  </si>
  <si>
    <t>根・茎・葉のつくりとはたらき／行動のしくみ</t>
    <rPh sb="0" eb="1">
      <t>ネ</t>
    </rPh>
    <rPh sb="2" eb="3">
      <t>クキ</t>
    </rPh>
    <rPh sb="4" eb="5">
      <t>ハ</t>
    </rPh>
    <rPh sb="15" eb="17">
      <t>コウドウ</t>
    </rPh>
    <phoneticPr fontId="6"/>
  </si>
  <si>
    <t>助動詞</t>
  </si>
  <si>
    <t>要旨をとらえよう</t>
    <rPh sb="0" eb="2">
      <t>ヨウシ</t>
    </rPh>
    <phoneticPr fontId="6"/>
  </si>
  <si>
    <t>１次関数②</t>
    <rPh sb="1" eb="2">
      <t>ジ</t>
    </rPh>
    <rPh sb="2" eb="4">
      <t>カンスウ</t>
    </rPh>
    <phoneticPr fontId="45"/>
  </si>
  <si>
    <t>消化と吸収</t>
    <rPh sb="0" eb="2">
      <t>ショウカ</t>
    </rPh>
    <rPh sb="3" eb="5">
      <t>キュウシュウ</t>
    </rPh>
    <phoneticPr fontId="6"/>
  </si>
  <si>
    <t>不定詞①</t>
  </si>
  <si>
    <t>図形の調べ方</t>
    <rPh sb="0" eb="2">
      <t>ズケイ</t>
    </rPh>
    <rPh sb="3" eb="4">
      <t>シラ</t>
    </rPh>
    <rPh sb="5" eb="6">
      <t>カタ</t>
    </rPh>
    <phoneticPr fontId="45"/>
  </si>
  <si>
    <t>呼吸・血液の循環・排出のしくみ</t>
  </si>
  <si>
    <t>動名詞</t>
  </si>
  <si>
    <t>古文の会話・主語をとらえよう</t>
    <rPh sb="0" eb="2">
      <t>コブン</t>
    </rPh>
    <rPh sb="3" eb="5">
      <t>カイワ</t>
    </rPh>
    <rPh sb="6" eb="8">
      <t>シュゴ</t>
    </rPh>
    <phoneticPr fontId="6"/>
  </si>
  <si>
    <t>三角形</t>
    <rPh sb="0" eb="3">
      <t>サンカッケイ</t>
    </rPh>
    <phoneticPr fontId="45"/>
  </si>
  <si>
    <t>気象観測と空気中の水蒸気</t>
  </si>
  <si>
    <t>接続詞②</t>
  </si>
  <si>
    <t>平行四辺形</t>
    <rPh sb="0" eb="2">
      <t>ヘイコウ</t>
    </rPh>
    <rPh sb="2" eb="5">
      <t>シヘンケイ</t>
    </rPh>
    <phoneticPr fontId="45"/>
  </si>
  <si>
    <t>天気の変化</t>
  </si>
  <si>
    <t>比較①</t>
  </si>
  <si>
    <t>確率</t>
    <rPh sb="0" eb="2">
      <t>カクリツ</t>
    </rPh>
    <phoneticPr fontId="45"/>
  </si>
  <si>
    <t>電流の性質</t>
  </si>
  <si>
    <t>比較②</t>
  </si>
  <si>
    <t>特別単元　古典を含んだ文章を読もう</t>
    <rPh sb="0" eb="2">
      <t>トクベツ</t>
    </rPh>
    <rPh sb="2" eb="4">
      <t>タンゲン</t>
    </rPh>
    <rPh sb="5" eb="7">
      <t>コテン</t>
    </rPh>
    <rPh sb="8" eb="9">
      <t>フク</t>
    </rPh>
    <rPh sb="11" eb="13">
      <t>ブンショウ</t>
    </rPh>
    <rPh sb="14" eb="15">
      <t>ヨ</t>
    </rPh>
    <phoneticPr fontId="6"/>
  </si>
  <si>
    <t>データの比較と箱ひげ図</t>
    <rPh sb="4" eb="6">
      <t>ヒカク</t>
    </rPh>
    <rPh sb="7" eb="8">
      <t>ハコ</t>
    </rPh>
    <rPh sb="10" eb="11">
      <t>ズ</t>
    </rPh>
    <phoneticPr fontId="45"/>
  </si>
  <si>
    <t>電流のはたらき</t>
  </si>
  <si>
    <t>【特別単元】会話表現①</t>
  </si>
  <si>
    <t>３　年</t>
    <rPh sb="2" eb="3">
      <t>ネン</t>
    </rPh>
    <phoneticPr fontId="6"/>
  </si>
  <si>
    <t>式の計算</t>
    <rPh sb="0" eb="1">
      <t>シキ</t>
    </rPh>
    <rPh sb="2" eb="4">
      <t>ケイサン</t>
    </rPh>
    <phoneticPr fontId="45"/>
  </si>
  <si>
    <t>水溶液とイオン，電池とイオン</t>
    <rPh sb="0" eb="3">
      <t>スイヨウエキ</t>
    </rPh>
    <rPh sb="8" eb="10">
      <t>デンチ</t>
    </rPh>
    <phoneticPr fontId="6"/>
  </si>
  <si>
    <t>　　　３　　　年　　　　　　</t>
    <rPh sb="7" eb="8">
      <t>トシ</t>
    </rPh>
    <phoneticPr fontId="6"/>
  </si>
  <si>
    <t>受け身</t>
  </si>
  <si>
    <t>平方根</t>
    <rPh sb="0" eb="3">
      <t>ヘイホウコン</t>
    </rPh>
    <phoneticPr fontId="45"/>
  </si>
  <si>
    <t>酸・アルカリとイオン</t>
    <rPh sb="0" eb="1">
      <t>サン</t>
    </rPh>
    <phoneticPr fontId="6"/>
  </si>
  <si>
    <t>現在完了①</t>
  </si>
  <si>
    <t>公民</t>
    <rPh sb="0" eb="2">
      <t>コウミン</t>
    </rPh>
    <phoneticPr fontId="6"/>
  </si>
  <si>
    <t>２次方程式</t>
    <rPh sb="0" eb="2">
      <t>ニジ</t>
    </rPh>
    <rPh sb="2" eb="5">
      <t>ホウテイシキ</t>
    </rPh>
    <phoneticPr fontId="45"/>
  </si>
  <si>
    <t>生物の成長とふえ方</t>
    <rPh sb="0" eb="2">
      <t>セイブツ</t>
    </rPh>
    <rPh sb="3" eb="5">
      <t>セイチョウ</t>
    </rPh>
    <rPh sb="8" eb="9">
      <t>カタ</t>
    </rPh>
    <phoneticPr fontId="6"/>
  </si>
  <si>
    <t>現在完了②</t>
  </si>
  <si>
    <t>文の組み立てを知ろう</t>
    <rPh sb="0" eb="1">
      <t>ブン</t>
    </rPh>
    <rPh sb="2" eb="3">
      <t>ク</t>
    </rPh>
    <rPh sb="4" eb="5">
      <t>タ</t>
    </rPh>
    <rPh sb="7" eb="8">
      <t>シ</t>
    </rPh>
    <phoneticPr fontId="6"/>
  </si>
  <si>
    <t>力と運動</t>
    <rPh sb="0" eb="1">
      <t>チカラ</t>
    </rPh>
    <rPh sb="2" eb="4">
      <t>ウンドウ</t>
    </rPh>
    <phoneticPr fontId="6"/>
  </si>
  <si>
    <t>不定詞②</t>
  </si>
  <si>
    <t>自立語を学ぼう</t>
    <rPh sb="0" eb="2">
      <t>ジリツ</t>
    </rPh>
    <rPh sb="2" eb="3">
      <t>ゴ</t>
    </rPh>
    <rPh sb="4" eb="5">
      <t>マナ</t>
    </rPh>
    <phoneticPr fontId="6"/>
  </si>
  <si>
    <t>相似な図形①</t>
    <rPh sb="0" eb="2">
      <t>ソウジ</t>
    </rPh>
    <rPh sb="3" eb="5">
      <t>ズケイ</t>
    </rPh>
    <phoneticPr fontId="47"/>
  </si>
  <si>
    <t>仕事とエネルギー</t>
    <rPh sb="0" eb="2">
      <t>シゴト</t>
    </rPh>
    <phoneticPr fontId="6"/>
  </si>
  <si>
    <t>不定詞③</t>
  </si>
  <si>
    <t>付属語を学ぼう</t>
    <rPh sb="0" eb="2">
      <t>フゾク</t>
    </rPh>
    <rPh sb="2" eb="3">
      <t>ゴ</t>
    </rPh>
    <rPh sb="4" eb="5">
      <t>マナ</t>
    </rPh>
    <phoneticPr fontId="6"/>
  </si>
  <si>
    <t>相似な図形②</t>
    <rPh sb="0" eb="2">
      <t>ソウジ</t>
    </rPh>
    <rPh sb="3" eb="5">
      <t>ズケイ</t>
    </rPh>
    <phoneticPr fontId="47"/>
  </si>
  <si>
    <t>いろいろなエネルギー</t>
  </si>
  <si>
    <t>いろいろな文②</t>
  </si>
  <si>
    <t>敬語を使いこなそう</t>
    <rPh sb="0" eb="2">
      <t>ケイゴ</t>
    </rPh>
    <rPh sb="3" eb="4">
      <t>ツカ</t>
    </rPh>
    <phoneticPr fontId="6"/>
  </si>
  <si>
    <t>円の性質</t>
    <rPh sb="0" eb="1">
      <t>エン</t>
    </rPh>
    <rPh sb="2" eb="4">
      <t>セイシツ</t>
    </rPh>
    <phoneticPr fontId="47"/>
  </si>
  <si>
    <t>天体の動きと地球の自転・公転</t>
  </si>
  <si>
    <t>分詞</t>
  </si>
  <si>
    <t>三平方の定理①</t>
    <rPh sb="0" eb="3">
      <t>サンヘイホウ</t>
    </rPh>
    <rPh sb="4" eb="6">
      <t>テイリ</t>
    </rPh>
    <phoneticPr fontId="47"/>
  </si>
  <si>
    <t>太陽系と惑星</t>
  </si>
  <si>
    <t>関係代名詞</t>
  </si>
  <si>
    <t>課題作文を書こう</t>
    <rPh sb="0" eb="2">
      <t>カダイ</t>
    </rPh>
    <rPh sb="2" eb="4">
      <t>サクブン</t>
    </rPh>
    <rPh sb="5" eb="6">
      <t>カ</t>
    </rPh>
    <phoneticPr fontId="6"/>
  </si>
  <si>
    <t>三平方の定理②</t>
    <rPh sb="0" eb="3">
      <t>サンヘイホウ</t>
    </rPh>
    <rPh sb="4" eb="6">
      <t>テイリ</t>
    </rPh>
    <phoneticPr fontId="47"/>
  </si>
  <si>
    <t>自然界のつり合い</t>
    <rPh sb="0" eb="3">
      <t>シゼンカイ</t>
    </rPh>
    <rPh sb="6" eb="7">
      <t>ア</t>
    </rPh>
    <phoneticPr fontId="6"/>
  </si>
  <si>
    <t>接続詞③／仮定法</t>
    <rPh sb="0" eb="3">
      <t>セツゾクシ</t>
    </rPh>
    <rPh sb="5" eb="8">
      <t>カテイホウ</t>
    </rPh>
    <phoneticPr fontId="6"/>
  </si>
  <si>
    <t>標本調査</t>
    <rPh sb="0" eb="2">
      <t>ヒョウホン</t>
    </rPh>
    <rPh sb="2" eb="4">
      <t>チョウサ</t>
    </rPh>
    <phoneticPr fontId="47"/>
  </si>
  <si>
    <t>科学技術と人間／自然と人間</t>
    <rPh sb="0" eb="2">
      <t>カガク</t>
    </rPh>
    <rPh sb="2" eb="4">
      <t>ギジュツ</t>
    </rPh>
    <rPh sb="5" eb="7">
      <t>ニンゲン</t>
    </rPh>
    <phoneticPr fontId="6"/>
  </si>
  <si>
    <t>【特別単元】会話表現②</t>
  </si>
  <si>
    <t>12～14</t>
  </si>
  <si>
    <t>20～22</t>
  </si>
  <si>
    <t>28～30</t>
  </si>
  <si>
    <t>64～66</t>
  </si>
  <si>
    <t>70～71</t>
  </si>
  <si>
    <t>１漢字
　　・語句</t>
    <rPh sb="1" eb="3">
      <t>カンジ</t>
    </rPh>
    <rPh sb="7" eb="9">
      <t>ゴク</t>
    </rPh>
    <phoneticPr fontId="6"/>
  </si>
  <si>
    <t>世界の姿</t>
    <rPh sb="3" eb="4">
      <t>スガタ</t>
    </rPh>
    <phoneticPr fontId="3"/>
  </si>
  <si>
    <t>be動詞（現在・過去）</t>
    <phoneticPr fontId="6"/>
  </si>
  <si>
    <t>日本の姿</t>
  </si>
  <si>
    <t>一般動詞①（現在）</t>
    <phoneticPr fontId="6"/>
  </si>
  <si>
    <t>世界各地の人々の生活と環境　</t>
    <rPh sb="0" eb="2">
      <t>セカイ</t>
    </rPh>
    <rPh sb="2" eb="4">
      <t>カクチ</t>
    </rPh>
    <rPh sb="5" eb="7">
      <t>ヒトビト</t>
    </rPh>
    <rPh sb="8" eb="10">
      <t>セイカツ</t>
    </rPh>
    <rPh sb="11" eb="13">
      <t>カンキョウ</t>
    </rPh>
    <phoneticPr fontId="3"/>
  </si>
  <si>
    <t>２現代文</t>
    <rPh sb="1" eb="3">
      <t>ゲンダイ</t>
    </rPh>
    <rPh sb="3" eb="4">
      <t>ブン</t>
    </rPh>
    <phoneticPr fontId="6"/>
  </si>
  <si>
    <t>アジア州　</t>
    <rPh sb="3" eb="4">
      <t>シュウ</t>
    </rPh>
    <phoneticPr fontId="3"/>
  </si>
  <si>
    <t>進行形（現在・過去）</t>
    <phoneticPr fontId="6"/>
  </si>
  <si>
    <t>展開をとらえよう</t>
    <rPh sb="0" eb="2">
      <t>テンカイ</t>
    </rPh>
    <phoneticPr fontId="6"/>
  </si>
  <si>
    <t>ヨーロッパ州，アフリカ州</t>
    <rPh sb="5" eb="6">
      <t>シュウ</t>
    </rPh>
    <rPh sb="11" eb="12">
      <t>シュウ</t>
    </rPh>
    <phoneticPr fontId="14"/>
  </si>
  <si>
    <t>北アメリカ州，南アメリカ州，オセアニア州</t>
    <rPh sb="0" eb="1">
      <t>キタ</t>
    </rPh>
    <rPh sb="5" eb="6">
      <t>シュウ</t>
    </rPh>
    <rPh sb="7" eb="8">
      <t>ミナミ</t>
    </rPh>
    <rPh sb="12" eb="13">
      <t>シュウ</t>
    </rPh>
    <rPh sb="19" eb="20">
      <t>シュウ</t>
    </rPh>
    <phoneticPr fontId="3"/>
  </si>
  <si>
    <t>地域調査の手法</t>
    <rPh sb="0" eb="2">
      <t>チイキ</t>
    </rPh>
    <rPh sb="2" eb="4">
      <t>チョウサ</t>
    </rPh>
    <rPh sb="5" eb="7">
      <t>シュホウ</t>
    </rPh>
    <phoneticPr fontId="3"/>
  </si>
  <si>
    <t>日本の自然，人口</t>
    <rPh sb="0" eb="2">
      <t>ニホン</t>
    </rPh>
    <rPh sb="3" eb="5">
      <t>シゼン</t>
    </rPh>
    <rPh sb="6" eb="8">
      <t>ジンコウ</t>
    </rPh>
    <phoneticPr fontId="3"/>
  </si>
  <si>
    <t>日本の資源・産業，世界との結びつき</t>
    <rPh sb="0" eb="2">
      <t>ニホン</t>
    </rPh>
    <rPh sb="3" eb="5">
      <t>シゲン</t>
    </rPh>
    <rPh sb="6" eb="8">
      <t>サンギョウ</t>
    </rPh>
    <rPh sb="9" eb="11">
      <t>セカイ</t>
    </rPh>
    <rPh sb="13" eb="14">
      <t>ムス</t>
    </rPh>
    <phoneticPr fontId="3"/>
  </si>
  <si>
    <t>データの分析と活用</t>
    <rPh sb="4" eb="6">
      <t>ブンセキ</t>
    </rPh>
    <rPh sb="7" eb="9">
      <t>カツヨウ</t>
    </rPh>
    <phoneticPr fontId="47"/>
  </si>
  <si>
    <t>九州地方，中国・四国地方</t>
    <rPh sb="0" eb="2">
      <t>キュウシュウ</t>
    </rPh>
    <rPh sb="2" eb="4">
      <t>チホウ</t>
    </rPh>
    <rPh sb="5" eb="7">
      <t>チュウゴク</t>
    </rPh>
    <rPh sb="8" eb="10">
      <t>シコク</t>
    </rPh>
    <rPh sb="10" eb="12">
      <t>チホウ</t>
    </rPh>
    <phoneticPr fontId="3"/>
  </si>
  <si>
    <t>近畿地方，中部地方</t>
    <rPh sb="0" eb="2">
      <t>キンキ</t>
    </rPh>
    <rPh sb="2" eb="4">
      <t>チホウ</t>
    </rPh>
    <rPh sb="5" eb="7">
      <t>チュウブ</t>
    </rPh>
    <rPh sb="7" eb="9">
      <t>チホウ</t>
    </rPh>
    <phoneticPr fontId="3"/>
  </si>
  <si>
    <t>関東地方，東北地方，北海道地方</t>
    <rPh sb="0" eb="2">
      <t>カントウ</t>
    </rPh>
    <rPh sb="2" eb="4">
      <t>チホウ</t>
    </rPh>
    <rPh sb="5" eb="7">
      <t>トウホク</t>
    </rPh>
    <rPh sb="7" eb="9">
      <t>チホウ</t>
    </rPh>
    <rPh sb="10" eb="13">
      <t>ホッカイドウ</t>
    </rPh>
    <rPh sb="13" eb="15">
      <t>チホウ</t>
    </rPh>
    <phoneticPr fontId="3"/>
  </si>
  <si>
    <t>文明のおこりと日本</t>
    <rPh sb="0" eb="2">
      <t>ブンメイ</t>
    </rPh>
    <rPh sb="7" eb="9">
      <t>ニホン</t>
    </rPh>
    <phoneticPr fontId="14"/>
  </si>
  <si>
    <t>古代国家の歩み</t>
    <rPh sb="0" eb="2">
      <t>コダイ</t>
    </rPh>
    <rPh sb="2" eb="4">
      <t>コッカ</t>
    </rPh>
    <rPh sb="5" eb="6">
      <t>アユ</t>
    </rPh>
    <phoneticPr fontId="14"/>
  </si>
  <si>
    <t>３古文・漢文</t>
    <rPh sb="1" eb="3">
      <t>コブン</t>
    </rPh>
    <rPh sb="4" eb="6">
      <t>カンブン</t>
    </rPh>
    <phoneticPr fontId="6"/>
  </si>
  <si>
    <t>古文のかなづかい・古語を学ぼう</t>
    <rPh sb="0" eb="2">
      <t>コブン</t>
    </rPh>
    <rPh sb="9" eb="11">
      <t>コゴ</t>
    </rPh>
    <rPh sb="12" eb="13">
      <t>マナ</t>
    </rPh>
    <phoneticPr fontId="6"/>
  </si>
  <si>
    <t>中世社会の展開</t>
    <rPh sb="0" eb="2">
      <t>チュウセイ</t>
    </rPh>
    <rPh sb="2" eb="4">
      <t>シャカイ</t>
    </rPh>
    <rPh sb="5" eb="7">
      <t>テンカイ</t>
    </rPh>
    <phoneticPr fontId="14"/>
  </si>
  <si>
    <t>ヨーロッパ人との出会いと全国統一</t>
  </si>
  <si>
    <t>古文の展開をとらえよう</t>
    <rPh sb="0" eb="2">
      <t>コブン</t>
    </rPh>
    <rPh sb="3" eb="5">
      <t>テンカイ</t>
    </rPh>
    <phoneticPr fontId="6"/>
  </si>
  <si>
    <t>近世社会の発展</t>
    <rPh sb="0" eb="1">
      <t>チカ</t>
    </rPh>
    <rPh sb="1" eb="2">
      <t>セ</t>
    </rPh>
    <rPh sb="2" eb="4">
      <t>シャカイ</t>
    </rPh>
    <rPh sb="5" eb="7">
      <t>ハッテン</t>
    </rPh>
    <phoneticPr fontId="14"/>
  </si>
  <si>
    <t>漢文・漢詩を味わおう</t>
    <rPh sb="0" eb="2">
      <t>カンブン</t>
    </rPh>
    <rPh sb="3" eb="5">
      <t>カンシ</t>
    </rPh>
    <rPh sb="6" eb="7">
      <t>アジ</t>
    </rPh>
    <phoneticPr fontId="1"/>
  </si>
  <si>
    <t>近代ヨーロッパと日本の開国</t>
    <rPh sb="0" eb="2">
      <t>キンダイ</t>
    </rPh>
    <rPh sb="8" eb="10">
      <t>ニホン</t>
    </rPh>
    <rPh sb="11" eb="13">
      <t>カイコク</t>
    </rPh>
    <phoneticPr fontId="14"/>
  </si>
  <si>
    <t>近代日本の歩み</t>
    <rPh sb="0" eb="2">
      <t>キンダイ</t>
    </rPh>
    <rPh sb="2" eb="4">
      <t>ニホン</t>
    </rPh>
    <rPh sb="5" eb="6">
      <t>アユ</t>
    </rPh>
    <phoneticPr fontId="14"/>
  </si>
  <si>
    <t>４詩歌</t>
    <rPh sb="1" eb="3">
      <t>シイカ</t>
    </rPh>
    <phoneticPr fontId="6"/>
  </si>
  <si>
    <t>詩・短歌を味わおう</t>
    <rPh sb="0" eb="1">
      <t>シ</t>
    </rPh>
    <rPh sb="2" eb="4">
      <t>タンカ</t>
    </rPh>
    <rPh sb="5" eb="6">
      <t>アジ</t>
    </rPh>
    <phoneticPr fontId="1"/>
  </si>
  <si>
    <t>近代までの文化</t>
    <rPh sb="0" eb="2">
      <t>キンダイ</t>
    </rPh>
    <rPh sb="5" eb="7">
      <t>ブンカ</t>
    </rPh>
    <phoneticPr fontId="3"/>
  </si>
  <si>
    <t>和歌・俳句を味わおう</t>
    <rPh sb="0" eb="2">
      <t>ワカ</t>
    </rPh>
    <rPh sb="3" eb="5">
      <t>ハイク</t>
    </rPh>
    <rPh sb="6" eb="7">
      <t>アジ</t>
    </rPh>
    <phoneticPr fontId="1"/>
  </si>
  <si>
    <t>二度の世界大戦と日本</t>
    <rPh sb="0" eb="2">
      <t>ニド</t>
    </rPh>
    <rPh sb="3" eb="5">
      <t>セカイ</t>
    </rPh>
    <rPh sb="5" eb="7">
      <t>タイセン</t>
    </rPh>
    <rPh sb="8" eb="10">
      <t>ニホン</t>
    </rPh>
    <phoneticPr fontId="2"/>
  </si>
  <si>
    <t>５文法</t>
    <rPh sb="1" eb="3">
      <t>ブンポウ</t>
    </rPh>
    <phoneticPr fontId="6"/>
  </si>
  <si>
    <t>現代の日本と世界</t>
    <rPh sb="0" eb="2">
      <t>ゲンダイ</t>
    </rPh>
    <rPh sb="3" eb="5">
      <t>ニホン</t>
    </rPh>
    <rPh sb="6" eb="8">
      <t>セカイ</t>
    </rPh>
    <phoneticPr fontId="2"/>
  </si>
  <si>
    <t>現代社会と私たちの生活</t>
    <rPh sb="0" eb="2">
      <t>ゲンダイ</t>
    </rPh>
    <rPh sb="2" eb="4">
      <t>シャカイ</t>
    </rPh>
    <rPh sb="5" eb="6">
      <t>ワタシ</t>
    </rPh>
    <rPh sb="9" eb="11">
      <t>セイカツ</t>
    </rPh>
    <phoneticPr fontId="14"/>
  </si>
  <si>
    <t>個人の尊重と日本国憲法</t>
    <rPh sb="0" eb="2">
      <t>コジン</t>
    </rPh>
    <rPh sb="3" eb="5">
      <t>ソンチョウ</t>
    </rPh>
    <rPh sb="6" eb="9">
      <t>ニホンコク</t>
    </rPh>
    <rPh sb="9" eb="11">
      <t>ケンポウ</t>
    </rPh>
    <phoneticPr fontId="14"/>
  </si>
  <si>
    <t>関数y=ax2</t>
    <phoneticPr fontId="6"/>
  </si>
  <si>
    <t>６表現・情報</t>
    <rPh sb="1" eb="3">
      <t>ヒョウゲン</t>
    </rPh>
    <rPh sb="4" eb="6">
      <t>ジョウホウ</t>
    </rPh>
    <phoneticPr fontId="6"/>
  </si>
  <si>
    <t>現代の民主政治，国会</t>
    <rPh sb="0" eb="2">
      <t>ゲンダイ</t>
    </rPh>
    <rPh sb="3" eb="7">
      <t>ミンシュセイジ</t>
    </rPh>
    <rPh sb="8" eb="10">
      <t>コッカイ</t>
    </rPh>
    <phoneticPr fontId="14"/>
  </si>
  <si>
    <t>グラフ・図表を読み取ろう</t>
    <rPh sb="4" eb="6">
      <t>ズヒョウ</t>
    </rPh>
    <rPh sb="7" eb="8">
      <t>ヨ</t>
    </rPh>
    <rPh sb="9" eb="10">
      <t>ト</t>
    </rPh>
    <phoneticPr fontId="6"/>
  </si>
  <si>
    <t>内閣・裁判所，三権分立</t>
    <rPh sb="0" eb="2">
      <t>ナイカク</t>
    </rPh>
    <rPh sb="3" eb="6">
      <t>サイバンショ</t>
    </rPh>
    <rPh sb="7" eb="9">
      <t>サンケン</t>
    </rPh>
    <rPh sb="9" eb="11">
      <t>ブンリツ</t>
    </rPh>
    <phoneticPr fontId="14"/>
  </si>
  <si>
    <t>話し合いをとらえよう</t>
    <rPh sb="0" eb="1">
      <t>ハナ</t>
    </rPh>
    <rPh sb="2" eb="3">
      <t>ア</t>
    </rPh>
    <phoneticPr fontId="1"/>
  </si>
  <si>
    <t>地方自治</t>
    <rPh sb="0" eb="2">
      <t>チホウ</t>
    </rPh>
    <rPh sb="2" eb="4">
      <t>ジチ</t>
    </rPh>
    <phoneticPr fontId="14"/>
  </si>
  <si>
    <t>伝え方の工夫を学ぼう</t>
    <rPh sb="0" eb="1">
      <t>ツタ</t>
    </rPh>
    <rPh sb="2" eb="3">
      <t>カタ</t>
    </rPh>
    <rPh sb="4" eb="6">
      <t>クフウ</t>
    </rPh>
    <rPh sb="7" eb="8">
      <t>マナ</t>
    </rPh>
    <phoneticPr fontId="1"/>
  </si>
  <si>
    <t>消費生活と流通・生産，市場経済と金融</t>
    <rPh sb="0" eb="2">
      <t>ショウヒ</t>
    </rPh>
    <rPh sb="2" eb="4">
      <t>セイカツ</t>
    </rPh>
    <rPh sb="5" eb="7">
      <t>リュウツウ</t>
    </rPh>
    <rPh sb="8" eb="10">
      <t>セイサン</t>
    </rPh>
    <rPh sb="11" eb="13">
      <t>イチバ</t>
    </rPh>
    <rPh sb="13" eb="15">
      <t>ケイザイ</t>
    </rPh>
    <rPh sb="16" eb="18">
      <t>キンユウ</t>
    </rPh>
    <phoneticPr fontId="14"/>
  </si>
  <si>
    <t>財政，国民生活と福祉</t>
    <rPh sb="0" eb="2">
      <t>ザイセイ</t>
    </rPh>
    <rPh sb="3" eb="5">
      <t>コクミン</t>
    </rPh>
    <rPh sb="5" eb="7">
      <t>セイカツ</t>
    </rPh>
    <rPh sb="8" eb="10">
      <t>フクシ</t>
    </rPh>
    <phoneticPr fontId="14"/>
  </si>
  <si>
    <t>特別単元　複数の資料を読み取ろう</t>
    <rPh sb="0" eb="2">
      <t>トクベツ</t>
    </rPh>
    <rPh sb="2" eb="4">
      <t>タンゲン</t>
    </rPh>
    <rPh sb="5" eb="7">
      <t>フクスウ</t>
    </rPh>
    <rPh sb="8" eb="10">
      <t>シリョウ</t>
    </rPh>
    <rPh sb="11" eb="12">
      <t>ヨ</t>
    </rPh>
    <rPh sb="13" eb="14">
      <t>ト</t>
    </rPh>
    <phoneticPr fontId="6"/>
  </si>
  <si>
    <t>地球社会と私たち</t>
    <rPh sb="0" eb="2">
      <t>チキュウ</t>
    </rPh>
    <rPh sb="2" eb="4">
      <t>シャカイ</t>
    </rPh>
    <rPh sb="5" eb="6">
      <t>ワタシ</t>
    </rPh>
    <phoneticPr fontId="14"/>
  </si>
  <si>
    <t>スタディ１</t>
    <phoneticPr fontId="1"/>
  </si>
  <si>
    <t>スタディ１国語</t>
    <rPh sb="5" eb="7">
      <t>コクゴ</t>
    </rPh>
    <phoneticPr fontId="1"/>
  </si>
  <si>
    <t>スタディ１社会</t>
    <rPh sb="5" eb="7">
      <t>シャカイ</t>
    </rPh>
    <phoneticPr fontId="1"/>
  </si>
  <si>
    <t>スタディ１数学</t>
    <rPh sb="5" eb="7">
      <t>スウガク</t>
    </rPh>
    <phoneticPr fontId="1"/>
  </si>
  <si>
    <t>スタディ１理科</t>
    <rPh sb="5" eb="7">
      <t>リカ</t>
    </rPh>
    <phoneticPr fontId="1"/>
  </si>
  <si>
    <t>スタディ１英語</t>
    <rPh sb="5" eb="7">
      <t>エイゴ</t>
    </rPh>
    <phoneticPr fontId="1"/>
  </si>
  <si>
    <t>4～5</t>
    <phoneticPr fontId="1"/>
  </si>
  <si>
    <t>6～7</t>
    <phoneticPr fontId="1"/>
  </si>
  <si>
    <t>8～9</t>
    <phoneticPr fontId="1"/>
  </si>
  <si>
    <t>44～47</t>
  </si>
  <si>
    <t>64～65</t>
  </si>
  <si>
    <t>62～63</t>
    <phoneticPr fontId="1"/>
  </si>
  <si>
    <t>66～69</t>
  </si>
  <si>
    <t>スタプロ　学習スケジュール作成</t>
    <phoneticPr fontId="6"/>
  </si>
  <si>
    <t>学習内容・
目次</t>
    <rPh sb="0" eb="2">
      <t>ガクシュウ</t>
    </rPh>
    <rPh sb="2" eb="4">
      <t>ナイヨウ</t>
    </rPh>
    <rPh sb="6" eb="8">
      <t>モクジ</t>
    </rPh>
    <phoneticPr fontId="1"/>
  </si>
  <si>
    <t>①見本を見る</t>
    <rPh sb="1" eb="3">
      <t>ミホン</t>
    </rPh>
    <rPh sb="4" eb="5">
      <t>ミ</t>
    </rPh>
    <phoneticPr fontId="6"/>
  </si>
  <si>
    <t>　まず，実際に学習計画を入力した「見本①～③」のページで，使用方法をご確認ください。</t>
    <phoneticPr fontId="6"/>
  </si>
  <si>
    <t>　下の「見本①」へのリンクをクリックください。</t>
    <rPh sb="1" eb="2">
      <t>シタ</t>
    </rPh>
    <rPh sb="4" eb="6">
      <t>ミホン</t>
    </rPh>
    <phoneticPr fontId="6"/>
  </si>
  <si>
    <t>　「見本①～③」のページの「「はじめに」の画面へ戻る」をクリックすると，このページに戻れます。</t>
    <rPh sb="2" eb="4">
      <t>ミホン</t>
    </rPh>
    <rPh sb="21" eb="23">
      <t>ガメン</t>
    </rPh>
    <rPh sb="24" eb="25">
      <t>モド</t>
    </rPh>
    <rPh sb="42" eb="43">
      <t>モド</t>
    </rPh>
    <phoneticPr fontId="6"/>
  </si>
  <si>
    <t>②予定を入力する</t>
    <rPh sb="1" eb="3">
      <t>ヨテイ</t>
    </rPh>
    <rPh sb="4" eb="6">
      <t>ニュウリョク</t>
    </rPh>
    <phoneticPr fontId="6"/>
  </si>
  <si>
    <t>　下のリンクから学習計画を入力する月を選び，「見本①～③」の説明を参考に，予定を入力ください。</t>
    <phoneticPr fontId="6"/>
  </si>
  <si>
    <t>2025年</t>
    <rPh sb="4" eb="5">
      <t>ネン</t>
    </rPh>
    <phoneticPr fontId="6"/>
  </si>
  <si>
    <t>2026年</t>
    <rPh sb="4" eb="5">
      <t>ネン</t>
    </rPh>
    <phoneticPr fontId="6"/>
  </si>
  <si>
    <t>　印刷される計画表内の列の幅の変更や削除，挿入などは自由に調整可能です。</t>
    <rPh sb="1" eb="3">
      <t>インサツ</t>
    </rPh>
    <rPh sb="6" eb="8">
      <t>ケイカク</t>
    </rPh>
    <rPh sb="8" eb="9">
      <t>ヒョウ</t>
    </rPh>
    <rPh sb="9" eb="10">
      <t>ナイ</t>
    </rPh>
    <rPh sb="11" eb="12">
      <t>レツ</t>
    </rPh>
    <rPh sb="13" eb="14">
      <t>ハバ</t>
    </rPh>
    <rPh sb="15" eb="17">
      <t>ヘンコウ</t>
    </rPh>
    <rPh sb="18" eb="20">
      <t>サクジョ</t>
    </rPh>
    <rPh sb="21" eb="23">
      <t>ソウニュウ</t>
    </rPh>
    <rPh sb="26" eb="28">
      <t>ジユウ</t>
    </rPh>
    <rPh sb="29" eb="31">
      <t>チョウセイ</t>
    </rPh>
    <rPh sb="31" eb="33">
      <t>カノウ</t>
    </rPh>
    <phoneticPr fontId="6"/>
  </si>
  <si>
    <t>　印刷した後，表のチェックらんに学習した結果などを記入できます。検印らんとしてもご使用できます。</t>
    <phoneticPr fontId="6"/>
  </si>
  <si>
    <t>　正しく計画表が表示されない場合，何かの操作で計算式がエラーになった可能性があります。</t>
    <phoneticPr fontId="6"/>
  </si>
  <si>
    <t>　もう一度このファイルをホームページからダウンロードいただき，予定を再入力ください。</t>
    <rPh sb="34" eb="37">
      <t>サイニュウリョク</t>
    </rPh>
    <phoneticPr fontId="6"/>
  </si>
  <si>
    <t>スタディ１の５教科の毎月の学習計画を入力し，計画表を印刷できます。</t>
    <phoneticPr fontId="6"/>
  </si>
  <si>
    <t>スタディ１</t>
  </si>
  <si>
    <t>スタディ１</t>
    <phoneticPr fontId="1"/>
  </si>
  <si>
    <t>スタディ１</t>
    <phoneticPr fontId="6"/>
  </si>
  <si>
    <t>①学習計画表を作る教材名を入力→</t>
    <rPh sb="9" eb="11">
      <t>キョウザイ</t>
    </rPh>
    <rPh sb="11" eb="12">
      <t>メイ</t>
    </rPh>
    <rPh sb="13" eb="15">
      <t>ニュウリョク</t>
    </rPh>
    <phoneticPr fontId="6"/>
  </si>
  <si>
    <t>2027年</t>
    <rPh sb="4" eb="5">
      <t>ネン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</si>
</sst>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d"/>
    <numFmt numFmtId="177" formatCode="aaa"/>
  </numFmts>
  <fonts count="60">
    <font>
      <sz val="11"/>
      <color theme="1"/>
      <name val="HGｺﾞｼｯｸM"/>
      <family val="2"/>
      <charset val="128"/>
      <scheme val="minor"/>
    </font>
    <font>
      <sz val="6"/>
      <name val="HGｺﾞｼｯｸM"/>
      <family val="2"/>
      <charset val="128"/>
      <scheme val="minor"/>
    </font>
    <font>
      <sz val="11"/>
      <name val="HGｺﾞｼｯｸM"/>
      <family val="2"/>
      <charset val="128"/>
      <scheme val="minor"/>
    </font>
    <font>
      <sz val="10"/>
      <color theme="1"/>
      <name val="HGｺﾞｼｯｸM"/>
      <family val="2"/>
      <charset val="128"/>
      <scheme val="minor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u/>
      <sz val="18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1"/>
      <name val="ＭＳ Ｐゴシック"/>
      <family val="2"/>
      <charset val="128"/>
    </font>
    <font>
      <sz val="11"/>
      <color rgb="FFFF0000"/>
      <name val="HGｺﾞｼｯｸM"/>
      <family val="3"/>
      <charset val="128"/>
      <scheme val="minor"/>
    </font>
    <font>
      <sz val="11"/>
      <color theme="1"/>
      <name val="HGｺﾞｼｯｸM"/>
      <family val="3"/>
      <charset val="128"/>
      <scheme val="minor"/>
    </font>
    <font>
      <b/>
      <sz val="13"/>
      <name val="ＭＳ Ｐゴシック"/>
      <family val="3"/>
      <charset val="128"/>
    </font>
    <font>
      <b/>
      <u/>
      <sz val="18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u/>
      <sz val="14"/>
      <color indexed="1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HGｺﾞｼｯｸM"/>
      <family val="2"/>
      <charset val="128"/>
      <scheme val="minor"/>
    </font>
    <font>
      <b/>
      <sz val="11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sz val="11"/>
      <color rgb="FFFF0000"/>
      <name val="ｺﾞｼｯｸ"/>
      <family val="3"/>
      <charset val="128"/>
    </font>
    <font>
      <sz val="9"/>
      <color rgb="FFFF0000"/>
      <name val="ｺﾞｼｯｸ"/>
      <family val="3"/>
      <charset val="128"/>
    </font>
    <font>
      <b/>
      <sz val="48"/>
      <color rgb="FFFF0000"/>
      <name val="ＭＳ Ｐゴシック"/>
      <family val="3"/>
      <charset val="128"/>
    </font>
    <font>
      <sz val="11"/>
      <color theme="1"/>
      <name val="ｺﾞｼｯｸ"/>
      <family val="3"/>
      <charset val="128"/>
    </font>
    <font>
      <b/>
      <sz val="28"/>
      <color theme="1"/>
      <name val="ｺﾞｼｯｸ"/>
      <family val="3"/>
      <charset val="128"/>
    </font>
    <font>
      <b/>
      <sz val="28"/>
      <color theme="1"/>
      <name val="ＭＳ Ｐゴシック"/>
      <family val="3"/>
      <charset val="128"/>
    </font>
    <font>
      <b/>
      <sz val="22"/>
      <color rgb="FFFF0000"/>
      <name val="ｺﾞｼｯｸ"/>
      <family val="3"/>
      <charset val="128"/>
    </font>
    <font>
      <sz val="24"/>
      <name val="ｺﾞｼｯｸ"/>
      <family val="3"/>
      <charset val="128"/>
    </font>
    <font>
      <sz val="24"/>
      <color rgb="FFFF0000"/>
      <name val="ｺﾞｼｯｸ"/>
      <family val="3"/>
      <charset val="128"/>
    </font>
    <font>
      <sz val="24"/>
      <color theme="1"/>
      <name val="ｺﾞｼｯｸ"/>
      <family val="3"/>
      <charset val="128"/>
    </font>
    <font>
      <sz val="11"/>
      <name val="ｺﾞｼｯｸ"/>
      <family val="3"/>
      <charset val="128"/>
    </font>
    <font>
      <sz val="9"/>
      <color theme="1"/>
      <name val="ｺﾞｼｯｸ"/>
      <family val="3"/>
      <charset val="128"/>
    </font>
    <font>
      <sz val="6"/>
      <name val="Osaka"/>
      <family val="3"/>
      <charset val="128"/>
    </font>
    <font>
      <sz val="11"/>
      <color rgb="FFFF0000"/>
      <name val="ＭＳ ゴシック"/>
      <family val="3"/>
      <charset val="128"/>
    </font>
    <font>
      <sz val="9"/>
      <name val="ｺﾞｼｯｸ"/>
      <family val="3"/>
      <charset val="128"/>
    </font>
    <font>
      <sz val="22"/>
      <color rgb="FFFF0000"/>
      <name val="ＭＳ Ｐゴシック"/>
      <family val="3"/>
      <charset val="128"/>
    </font>
    <font>
      <b/>
      <sz val="9"/>
      <color theme="1"/>
      <name val="ＭＳ Ｐゴシック"/>
      <family val="3"/>
      <charset val="128"/>
    </font>
    <font>
      <b/>
      <sz val="11"/>
      <color theme="1"/>
      <name val="HGｺﾞｼｯｸM"/>
      <family val="3"/>
      <charset val="128"/>
      <scheme val="minor"/>
    </font>
    <font>
      <sz val="11"/>
      <color theme="0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20"/>
      <color theme="0"/>
      <name val="Meiryo UI"/>
      <family val="3"/>
      <charset val="128"/>
    </font>
    <font>
      <b/>
      <sz val="11"/>
      <color theme="0"/>
      <name val="Meiryo UI"/>
      <family val="3"/>
      <charset val="128"/>
    </font>
    <font>
      <b/>
      <sz val="12"/>
      <color theme="0"/>
      <name val="Meiryo UI"/>
      <family val="3"/>
      <charset val="128"/>
    </font>
    <font>
      <b/>
      <sz val="14"/>
      <color theme="0"/>
      <name val="Meiryo UI"/>
      <family val="3"/>
      <charset val="128"/>
    </font>
    <font>
      <b/>
      <sz val="16"/>
      <color theme="0"/>
      <name val="Meiryo UI"/>
      <family val="3"/>
      <charset val="128"/>
    </font>
    <font>
      <b/>
      <sz val="16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B058"/>
        <bgColor indexed="64"/>
      </patternFill>
    </fill>
    <fill>
      <patternFill patternType="solid">
        <fgColor rgb="FFFFE1FF"/>
        <bgColor indexed="64"/>
      </patternFill>
    </fill>
    <fill>
      <patternFill patternType="solid">
        <fgColor theme="2" tint="-0.249977111117893"/>
        <bgColor indexed="64"/>
      </patternFill>
    </fill>
  </fills>
  <borders count="9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medium">
        <color indexed="12"/>
      </bottom>
      <diagonal/>
    </border>
    <border>
      <left style="thin">
        <color auto="1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medium">
        <color indexed="10"/>
      </left>
      <right/>
      <top style="thin">
        <color indexed="64"/>
      </top>
      <bottom style="thin">
        <color indexed="64"/>
      </bottom>
      <diagonal/>
    </border>
    <border>
      <left style="medium">
        <color indexed="10"/>
      </left>
      <right/>
      <top style="thin">
        <color indexed="64"/>
      </top>
      <bottom style="medium">
        <color indexed="1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thin">
        <color auto="1"/>
      </left>
      <right style="medium">
        <color indexed="10"/>
      </right>
      <top style="thin">
        <color indexed="64"/>
      </top>
      <bottom style="medium">
        <color indexed="10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12"/>
      </left>
      <right style="medium">
        <color indexed="12"/>
      </right>
      <top style="thin">
        <color theme="1"/>
      </top>
      <bottom style="medium">
        <color indexed="1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10"/>
      </left>
      <right/>
      <top style="medium">
        <color indexed="10"/>
      </top>
      <bottom style="thin">
        <color indexed="64"/>
      </bottom>
      <diagonal/>
    </border>
    <border>
      <left style="medium">
        <color indexed="10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1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10"/>
      </top>
      <bottom style="thin">
        <color auto="1"/>
      </bottom>
      <diagonal/>
    </border>
    <border>
      <left style="thin">
        <color auto="1"/>
      </left>
      <right style="medium">
        <color indexed="10"/>
      </right>
      <top style="medium">
        <color indexed="10"/>
      </top>
      <bottom style="thin">
        <color auto="1"/>
      </bottom>
      <diagonal/>
    </border>
  </borders>
  <cellStyleXfs count="15">
    <xf numFmtId="0" fontId="0" fillId="0" borderId="0">
      <alignment vertical="center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</cellStyleXfs>
  <cellXfs count="346">
    <xf numFmtId="0" fontId="0" fillId="0" borderId="0" xfId="0">
      <alignment vertical="center"/>
    </xf>
    <xf numFmtId="0" fontId="5" fillId="0" borderId="0" xfId="1" applyFont="1" applyAlignment="1">
      <alignment horizontal="left" vertical="center"/>
    </xf>
    <xf numFmtId="0" fontId="5" fillId="6" borderId="0" xfId="1" applyFont="1" applyFill="1" applyAlignment="1">
      <alignment horizontal="center" vertical="center"/>
    </xf>
    <xf numFmtId="0" fontId="8" fillId="6" borderId="0" xfId="1" applyFont="1" applyFill="1" applyAlignment="1">
      <alignment horizontal="center" vertical="center" shrinkToFit="1"/>
    </xf>
    <xf numFmtId="0" fontId="5" fillId="6" borderId="0" xfId="1" applyFont="1" applyFill="1" applyAlignment="1">
      <alignment horizontal="center" vertical="top"/>
    </xf>
    <xf numFmtId="176" fontId="11" fillId="0" borderId="1" xfId="1" applyNumberFormat="1" applyFont="1" applyBorder="1">
      <alignment vertical="center"/>
    </xf>
    <xf numFmtId="177" fontId="11" fillId="0" borderId="1" xfId="1" applyNumberFormat="1" applyFont="1" applyBorder="1">
      <alignment vertical="center"/>
    </xf>
    <xf numFmtId="0" fontId="5" fillId="5" borderId="0" xfId="1" applyFont="1" applyFill="1" applyAlignment="1">
      <alignment horizontal="left" vertical="center"/>
    </xf>
    <xf numFmtId="0" fontId="5" fillId="5" borderId="0" xfId="1" applyFont="1" applyFill="1">
      <alignment vertical="center"/>
    </xf>
    <xf numFmtId="0" fontId="4" fillId="0" borderId="1" xfId="1" applyBorder="1">
      <alignment vertical="center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center" vertical="center"/>
    </xf>
    <xf numFmtId="0" fontId="18" fillId="0" borderId="0" xfId="1" applyFont="1">
      <alignment vertical="center"/>
    </xf>
    <xf numFmtId="0" fontId="18" fillId="0" borderId="0" xfId="1" applyFont="1" applyAlignment="1">
      <alignment vertical="center" wrapText="1"/>
    </xf>
    <xf numFmtId="0" fontId="15" fillId="0" borderId="0" xfId="1" applyFont="1">
      <alignment vertical="center"/>
    </xf>
    <xf numFmtId="0" fontId="15" fillId="5" borderId="0" xfId="1" applyFont="1" applyFill="1">
      <alignment vertical="center"/>
    </xf>
    <xf numFmtId="0" fontId="15" fillId="0" borderId="19" xfId="1" applyFont="1" applyBorder="1" applyAlignment="1">
      <alignment horizontal="center" vertical="center"/>
    </xf>
    <xf numFmtId="0" fontId="15" fillId="0" borderId="0" xfId="1" applyFont="1" applyAlignment="1">
      <alignment horizontal="left" vertical="center"/>
    </xf>
    <xf numFmtId="177" fontId="20" fillId="0" borderId="1" xfId="1" applyNumberFormat="1" applyFont="1" applyBorder="1">
      <alignment vertical="center"/>
    </xf>
    <xf numFmtId="0" fontId="15" fillId="0" borderId="1" xfId="1" applyFont="1" applyBorder="1">
      <alignment vertical="center"/>
    </xf>
    <xf numFmtId="0" fontId="15" fillId="0" borderId="0" xfId="1" applyFont="1" applyAlignment="1">
      <alignment horizontal="center" vertical="center" shrinkToFit="1"/>
    </xf>
    <xf numFmtId="0" fontId="15" fillId="0" borderId="0" xfId="1" applyFont="1" applyAlignment="1">
      <alignment horizontal="right" vertical="center"/>
    </xf>
    <xf numFmtId="0" fontId="4" fillId="0" borderId="0" xfId="1">
      <alignment vertical="center"/>
    </xf>
    <xf numFmtId="49" fontId="15" fillId="0" borderId="1" xfId="1" applyNumberFormat="1" applyFont="1" applyBorder="1" applyAlignment="1">
      <alignment horizontal="center" vertical="center"/>
    </xf>
    <xf numFmtId="0" fontId="4" fillId="5" borderId="0" xfId="1" applyFill="1">
      <alignment vertical="center"/>
    </xf>
    <xf numFmtId="0" fontId="4" fillId="6" borderId="1" xfId="1" applyFill="1" applyBorder="1" applyAlignment="1">
      <alignment horizontal="center" vertical="center"/>
    </xf>
    <xf numFmtId="0" fontId="4" fillId="6" borderId="5" xfId="1" applyFill="1" applyBorder="1" applyAlignment="1">
      <alignment horizontal="center" vertical="center"/>
    </xf>
    <xf numFmtId="0" fontId="4" fillId="0" borderId="2" xfId="1" applyBorder="1">
      <alignment vertical="center"/>
    </xf>
    <xf numFmtId="0" fontId="4" fillId="4" borderId="1" xfId="1" applyFill="1" applyBorder="1" applyAlignment="1">
      <alignment horizontal="center" vertical="center"/>
    </xf>
    <xf numFmtId="0" fontId="10" fillId="4" borderId="1" xfId="1" applyFont="1" applyFill="1" applyBorder="1" applyAlignment="1">
      <alignment horizontal="center" vertical="center"/>
    </xf>
    <xf numFmtId="0" fontId="4" fillId="4" borderId="20" xfId="1" applyFill="1" applyBorder="1" applyAlignment="1">
      <alignment horizontal="right" vertical="center"/>
    </xf>
    <xf numFmtId="0" fontId="15" fillId="4" borderId="1" xfId="1" applyFont="1" applyFill="1" applyBorder="1" applyAlignment="1">
      <alignment horizontal="center" vertical="center"/>
    </xf>
    <xf numFmtId="0" fontId="6" fillId="4" borderId="21" xfId="1" applyFont="1" applyFill="1" applyBorder="1" applyAlignment="1">
      <alignment horizontal="center" vertical="center" wrapText="1" shrinkToFit="1"/>
    </xf>
    <xf numFmtId="0" fontId="15" fillId="4" borderId="22" xfId="1" applyFont="1" applyFill="1" applyBorder="1" applyAlignment="1">
      <alignment horizontal="right" vertical="center"/>
    </xf>
    <xf numFmtId="0" fontId="6" fillId="4" borderId="3" xfId="1" applyFont="1" applyFill="1" applyBorder="1" applyAlignment="1">
      <alignment horizontal="center" vertical="center" wrapText="1" shrinkToFit="1"/>
    </xf>
    <xf numFmtId="49" fontId="0" fillId="0" borderId="0" xfId="0" applyNumberFormat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0" fontId="13" fillId="6" borderId="19" xfId="0" applyFont="1" applyFill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4" fillId="0" borderId="24" xfId="1" applyBorder="1">
      <alignment vertical="center"/>
    </xf>
    <xf numFmtId="0" fontId="4" fillId="0" borderId="3" xfId="1" applyBorder="1">
      <alignment vertical="center"/>
    </xf>
    <xf numFmtId="0" fontId="4" fillId="0" borderId="25" xfId="1" applyBorder="1">
      <alignment vertical="center"/>
    </xf>
    <xf numFmtId="0" fontId="6" fillId="0" borderId="24" xfId="1" applyFont="1" applyBorder="1">
      <alignment vertical="center"/>
    </xf>
    <xf numFmtId="0" fontId="8" fillId="0" borderId="0" xfId="1" applyFont="1">
      <alignment vertical="center"/>
    </xf>
    <xf numFmtId="0" fontId="2" fillId="0" borderId="21" xfId="0" applyFont="1" applyBorder="1" applyAlignment="1">
      <alignment horizontal="center" vertical="center" shrinkToFit="1"/>
    </xf>
    <xf numFmtId="0" fontId="22" fillId="0" borderId="4" xfId="1" applyFont="1" applyBorder="1" applyAlignment="1">
      <alignment horizontal="center" vertical="center" shrinkToFit="1"/>
    </xf>
    <xf numFmtId="0" fontId="22" fillId="0" borderId="21" xfId="1" applyFont="1" applyBorder="1" applyAlignment="1">
      <alignment horizontal="center" vertical="center" shrinkToFit="1"/>
    </xf>
    <xf numFmtId="0" fontId="22" fillId="0" borderId="1" xfId="1" applyFont="1" applyBorder="1">
      <alignment vertical="center"/>
    </xf>
    <xf numFmtId="0" fontId="17" fillId="0" borderId="0" xfId="2" applyFont="1" applyFill="1" applyAlignment="1" applyProtection="1">
      <alignment horizontal="center" vertical="center"/>
    </xf>
    <xf numFmtId="0" fontId="16" fillId="0" borderId="0" xfId="1" applyFont="1" applyAlignment="1">
      <alignment horizontal="center" shrinkToFit="1"/>
    </xf>
    <xf numFmtId="0" fontId="21" fillId="0" borderId="0" xfId="1" applyFont="1" applyAlignment="1">
      <alignment horizontal="left"/>
    </xf>
    <xf numFmtId="0" fontId="5" fillId="0" borderId="0" xfId="1" applyFont="1" applyAlignment="1">
      <alignment horizontal="center" vertical="center" shrinkToFit="1"/>
    </xf>
    <xf numFmtId="0" fontId="5" fillId="0" borderId="19" xfId="1" applyFont="1" applyBorder="1" applyAlignment="1">
      <alignment horizontal="center" vertical="center"/>
    </xf>
    <xf numFmtId="0" fontId="4" fillId="3" borderId="23" xfId="1" applyFill="1" applyBorder="1" applyAlignment="1">
      <alignment horizontal="center" vertical="center"/>
    </xf>
    <xf numFmtId="0" fontId="4" fillId="3" borderId="28" xfId="1" applyFill="1" applyBorder="1" applyAlignment="1">
      <alignment horizontal="center" vertical="center"/>
    </xf>
    <xf numFmtId="0" fontId="4" fillId="3" borderId="30" xfId="1" applyFill="1" applyBorder="1" applyAlignment="1">
      <alignment horizontal="center" vertical="center"/>
    </xf>
    <xf numFmtId="0" fontId="4" fillId="3" borderId="31" xfId="1" applyFill="1" applyBorder="1" applyAlignment="1">
      <alignment horizontal="center" vertical="center"/>
    </xf>
    <xf numFmtId="0" fontId="4" fillId="3" borderId="32" xfId="1" applyFill="1" applyBorder="1" applyAlignment="1">
      <alignment horizontal="center" vertical="center"/>
    </xf>
    <xf numFmtId="0" fontId="4" fillId="3" borderId="27" xfId="1" applyFill="1" applyBorder="1">
      <alignment vertical="center"/>
    </xf>
    <xf numFmtId="0" fontId="4" fillId="3" borderId="23" xfId="1" applyFill="1" applyBorder="1">
      <alignment vertical="center"/>
    </xf>
    <xf numFmtId="0" fontId="4" fillId="3" borderId="28" xfId="1" applyFill="1" applyBorder="1">
      <alignment vertical="center"/>
    </xf>
    <xf numFmtId="0" fontId="3" fillId="0" borderId="0" xfId="0" applyFont="1" applyAlignment="1">
      <alignment vertical="center" wrapText="1"/>
    </xf>
    <xf numFmtId="49" fontId="15" fillId="0" borderId="36" xfId="0" applyNumberFormat="1" applyFont="1" applyBorder="1" applyAlignment="1">
      <alignment horizontal="center" vertical="center"/>
    </xf>
    <xf numFmtId="49" fontId="12" fillId="0" borderId="36" xfId="0" applyNumberFormat="1" applyFont="1" applyBorder="1" applyAlignment="1">
      <alignment horizontal="center" vertical="center"/>
    </xf>
    <xf numFmtId="49" fontId="12" fillId="0" borderId="37" xfId="0" applyNumberFormat="1" applyFont="1" applyBorder="1" applyAlignment="1">
      <alignment horizontal="center" vertical="center"/>
    </xf>
    <xf numFmtId="0" fontId="4" fillId="0" borderId="1" xfId="1" applyBorder="1" applyAlignment="1">
      <alignment horizontal="center" vertical="center"/>
    </xf>
    <xf numFmtId="0" fontId="4" fillId="0" borderId="29" xfId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4" fillId="0" borderId="39" xfId="1" applyBorder="1" applyAlignment="1">
      <alignment horizontal="center" vertical="center"/>
    </xf>
    <xf numFmtId="49" fontId="15" fillId="0" borderId="39" xfId="1" applyNumberFormat="1" applyFont="1" applyBorder="1" applyAlignment="1">
      <alignment horizontal="center" vertical="center"/>
    </xf>
    <xf numFmtId="49" fontId="4" fillId="0" borderId="39" xfId="1" applyNumberFormat="1" applyBorder="1" applyAlignment="1">
      <alignment horizontal="center" vertical="center"/>
    </xf>
    <xf numFmtId="0" fontId="4" fillId="0" borderId="40" xfId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23" fillId="0" borderId="41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15" fillId="9" borderId="53" xfId="1" applyFont="1" applyFill="1" applyBorder="1">
      <alignment vertical="center"/>
    </xf>
    <xf numFmtId="0" fontId="15" fillId="9" borderId="52" xfId="1" applyFont="1" applyFill="1" applyBorder="1">
      <alignment vertical="center"/>
    </xf>
    <xf numFmtId="0" fontId="15" fillId="9" borderId="55" xfId="1" applyFont="1" applyFill="1" applyBorder="1">
      <alignment vertical="center"/>
    </xf>
    <xf numFmtId="0" fontId="27" fillId="0" borderId="0" xfId="1" applyFont="1" applyAlignment="1">
      <alignment vertical="center" wrapText="1"/>
    </xf>
    <xf numFmtId="0" fontId="5" fillId="5" borderId="50" xfId="0" applyFont="1" applyFill="1" applyBorder="1" applyAlignment="1">
      <alignment horizontal="left" vertical="center"/>
    </xf>
    <xf numFmtId="0" fontId="0" fillId="5" borderId="51" xfId="0" applyFill="1" applyBorder="1">
      <alignment vertical="center"/>
    </xf>
    <xf numFmtId="0" fontId="5" fillId="5" borderId="17" xfId="0" applyFont="1" applyFill="1" applyBorder="1" applyAlignment="1">
      <alignment horizontal="left" vertical="center"/>
    </xf>
    <xf numFmtId="0" fontId="0" fillId="5" borderId="0" xfId="0" applyFill="1">
      <alignment vertical="center"/>
    </xf>
    <xf numFmtId="0" fontId="5" fillId="5" borderId="16" xfId="0" applyFont="1" applyFill="1" applyBorder="1" applyAlignment="1">
      <alignment horizontal="left" vertical="center"/>
    </xf>
    <xf numFmtId="0" fontId="0" fillId="5" borderId="54" xfId="0" applyFill="1" applyBorder="1">
      <alignment vertical="center"/>
    </xf>
    <xf numFmtId="0" fontId="5" fillId="5" borderId="38" xfId="0" applyFont="1" applyFill="1" applyBorder="1" applyAlignment="1">
      <alignment horizontal="left" vertical="center"/>
    </xf>
    <xf numFmtId="0" fontId="0" fillId="5" borderId="49" xfId="0" applyFill="1" applyBorder="1">
      <alignment vertical="center"/>
    </xf>
    <xf numFmtId="0" fontId="0" fillId="5" borderId="56" xfId="0" applyFill="1" applyBorder="1">
      <alignment vertical="center"/>
    </xf>
    <xf numFmtId="49" fontId="4" fillId="0" borderId="0" xfId="0" applyNumberFormat="1" applyFont="1">
      <alignment vertical="center"/>
    </xf>
    <xf numFmtId="0" fontId="5" fillId="9" borderId="0" xfId="0" applyFont="1" applyFill="1" applyAlignment="1">
      <alignment horizontal="left" vertical="center"/>
    </xf>
    <xf numFmtId="0" fontId="16" fillId="9" borderId="0" xfId="1" applyFont="1" applyFill="1" applyAlignment="1">
      <alignment horizontal="left" vertical="center"/>
    </xf>
    <xf numFmtId="0" fontId="5" fillId="9" borderId="0" xfId="1" applyFont="1" applyFill="1" applyAlignment="1">
      <alignment horizontal="left" vertical="center"/>
    </xf>
    <xf numFmtId="0" fontId="5" fillId="0" borderId="0" xfId="1" applyFont="1" applyAlignment="1">
      <alignment vertical="center" wrapText="1"/>
    </xf>
    <xf numFmtId="0" fontId="29" fillId="9" borderId="0" xfId="0" applyFont="1" applyFill="1" applyAlignment="1">
      <alignment horizontal="left" vertical="center"/>
    </xf>
    <xf numFmtId="0" fontId="15" fillId="9" borderId="0" xfId="1" applyFont="1" applyFill="1">
      <alignment vertical="center"/>
    </xf>
    <xf numFmtId="0" fontId="5" fillId="9" borderId="0" xfId="1" applyFont="1" applyFill="1" applyAlignment="1">
      <alignment vertical="center" wrapText="1"/>
    </xf>
    <xf numFmtId="0" fontId="5" fillId="0" borderId="0" xfId="1" applyFont="1">
      <alignment vertical="center"/>
    </xf>
    <xf numFmtId="0" fontId="4" fillId="9" borderId="0" xfId="1" applyFill="1">
      <alignment vertical="center"/>
    </xf>
    <xf numFmtId="0" fontId="18" fillId="9" borderId="0" xfId="1" applyFont="1" applyFill="1">
      <alignment vertical="center"/>
    </xf>
    <xf numFmtId="0" fontId="0" fillId="9" borderId="0" xfId="0" applyFill="1">
      <alignment vertical="center"/>
    </xf>
    <xf numFmtId="0" fontId="16" fillId="0" borderId="0" xfId="1" applyFont="1">
      <alignment vertical="center"/>
    </xf>
    <xf numFmtId="0" fontId="5" fillId="9" borderId="0" xfId="1" applyFont="1" applyFill="1">
      <alignment vertical="center"/>
    </xf>
    <xf numFmtId="0" fontId="4" fillId="0" borderId="21" xfId="0" applyFont="1" applyBorder="1" applyAlignment="1">
      <alignment horizontal="center" vertical="center" shrinkToFit="1"/>
    </xf>
    <xf numFmtId="0" fontId="4" fillId="0" borderId="4" xfId="1" applyBorder="1" applyAlignment="1">
      <alignment horizontal="center" vertical="center" shrinkToFit="1"/>
    </xf>
    <xf numFmtId="0" fontId="4" fillId="0" borderId="21" xfId="1" applyBorder="1" applyAlignment="1">
      <alignment horizontal="center" vertical="center" shrinkToFit="1"/>
    </xf>
    <xf numFmtId="0" fontId="4" fillId="0" borderId="0" xfId="1" applyAlignment="1">
      <alignment horizontal="center" vertical="center" shrinkToFit="1"/>
    </xf>
    <xf numFmtId="0" fontId="4" fillId="4" borderId="57" xfId="1" applyFill="1" applyBorder="1" applyAlignment="1">
      <alignment horizontal="right" vertical="center"/>
    </xf>
    <xf numFmtId="0" fontId="4" fillId="3" borderId="58" xfId="1" applyFill="1" applyBorder="1" applyAlignment="1">
      <alignment horizontal="center" vertical="center"/>
    </xf>
    <xf numFmtId="0" fontId="31" fillId="0" borderId="0" xfId="1" applyFont="1">
      <alignment vertical="center"/>
    </xf>
    <xf numFmtId="49" fontId="12" fillId="0" borderId="0" xfId="1" applyNumberFormat="1" applyFont="1" applyAlignment="1">
      <alignment horizontal="center" vertical="center"/>
    </xf>
    <xf numFmtId="0" fontId="12" fillId="0" borderId="0" xfId="1" applyFont="1" applyAlignment="1">
      <alignment horizontal="left" vertical="center"/>
    </xf>
    <xf numFmtId="0" fontId="32" fillId="0" borderId="0" xfId="1" applyFont="1" applyAlignment="1">
      <alignment horizontal="left" vertical="center"/>
    </xf>
    <xf numFmtId="0" fontId="30" fillId="0" borderId="0" xfId="0" applyFont="1">
      <alignment vertical="center"/>
    </xf>
    <xf numFmtId="0" fontId="31" fillId="0" borderId="0" xfId="1" applyFont="1" applyAlignment="1">
      <alignment horizontal="left" vertical="center"/>
    </xf>
    <xf numFmtId="0" fontId="12" fillId="6" borderId="59" xfId="1" applyFont="1" applyFill="1" applyBorder="1" applyAlignment="1">
      <alignment horizontal="center" vertical="center"/>
    </xf>
    <xf numFmtId="0" fontId="12" fillId="6" borderId="60" xfId="1" applyFont="1" applyFill="1" applyBorder="1" applyAlignment="1">
      <alignment horizontal="center" vertical="center"/>
    </xf>
    <xf numFmtId="49" fontId="12" fillId="0" borderId="8" xfId="1" applyNumberFormat="1" applyFont="1" applyBorder="1" applyAlignment="1">
      <alignment horizontal="center" vertical="center"/>
    </xf>
    <xf numFmtId="49" fontId="12" fillId="0" borderId="9" xfId="1" applyNumberFormat="1" applyFont="1" applyBorder="1" applyAlignment="1">
      <alignment horizontal="center" vertical="center"/>
    </xf>
    <xf numFmtId="0" fontId="33" fillId="0" borderId="0" xfId="5" applyFont="1"/>
    <xf numFmtId="0" fontId="33" fillId="0" borderId="0" xfId="5" applyFont="1" applyAlignment="1">
      <alignment horizontal="center"/>
    </xf>
    <xf numFmtId="0" fontId="15" fillId="0" borderId="0" xfId="5" applyFont="1" applyAlignment="1">
      <alignment horizontal="center"/>
    </xf>
    <xf numFmtId="0" fontId="35" fillId="0" borderId="0" xfId="5" applyFont="1" applyAlignment="1">
      <alignment shrinkToFit="1"/>
    </xf>
    <xf numFmtId="0" fontId="36" fillId="0" borderId="0" xfId="5" applyFont="1"/>
    <xf numFmtId="0" fontId="36" fillId="0" borderId="0" xfId="5" applyFont="1" applyAlignment="1">
      <alignment horizontal="center"/>
    </xf>
    <xf numFmtId="0" fontId="12" fillId="0" borderId="0" xfId="5" applyFont="1" applyAlignment="1">
      <alignment horizontal="center"/>
    </xf>
    <xf numFmtId="0" fontId="39" fillId="0" borderId="0" xfId="5" applyFont="1" applyAlignment="1">
      <alignment horizontal="center"/>
    </xf>
    <xf numFmtId="0" fontId="41" fillId="0" borderId="66" xfId="5" applyFont="1" applyBorder="1" applyAlignment="1">
      <alignment horizontal="center" vertical="center"/>
    </xf>
    <xf numFmtId="0" fontId="41" fillId="0" borderId="17" xfId="5" applyFont="1" applyBorder="1" applyAlignment="1">
      <alignment horizontal="center" vertical="center"/>
    </xf>
    <xf numFmtId="0" fontId="33" fillId="0" borderId="17" xfId="5" applyFont="1" applyBorder="1"/>
    <xf numFmtId="0" fontId="34" fillId="0" borderId="66" xfId="5" applyFont="1" applyBorder="1" applyAlignment="1">
      <alignment horizontal="center" vertical="center" wrapText="1"/>
    </xf>
    <xf numFmtId="0" fontId="34" fillId="0" borderId="17" xfId="5" applyFont="1" applyBorder="1" applyAlignment="1">
      <alignment horizontal="center" vertical="center" wrapText="1"/>
    </xf>
    <xf numFmtId="0" fontId="34" fillId="0" borderId="17" xfId="5" applyFont="1" applyBorder="1" applyAlignment="1">
      <alignment horizontal="center"/>
    </xf>
    <xf numFmtId="0" fontId="34" fillId="0" borderId="0" xfId="5" applyFont="1" applyAlignment="1">
      <alignment horizontal="center"/>
    </xf>
    <xf numFmtId="0" fontId="15" fillId="0" borderId="17" xfId="5" applyFont="1" applyBorder="1"/>
    <xf numFmtId="0" fontId="4" fillId="0" borderId="1" xfId="5" applyBorder="1" applyAlignment="1">
      <alignment horizontal="center" vertical="center" wrapText="1"/>
    </xf>
    <xf numFmtId="0" fontId="15" fillId="0" borderId="66" xfId="5" applyFont="1" applyBorder="1" applyAlignment="1">
      <alignment horizontal="center" vertical="center"/>
    </xf>
    <xf numFmtId="0" fontId="4" fillId="0" borderId="1" xfId="5" applyBorder="1" applyAlignment="1">
      <alignment horizontal="center" vertical="center"/>
    </xf>
    <xf numFmtId="0" fontId="15" fillId="0" borderId="17" xfId="5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/>
    </xf>
    <xf numFmtId="0" fontId="46" fillId="0" borderId="66" xfId="5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5" fillId="0" borderId="0" xfId="5" applyFont="1"/>
    <xf numFmtId="0" fontId="4" fillId="0" borderId="6" xfId="5" applyBorder="1" applyAlignment="1">
      <alignment horizontal="center" vertical="center" wrapText="1"/>
    </xf>
    <xf numFmtId="0" fontId="48" fillId="0" borderId="0" xfId="5" applyFont="1" applyAlignment="1">
      <alignment horizontal="center" vertical="center"/>
    </xf>
    <xf numFmtId="0" fontId="15" fillId="0" borderId="0" xfId="5" applyFont="1" applyAlignment="1">
      <alignment horizontal="center" vertical="center"/>
    </xf>
    <xf numFmtId="0" fontId="48" fillId="0" borderId="0" xfId="5" applyFont="1" applyAlignment="1">
      <alignment horizontal="left" vertical="center"/>
    </xf>
    <xf numFmtId="0" fontId="12" fillId="0" borderId="0" xfId="5" applyFont="1" applyAlignment="1">
      <alignment horizontal="center" vertical="center"/>
    </xf>
    <xf numFmtId="0" fontId="4" fillId="3" borderId="72" xfId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34" fillId="0" borderId="0" xfId="5" applyFont="1" applyAlignment="1">
      <alignment shrinkToFit="1"/>
    </xf>
    <xf numFmtId="0" fontId="15" fillId="0" borderId="0" xfId="5" applyFont="1" applyAlignment="1">
      <alignment horizontal="left" shrinkToFit="1"/>
    </xf>
    <xf numFmtId="0" fontId="36" fillId="0" borderId="0" xfId="5" applyFont="1" applyAlignment="1">
      <alignment shrinkToFit="1"/>
    </xf>
    <xf numFmtId="0" fontId="39" fillId="0" borderId="0" xfId="5" applyFont="1" applyAlignment="1">
      <alignment horizontal="center" shrinkToFit="1"/>
    </xf>
    <xf numFmtId="0" fontId="33" fillId="0" borderId="0" xfId="5" applyFont="1" applyAlignment="1">
      <alignment shrinkToFit="1"/>
    </xf>
    <xf numFmtId="0" fontId="33" fillId="0" borderId="73" xfId="5" applyFont="1" applyBorder="1"/>
    <xf numFmtId="0" fontId="4" fillId="0" borderId="2" xfId="5" applyBorder="1" applyAlignment="1">
      <alignment horizontal="left" vertical="center" shrinkToFit="1"/>
    </xf>
    <xf numFmtId="0" fontId="12" fillId="0" borderId="1" xfId="13" applyFont="1" applyBorder="1" applyAlignment="1">
      <alignment horizontal="left" vertical="center" shrinkToFit="1"/>
    </xf>
    <xf numFmtId="0" fontId="12" fillId="0" borderId="1" xfId="5" applyFont="1" applyBorder="1" applyAlignment="1">
      <alignment horizontal="left" vertical="center" shrinkToFit="1"/>
    </xf>
    <xf numFmtId="0" fontId="12" fillId="0" borderId="1" xfId="14" applyFont="1" applyBorder="1" applyAlignment="1">
      <alignment horizontal="left" vertical="center" shrinkToFit="1"/>
    </xf>
    <xf numFmtId="0" fontId="12" fillId="0" borderId="13" xfId="5" applyFont="1" applyBorder="1" applyAlignment="1">
      <alignment vertical="center" shrinkToFit="1"/>
    </xf>
    <xf numFmtId="0" fontId="12" fillId="0" borderId="1" xfId="14" applyFont="1" applyBorder="1" applyAlignment="1">
      <alignment vertical="center" shrinkToFit="1"/>
    </xf>
    <xf numFmtId="0" fontId="4" fillId="0" borderId="1" xfId="5" applyBorder="1" applyAlignment="1">
      <alignment horizontal="left" vertical="center" shrinkToFit="1"/>
    </xf>
    <xf numFmtId="0" fontId="4" fillId="0" borderId="1" xfId="14" applyBorder="1" applyAlignment="1">
      <alignment vertical="center" shrinkToFit="1"/>
    </xf>
    <xf numFmtId="0" fontId="12" fillId="0" borderId="44" xfId="13" applyFont="1" applyBorder="1" applyAlignment="1">
      <alignment horizontal="left" vertical="center" shrinkToFit="1"/>
    </xf>
    <xf numFmtId="0" fontId="4" fillId="0" borderId="4" xfId="5" applyBorder="1" applyAlignment="1">
      <alignment horizontal="center" vertical="center" wrapText="1"/>
    </xf>
    <xf numFmtId="0" fontId="4" fillId="0" borderId="70" xfId="5" applyBorder="1" applyAlignment="1">
      <alignment horizontal="left" vertical="center" shrinkToFit="1"/>
    </xf>
    <xf numFmtId="0" fontId="4" fillId="0" borderId="71" xfId="5" applyBorder="1" applyAlignment="1">
      <alignment horizontal="left" vertical="center" shrinkToFit="1"/>
    </xf>
    <xf numFmtId="0" fontId="4" fillId="0" borderId="3" xfId="5" applyBorder="1" applyAlignment="1">
      <alignment horizontal="left" vertical="center" shrinkToFit="1"/>
    </xf>
    <xf numFmtId="0" fontId="11" fillId="0" borderId="1" xfId="5" applyFont="1" applyBorder="1" applyAlignment="1">
      <alignment horizontal="left" vertical="center" shrinkToFit="1"/>
    </xf>
    <xf numFmtId="0" fontId="12" fillId="0" borderId="0" xfId="5" applyFont="1" applyAlignment="1">
      <alignment shrinkToFit="1"/>
    </xf>
    <xf numFmtId="0" fontId="15" fillId="0" borderId="0" xfId="5" applyFont="1" applyAlignment="1">
      <alignment horizontal="center" vertical="center" shrinkToFit="1"/>
    </xf>
    <xf numFmtId="0" fontId="12" fillId="0" borderId="0" xfId="5" applyFont="1" applyAlignment="1">
      <alignment horizontal="center" vertical="center" shrinkToFit="1"/>
    </xf>
    <xf numFmtId="0" fontId="4" fillId="3" borderId="78" xfId="1" applyFill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31" fillId="7" borderId="77" xfId="1" applyFont="1" applyFill="1" applyBorder="1" applyAlignment="1">
      <alignment horizontal="center" vertical="center"/>
    </xf>
    <xf numFmtId="0" fontId="31" fillId="7" borderId="59" xfId="1" applyFont="1" applyFill="1" applyBorder="1">
      <alignment vertical="center"/>
    </xf>
    <xf numFmtId="0" fontId="31" fillId="7" borderId="73" xfId="1" applyFont="1" applyFill="1" applyBorder="1">
      <alignment vertical="center"/>
    </xf>
    <xf numFmtId="0" fontId="31" fillId="7" borderId="79" xfId="1" applyFont="1" applyFill="1" applyBorder="1" applyAlignment="1">
      <alignment horizontal="center" vertical="center"/>
    </xf>
    <xf numFmtId="0" fontId="12" fillId="6" borderId="79" xfId="1" applyFont="1" applyFill="1" applyBorder="1" applyAlignment="1">
      <alignment horizontal="center" vertical="center"/>
    </xf>
    <xf numFmtId="0" fontId="12" fillId="6" borderId="80" xfId="1" applyFont="1" applyFill="1" applyBorder="1" applyAlignment="1">
      <alignment horizontal="center" vertical="center"/>
    </xf>
    <xf numFmtId="0" fontId="12" fillId="6" borderId="81" xfId="1" applyFont="1" applyFill="1" applyBorder="1" applyAlignment="1">
      <alignment horizontal="center" vertical="center"/>
    </xf>
    <xf numFmtId="0" fontId="12" fillId="6" borderId="77" xfId="1" applyFont="1" applyFill="1" applyBorder="1" applyAlignment="1">
      <alignment horizontal="center" vertical="center"/>
    </xf>
    <xf numFmtId="0" fontId="13" fillId="6" borderId="60" xfId="1" applyFont="1" applyFill="1" applyBorder="1" applyAlignment="1">
      <alignment horizontal="center" vertical="center"/>
    </xf>
    <xf numFmtId="0" fontId="13" fillId="6" borderId="61" xfId="1" applyFont="1" applyFill="1" applyBorder="1" applyAlignment="1">
      <alignment horizontal="center" vertical="center"/>
    </xf>
    <xf numFmtId="0" fontId="13" fillId="6" borderId="74" xfId="1" applyFont="1" applyFill="1" applyBorder="1" applyAlignment="1">
      <alignment horizontal="center" vertical="center"/>
    </xf>
    <xf numFmtId="0" fontId="13" fillId="6" borderId="75" xfId="1" applyFont="1" applyFill="1" applyBorder="1" applyAlignment="1">
      <alignment horizontal="center" vertical="center"/>
    </xf>
    <xf numFmtId="0" fontId="13" fillId="6" borderId="82" xfId="1" applyFont="1" applyFill="1" applyBorder="1" applyAlignment="1">
      <alignment horizontal="center" vertical="center"/>
    </xf>
    <xf numFmtId="0" fontId="13" fillId="6" borderId="83" xfId="1" applyFont="1" applyFill="1" applyBorder="1" applyAlignment="1">
      <alignment horizontal="center" vertical="center"/>
    </xf>
    <xf numFmtId="0" fontId="49" fillId="6" borderId="74" xfId="1" applyFont="1" applyFill="1" applyBorder="1" applyAlignment="1">
      <alignment horizontal="center" vertical="center"/>
    </xf>
    <xf numFmtId="0" fontId="49" fillId="6" borderId="75" xfId="1" applyFont="1" applyFill="1" applyBorder="1" applyAlignment="1">
      <alignment horizontal="center" vertical="center"/>
    </xf>
    <xf numFmtId="0" fontId="49" fillId="6" borderId="82" xfId="1" applyFont="1" applyFill="1" applyBorder="1" applyAlignment="1">
      <alignment horizontal="center" vertical="center"/>
    </xf>
    <xf numFmtId="0" fontId="51" fillId="11" borderId="0" xfId="0" applyFont="1" applyFill="1">
      <alignment vertical="center"/>
    </xf>
    <xf numFmtId="0" fontId="52" fillId="0" borderId="0" xfId="0" applyFont="1">
      <alignment vertical="center"/>
    </xf>
    <xf numFmtId="0" fontId="53" fillId="11" borderId="0" xfId="0" applyFont="1" applyFill="1" applyAlignment="1">
      <alignment horizontal="centerContinuous" vertical="center"/>
    </xf>
    <xf numFmtId="0" fontId="54" fillId="11" borderId="0" xfId="0" applyFont="1" applyFill="1" applyAlignment="1">
      <alignment horizontal="centerContinuous" vertical="center"/>
    </xf>
    <xf numFmtId="0" fontId="55" fillId="11" borderId="0" xfId="0" applyFont="1" applyFill="1" applyAlignment="1">
      <alignment horizontal="centerContinuous" vertical="center"/>
    </xf>
    <xf numFmtId="0" fontId="51" fillId="11" borderId="0" xfId="0" applyFont="1" applyFill="1" applyAlignment="1">
      <alignment horizontal="centerContinuous" vertical="center"/>
    </xf>
    <xf numFmtId="0" fontId="52" fillId="13" borderId="0" xfId="0" applyFont="1" applyFill="1">
      <alignment vertical="center"/>
    </xf>
    <xf numFmtId="0" fontId="57" fillId="14" borderId="0" xfId="0" applyFont="1" applyFill="1">
      <alignment vertical="center"/>
    </xf>
    <xf numFmtId="0" fontId="51" fillId="14" borderId="0" xfId="0" applyFont="1" applyFill="1">
      <alignment vertical="center"/>
    </xf>
    <xf numFmtId="0" fontId="52" fillId="15" borderId="0" xfId="0" applyFont="1" applyFill="1">
      <alignment vertical="center"/>
    </xf>
    <xf numFmtId="0" fontId="52" fillId="8" borderId="0" xfId="0" applyFont="1" applyFill="1">
      <alignment vertical="center"/>
    </xf>
    <xf numFmtId="0" fontId="58" fillId="13" borderId="0" xfId="0" applyFont="1" applyFill="1">
      <alignment vertical="center"/>
    </xf>
    <xf numFmtId="0" fontId="59" fillId="8" borderId="0" xfId="0" applyFont="1" applyFill="1">
      <alignment vertical="center"/>
    </xf>
    <xf numFmtId="0" fontId="18" fillId="16" borderId="0" xfId="1" applyFont="1" applyFill="1">
      <alignment vertical="center"/>
    </xf>
    <xf numFmtId="0" fontId="4" fillId="16" borderId="0" xfId="1" applyFill="1" applyAlignment="1">
      <alignment horizontal="center" vertical="center"/>
    </xf>
    <xf numFmtId="0" fontId="15" fillId="16" borderId="0" xfId="1" applyFont="1" applyFill="1" applyAlignment="1">
      <alignment horizontal="center" vertical="center"/>
    </xf>
    <xf numFmtId="0" fontId="5" fillId="16" borderId="0" xfId="1" applyFont="1" applyFill="1" applyAlignment="1">
      <alignment horizontal="center" vertical="center"/>
    </xf>
    <xf numFmtId="0" fontId="8" fillId="16" borderId="0" xfId="1" applyFont="1" applyFill="1" applyAlignment="1">
      <alignment horizontal="center" vertical="center" shrinkToFit="1"/>
    </xf>
    <xf numFmtId="0" fontId="5" fillId="16" borderId="0" xfId="1" applyFont="1" applyFill="1" applyAlignment="1">
      <alignment horizontal="center" vertical="top"/>
    </xf>
    <xf numFmtId="0" fontId="18" fillId="16" borderId="0" xfId="1" applyFont="1" applyFill="1" applyAlignment="1">
      <alignment vertical="center" wrapText="1"/>
    </xf>
    <xf numFmtId="0" fontId="19" fillId="16" borderId="0" xfId="1" applyFont="1" applyFill="1" applyAlignment="1">
      <alignment horizontal="center" vertical="center"/>
    </xf>
    <xf numFmtId="0" fontId="4" fillId="16" borderId="0" xfId="1" applyFill="1">
      <alignment vertical="center"/>
    </xf>
    <xf numFmtId="0" fontId="15" fillId="16" borderId="0" xfId="1" applyFont="1" applyFill="1">
      <alignment vertical="center"/>
    </xf>
    <xf numFmtId="0" fontId="15" fillId="16" borderId="0" xfId="1" applyFont="1" applyFill="1" applyAlignment="1">
      <alignment horizontal="center" vertical="center" shrinkToFit="1"/>
    </xf>
    <xf numFmtId="49" fontId="12" fillId="0" borderId="7" xfId="1" applyNumberFormat="1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49" fontId="12" fillId="0" borderId="63" xfId="1" applyNumberFormat="1" applyFont="1" applyBorder="1" applyAlignment="1">
      <alignment horizontal="center" vertical="center"/>
    </xf>
    <xf numFmtId="49" fontId="12" fillId="0" borderId="12" xfId="1" applyNumberFormat="1" applyFont="1" applyBorder="1" applyAlignment="1">
      <alignment horizontal="center" vertical="center"/>
    </xf>
    <xf numFmtId="49" fontId="12" fillId="0" borderId="1" xfId="1" applyNumberFormat="1" applyFont="1" applyBorder="1" applyAlignment="1">
      <alignment horizontal="center" vertical="center"/>
    </xf>
    <xf numFmtId="49" fontId="12" fillId="0" borderId="13" xfId="1" applyNumberFormat="1" applyFont="1" applyBorder="1" applyAlignment="1">
      <alignment horizontal="center" vertical="center"/>
    </xf>
    <xf numFmtId="49" fontId="12" fillId="0" borderId="10" xfId="1" applyNumberFormat="1" applyFont="1" applyBorder="1" applyAlignment="1">
      <alignment horizontal="center" vertical="center"/>
    </xf>
    <xf numFmtId="49" fontId="12" fillId="0" borderId="64" xfId="1" applyNumberFormat="1" applyFont="1" applyBorder="1" applyAlignment="1">
      <alignment horizontal="center" vertical="center"/>
    </xf>
    <xf numFmtId="49" fontId="12" fillId="0" borderId="6" xfId="1" applyNumberFormat="1" applyFont="1" applyBorder="1" applyAlignment="1">
      <alignment horizontal="center" vertical="center"/>
    </xf>
    <xf numFmtId="49" fontId="12" fillId="0" borderId="11" xfId="1" applyNumberFormat="1" applyFont="1" applyBorder="1" applyAlignment="1">
      <alignment horizontal="center" vertical="center"/>
    </xf>
    <xf numFmtId="0" fontId="12" fillId="0" borderId="12" xfId="1" applyFont="1" applyBorder="1" applyAlignment="1">
      <alignment horizontal="center" vertical="center"/>
    </xf>
    <xf numFmtId="0" fontId="12" fillId="0" borderId="13" xfId="1" applyFont="1" applyBorder="1" applyAlignment="1">
      <alignment horizontal="center" vertical="center"/>
    </xf>
    <xf numFmtId="49" fontId="12" fillId="0" borderId="62" xfId="1" applyNumberFormat="1" applyFont="1" applyBorder="1" applyAlignment="1">
      <alignment horizontal="center" vertical="center"/>
    </xf>
    <xf numFmtId="49" fontId="12" fillId="0" borderId="4" xfId="1" applyNumberFormat="1" applyFont="1" applyBorder="1" applyAlignment="1">
      <alignment horizontal="center" vertical="center"/>
    </xf>
    <xf numFmtId="49" fontId="12" fillId="2" borderId="12" xfId="1" applyNumberFormat="1" applyFont="1" applyFill="1" applyBorder="1" applyAlignment="1">
      <alignment horizontal="center" vertical="center"/>
    </xf>
    <xf numFmtId="49" fontId="12" fillId="2" borderId="1" xfId="1" applyNumberFormat="1" applyFont="1" applyFill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8" xfId="1" applyFont="1" applyBorder="1" applyAlignment="1">
      <alignment horizontal="center" vertical="center"/>
    </xf>
    <xf numFmtId="0" fontId="12" fillId="0" borderId="4" xfId="1" applyFont="1" applyBorder="1" applyAlignment="1">
      <alignment horizontal="center" vertical="center"/>
    </xf>
    <xf numFmtId="0" fontId="12" fillId="0" borderId="46" xfId="1" applyFont="1" applyBorder="1" applyAlignment="1">
      <alignment horizontal="center" vertical="center"/>
    </xf>
    <xf numFmtId="0" fontId="12" fillId="0" borderId="62" xfId="1" applyFont="1" applyBorder="1" applyAlignment="1">
      <alignment horizontal="center" vertical="center"/>
    </xf>
    <xf numFmtId="0" fontId="12" fillId="0" borderId="14" xfId="1" applyFont="1" applyBorder="1" applyAlignment="1">
      <alignment horizontal="center" vertical="center"/>
    </xf>
    <xf numFmtId="0" fontId="12" fillId="0" borderId="47" xfId="1" applyFont="1" applyBorder="1" applyAlignment="1">
      <alignment horizontal="center" vertical="center"/>
    </xf>
    <xf numFmtId="0" fontId="12" fillId="0" borderId="48" xfId="1" applyFont="1" applyBorder="1" applyAlignment="1">
      <alignment horizontal="center" vertical="center"/>
    </xf>
    <xf numFmtId="0" fontId="12" fillId="0" borderId="9" xfId="1" applyFont="1" applyBorder="1" applyAlignment="1">
      <alignment horizontal="center" vertical="center"/>
    </xf>
    <xf numFmtId="0" fontId="12" fillId="0" borderId="65" xfId="1" applyFont="1" applyBorder="1" applyAlignment="1">
      <alignment horizontal="center" vertical="center"/>
    </xf>
    <xf numFmtId="0" fontId="12" fillId="0" borderId="84" xfId="1" applyFont="1" applyBorder="1" applyAlignment="1">
      <alignment horizontal="center" vertical="center"/>
    </xf>
    <xf numFmtId="0" fontId="12" fillId="0" borderId="15" xfId="1" applyFont="1" applyBorder="1" applyAlignment="1">
      <alignment horizontal="center" vertical="center"/>
    </xf>
    <xf numFmtId="0" fontId="12" fillId="0" borderId="87" xfId="1" applyFont="1" applyBorder="1">
      <alignment vertical="center"/>
    </xf>
    <xf numFmtId="0" fontId="4" fillId="0" borderId="88" xfId="1" applyBorder="1" applyAlignment="1">
      <alignment horizontal="center" vertical="center"/>
    </xf>
    <xf numFmtId="49" fontId="15" fillId="0" borderId="85" xfId="0" applyNumberFormat="1" applyFont="1" applyBorder="1" applyAlignment="1">
      <alignment horizontal="center" vertical="center"/>
    </xf>
    <xf numFmtId="0" fontId="12" fillId="0" borderId="88" xfId="1" applyFont="1" applyBorder="1">
      <alignment vertical="center"/>
    </xf>
    <xf numFmtId="0" fontId="12" fillId="0" borderId="88" xfId="1" applyFont="1" applyBorder="1" applyAlignment="1">
      <alignment horizontal="center" vertical="center"/>
    </xf>
    <xf numFmtId="0" fontId="4" fillId="0" borderId="86" xfId="0" applyFont="1" applyBorder="1" applyAlignment="1">
      <alignment horizontal="center" vertical="center"/>
    </xf>
    <xf numFmtId="0" fontId="12" fillId="0" borderId="29" xfId="1" applyFont="1" applyBorder="1">
      <alignment vertical="center"/>
    </xf>
    <xf numFmtId="0" fontId="24" fillId="0" borderId="88" xfId="0" applyFont="1" applyBorder="1" applyAlignment="1">
      <alignment horizontal="center" vertical="center"/>
    </xf>
    <xf numFmtId="0" fontId="12" fillId="0" borderId="88" xfId="0" applyFont="1" applyBorder="1" applyAlignment="1">
      <alignment horizontal="center" vertical="center"/>
    </xf>
    <xf numFmtId="0" fontId="12" fillId="0" borderId="88" xfId="1" applyFont="1" applyBorder="1" applyAlignment="1">
      <alignment horizontal="left" vertical="center"/>
    </xf>
    <xf numFmtId="0" fontId="12" fillId="0" borderId="89" xfId="1" applyFont="1" applyBorder="1">
      <alignment vertical="center"/>
    </xf>
    <xf numFmtId="0" fontId="12" fillId="0" borderId="1" xfId="1" applyFont="1" applyBorder="1" applyAlignment="1">
      <alignment horizontal="left" vertical="center"/>
    </xf>
    <xf numFmtId="0" fontId="12" fillId="0" borderId="12" xfId="1" applyFont="1" applyBorder="1">
      <alignment vertical="center"/>
    </xf>
    <xf numFmtId="0" fontId="12" fillId="0" borderId="1" xfId="1" applyFont="1" applyBorder="1">
      <alignment vertical="center"/>
    </xf>
    <xf numFmtId="0" fontId="56" fillId="12" borderId="0" xfId="0" applyFont="1" applyFill="1" applyAlignment="1">
      <alignment horizontal="center" vertical="center" wrapText="1"/>
    </xf>
    <xf numFmtId="0" fontId="56" fillId="12" borderId="0" xfId="0" applyFont="1" applyFill="1" applyAlignment="1">
      <alignment horizontal="center" vertical="center"/>
    </xf>
    <xf numFmtId="0" fontId="28" fillId="0" borderId="0" xfId="2" applyFont="1" applyAlignment="1" applyProtection="1">
      <alignment horizontal="center" vertical="center"/>
    </xf>
    <xf numFmtId="0" fontId="28" fillId="0" borderId="0" xfId="2" applyFont="1" applyAlignment="1" applyProtection="1">
      <alignment horizontal="left" vertical="center"/>
    </xf>
    <xf numFmtId="0" fontId="5" fillId="0" borderId="0" xfId="1" applyFont="1" applyAlignment="1">
      <alignment horizontal="center" shrinkToFit="1"/>
    </xf>
    <xf numFmtId="0" fontId="9" fillId="8" borderId="18" xfId="1" applyFont="1" applyFill="1" applyBorder="1" applyAlignment="1">
      <alignment horizontal="right" vertical="center"/>
    </xf>
    <xf numFmtId="0" fontId="9" fillId="0" borderId="18" xfId="1" applyFont="1" applyBorder="1" applyAlignment="1">
      <alignment horizontal="left" vertical="center"/>
    </xf>
    <xf numFmtId="0" fontId="5" fillId="0" borderId="0" xfId="1" applyFont="1" applyAlignment="1">
      <alignment horizontal="left" vertical="center" wrapText="1"/>
    </xf>
    <xf numFmtId="0" fontId="0" fillId="7" borderId="1" xfId="0" applyFill="1" applyBorder="1" applyAlignment="1">
      <alignment horizontal="center" vertical="center"/>
    </xf>
    <xf numFmtId="0" fontId="4" fillId="4" borderId="2" xfId="1" applyFill="1" applyBorder="1" applyAlignment="1">
      <alignment horizontal="center" vertical="center" wrapText="1" shrinkToFit="1"/>
    </xf>
    <xf numFmtId="0" fontId="4" fillId="4" borderId="4" xfId="1" applyFill="1" applyBorder="1" applyAlignment="1">
      <alignment horizontal="center" vertical="center" wrapText="1" shrinkToFit="1"/>
    </xf>
    <xf numFmtId="0" fontId="27" fillId="9" borderId="0" xfId="1" applyFont="1" applyFill="1" applyAlignment="1">
      <alignment horizontal="left" vertical="center" wrapText="1"/>
    </xf>
    <xf numFmtId="0" fontId="7" fillId="10" borderId="0" xfId="2" applyFill="1" applyAlignment="1" applyProtection="1">
      <alignment horizontal="center" vertical="center"/>
    </xf>
    <xf numFmtId="0" fontId="26" fillId="10" borderId="0" xfId="2" applyFont="1" applyFill="1" applyAlignment="1" applyProtection="1">
      <alignment horizontal="center" vertical="center"/>
    </xf>
    <xf numFmtId="0" fontId="5" fillId="0" borderId="0" xfId="1" applyFont="1" applyAlignment="1">
      <alignment horizontal="center" vertical="center"/>
    </xf>
    <xf numFmtId="0" fontId="4" fillId="3" borderId="33" xfId="1" applyFill="1" applyBorder="1" applyAlignment="1">
      <alignment horizontal="center" vertical="center"/>
    </xf>
    <xf numFmtId="0" fontId="4" fillId="3" borderId="34" xfId="1" applyFill="1" applyBorder="1" applyAlignment="1">
      <alignment horizontal="center" vertical="center"/>
    </xf>
    <xf numFmtId="0" fontId="4" fillId="3" borderId="35" xfId="1" applyFill="1" applyBorder="1" applyAlignment="1">
      <alignment horizontal="center" vertical="center"/>
    </xf>
    <xf numFmtId="0" fontId="4" fillId="0" borderId="0" xfId="1" applyAlignment="1">
      <alignment horizontal="center" vertical="center"/>
    </xf>
    <xf numFmtId="0" fontId="27" fillId="5" borderId="0" xfId="1" applyFont="1" applyFill="1" applyAlignment="1">
      <alignment horizontal="left" vertical="center" wrapText="1"/>
    </xf>
    <xf numFmtId="0" fontId="4" fillId="0" borderId="68" xfId="5" applyBorder="1" applyAlignment="1">
      <alignment horizontal="center" vertical="center" textRotation="255"/>
    </xf>
    <xf numFmtId="0" fontId="4" fillId="0" borderId="43" xfId="5" applyBorder="1" applyAlignment="1">
      <alignment horizontal="center" vertical="center" textRotation="255"/>
    </xf>
    <xf numFmtId="0" fontId="8" fillId="0" borderId="1" xfId="5" applyFont="1" applyBorder="1" applyAlignment="1">
      <alignment horizontal="center" vertical="center" textRotation="255" wrapText="1"/>
    </xf>
    <xf numFmtId="0" fontId="8" fillId="0" borderId="43" xfId="5" applyFont="1" applyBorder="1" applyAlignment="1">
      <alignment horizontal="center" vertical="center" textRotation="255" wrapText="1"/>
    </xf>
    <xf numFmtId="0" fontId="4" fillId="0" borderId="10" xfId="5" applyBorder="1" applyAlignment="1">
      <alignment horizontal="center" vertical="center" textRotation="255"/>
    </xf>
    <xf numFmtId="0" fontId="12" fillId="0" borderId="12" xfId="5" applyFont="1" applyBorder="1" applyAlignment="1">
      <alignment horizontal="center" vertical="center" wrapText="1"/>
    </xf>
    <xf numFmtId="0" fontId="12" fillId="0" borderId="68" xfId="5" applyFont="1" applyBorder="1" applyAlignment="1">
      <alignment horizontal="center" vertical="center" textRotation="255"/>
    </xf>
    <xf numFmtId="0" fontId="12" fillId="0" borderId="43" xfId="5" applyFont="1" applyBorder="1" applyAlignment="1">
      <alignment horizontal="center" vertical="center" textRotation="255"/>
    </xf>
    <xf numFmtId="0" fontId="12" fillId="0" borderId="10" xfId="5" applyFont="1" applyBorder="1" applyAlignment="1">
      <alignment horizontal="center" vertical="center" textRotation="255"/>
    </xf>
    <xf numFmtId="0" fontId="4" fillId="0" borderId="12" xfId="5" applyBorder="1" applyAlignment="1">
      <alignment horizontal="center" vertical="center" textRotation="255"/>
    </xf>
    <xf numFmtId="0" fontId="4" fillId="0" borderId="68" xfId="5" applyBorder="1" applyAlignment="1">
      <alignment horizontal="center" vertical="center" textRotation="255" wrapText="1"/>
    </xf>
    <xf numFmtId="0" fontId="4" fillId="0" borderId="43" xfId="5" applyBorder="1" applyAlignment="1">
      <alignment horizontal="center" vertical="center" textRotation="255" wrapText="1"/>
    </xf>
    <xf numFmtId="0" fontId="4" fillId="0" borderId="10" xfId="5" applyBorder="1" applyAlignment="1">
      <alignment horizontal="center" vertical="center" textRotation="255" wrapText="1"/>
    </xf>
    <xf numFmtId="0" fontId="12" fillId="0" borderId="68" xfId="5" applyFont="1" applyBorder="1" applyAlignment="1">
      <alignment horizontal="center" vertical="center" wrapText="1"/>
    </xf>
    <xf numFmtId="0" fontId="12" fillId="0" borderId="43" xfId="5" applyFont="1" applyBorder="1" applyAlignment="1">
      <alignment horizontal="center" vertical="center" wrapText="1"/>
    </xf>
    <xf numFmtId="0" fontId="12" fillId="0" borderId="10" xfId="5" applyFont="1" applyBorder="1" applyAlignment="1">
      <alignment horizontal="center" vertical="center" wrapText="1"/>
    </xf>
    <xf numFmtId="0" fontId="4" fillId="0" borderId="12" xfId="5" applyBorder="1" applyAlignment="1">
      <alignment horizontal="center" vertical="center" textRotation="255" wrapText="1"/>
    </xf>
    <xf numFmtId="0" fontId="8" fillId="0" borderId="68" xfId="5" applyFont="1" applyBorder="1" applyAlignment="1">
      <alignment horizontal="center" vertical="center" textRotation="255" wrapText="1"/>
    </xf>
    <xf numFmtId="0" fontId="8" fillId="0" borderId="43" xfId="5" applyFont="1" applyBorder="1" applyAlignment="1">
      <alignment horizontal="center" vertical="center" textRotation="255"/>
    </xf>
    <xf numFmtId="0" fontId="8" fillId="0" borderId="10" xfId="5" applyFont="1" applyBorder="1" applyAlignment="1">
      <alignment horizontal="center" vertical="center" textRotation="255"/>
    </xf>
    <xf numFmtId="0" fontId="44" fillId="5" borderId="69" xfId="5" applyFont="1" applyFill="1" applyBorder="1" applyAlignment="1">
      <alignment horizontal="center" vertical="center" shrinkToFit="1"/>
    </xf>
    <xf numFmtId="0" fontId="44" fillId="5" borderId="45" xfId="5" applyFont="1" applyFill="1" applyBorder="1" applyAlignment="1">
      <alignment horizontal="center" vertical="center" shrinkToFit="1"/>
    </xf>
    <xf numFmtId="0" fontId="44" fillId="5" borderId="11" xfId="5" applyFont="1" applyFill="1" applyBorder="1" applyAlignment="1">
      <alignment horizontal="center" vertical="center" shrinkToFit="1"/>
    </xf>
    <xf numFmtId="0" fontId="42" fillId="5" borderId="73" xfId="5" applyFont="1" applyFill="1" applyBorder="1" applyAlignment="1">
      <alignment horizontal="center" vertical="center"/>
    </xf>
    <xf numFmtId="0" fontId="42" fillId="5" borderId="76" xfId="5" applyFont="1" applyFill="1" applyBorder="1" applyAlignment="1">
      <alignment horizontal="center" vertical="center"/>
    </xf>
    <xf numFmtId="0" fontId="42" fillId="5" borderId="77" xfId="5" applyFont="1" applyFill="1" applyBorder="1" applyAlignment="1">
      <alignment horizontal="center" vertical="center"/>
    </xf>
    <xf numFmtId="0" fontId="42" fillId="5" borderId="17" xfId="5" applyFont="1" applyFill="1" applyBorder="1" applyAlignment="1">
      <alignment horizontal="center" vertical="center"/>
    </xf>
    <xf numFmtId="0" fontId="42" fillId="5" borderId="0" xfId="5" applyFont="1" applyFill="1" applyAlignment="1">
      <alignment horizontal="center" vertical="center"/>
    </xf>
    <xf numFmtId="0" fontId="42" fillId="5" borderId="53" xfId="5" applyFont="1" applyFill="1" applyBorder="1" applyAlignment="1">
      <alignment horizontal="center" vertical="center"/>
    </xf>
    <xf numFmtId="0" fontId="42" fillId="5" borderId="63" xfId="5" applyFont="1" applyFill="1" applyBorder="1" applyAlignment="1">
      <alignment horizontal="center" vertical="center"/>
    </xf>
    <xf numFmtId="0" fontId="42" fillId="5" borderId="18" xfId="5" applyFont="1" applyFill="1" applyBorder="1" applyAlignment="1">
      <alignment horizontal="center" vertical="center"/>
    </xf>
    <xf numFmtId="0" fontId="42" fillId="5" borderId="67" xfId="5" applyFont="1" applyFill="1" applyBorder="1" applyAlignment="1">
      <alignment horizontal="center" vertical="center"/>
    </xf>
    <xf numFmtId="0" fontId="43" fillId="5" borderId="12" xfId="5" applyFont="1" applyFill="1" applyBorder="1" applyAlignment="1">
      <alignment horizontal="center" vertical="center" wrapText="1"/>
    </xf>
    <xf numFmtId="0" fontId="43" fillId="5" borderId="1" xfId="5" applyFont="1" applyFill="1" applyBorder="1" applyAlignment="1">
      <alignment horizontal="center" vertical="center" wrapText="1"/>
    </xf>
    <xf numFmtId="0" fontId="43" fillId="5" borderId="1" xfId="5" applyFont="1" applyFill="1" applyBorder="1" applyAlignment="1">
      <alignment horizontal="center" vertical="center" shrinkToFit="1"/>
    </xf>
    <xf numFmtId="0" fontId="36" fillId="5" borderId="12" xfId="5" applyFont="1" applyFill="1" applyBorder="1" applyAlignment="1">
      <alignment horizontal="center" vertical="center" wrapText="1"/>
    </xf>
    <xf numFmtId="0" fontId="36" fillId="5" borderId="1" xfId="5" applyFont="1" applyFill="1" applyBorder="1" applyAlignment="1">
      <alignment horizontal="center" vertical="center" wrapText="1"/>
    </xf>
    <xf numFmtId="0" fontId="36" fillId="5" borderId="1" xfId="5" applyFont="1" applyFill="1" applyBorder="1" applyAlignment="1">
      <alignment horizontal="center" vertical="center" shrinkToFit="1"/>
    </xf>
    <xf numFmtId="0" fontId="43" fillId="5" borderId="4" xfId="5" applyFont="1" applyFill="1" applyBorder="1" applyAlignment="1">
      <alignment horizontal="center" vertical="center" wrapText="1"/>
    </xf>
    <xf numFmtId="0" fontId="44" fillId="5" borderId="68" xfId="5" applyFont="1" applyFill="1" applyBorder="1" applyAlignment="1">
      <alignment horizontal="center" vertical="center" wrapText="1"/>
    </xf>
    <xf numFmtId="0" fontId="44" fillId="5" borderId="43" xfId="5" applyFont="1" applyFill="1" applyBorder="1" applyAlignment="1">
      <alignment horizontal="center" vertical="center" wrapText="1"/>
    </xf>
    <xf numFmtId="0" fontId="44" fillId="5" borderId="10" xfId="5" applyFont="1" applyFill="1" applyBorder="1" applyAlignment="1">
      <alignment horizontal="center" vertical="center" wrapText="1"/>
    </xf>
    <xf numFmtId="0" fontId="44" fillId="5" borderId="5" xfId="5" applyFont="1" applyFill="1" applyBorder="1" applyAlignment="1">
      <alignment horizontal="center" vertical="center" wrapText="1"/>
    </xf>
    <xf numFmtId="0" fontId="44" fillId="5" borderId="44" xfId="5" applyFont="1" applyFill="1" applyBorder="1" applyAlignment="1">
      <alignment horizontal="center" vertical="center" wrapText="1"/>
    </xf>
    <xf numFmtId="0" fontId="44" fillId="5" borderId="6" xfId="5" applyFont="1" applyFill="1" applyBorder="1" applyAlignment="1">
      <alignment horizontal="center" vertical="center" wrapText="1"/>
    </xf>
    <xf numFmtId="0" fontId="37" fillId="0" borderId="0" xfId="5" applyFont="1" applyAlignment="1">
      <alignment horizontal="center"/>
    </xf>
    <xf numFmtId="0" fontId="38" fillId="0" borderId="0" xfId="5" applyFont="1" applyAlignment="1">
      <alignment horizontal="center" shrinkToFit="1"/>
    </xf>
    <xf numFmtId="0" fontId="40" fillId="5" borderId="74" xfId="5" applyFont="1" applyFill="1" applyBorder="1" applyAlignment="1">
      <alignment horizontal="center" vertical="center"/>
    </xf>
    <xf numFmtId="0" fontId="40" fillId="5" borderId="75" xfId="5" applyFont="1" applyFill="1" applyBorder="1" applyAlignment="1">
      <alignment horizontal="center" vertical="center"/>
    </xf>
    <xf numFmtId="0" fontId="40" fillId="5" borderId="12" xfId="5" applyFont="1" applyFill="1" applyBorder="1" applyAlignment="1">
      <alignment horizontal="center" vertical="center"/>
    </xf>
    <xf numFmtId="0" fontId="40" fillId="5" borderId="1" xfId="5" applyFont="1" applyFill="1" applyBorder="1" applyAlignment="1">
      <alignment horizontal="center" vertical="center"/>
    </xf>
    <xf numFmtId="0" fontId="40" fillId="5" borderId="76" xfId="5" applyFont="1" applyFill="1" applyBorder="1" applyAlignment="1">
      <alignment horizontal="center" vertical="center"/>
    </xf>
    <xf numFmtId="0" fontId="40" fillId="5" borderId="0" xfId="5" applyFont="1" applyFill="1" applyAlignment="1">
      <alignment horizontal="center" vertical="center"/>
    </xf>
    <xf numFmtId="0" fontId="31" fillId="7" borderId="73" xfId="1" applyFont="1" applyFill="1" applyBorder="1" applyAlignment="1">
      <alignment horizontal="center" vertical="center"/>
    </xf>
    <xf numFmtId="0" fontId="31" fillId="7" borderId="76" xfId="1" applyFont="1" applyFill="1" applyBorder="1" applyAlignment="1">
      <alignment horizontal="center" vertical="center"/>
    </xf>
    <xf numFmtId="0" fontId="31" fillId="7" borderId="77" xfId="1" applyFont="1" applyFill="1" applyBorder="1" applyAlignment="1">
      <alignment horizontal="center" vertical="center"/>
    </xf>
    <xf numFmtId="0" fontId="31" fillId="7" borderId="54" xfId="1" applyFont="1" applyFill="1" applyBorder="1" applyAlignment="1">
      <alignment horizontal="center" vertical="center"/>
    </xf>
    <xf numFmtId="0" fontId="31" fillId="7" borderId="55" xfId="1" applyFont="1" applyFill="1" applyBorder="1" applyAlignment="1">
      <alignment horizontal="center" vertical="center"/>
    </xf>
    <xf numFmtId="0" fontId="50" fillId="7" borderId="79" xfId="0" applyFont="1" applyFill="1" applyBorder="1" applyAlignment="1">
      <alignment horizontal="center" vertical="center"/>
    </xf>
    <xf numFmtId="0" fontId="50" fillId="7" borderId="80" xfId="0" applyFont="1" applyFill="1" applyBorder="1" applyAlignment="1">
      <alignment horizontal="center" vertical="center"/>
    </xf>
    <xf numFmtId="0" fontId="50" fillId="7" borderId="81" xfId="0" applyFont="1" applyFill="1" applyBorder="1" applyAlignment="1">
      <alignment horizontal="center" vertical="center"/>
    </xf>
    <xf numFmtId="0" fontId="5" fillId="5" borderId="0" xfId="1" applyFont="1" applyFill="1" applyAlignment="1">
      <alignment horizontal="left" vertical="center" wrapText="1"/>
    </xf>
    <xf numFmtId="0" fontId="5" fillId="9" borderId="0" xfId="1" applyFont="1" applyFill="1" applyAlignment="1">
      <alignment horizontal="center" vertical="center"/>
    </xf>
    <xf numFmtId="0" fontId="25" fillId="5" borderId="0" xfId="1" applyFont="1" applyFill="1" applyAlignment="1">
      <alignment horizontal="center" vertical="center" wrapText="1"/>
    </xf>
  </cellXfs>
  <cellStyles count="15">
    <cellStyle name="ハイパーリンク" xfId="2" builtinId="8"/>
    <cellStyle name="ハイパーリンク 2" xfId="4"/>
    <cellStyle name="標準" xfId="0" builtinId="0"/>
    <cellStyle name="標準 10" xfId="5"/>
    <cellStyle name="標準 11" xfId="6"/>
    <cellStyle name="標準 2" xfId="1"/>
    <cellStyle name="標準 3" xfId="3"/>
    <cellStyle name="標準 4" xfId="7"/>
    <cellStyle name="標準 5" xfId="8"/>
    <cellStyle name="標準 6" xfId="9"/>
    <cellStyle name="標準 7" xfId="10"/>
    <cellStyle name="標準 8" xfId="11"/>
    <cellStyle name="標準 9" xfId="12"/>
    <cellStyle name="標準_23年度版新研究プロット案2" xfId="14"/>
    <cellStyle name="標準_Sheet1" xfId="13"/>
  </cellStyles>
  <dxfs count="127"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ＭＳ Ｐゴシック"/>
        <scheme val="none"/>
      </font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FFFF99"/>
      <color rgb="FFFF99FF"/>
      <color rgb="FFCCECFF"/>
      <color rgb="FFFFEFFF"/>
      <color rgb="FF33CCFF"/>
      <color rgb="FFD5FFEA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6&#24180;2&#26376;'!A1"/><Relationship Id="rId13" Type="http://schemas.openxmlformats.org/officeDocument/2006/relationships/hyperlink" Target="#'26&#24180;7&#26376;'!A1"/><Relationship Id="rId18" Type="http://schemas.openxmlformats.org/officeDocument/2006/relationships/hyperlink" Target="#'26&#24180;12&#26376;'!A1"/><Relationship Id="rId3" Type="http://schemas.openxmlformats.org/officeDocument/2006/relationships/hyperlink" Target="#&#35211;&#26412;&#9314;!A1"/><Relationship Id="rId21" Type="http://schemas.openxmlformats.org/officeDocument/2006/relationships/hyperlink" Target="#&#23398;&#32722;&#20869;&#23481;!A1"/><Relationship Id="rId7" Type="http://schemas.openxmlformats.org/officeDocument/2006/relationships/hyperlink" Target="#'26&#24180;1&#26376;'!A1"/><Relationship Id="rId12" Type="http://schemas.openxmlformats.org/officeDocument/2006/relationships/hyperlink" Target="#'26&#24180;6&#26376;'!A1"/><Relationship Id="rId17" Type="http://schemas.openxmlformats.org/officeDocument/2006/relationships/hyperlink" Target="#'26&#24180;11&#26376;'!A1"/><Relationship Id="rId2" Type="http://schemas.openxmlformats.org/officeDocument/2006/relationships/hyperlink" Target="#&#35211;&#26412;&#9313;!A1"/><Relationship Id="rId16" Type="http://schemas.openxmlformats.org/officeDocument/2006/relationships/hyperlink" Target="#'26&#24180;10&#26376;'!A1"/><Relationship Id="rId20" Type="http://schemas.openxmlformats.org/officeDocument/2006/relationships/hyperlink" Target="#'27&#24180;3&#26376;'!A1"/><Relationship Id="rId1" Type="http://schemas.openxmlformats.org/officeDocument/2006/relationships/hyperlink" Target="#&#35211;&#26412;&#9312;!A1"/><Relationship Id="rId6" Type="http://schemas.openxmlformats.org/officeDocument/2006/relationships/hyperlink" Target="#'25&#24180;12&#26376;'!A1"/><Relationship Id="rId11" Type="http://schemas.openxmlformats.org/officeDocument/2006/relationships/hyperlink" Target="#'26&#24180;5&#26376;'!A1"/><Relationship Id="rId5" Type="http://schemas.openxmlformats.org/officeDocument/2006/relationships/hyperlink" Target="#'25&#24180;11&#26376;'!A1"/><Relationship Id="rId15" Type="http://schemas.openxmlformats.org/officeDocument/2006/relationships/hyperlink" Target="#'26&#24180;9&#26376;'!A1"/><Relationship Id="rId23" Type="http://schemas.openxmlformats.org/officeDocument/2006/relationships/hyperlink" Target="#&#30446;&#27425;!A1"/><Relationship Id="rId10" Type="http://schemas.openxmlformats.org/officeDocument/2006/relationships/hyperlink" Target="#'26&#24180;4&#26376;'!A1"/><Relationship Id="rId19" Type="http://schemas.openxmlformats.org/officeDocument/2006/relationships/hyperlink" Target="#'27&#24180;2&#26376;'!A1"/><Relationship Id="rId4" Type="http://schemas.openxmlformats.org/officeDocument/2006/relationships/hyperlink" Target="#'25&#24180;10&#26376;'!A1"/><Relationship Id="rId9" Type="http://schemas.openxmlformats.org/officeDocument/2006/relationships/hyperlink" Target="#'26&#24180;3&#26376;'!A1"/><Relationship Id="rId14" Type="http://schemas.openxmlformats.org/officeDocument/2006/relationships/hyperlink" Target="#'26&#24180;8&#26376;'!A1"/><Relationship Id="rId22" Type="http://schemas.openxmlformats.org/officeDocument/2006/relationships/hyperlink" Target="#'27&#24180;1&#26376;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8</xdr:row>
      <xdr:rowOff>46090</xdr:rowOff>
    </xdr:from>
    <xdr:to>
      <xdr:col>13</xdr:col>
      <xdr:colOff>121920</xdr:colOff>
      <xdr:row>14</xdr:row>
      <xdr:rowOff>68580</xdr:rowOff>
    </xdr:to>
    <xdr:sp macro="" textlink="">
      <xdr:nvSpPr>
        <xdr:cNvPr id="2" name="四角形: 角を丸くする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ACE0CC-7B8C-4E4B-BEC1-63ECBADCE871}"/>
            </a:ext>
          </a:extLst>
        </xdr:cNvPr>
        <xdr:cNvSpPr/>
      </xdr:nvSpPr>
      <xdr:spPr>
        <a:xfrm>
          <a:off x="1619250" y="1912990"/>
          <a:ext cx="2217420" cy="1222640"/>
        </a:xfrm>
        <a:prstGeom prst="roundRect">
          <a:avLst/>
        </a:prstGeom>
        <a:solidFill>
          <a:srgbClr val="61FF61"/>
        </a:solidFill>
        <a:ln w="19050"/>
        <a:effectLst>
          <a:innerShdw blurRad="63500" dist="50800" dir="2700000">
            <a:prstClr val="black">
              <a:alpha val="50000"/>
            </a:prstClr>
          </a:inn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見本①</a:t>
          </a:r>
          <a:endParaRPr kumimoji="1" lang="en-US" altLang="ja-JP" sz="16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基本</a:t>
          </a:r>
          <a:endParaRPr kumimoji="1" lang="en-US" altLang="ja-JP" sz="11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予定入力方法</a:t>
          </a:r>
        </a:p>
      </xdr:txBody>
    </xdr:sp>
    <xdr:clientData/>
  </xdr:twoCellAnchor>
  <xdr:twoCellAnchor>
    <xdr:from>
      <xdr:col>14</xdr:col>
      <xdr:colOff>27421</xdr:colOff>
      <xdr:row>8</xdr:row>
      <xdr:rowOff>46090</xdr:rowOff>
    </xdr:from>
    <xdr:to>
      <xdr:col>21</xdr:col>
      <xdr:colOff>216418</xdr:colOff>
      <xdr:row>14</xdr:row>
      <xdr:rowOff>68580</xdr:rowOff>
    </xdr:to>
    <xdr:sp macro="" textlink="">
      <xdr:nvSpPr>
        <xdr:cNvPr id="3" name="四角形: 角を丸くする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02BF68C-1E7C-43B1-B57B-A0B410A7B7C1}"/>
            </a:ext>
          </a:extLst>
        </xdr:cNvPr>
        <xdr:cNvSpPr/>
      </xdr:nvSpPr>
      <xdr:spPr>
        <a:xfrm>
          <a:off x="4027921" y="1912990"/>
          <a:ext cx="2189247" cy="122264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見本②</a:t>
          </a:r>
          <a:endParaRPr kumimoji="1" lang="en-US" altLang="ja-JP" sz="16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基本</a:t>
          </a:r>
          <a:endParaRPr kumimoji="1" lang="en-US" altLang="ja-JP" sz="11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途中の単元から始める方法</a:t>
          </a:r>
        </a:p>
      </xdr:txBody>
    </xdr:sp>
    <xdr:clientData/>
  </xdr:twoCellAnchor>
  <xdr:twoCellAnchor>
    <xdr:from>
      <xdr:col>22</xdr:col>
      <xdr:colOff>121920</xdr:colOff>
      <xdr:row>8</xdr:row>
      <xdr:rowOff>45841</xdr:rowOff>
    </xdr:from>
    <xdr:to>
      <xdr:col>30</xdr:col>
      <xdr:colOff>53340</xdr:colOff>
      <xdr:row>14</xdr:row>
      <xdr:rowOff>68802</xdr:rowOff>
    </xdr:to>
    <xdr:sp macro="" textlink="">
      <xdr:nvSpPr>
        <xdr:cNvPr id="4" name="四角形: 角を丸くする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9E48ACD-51D8-499A-B2BD-7C75A10A9F46}"/>
            </a:ext>
          </a:extLst>
        </xdr:cNvPr>
        <xdr:cNvSpPr/>
      </xdr:nvSpPr>
      <xdr:spPr>
        <a:xfrm>
          <a:off x="6408420" y="1912741"/>
          <a:ext cx="2217420" cy="1223111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見本③</a:t>
          </a:r>
          <a:endParaRPr kumimoji="1" lang="en-US" altLang="ja-JP" sz="16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応用</a:t>
          </a:r>
          <a:endParaRPr kumimoji="1" lang="en-US" altLang="ja-JP" sz="11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教科の学習順の変更方法</a:t>
          </a:r>
        </a:p>
      </xdr:txBody>
    </xdr:sp>
    <xdr:clientData/>
  </xdr:twoCellAnchor>
  <xdr:twoCellAnchor>
    <xdr:from>
      <xdr:col>6</xdr:col>
      <xdr:colOff>182880</xdr:colOff>
      <xdr:row>20</xdr:row>
      <xdr:rowOff>41910</xdr:rowOff>
    </xdr:from>
    <xdr:to>
      <xdr:col>9</xdr:col>
      <xdr:colOff>152400</xdr:colOff>
      <xdr:row>22</xdr:row>
      <xdr:rowOff>64770</xdr:rowOff>
    </xdr:to>
    <xdr:sp macro="" textlink="">
      <xdr:nvSpPr>
        <xdr:cNvPr id="5" name="四角形: 角を丸くする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E861E8A-B6B9-4877-825A-C8B0FDE384BE}"/>
            </a:ext>
          </a:extLst>
        </xdr:cNvPr>
        <xdr:cNvSpPr/>
      </xdr:nvSpPr>
      <xdr:spPr>
        <a:xfrm>
          <a:off x="1897380" y="425196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10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20</xdr:row>
      <xdr:rowOff>41910</xdr:rowOff>
    </xdr:from>
    <xdr:to>
      <xdr:col>13</xdr:col>
      <xdr:colOff>152400</xdr:colOff>
      <xdr:row>22</xdr:row>
      <xdr:rowOff>64770</xdr:rowOff>
    </xdr:to>
    <xdr:sp macro="" textlink="">
      <xdr:nvSpPr>
        <xdr:cNvPr id="6" name="四角形: 角を丸くする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F4AF354-A54D-4DC6-8746-1DEE9C70A01A}"/>
            </a:ext>
          </a:extLst>
        </xdr:cNvPr>
        <xdr:cNvSpPr/>
      </xdr:nvSpPr>
      <xdr:spPr>
        <a:xfrm>
          <a:off x="3040380" y="425196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20</xdr:row>
      <xdr:rowOff>41910</xdr:rowOff>
    </xdr:from>
    <xdr:to>
      <xdr:col>17</xdr:col>
      <xdr:colOff>152400</xdr:colOff>
      <xdr:row>22</xdr:row>
      <xdr:rowOff>64770</xdr:rowOff>
    </xdr:to>
    <xdr:sp macro="" textlink="">
      <xdr:nvSpPr>
        <xdr:cNvPr id="7" name="四角形: 角を丸くする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E4B37A8-4924-40EA-86F2-4CADE914968B}"/>
            </a:ext>
          </a:extLst>
        </xdr:cNvPr>
        <xdr:cNvSpPr/>
      </xdr:nvSpPr>
      <xdr:spPr>
        <a:xfrm>
          <a:off x="4183380" y="425196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6</xdr:col>
      <xdr:colOff>182880</xdr:colOff>
      <xdr:row>24</xdr:row>
      <xdr:rowOff>45720</xdr:rowOff>
    </xdr:from>
    <xdr:to>
      <xdr:col>9</xdr:col>
      <xdr:colOff>152400</xdr:colOff>
      <xdr:row>26</xdr:row>
      <xdr:rowOff>68580</xdr:rowOff>
    </xdr:to>
    <xdr:sp macro="" textlink="">
      <xdr:nvSpPr>
        <xdr:cNvPr id="8" name="四角形: 角を丸くする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2B6D68B-6A86-4BA5-9208-B7B2DAEECCED}"/>
            </a:ext>
          </a:extLst>
        </xdr:cNvPr>
        <xdr:cNvSpPr/>
      </xdr:nvSpPr>
      <xdr:spPr>
        <a:xfrm>
          <a:off x="1897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24</xdr:row>
      <xdr:rowOff>45720</xdr:rowOff>
    </xdr:from>
    <xdr:to>
      <xdr:col>13</xdr:col>
      <xdr:colOff>152400</xdr:colOff>
      <xdr:row>26</xdr:row>
      <xdr:rowOff>68580</xdr:rowOff>
    </xdr:to>
    <xdr:sp macro="" textlink="">
      <xdr:nvSpPr>
        <xdr:cNvPr id="9" name="四角形: 角を丸くする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537F768-D3B7-44E2-9405-3980FEFEE44B}"/>
            </a:ext>
          </a:extLst>
        </xdr:cNvPr>
        <xdr:cNvSpPr/>
      </xdr:nvSpPr>
      <xdr:spPr>
        <a:xfrm>
          <a:off x="3040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24</xdr:row>
      <xdr:rowOff>45720</xdr:rowOff>
    </xdr:from>
    <xdr:to>
      <xdr:col>17</xdr:col>
      <xdr:colOff>152400</xdr:colOff>
      <xdr:row>26</xdr:row>
      <xdr:rowOff>68580</xdr:rowOff>
    </xdr:to>
    <xdr:sp macro="" textlink="">
      <xdr:nvSpPr>
        <xdr:cNvPr id="10" name="四角形: 角を丸くする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63AA006-5834-4281-B109-9761DA3929C8}"/>
            </a:ext>
          </a:extLst>
        </xdr:cNvPr>
        <xdr:cNvSpPr/>
      </xdr:nvSpPr>
      <xdr:spPr>
        <a:xfrm>
          <a:off x="4183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3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18</xdr:col>
      <xdr:colOff>182880</xdr:colOff>
      <xdr:row>24</xdr:row>
      <xdr:rowOff>45720</xdr:rowOff>
    </xdr:from>
    <xdr:to>
      <xdr:col>21</xdr:col>
      <xdr:colOff>152400</xdr:colOff>
      <xdr:row>26</xdr:row>
      <xdr:rowOff>68580</xdr:rowOff>
    </xdr:to>
    <xdr:sp macro="" textlink="">
      <xdr:nvSpPr>
        <xdr:cNvPr id="11" name="四角形: 角を丸くする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B42A6E1-01E9-4989-A383-23418783E78B}"/>
            </a:ext>
          </a:extLst>
        </xdr:cNvPr>
        <xdr:cNvSpPr/>
      </xdr:nvSpPr>
      <xdr:spPr>
        <a:xfrm>
          <a:off x="5326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4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22</xdr:col>
      <xdr:colOff>182880</xdr:colOff>
      <xdr:row>24</xdr:row>
      <xdr:rowOff>45720</xdr:rowOff>
    </xdr:from>
    <xdr:to>
      <xdr:col>25</xdr:col>
      <xdr:colOff>152400</xdr:colOff>
      <xdr:row>26</xdr:row>
      <xdr:rowOff>68580</xdr:rowOff>
    </xdr:to>
    <xdr:sp macro="" textlink="">
      <xdr:nvSpPr>
        <xdr:cNvPr id="12" name="四角形: 角を丸くする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D8B0EF16-591A-4DA5-9815-92FE9ACB3042}"/>
            </a:ext>
          </a:extLst>
        </xdr:cNvPr>
        <xdr:cNvSpPr/>
      </xdr:nvSpPr>
      <xdr:spPr>
        <a:xfrm>
          <a:off x="6469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5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26</xdr:col>
      <xdr:colOff>182880</xdr:colOff>
      <xdr:row>24</xdr:row>
      <xdr:rowOff>45720</xdr:rowOff>
    </xdr:from>
    <xdr:to>
      <xdr:col>29</xdr:col>
      <xdr:colOff>152400</xdr:colOff>
      <xdr:row>26</xdr:row>
      <xdr:rowOff>68580</xdr:rowOff>
    </xdr:to>
    <xdr:sp macro="" textlink="">
      <xdr:nvSpPr>
        <xdr:cNvPr id="13" name="四角形: 角を丸くする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8CFE51D-69B1-4AF0-A437-92D9FB4599F9}"/>
            </a:ext>
          </a:extLst>
        </xdr:cNvPr>
        <xdr:cNvSpPr/>
      </xdr:nvSpPr>
      <xdr:spPr>
        <a:xfrm>
          <a:off x="7612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6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6</xdr:col>
      <xdr:colOff>182880</xdr:colOff>
      <xdr:row>27</xdr:row>
      <xdr:rowOff>106680</xdr:rowOff>
    </xdr:from>
    <xdr:to>
      <xdr:col>9</xdr:col>
      <xdr:colOff>152400</xdr:colOff>
      <xdr:row>29</xdr:row>
      <xdr:rowOff>129540</xdr:rowOff>
    </xdr:to>
    <xdr:sp macro="" textlink="">
      <xdr:nvSpPr>
        <xdr:cNvPr id="14" name="四角形: 角を丸くする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FF09794-D367-43B6-85DB-86D2E97BD0DC}"/>
            </a:ext>
          </a:extLst>
        </xdr:cNvPr>
        <xdr:cNvSpPr/>
      </xdr:nvSpPr>
      <xdr:spPr>
        <a:xfrm>
          <a:off x="1897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7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27</xdr:row>
      <xdr:rowOff>106680</xdr:rowOff>
    </xdr:from>
    <xdr:to>
      <xdr:col>13</xdr:col>
      <xdr:colOff>152400</xdr:colOff>
      <xdr:row>29</xdr:row>
      <xdr:rowOff>129540</xdr:rowOff>
    </xdr:to>
    <xdr:sp macro="" textlink="">
      <xdr:nvSpPr>
        <xdr:cNvPr id="15" name="四角形: 角を丸くする 1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492FB9E-5DD6-4DC8-A2E8-BD27A027A284}"/>
            </a:ext>
          </a:extLst>
        </xdr:cNvPr>
        <xdr:cNvSpPr/>
      </xdr:nvSpPr>
      <xdr:spPr>
        <a:xfrm>
          <a:off x="3040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8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27</xdr:row>
      <xdr:rowOff>106680</xdr:rowOff>
    </xdr:from>
    <xdr:to>
      <xdr:col>17</xdr:col>
      <xdr:colOff>152400</xdr:colOff>
      <xdr:row>29</xdr:row>
      <xdr:rowOff>129540</xdr:rowOff>
    </xdr:to>
    <xdr:sp macro="" textlink="">
      <xdr:nvSpPr>
        <xdr:cNvPr id="16" name="四角形: 角を丸くする 1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CA20658-12E5-4BE5-808B-81BDE607A1DB}"/>
            </a:ext>
          </a:extLst>
        </xdr:cNvPr>
        <xdr:cNvSpPr/>
      </xdr:nvSpPr>
      <xdr:spPr>
        <a:xfrm>
          <a:off x="4183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9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18</xdr:col>
      <xdr:colOff>182880</xdr:colOff>
      <xdr:row>27</xdr:row>
      <xdr:rowOff>106680</xdr:rowOff>
    </xdr:from>
    <xdr:to>
      <xdr:col>21</xdr:col>
      <xdr:colOff>152400</xdr:colOff>
      <xdr:row>29</xdr:row>
      <xdr:rowOff>129540</xdr:rowOff>
    </xdr:to>
    <xdr:sp macro="" textlink="">
      <xdr:nvSpPr>
        <xdr:cNvPr id="17" name="四角形: 角を丸くする 16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C1A0FB8C-74D1-44FA-8B72-66A3C444477B}"/>
            </a:ext>
          </a:extLst>
        </xdr:cNvPr>
        <xdr:cNvSpPr/>
      </xdr:nvSpPr>
      <xdr:spPr>
        <a:xfrm>
          <a:off x="5326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10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22</xdr:col>
      <xdr:colOff>182880</xdr:colOff>
      <xdr:row>27</xdr:row>
      <xdr:rowOff>106680</xdr:rowOff>
    </xdr:from>
    <xdr:to>
      <xdr:col>25</xdr:col>
      <xdr:colOff>152400</xdr:colOff>
      <xdr:row>29</xdr:row>
      <xdr:rowOff>129540</xdr:rowOff>
    </xdr:to>
    <xdr:sp macro="" textlink="">
      <xdr:nvSpPr>
        <xdr:cNvPr id="18" name="四角形: 角を丸くする 1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331A4548-A956-45B5-BB32-3399A8F85FAF}"/>
            </a:ext>
          </a:extLst>
        </xdr:cNvPr>
        <xdr:cNvSpPr/>
      </xdr:nvSpPr>
      <xdr:spPr>
        <a:xfrm>
          <a:off x="6469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26</xdr:col>
      <xdr:colOff>182880</xdr:colOff>
      <xdr:row>27</xdr:row>
      <xdr:rowOff>106680</xdr:rowOff>
    </xdr:from>
    <xdr:to>
      <xdr:col>29</xdr:col>
      <xdr:colOff>152400</xdr:colOff>
      <xdr:row>29</xdr:row>
      <xdr:rowOff>129540</xdr:rowOff>
    </xdr:to>
    <xdr:sp macro="" textlink="">
      <xdr:nvSpPr>
        <xdr:cNvPr id="19" name="四角形: 角を丸くする 1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EBCE4459-076A-4A00-948A-CAC5BC06FAE5}"/>
            </a:ext>
          </a:extLst>
        </xdr:cNvPr>
        <xdr:cNvSpPr/>
      </xdr:nvSpPr>
      <xdr:spPr>
        <a:xfrm>
          <a:off x="7612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31</xdr:row>
      <xdr:rowOff>76200</xdr:rowOff>
    </xdr:from>
    <xdr:to>
      <xdr:col>13</xdr:col>
      <xdr:colOff>152400</xdr:colOff>
      <xdr:row>33</xdr:row>
      <xdr:rowOff>99060</xdr:rowOff>
    </xdr:to>
    <xdr:sp macro="" textlink="">
      <xdr:nvSpPr>
        <xdr:cNvPr id="20" name="四角形: 角を丸くする 1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18585F65-4C3A-466C-8C19-92B8DF56F8C2}"/>
            </a:ext>
          </a:extLst>
        </xdr:cNvPr>
        <xdr:cNvSpPr/>
      </xdr:nvSpPr>
      <xdr:spPr>
        <a:xfrm>
          <a:off x="3040380" y="648652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31</xdr:row>
      <xdr:rowOff>76200</xdr:rowOff>
    </xdr:from>
    <xdr:to>
      <xdr:col>17</xdr:col>
      <xdr:colOff>152400</xdr:colOff>
      <xdr:row>33</xdr:row>
      <xdr:rowOff>99060</xdr:rowOff>
    </xdr:to>
    <xdr:sp macro="" textlink="">
      <xdr:nvSpPr>
        <xdr:cNvPr id="21" name="四角形: 角を丸くする 2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FAD495C-59D2-4979-88D7-96FBB1B063DF}"/>
            </a:ext>
          </a:extLst>
        </xdr:cNvPr>
        <xdr:cNvSpPr/>
      </xdr:nvSpPr>
      <xdr:spPr>
        <a:xfrm>
          <a:off x="4183380" y="648652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3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0</xdr:col>
      <xdr:colOff>91440</xdr:colOff>
      <xdr:row>5</xdr:row>
      <xdr:rowOff>121920</xdr:rowOff>
    </xdr:from>
    <xdr:to>
      <xdr:col>3</xdr:col>
      <xdr:colOff>152400</xdr:colOff>
      <xdr:row>9</xdr:row>
      <xdr:rowOff>0</xdr:rowOff>
    </xdr:to>
    <xdr:sp macro="" textlink="">
      <xdr:nvSpPr>
        <xdr:cNvPr id="22" name="四角形: 角を丸くする 2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E01A9D80-7472-498E-8F9D-9EFD681AB2A8}"/>
            </a:ext>
          </a:extLst>
        </xdr:cNvPr>
        <xdr:cNvSpPr/>
      </xdr:nvSpPr>
      <xdr:spPr>
        <a:xfrm>
          <a:off x="91440" y="1388745"/>
          <a:ext cx="918210" cy="678180"/>
        </a:xfrm>
        <a:prstGeom prst="roundRect">
          <a:avLst/>
        </a:prstGeom>
        <a:solidFill>
          <a:srgbClr val="FF99FF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学習内容</a:t>
          </a:r>
        </a:p>
      </xdr:txBody>
    </xdr:sp>
    <xdr:clientData/>
  </xdr:twoCellAnchor>
  <xdr:twoCellAnchor>
    <xdr:from>
      <xdr:col>6</xdr:col>
      <xdr:colOff>182880</xdr:colOff>
      <xdr:row>31</xdr:row>
      <xdr:rowOff>76200</xdr:rowOff>
    </xdr:from>
    <xdr:to>
      <xdr:col>9</xdr:col>
      <xdr:colOff>152400</xdr:colOff>
      <xdr:row>33</xdr:row>
      <xdr:rowOff>99060</xdr:rowOff>
    </xdr:to>
    <xdr:sp macro="" textlink="">
      <xdr:nvSpPr>
        <xdr:cNvPr id="23" name="四角形: 角を丸くする 2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CD3C6BD-DD15-4BD6-9AC3-44841E0168A3}"/>
            </a:ext>
          </a:extLst>
        </xdr:cNvPr>
        <xdr:cNvSpPr/>
      </xdr:nvSpPr>
      <xdr:spPr>
        <a:xfrm>
          <a:off x="1897380" y="648652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0</xdr:col>
      <xdr:colOff>91440</xdr:colOff>
      <xdr:row>10</xdr:row>
      <xdr:rowOff>7620</xdr:rowOff>
    </xdr:from>
    <xdr:to>
      <xdr:col>3</xdr:col>
      <xdr:colOff>152400</xdr:colOff>
      <xdr:row>13</xdr:row>
      <xdr:rowOff>76200</xdr:rowOff>
    </xdr:to>
    <xdr:sp macro="" textlink="">
      <xdr:nvSpPr>
        <xdr:cNvPr id="24" name="四角形: 角を丸くする 2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EE82F61E-93ED-4FDE-A31E-5DA2FFAEBE58}"/>
            </a:ext>
          </a:extLst>
        </xdr:cNvPr>
        <xdr:cNvSpPr/>
      </xdr:nvSpPr>
      <xdr:spPr>
        <a:xfrm>
          <a:off x="91440" y="2274570"/>
          <a:ext cx="918210" cy="668655"/>
        </a:xfrm>
        <a:prstGeom prst="roundRect">
          <a:avLst/>
        </a:prstGeom>
        <a:solidFill>
          <a:srgbClr val="FF99FF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目次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47625</xdr:colOff>
      <xdr:row>34</xdr:row>
      <xdr:rowOff>57149</xdr:rowOff>
    </xdr:from>
    <xdr:to>
      <xdr:col>16</xdr:col>
      <xdr:colOff>93344</xdr:colOff>
      <xdr:row>36</xdr:row>
      <xdr:rowOff>257174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/>
        </xdr:cNvSpPr>
      </xdr:nvSpPr>
      <xdr:spPr bwMode="auto">
        <a:xfrm>
          <a:off x="6581775" y="8715374"/>
          <a:ext cx="45719" cy="752475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35</xdr:row>
      <xdr:rowOff>38100</xdr:rowOff>
    </xdr:from>
    <xdr:to>
      <xdr:col>16</xdr:col>
      <xdr:colOff>123825</xdr:colOff>
      <xdr:row>38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257069</xdr:colOff>
      <xdr:row>2</xdr:row>
      <xdr:rowOff>99450</xdr:rowOff>
    </xdr:from>
    <xdr:to>
      <xdr:col>24</xdr:col>
      <xdr:colOff>191146</xdr:colOff>
      <xdr:row>15</xdr:row>
      <xdr:rowOff>193223</xdr:rowOff>
    </xdr:to>
    <xdr:sp macro="" textlink="">
      <xdr:nvSpPr>
        <xdr:cNvPr id="4" name="AutoShape 7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rrowheads="1"/>
        </xdr:cNvSpPr>
      </xdr:nvSpPr>
      <xdr:spPr bwMode="auto">
        <a:xfrm rot="594001">
          <a:off x="9267719" y="670950"/>
          <a:ext cx="419852" cy="3646598"/>
        </a:xfrm>
        <a:prstGeom prst="downArrow">
          <a:avLst>
            <a:gd name="adj1" fmla="val 14859"/>
            <a:gd name="adj2" fmla="val 55549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22</xdr:col>
      <xdr:colOff>201706</xdr:colOff>
      <xdr:row>6</xdr:row>
      <xdr:rowOff>110938</xdr:rowOff>
    </xdr:from>
    <xdr:to>
      <xdr:col>24</xdr:col>
      <xdr:colOff>191061</xdr:colOff>
      <xdr:row>8</xdr:row>
      <xdr:rowOff>192741</xdr:rowOff>
    </xdr:to>
    <xdr:sp macro="" textlink="">
      <xdr:nvSpPr>
        <xdr:cNvPr id="4" name="AutoShape 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 rot="2982336">
          <a:off x="8862453" y="1703574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24</xdr:col>
      <xdr:colOff>224118</xdr:colOff>
      <xdr:row>5</xdr:row>
      <xdr:rowOff>179294</xdr:rowOff>
    </xdr:from>
    <xdr:to>
      <xdr:col>25</xdr:col>
      <xdr:colOff>294715</xdr:colOff>
      <xdr:row>9</xdr:row>
      <xdr:rowOff>67796</xdr:rowOff>
    </xdr:to>
    <xdr:sp macro="" textlink="">
      <xdr:nvSpPr>
        <xdr:cNvPr id="5" name="AutoShape 5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rrowheads="1"/>
        </xdr:cNvSpPr>
      </xdr:nvSpPr>
      <xdr:spPr bwMode="auto">
        <a:xfrm rot="-2268291">
          <a:off x="9614647" y="1647265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" name="AutoShap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" name="AutoShap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9" name="AutoShap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0" name="AutoShap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1" name="AutoShap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2" name="AutoShap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3" name="AutoShap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4" name="AutoShap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5" name="AutoShap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6" name="AutoShap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7" name="AutoShape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8" name="AutoShape 25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9" name="AutoShape 26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0" name="AutoShape 27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1" name="AutoShap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2" name="AutoShap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/>
        </xdr:cNvSpPr>
      </xdr:nvSpPr>
      <xdr:spPr bwMode="auto">
        <a:xfrm>
          <a:off x="6457950" y="9286875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>
          <a:spLocks/>
        </xdr:cNvSpPr>
      </xdr:nvSpPr>
      <xdr:spPr bwMode="auto">
        <a:xfrm rot="-5400000">
          <a:off x="3548063" y="-1566863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37</xdr:row>
      <xdr:rowOff>38100</xdr:rowOff>
    </xdr:from>
    <xdr:to>
      <xdr:col>17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ables/table1.xml><?xml version="1.0" encoding="utf-8"?>
<table xmlns="http://schemas.openxmlformats.org/spreadsheetml/2006/main" id="2" name="スタプロシリーズ目次3" displayName="スタプロシリーズ目次3" ref="A4:S36" totalsRowShown="0" headerRowDxfId="111" dataDxfId="110" tableBorderDxfId="109" headerRowCellStyle="標準 2" dataCellStyle="標準 2">
  <tableColumns count="19">
    <tableColumn id="1" name="単元／回" dataDxfId="108" dataCellStyle="標準 2"/>
    <tableColumn id="2" name="ぷちスタ" dataDxfId="107" dataCellStyle="標準 2"/>
    <tableColumn id="3" name="国語" dataDxfId="106"/>
    <tableColumn id="13" name="社会" dataDxfId="105"/>
    <tableColumn id="12" name="数学" dataDxfId="104"/>
    <tableColumn id="11" name="理科" dataDxfId="103"/>
    <tableColumn id="10" name="英語" dataDxfId="102"/>
    <tableColumn id="16" name="キースタディ" dataDxfId="101"/>
    <tableColumn id="4" name="プレスタディ" dataDxfId="100" dataCellStyle="標準 2"/>
    <tableColumn id="19" name="コアスタディ" dataDxfId="99" dataCellStyle="標準 2"/>
    <tableColumn id="15" name="英語以外(確認テスト含む)" dataDxfId="98" dataCellStyle="標準 2"/>
    <tableColumn id="5" name="英語(確認テスト含む)" dataDxfId="97" dataCellStyle="標準 2"/>
    <tableColumn id="17" name="英語以外(確認テスト含まず)" dataDxfId="96" dataCellStyle="標準 2"/>
    <tableColumn id="14" name="英語(確認テスト含まず)" dataDxfId="95" dataCellStyle="標準 2"/>
    <tableColumn id="18" name="ライト" dataDxfId="94" dataCellStyle="標準 2"/>
    <tableColumn id="6" name="ベーシック" dataDxfId="93" dataCellStyle="標準 2"/>
    <tableColumn id="7" name="スタンダード" dataDxfId="92" dataCellStyle="標準 2"/>
    <tableColumn id="8" name="トライアル" dataDxfId="91" dataCellStyle="標準 2"/>
    <tableColumn id="9" name="総仕上げスタディ" dataDxfId="90" dataCellStyle="標準 2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スリップストリーム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スリップストリーム">
      <a:majorFont>
        <a:latin typeface="Trebuchet MS"/>
        <a:ea typeface=""/>
        <a:cs typeface=""/>
        <a:font script="Jpan" typeface="HGｺﾞｼｯｸM"/>
        <a:font script="Hang" typeface="HY그래픽B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rebuchet MS"/>
        <a:ea typeface=""/>
        <a:cs typeface=""/>
        <a:font script="Jpan" typeface="HGｺﾞｼｯｸM"/>
        <a:font script="Hang" typeface="HY그래픽M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スリップストリーム">
      <a:fillStyleLst>
        <a:solidFill>
          <a:schemeClr val="phClr"/>
        </a:solidFill>
        <a:gradFill rotWithShape="1">
          <a:gsLst>
            <a:gs pos="28000">
              <a:schemeClr val="phClr">
                <a:tint val="18000"/>
                <a:satMod val="120000"/>
                <a:lumMod val="88000"/>
              </a:schemeClr>
            </a:gs>
            <a:gs pos="100000">
              <a:schemeClr val="phClr">
                <a:tint val="40000"/>
                <a:satMod val="100000"/>
                <a:lumMod val="7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95000"/>
              </a:schemeClr>
            </a:gs>
            <a:gs pos="100000">
              <a:schemeClr val="phClr">
                <a:shade val="82000"/>
                <a:satMod val="125000"/>
                <a:lumMod val="74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>
              <a:shade val="75000"/>
              <a:satMod val="125000"/>
              <a:lumMod val="7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50800" dir="5400000" sx="98000" sy="98000" rotWithShape="0">
              <a:srgbClr val="000000">
                <a:alpha val="20000"/>
              </a:srgbClr>
            </a:outerShdw>
          </a:effectLst>
        </a:effectStyle>
        <a:effectStyle>
          <a:effectLst>
            <a:outerShdw blurRad="40005" dist="22984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balanced" dir="tr"/>
          </a:scene3d>
          <a:sp3d prstMaterial="matte">
            <a:bevelT w="19050" h="38100"/>
          </a:sp3d>
        </a:effectStyle>
        <a:effectStyle>
          <a:effectLst>
            <a:reflection blurRad="38100" stA="26000" endPos="23000" dist="25400" dir="5400000" sy="-100000" rotWithShape="0"/>
          </a:effectLst>
          <a:scene3d>
            <a:camera prst="orthographicFront">
              <a:rot lat="0" lon="0" rev="0"/>
            </a:camera>
            <a:lightRig rig="balanced" dir="tr"/>
          </a:scene3d>
          <a:sp3d contourW="14605" prstMaterial="plastic">
            <a:bevelT w="50800"/>
            <a:contourClr>
              <a:schemeClr val="phClr">
                <a:shade val="30000"/>
                <a:satMod val="12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shade val="90000"/>
                <a:satMod val="160000"/>
                <a:lumMod val="100000"/>
              </a:schemeClr>
            </a:gs>
            <a:gs pos="60000">
              <a:schemeClr val="phClr">
                <a:tint val="95000"/>
                <a:shade val="100000"/>
                <a:satMod val="130000"/>
                <a:lumMod val="130000"/>
              </a:schemeClr>
            </a:gs>
            <a:gs pos="100000">
              <a:schemeClr val="phClr">
                <a:tint val="97000"/>
                <a:shade val="100000"/>
                <a:hueMod val="100000"/>
                <a:satMod val="140000"/>
                <a:lumMod val="80000"/>
              </a:schemeClr>
            </a:gs>
          </a:gsLst>
          <a:path path="circle">
            <a:fillToRect l="20000" t="10000" r="20000" b="60000"/>
          </a:path>
        </a:gradFill>
        <a:gradFill rotWithShape="1">
          <a:gsLst>
            <a:gs pos="0">
              <a:schemeClr val="phClr">
                <a:tint val="94000"/>
                <a:satMod val="160000"/>
                <a:lumMod val="160000"/>
              </a:schemeClr>
            </a:gs>
            <a:gs pos="42000">
              <a:schemeClr val="phClr">
                <a:tint val="94000"/>
                <a:shade val="94000"/>
                <a:satMod val="160000"/>
                <a:lumMod val="130000"/>
              </a:schemeClr>
            </a:gs>
            <a:gs pos="100000">
              <a:schemeClr val="phClr">
                <a:tint val="97000"/>
                <a:shade val="94000"/>
                <a:satMod val="180000"/>
                <a:lumMod val="84000"/>
              </a:schemeClr>
            </a:gs>
          </a:gsLst>
          <a:path path="circle">
            <a:fillToRect l="24000" t="44000" r="24000" b="12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0"/>
  <sheetViews>
    <sheetView showGridLines="0" showRowColHeaders="0" tabSelected="1" zoomScaleNormal="100" workbookViewId="0"/>
  </sheetViews>
  <sheetFormatPr defaultColWidth="0" defaultRowHeight="15" customHeight="1" zeroHeight="1"/>
  <cols>
    <col min="1" max="32" width="3.75" style="197" customWidth="1"/>
    <col min="33" max="16384" width="8.875" style="197" hidden="1"/>
  </cols>
  <sheetData>
    <row r="1" spans="1:32" ht="15.75">
      <c r="A1" s="196"/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</row>
    <row r="2" spans="1:32" ht="26.45" customHeight="1">
      <c r="A2" s="198" t="s">
        <v>524</v>
      </c>
      <c r="B2" s="198"/>
      <c r="C2" s="198"/>
      <c r="D2" s="198"/>
      <c r="E2" s="198"/>
      <c r="F2" s="198"/>
      <c r="G2" s="199"/>
      <c r="H2" s="199"/>
      <c r="I2" s="199"/>
      <c r="J2" s="199"/>
      <c r="K2" s="199"/>
      <c r="L2" s="199"/>
      <c r="M2" s="200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</row>
    <row r="3" spans="1:32" ht="21" customHeight="1">
      <c r="A3" s="201" t="s">
        <v>538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</row>
    <row r="4" spans="1:32" ht="15.75">
      <c r="A4" s="262" t="s">
        <v>525</v>
      </c>
      <c r="B4" s="263"/>
      <c r="C4" s="263"/>
      <c r="D4" s="263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  <c r="AA4" s="202"/>
      <c r="AB4" s="202"/>
      <c r="AC4" s="202"/>
      <c r="AD4" s="202"/>
      <c r="AE4" s="202"/>
      <c r="AF4" s="202"/>
    </row>
    <row r="5" spans="1:32" ht="21">
      <c r="A5" s="263"/>
      <c r="B5" s="263"/>
      <c r="C5" s="263"/>
      <c r="D5" s="263"/>
      <c r="E5" s="202"/>
      <c r="F5" s="203" t="s">
        <v>526</v>
      </c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2"/>
    </row>
    <row r="6" spans="1:32" ht="15.75">
      <c r="A6" s="205"/>
      <c r="B6" s="205"/>
      <c r="C6" s="205"/>
      <c r="D6" s="205"/>
      <c r="E6" s="202"/>
      <c r="F6" s="206" t="s">
        <v>527</v>
      </c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2"/>
    </row>
    <row r="7" spans="1:32" ht="15.75">
      <c r="A7" s="205"/>
      <c r="B7" s="205"/>
      <c r="C7" s="205"/>
      <c r="D7" s="205"/>
      <c r="E7" s="202"/>
      <c r="F7" s="206" t="s">
        <v>528</v>
      </c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2"/>
    </row>
    <row r="8" spans="1:32" ht="15.75">
      <c r="A8" s="205"/>
      <c r="B8" s="205"/>
      <c r="C8" s="205"/>
      <c r="D8" s="205"/>
      <c r="E8" s="202"/>
      <c r="F8" s="206" t="s">
        <v>529</v>
      </c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2"/>
    </row>
    <row r="9" spans="1:32" ht="15.75">
      <c r="A9" s="205"/>
      <c r="B9" s="205"/>
      <c r="C9" s="205"/>
      <c r="D9" s="205"/>
      <c r="E9" s="202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2"/>
    </row>
    <row r="10" spans="1:32" ht="15.75">
      <c r="A10" s="205"/>
      <c r="B10" s="205"/>
      <c r="C10" s="205"/>
      <c r="D10" s="205"/>
      <c r="E10" s="202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2"/>
    </row>
    <row r="11" spans="1:32" ht="15.75">
      <c r="A11" s="205"/>
      <c r="B11" s="205"/>
      <c r="C11" s="205"/>
      <c r="D11" s="205"/>
      <c r="E11" s="202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  <c r="Q11" s="206"/>
      <c r="R11" s="206"/>
      <c r="S11" s="206"/>
      <c r="T11" s="206"/>
      <c r="U11" s="206"/>
      <c r="V11" s="206"/>
      <c r="W11" s="206"/>
      <c r="X11" s="206"/>
      <c r="Y11" s="206"/>
      <c r="Z11" s="206"/>
      <c r="AA11" s="206"/>
      <c r="AB11" s="206"/>
      <c r="AC11" s="206"/>
      <c r="AD11" s="206"/>
      <c r="AE11" s="206"/>
      <c r="AF11" s="202"/>
    </row>
    <row r="12" spans="1:32" ht="15.75">
      <c r="A12" s="205"/>
      <c r="B12" s="205"/>
      <c r="C12" s="205"/>
      <c r="D12" s="205"/>
      <c r="E12" s="202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206"/>
      <c r="AD12" s="206"/>
      <c r="AE12" s="206"/>
      <c r="AF12" s="202"/>
    </row>
    <row r="13" spans="1:32" ht="15.75">
      <c r="A13" s="205"/>
      <c r="B13" s="205"/>
      <c r="C13" s="205"/>
      <c r="D13" s="205"/>
      <c r="E13" s="202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2"/>
    </row>
    <row r="14" spans="1:32" ht="15.75">
      <c r="A14" s="205"/>
      <c r="B14" s="205"/>
      <c r="C14" s="205"/>
      <c r="D14" s="205"/>
      <c r="E14" s="202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202"/>
    </row>
    <row r="15" spans="1:32" ht="15.75">
      <c r="A15" s="205"/>
      <c r="B15" s="205"/>
      <c r="C15" s="205"/>
      <c r="D15" s="205"/>
      <c r="E15" s="202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202"/>
    </row>
    <row r="16" spans="1:32" ht="15.75">
      <c r="A16" s="205"/>
      <c r="B16" s="205"/>
      <c r="C16" s="205"/>
      <c r="D16" s="205"/>
      <c r="E16" s="202"/>
      <c r="F16" s="202"/>
      <c r="G16" s="202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</row>
    <row r="17" spans="1:32" ht="21">
      <c r="A17" s="205"/>
      <c r="B17" s="205"/>
      <c r="C17" s="205"/>
      <c r="D17" s="205"/>
      <c r="E17" s="207"/>
      <c r="F17" s="203" t="s">
        <v>530</v>
      </c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2"/>
    </row>
    <row r="18" spans="1:32" ht="15.75">
      <c r="A18" s="205"/>
      <c r="B18" s="205"/>
      <c r="C18" s="205"/>
      <c r="D18" s="205"/>
      <c r="E18" s="202"/>
      <c r="F18" s="206" t="s">
        <v>531</v>
      </c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202"/>
    </row>
    <row r="19" spans="1:32" ht="6.6" customHeight="1">
      <c r="A19" s="205"/>
      <c r="B19" s="205"/>
      <c r="C19" s="205"/>
      <c r="D19" s="205"/>
      <c r="E19" s="202"/>
      <c r="F19" s="206"/>
      <c r="G19" s="206"/>
      <c r="H19" s="206"/>
      <c r="I19" s="206"/>
      <c r="J19" s="206"/>
      <c r="K19" s="206"/>
      <c r="L19" s="206"/>
      <c r="M19" s="206"/>
      <c r="N19" s="206"/>
      <c r="O19" s="206"/>
      <c r="P19" s="206"/>
      <c r="Q19" s="206"/>
      <c r="R19" s="206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  <c r="AE19" s="206"/>
      <c r="AF19" s="202"/>
    </row>
    <row r="20" spans="1:32" ht="15.75">
      <c r="A20" s="205"/>
      <c r="B20" s="205"/>
      <c r="C20" s="205"/>
      <c r="D20" s="205"/>
      <c r="E20" s="202"/>
      <c r="F20" s="206"/>
      <c r="G20" s="208" t="s">
        <v>532</v>
      </c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2"/>
    </row>
    <row r="21" spans="1:32" ht="15.75">
      <c r="A21" s="205"/>
      <c r="B21" s="205"/>
      <c r="C21" s="205"/>
      <c r="D21" s="205"/>
      <c r="E21" s="202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2"/>
    </row>
    <row r="22" spans="1:32" ht="15.75">
      <c r="A22" s="205"/>
      <c r="B22" s="205"/>
      <c r="C22" s="205"/>
      <c r="D22" s="205"/>
      <c r="E22" s="202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2"/>
    </row>
    <row r="23" spans="1:32" ht="15.75">
      <c r="A23" s="205"/>
      <c r="B23" s="205"/>
      <c r="C23" s="205"/>
      <c r="D23" s="205"/>
      <c r="E23" s="202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2"/>
    </row>
    <row r="24" spans="1:32" ht="15.75">
      <c r="A24" s="205"/>
      <c r="B24" s="205"/>
      <c r="C24" s="205"/>
      <c r="D24" s="205"/>
      <c r="E24" s="202"/>
      <c r="F24" s="206"/>
      <c r="G24" s="208" t="s">
        <v>533</v>
      </c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2"/>
    </row>
    <row r="25" spans="1:32" ht="15.75">
      <c r="A25" s="205"/>
      <c r="B25" s="205"/>
      <c r="C25" s="205"/>
      <c r="D25" s="205"/>
      <c r="E25" s="202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2"/>
    </row>
    <row r="26" spans="1:32" ht="15.75">
      <c r="A26" s="205"/>
      <c r="B26" s="205"/>
      <c r="C26" s="205"/>
      <c r="D26" s="205"/>
      <c r="E26" s="202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2"/>
    </row>
    <row r="27" spans="1:32" ht="15.75">
      <c r="A27" s="205"/>
      <c r="B27" s="205"/>
      <c r="C27" s="205"/>
      <c r="D27" s="205"/>
      <c r="E27" s="202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2"/>
    </row>
    <row r="28" spans="1:32" ht="15.75">
      <c r="A28" s="205"/>
      <c r="B28" s="205"/>
      <c r="C28" s="205"/>
      <c r="D28" s="205"/>
      <c r="E28" s="202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2"/>
    </row>
    <row r="29" spans="1:32" ht="15.75">
      <c r="A29" s="205"/>
      <c r="B29" s="205"/>
      <c r="C29" s="205"/>
      <c r="D29" s="205"/>
      <c r="E29" s="202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2"/>
    </row>
    <row r="30" spans="1:32" ht="15.75">
      <c r="A30" s="205"/>
      <c r="B30" s="205"/>
      <c r="C30" s="205"/>
      <c r="D30" s="205"/>
      <c r="E30" s="202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2"/>
    </row>
    <row r="31" spans="1:32" ht="15.75">
      <c r="A31" s="205"/>
      <c r="B31" s="205"/>
      <c r="C31" s="205"/>
      <c r="D31" s="205"/>
      <c r="E31" s="202"/>
      <c r="F31" s="206"/>
      <c r="G31" s="208" t="s">
        <v>543</v>
      </c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2"/>
    </row>
    <row r="32" spans="1:32" ht="15.75">
      <c r="A32" s="205"/>
      <c r="B32" s="205"/>
      <c r="C32" s="205"/>
      <c r="D32" s="205"/>
      <c r="E32" s="202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2"/>
    </row>
    <row r="33" spans="1:32" ht="15.75">
      <c r="A33" s="205"/>
      <c r="B33" s="205"/>
      <c r="C33" s="205"/>
      <c r="D33" s="205"/>
      <c r="E33" s="202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2"/>
    </row>
    <row r="34" spans="1:32" ht="15.75">
      <c r="A34" s="205"/>
      <c r="B34" s="205"/>
      <c r="C34" s="205"/>
      <c r="D34" s="205"/>
      <c r="E34" s="202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2"/>
    </row>
    <row r="35" spans="1:32" ht="15.75">
      <c r="A35" s="205"/>
      <c r="B35" s="205"/>
      <c r="C35" s="205"/>
      <c r="D35" s="205"/>
      <c r="E35" s="202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2"/>
    </row>
    <row r="36" spans="1:32" ht="15.75">
      <c r="A36" s="205"/>
      <c r="B36" s="205"/>
      <c r="C36" s="205"/>
      <c r="D36" s="205"/>
      <c r="E36" s="202"/>
      <c r="F36" s="206" t="s">
        <v>534</v>
      </c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2"/>
    </row>
    <row r="37" spans="1:32" ht="15.75">
      <c r="A37" s="205"/>
      <c r="B37" s="205"/>
      <c r="C37" s="205"/>
      <c r="D37" s="205"/>
      <c r="E37" s="202"/>
      <c r="F37" s="206" t="s">
        <v>535</v>
      </c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2"/>
    </row>
    <row r="38" spans="1:32" ht="15.75">
      <c r="A38" s="205"/>
      <c r="B38" s="205"/>
      <c r="C38" s="205"/>
      <c r="D38" s="205"/>
      <c r="E38" s="202"/>
      <c r="F38" s="206" t="s">
        <v>536</v>
      </c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2"/>
    </row>
    <row r="39" spans="1:32" ht="15.75">
      <c r="A39" s="205"/>
      <c r="B39" s="205"/>
      <c r="C39" s="205"/>
      <c r="D39" s="205"/>
      <c r="E39" s="202"/>
      <c r="F39" s="206" t="s">
        <v>537</v>
      </c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2"/>
    </row>
    <row r="40" spans="1:32" ht="15.75">
      <c r="A40" s="205"/>
      <c r="B40" s="205"/>
      <c r="C40" s="205"/>
      <c r="D40" s="205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</row>
  </sheetData>
  <mergeCells count="1">
    <mergeCell ref="A4:D5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45" t="s">
        <v>98</v>
      </c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U1" s="274" t="str">
        <f>HYPERLINK("#はじめに!A1","はじめにの画面に戻る")</f>
        <v>はじめにの画面に戻る</v>
      </c>
      <c r="V1" s="275"/>
      <c r="W1" s="275"/>
      <c r="X1" s="275"/>
      <c r="Y1" s="275"/>
      <c r="Z1" s="275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44" t="s">
        <v>542</v>
      </c>
      <c r="C2" s="344"/>
      <c r="D2" s="344"/>
      <c r="E2" s="344"/>
      <c r="F2" s="344"/>
      <c r="G2" s="344"/>
      <c r="H2" s="344"/>
      <c r="I2" s="344"/>
      <c r="J2" s="277" t="s">
        <v>540</v>
      </c>
      <c r="K2" s="278"/>
      <c r="L2" s="278"/>
      <c r="M2" s="278"/>
      <c r="N2" s="278"/>
      <c r="O2" s="278"/>
      <c r="P2" s="279"/>
      <c r="Q2" s="50"/>
      <c r="R2" s="50"/>
      <c r="S2" s="50"/>
      <c r="T2" s="50"/>
      <c r="U2" s="50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0"/>
      <c r="C3" s="280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09"/>
      <c r="B4" s="210"/>
      <c r="C4" s="210"/>
      <c r="D4" s="211"/>
      <c r="E4" s="209"/>
      <c r="F4" s="212"/>
      <c r="G4" s="212"/>
      <c r="H4" s="213"/>
      <c r="I4" s="213"/>
      <c r="J4" s="214"/>
      <c r="K4" s="214"/>
      <c r="L4" s="213"/>
      <c r="M4" s="213"/>
      <c r="N4" s="213"/>
      <c r="O4" s="213"/>
      <c r="P4" s="215"/>
      <c r="Q4" s="215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09"/>
      <c r="B5" s="266">
        <v>2026</v>
      </c>
      <c r="C5" s="266"/>
      <c r="D5" s="51"/>
      <c r="E5" s="52" t="s">
        <v>0</v>
      </c>
      <c r="F5" s="267" t="str">
        <f>J2</f>
        <v>スタディ１</v>
      </c>
      <c r="G5" s="267"/>
      <c r="H5" s="267"/>
      <c r="I5" s="267"/>
      <c r="J5" s="267"/>
      <c r="K5" s="268" t="s">
        <v>56</v>
      </c>
      <c r="L5" s="268"/>
      <c r="M5" s="268"/>
      <c r="N5" s="268"/>
      <c r="O5" s="268"/>
      <c r="P5" s="268"/>
      <c r="Q5" s="216"/>
      <c r="R5" s="343" t="s">
        <v>95</v>
      </c>
      <c r="S5" s="343"/>
      <c r="T5" s="343"/>
      <c r="U5" s="343"/>
      <c r="V5" s="343"/>
      <c r="W5" s="343"/>
      <c r="X5" s="343"/>
      <c r="Y5" s="343"/>
      <c r="Z5" s="343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18"/>
      <c r="B6" s="53">
        <v>1</v>
      </c>
      <c r="C6" s="54" t="s">
        <v>1</v>
      </c>
      <c r="D6" s="16"/>
      <c r="E6" s="28" t="s">
        <v>2</v>
      </c>
      <c r="F6" s="271" t="s">
        <v>3</v>
      </c>
      <c r="G6" s="272"/>
      <c r="H6" s="271" t="s">
        <v>4</v>
      </c>
      <c r="I6" s="272"/>
      <c r="J6" s="271" t="s">
        <v>5</v>
      </c>
      <c r="K6" s="272"/>
      <c r="L6" s="271" t="s">
        <v>6</v>
      </c>
      <c r="M6" s="272"/>
      <c r="N6" s="271" t="s">
        <v>7</v>
      </c>
      <c r="O6" s="272"/>
      <c r="P6" s="29" t="s">
        <v>8</v>
      </c>
      <c r="Q6" s="217"/>
      <c r="R6" s="30" t="s">
        <v>9</v>
      </c>
    </row>
    <row r="7" spans="1:71" ht="18.75" customHeight="1">
      <c r="A7" s="218"/>
      <c r="B7" s="22"/>
      <c r="C7" s="22"/>
      <c r="E7" s="31"/>
      <c r="F7" s="32" t="s">
        <v>55</v>
      </c>
      <c r="G7" s="34" t="str">
        <f>J2</f>
        <v>スタディ１</v>
      </c>
      <c r="H7" s="32" t="s">
        <v>55</v>
      </c>
      <c r="I7" s="34" t="str">
        <f>J2</f>
        <v>スタディ１</v>
      </c>
      <c r="J7" s="32" t="s">
        <v>55</v>
      </c>
      <c r="K7" s="34" t="str">
        <f>J2</f>
        <v>スタディ１</v>
      </c>
      <c r="L7" s="32" t="s">
        <v>55</v>
      </c>
      <c r="M7" s="34" t="str">
        <f>J2</f>
        <v>スタディ１</v>
      </c>
      <c r="N7" s="32" t="s">
        <v>55</v>
      </c>
      <c r="O7" s="34" t="str">
        <f>J2</f>
        <v>スタディ１</v>
      </c>
      <c r="P7" s="31"/>
      <c r="Q7" s="218"/>
      <c r="R7" s="33"/>
    </row>
    <row r="8" spans="1:71" ht="18.95" customHeight="1">
      <c r="A8" s="218"/>
      <c r="B8" s="5">
        <v>1</v>
      </c>
      <c r="C8" s="6">
        <f t="shared" ref="C8:C38" si="0">DATE($B$5,$B$6,B8)</f>
        <v>46023</v>
      </c>
      <c r="D8" s="18">
        <f t="shared" ref="D8:D17" si="1">WEEKDAY(C8)</f>
        <v>5</v>
      </c>
      <c r="E8" s="9"/>
      <c r="F8" s="106" t="str">
        <f>IF($R8=1,VLOOKUP($S8,$AA$11:$BC$70,10),IF($R8=2,VLOOKUP($S7+1,$AA$11:$BC$70,20),IF($R8="予備","予備","")))</f>
        <v>2～3</v>
      </c>
      <c r="G8" s="107" t="str">
        <f t="shared" ref="G8:G38" si="2">IF($R8=1,VLOOKUP($S8,$AA$11:$BC$70,11),IF($R8=2,VLOOKUP($S7+1,$AA$11:$BC$70,21),IF($R8="予備","予備","")))</f>
        <v>4～5</v>
      </c>
      <c r="H8" s="108" t="str">
        <f t="shared" ref="H8:H38" si="3">IF($R8=1,VLOOKUP($S8,$AA$11:$BC$70,12),IF($R8=2,VLOOKUP($S7+1,$AA$11:$BC$70,22),IF($R8="予備","予備","")))</f>
        <v/>
      </c>
      <c r="I8" s="107" t="str">
        <f t="shared" ref="I8:I38" si="4">IF($R8=1,VLOOKUP($S8,$AA$11:$BC$70,13),IF($R8=2,VLOOKUP($S7+1,$AA$11:$BC$70,23),IF($R8="予備","予備","")))</f>
        <v/>
      </c>
      <c r="J8" s="108" t="str">
        <f t="shared" ref="J8:J38" si="5">IF($R8=1,VLOOKUP($S8,$AA$11:$BC$70,14),IF($R8=2,VLOOKUP($S7+1,$AA$11:$BC$70,24),IF($R8="予備","予備","")))</f>
        <v/>
      </c>
      <c r="K8" s="107" t="str">
        <f t="shared" ref="K8:K38" si="6">IF($R8=1,VLOOKUP($S8,$AA$11:$BC$70,15),IF($R8=2,VLOOKUP($S7+1,$AA$11:$BC$70,25),IF($R8="予備","予備","")))</f>
        <v/>
      </c>
      <c r="L8" s="108" t="str">
        <f t="shared" ref="L8:L38" si="7">IF($R8=1,VLOOKUP($S8,$AA$11:$BC$70,16),IF($R8=2,VLOOKUP($S7+1,$AA$11:$BC$70,26),IF($R8="予備","予備","")))</f>
        <v/>
      </c>
      <c r="M8" s="107" t="str">
        <f t="shared" ref="M8:M38" si="8">IF($R8=1,VLOOKUP($S8,$AA$11:$BC$70,17),IF($R8=2,VLOOKUP($S7+1,$AA$11:$BC$70,27),IF($R8="予備","予備","")))</f>
        <v/>
      </c>
      <c r="N8" s="108" t="str">
        <f t="shared" ref="N8:N38" si="9">IF($R8=1,VLOOKUP($S8,$AA$11:$BC$70,18),IF($R8=2,VLOOKUP($S7+1,$AA$11:$BC$70,28),IF($R8="予備","予備","")))</f>
        <v/>
      </c>
      <c r="O8" s="107" t="str">
        <f t="shared" ref="O8:O38" si="10">IF($R8=1,VLOOKUP($S8,$AA$11:$BC$70,19),IF($R8=2,VLOOKUP($S7+1,$AA$11:$BC$70,29),IF($R8="予備","予備","")))</f>
        <v/>
      </c>
      <c r="P8" s="9"/>
      <c r="Q8" s="218"/>
      <c r="R8" s="55">
        <v>1</v>
      </c>
      <c r="S8" s="14">
        <f>SUM($R$8:R8)</f>
        <v>1</v>
      </c>
    </row>
    <row r="9" spans="1:71" ht="18.95" customHeight="1" thickBot="1">
      <c r="A9" s="218"/>
      <c r="B9" s="5">
        <v>2</v>
      </c>
      <c r="C9" s="6">
        <f t="shared" si="0"/>
        <v>46024</v>
      </c>
      <c r="D9" s="18">
        <f t="shared" si="1"/>
        <v>6</v>
      </c>
      <c r="E9" s="9"/>
      <c r="F9" s="106" t="str">
        <f>IF($R9=1,VLOOKUP($S9,$AA$11:$BC$70,10),IF($R9=2,VLOOKUP($S8+1,$AA$11:$BC$70,20),IF($R9="予備","予備","")))</f>
        <v/>
      </c>
      <c r="G9" s="107" t="str">
        <f t="shared" si="2"/>
        <v/>
      </c>
      <c r="H9" s="108" t="str">
        <f t="shared" si="3"/>
        <v>2～3</v>
      </c>
      <c r="I9" s="107" t="str">
        <f t="shared" si="4"/>
        <v>4～5</v>
      </c>
      <c r="J9" s="108" t="str">
        <f t="shared" si="5"/>
        <v/>
      </c>
      <c r="K9" s="107" t="str">
        <f t="shared" si="6"/>
        <v/>
      </c>
      <c r="L9" s="108" t="str">
        <f t="shared" si="7"/>
        <v/>
      </c>
      <c r="M9" s="107" t="str">
        <f t="shared" si="8"/>
        <v/>
      </c>
      <c r="N9" s="108" t="str">
        <f t="shared" si="9"/>
        <v/>
      </c>
      <c r="O9" s="107" t="str">
        <f t="shared" si="10"/>
        <v/>
      </c>
      <c r="P9" s="9"/>
      <c r="Q9" s="218"/>
      <c r="R9" s="55">
        <v>1</v>
      </c>
      <c r="S9" s="14">
        <f>SUM($R$8:R9)</f>
        <v>2</v>
      </c>
      <c r="U9" s="7" t="s">
        <v>96</v>
      </c>
      <c r="V9" s="24"/>
      <c r="W9" s="15"/>
      <c r="AA9" s="8" t="s">
        <v>97</v>
      </c>
      <c r="AB9" s="24" t="s">
        <v>10</v>
      </c>
      <c r="AC9" s="24"/>
      <c r="AD9" s="15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70" t="s">
        <v>14</v>
      </c>
      <c r="BK9" s="270"/>
      <c r="BL9" s="270" t="s">
        <v>4</v>
      </c>
      <c r="BM9" s="270"/>
      <c r="BN9" s="270" t="s">
        <v>5</v>
      </c>
      <c r="BO9" s="270"/>
      <c r="BP9" s="270" t="s">
        <v>6</v>
      </c>
      <c r="BQ9" s="270"/>
      <c r="BR9" s="270" t="s">
        <v>7</v>
      </c>
      <c r="BS9" s="270"/>
    </row>
    <row r="10" spans="1:71" ht="18.95" customHeight="1" thickBot="1">
      <c r="A10" s="218"/>
      <c r="B10" s="5">
        <v>3</v>
      </c>
      <c r="C10" s="6">
        <f t="shared" si="0"/>
        <v>46025</v>
      </c>
      <c r="D10" s="18">
        <f t="shared" si="1"/>
        <v>7</v>
      </c>
      <c r="E10" s="9"/>
      <c r="F10" s="108" t="str">
        <f t="shared" ref="F10:F38" si="11">IF($R10=1,VLOOKUP($S10,$AA$11:$BC$70,10),IF($R10=2,VLOOKUP($S9+1,$AA$11:$BC$70,20),IF($R10="予備","予備","")))</f>
        <v/>
      </c>
      <c r="G10" s="107" t="str">
        <f t="shared" si="2"/>
        <v/>
      </c>
      <c r="H10" s="108" t="str">
        <f t="shared" si="3"/>
        <v/>
      </c>
      <c r="I10" s="107" t="str">
        <f t="shared" si="4"/>
        <v/>
      </c>
      <c r="J10" s="108" t="str">
        <f t="shared" si="5"/>
        <v>2～3</v>
      </c>
      <c r="K10" s="107" t="str">
        <f t="shared" si="6"/>
        <v>4～5</v>
      </c>
      <c r="L10" s="108" t="str">
        <f t="shared" si="7"/>
        <v/>
      </c>
      <c r="M10" s="107" t="str">
        <f t="shared" si="8"/>
        <v/>
      </c>
      <c r="N10" s="108" t="str">
        <f t="shared" si="9"/>
        <v/>
      </c>
      <c r="O10" s="107" t="str">
        <f t="shared" si="10"/>
        <v/>
      </c>
      <c r="P10" s="9"/>
      <c r="Q10" s="218"/>
      <c r="R10" s="55">
        <v>1</v>
      </c>
      <c r="S10" s="14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1" t="s">
        <v>14</v>
      </c>
      <c r="AF10" s="41" t="s">
        <v>17</v>
      </c>
      <c r="AG10" s="41" t="s">
        <v>18</v>
      </c>
      <c r="AH10" s="41" t="s">
        <v>19</v>
      </c>
      <c r="AI10" s="41" t="s">
        <v>20</v>
      </c>
      <c r="AJ10" s="43" t="s">
        <v>14</v>
      </c>
      <c r="AK10" s="44" t="s">
        <v>539</v>
      </c>
      <c r="AL10" s="41" t="s">
        <v>17</v>
      </c>
      <c r="AM10" s="44" t="s">
        <v>539</v>
      </c>
      <c r="AN10" s="41" t="s">
        <v>18</v>
      </c>
      <c r="AO10" s="44" t="s">
        <v>539</v>
      </c>
      <c r="AP10" s="41" t="s">
        <v>19</v>
      </c>
      <c r="AQ10" s="44" t="s">
        <v>539</v>
      </c>
      <c r="AR10" s="41" t="s">
        <v>20</v>
      </c>
      <c r="AS10" s="44" t="s">
        <v>539</v>
      </c>
      <c r="AT10" s="43" t="s">
        <v>14</v>
      </c>
      <c r="AU10" s="44" t="s">
        <v>539</v>
      </c>
      <c r="AV10" s="41" t="s">
        <v>17</v>
      </c>
      <c r="AW10" s="44" t="s">
        <v>539</v>
      </c>
      <c r="AX10" s="41" t="s">
        <v>18</v>
      </c>
      <c r="AY10" s="44" t="s">
        <v>539</v>
      </c>
      <c r="AZ10" s="41" t="s">
        <v>19</v>
      </c>
      <c r="BA10" s="44" t="s">
        <v>539</v>
      </c>
      <c r="BB10" s="41" t="s">
        <v>20</v>
      </c>
      <c r="BC10" s="44" t="s">
        <v>539</v>
      </c>
      <c r="BH10" s="36" t="s">
        <v>11</v>
      </c>
      <c r="BI10" s="37" t="s">
        <v>21</v>
      </c>
      <c r="BJ10" s="38" t="s">
        <v>55</v>
      </c>
      <c r="BK10" s="39" t="s">
        <v>541</v>
      </c>
      <c r="BL10" s="38" t="s">
        <v>55</v>
      </c>
      <c r="BM10" s="39" t="s">
        <v>539</v>
      </c>
      <c r="BN10" s="38" t="s">
        <v>55</v>
      </c>
      <c r="BO10" s="39" t="s">
        <v>539</v>
      </c>
      <c r="BP10" s="38" t="s">
        <v>55</v>
      </c>
      <c r="BQ10" s="39" t="s">
        <v>539</v>
      </c>
      <c r="BR10" s="38" t="s">
        <v>55</v>
      </c>
      <c r="BS10" s="39" t="s">
        <v>539</v>
      </c>
    </row>
    <row r="11" spans="1:71" ht="18.95" customHeight="1">
      <c r="A11" s="218"/>
      <c r="B11" s="5">
        <v>4</v>
      </c>
      <c r="C11" s="6">
        <f t="shared" si="0"/>
        <v>46026</v>
      </c>
      <c r="D11" s="18">
        <f t="shared" si="1"/>
        <v>1</v>
      </c>
      <c r="E11" s="9"/>
      <c r="F11" s="108" t="str">
        <f t="shared" si="11"/>
        <v/>
      </c>
      <c r="G11" s="107" t="str">
        <f t="shared" si="2"/>
        <v/>
      </c>
      <c r="H11" s="108" t="str">
        <f t="shared" si="3"/>
        <v/>
      </c>
      <c r="I11" s="107" t="str">
        <f t="shared" si="4"/>
        <v/>
      </c>
      <c r="J11" s="108" t="str">
        <f t="shared" si="5"/>
        <v/>
      </c>
      <c r="K11" s="107" t="str">
        <f t="shared" si="6"/>
        <v/>
      </c>
      <c r="L11" s="108" t="str">
        <f t="shared" si="7"/>
        <v>2～3</v>
      </c>
      <c r="M11" s="107" t="str">
        <f t="shared" si="8"/>
        <v>6～7</v>
      </c>
      <c r="N11" s="108" t="str">
        <f t="shared" si="9"/>
        <v/>
      </c>
      <c r="O11" s="107" t="str">
        <f t="shared" si="10"/>
        <v/>
      </c>
      <c r="P11" s="9"/>
      <c r="Q11" s="218"/>
      <c r="R11" s="55">
        <v>1</v>
      </c>
      <c r="S11" s="14">
        <f>SUM($R$8:R11)</f>
        <v>4</v>
      </c>
      <c r="U11" s="27">
        <v>1</v>
      </c>
      <c r="V11" s="60" t="s">
        <v>14</v>
      </c>
      <c r="AA11" s="9">
        <v>1</v>
      </c>
      <c r="AB11" s="27" t="str">
        <f>V11</f>
        <v>国語</v>
      </c>
      <c r="AC11" s="60"/>
      <c r="AD11" s="42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IF(AE11="","",VLOOKUP(AE11,目次!$A$5:$X$36,20))</f>
        <v>4～5</v>
      </c>
      <c r="AL11" s="22" t="str">
        <f>IF(AF11="","",VLOOKUP(AF11,目次!$A$5:$P$36,4))</f>
        <v/>
      </c>
      <c r="AM11" s="22" t="str">
        <f>IF(AF11="","",VLOOKUP(AF11,目次!$A$5:$X$36,21))</f>
        <v/>
      </c>
      <c r="AN11" s="22" t="str">
        <f>IF(AG11="","",VLOOKUP(AG11,目次!$A$5:$P$36,5))</f>
        <v/>
      </c>
      <c r="AO11" s="22" t="str">
        <f>IF(AG11="","",VLOOKUP(AG11,目次!$A$5:$X$36,22))</f>
        <v/>
      </c>
      <c r="AP11" s="22" t="str">
        <f>IF(AH11="","",VLOOKUP(AH11,目次!$A$5:$P$36,6))</f>
        <v/>
      </c>
      <c r="AQ11" s="22" t="str">
        <f>IF(AH11="","",VLOOKUP(AH11,目次!$A$5:$X$36,23))</f>
        <v/>
      </c>
      <c r="AR11" s="22" t="str">
        <f>IF(AI11="","",VLOOKUP(AI11,目次!$A$5:$P$36,7))</f>
        <v/>
      </c>
      <c r="AS11" s="22" t="str">
        <f>IF(AI11="","",VLOOKUP(AI11,目次!$A$5:$X$36,24))</f>
        <v/>
      </c>
      <c r="AT11" s="45" t="str">
        <f t="shared" ref="AT11:BC36" si="13">IF(AJ11=AJ12,"",IF($AD11=$AD12,AJ11&amp;","&amp;AJ12,AJ11&amp;AJ12))</f>
        <v>2～3</v>
      </c>
      <c r="AU11" s="45" t="str">
        <f t="shared" si="13"/>
        <v>4～5</v>
      </c>
      <c r="AV11" s="45" t="str">
        <f t="shared" si="13"/>
        <v>2～3</v>
      </c>
      <c r="AW11" s="45" t="str">
        <f t="shared" si="13"/>
        <v>4～5</v>
      </c>
      <c r="AX11" s="45" t="str">
        <f t="shared" si="13"/>
        <v/>
      </c>
      <c r="AY11" s="45" t="str">
        <f t="shared" si="13"/>
        <v/>
      </c>
      <c r="AZ11" s="45" t="str">
        <f t="shared" si="13"/>
        <v/>
      </c>
      <c r="BA11" s="45" t="str">
        <f t="shared" si="13"/>
        <v/>
      </c>
      <c r="BB11" s="45" t="str">
        <f t="shared" si="13"/>
        <v/>
      </c>
      <c r="BC11" s="45" t="str">
        <f t="shared" si="13"/>
        <v/>
      </c>
      <c r="BH11" s="40">
        <v>1</v>
      </c>
      <c r="BI11" s="250" t="s">
        <v>22</v>
      </c>
      <c r="BJ11" s="253" t="s">
        <v>58</v>
      </c>
      <c r="BK11" s="248" t="s">
        <v>112</v>
      </c>
      <c r="BL11" s="252" t="s">
        <v>111</v>
      </c>
      <c r="BM11" s="251" t="s">
        <v>112</v>
      </c>
      <c r="BN11" s="249" t="s">
        <v>111</v>
      </c>
      <c r="BO11" s="257" t="s">
        <v>112</v>
      </c>
      <c r="BP11" s="249" t="s">
        <v>111</v>
      </c>
      <c r="BQ11" s="256" t="s">
        <v>99</v>
      </c>
      <c r="BR11" s="255" t="s">
        <v>111</v>
      </c>
      <c r="BS11" s="258" t="s">
        <v>99</v>
      </c>
    </row>
    <row r="12" spans="1:71" ht="18.95" customHeight="1">
      <c r="A12" s="218"/>
      <c r="B12" s="5">
        <v>5</v>
      </c>
      <c r="C12" s="6">
        <f t="shared" si="0"/>
        <v>46027</v>
      </c>
      <c r="D12" s="18">
        <f t="shared" si="1"/>
        <v>2</v>
      </c>
      <c r="E12" s="9"/>
      <c r="F12" s="108" t="str">
        <f t="shared" si="11"/>
        <v/>
      </c>
      <c r="G12" s="107" t="str">
        <f t="shared" si="2"/>
        <v/>
      </c>
      <c r="H12" s="108" t="str">
        <f t="shared" si="3"/>
        <v/>
      </c>
      <c r="I12" s="107" t="str">
        <f t="shared" si="4"/>
        <v/>
      </c>
      <c r="J12" s="108" t="str">
        <f t="shared" si="5"/>
        <v/>
      </c>
      <c r="K12" s="107" t="str">
        <f t="shared" si="6"/>
        <v/>
      </c>
      <c r="L12" s="108" t="str">
        <f t="shared" si="7"/>
        <v/>
      </c>
      <c r="M12" s="107" t="str">
        <f t="shared" si="8"/>
        <v/>
      </c>
      <c r="N12" s="108" t="str">
        <f t="shared" si="9"/>
        <v>2～3</v>
      </c>
      <c r="O12" s="107" t="str">
        <f t="shared" si="10"/>
        <v>6～7</v>
      </c>
      <c r="P12" s="9"/>
      <c r="Q12" s="218"/>
      <c r="R12" s="55">
        <v>1</v>
      </c>
      <c r="S12" s="14">
        <f>SUM($R$8:R12)</f>
        <v>5</v>
      </c>
      <c r="U12" s="27">
        <v>2</v>
      </c>
      <c r="V12" s="61" t="s">
        <v>4</v>
      </c>
      <c r="AA12" s="9">
        <v>2</v>
      </c>
      <c r="AB12" s="27" t="str">
        <f>V12</f>
        <v>社会</v>
      </c>
      <c r="AC12" s="61"/>
      <c r="AD12" s="42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IF(AE12="","",VLOOKUP(AE12,目次!$A$5:$X$36,20))</f>
        <v/>
      </c>
      <c r="AL12" s="22" t="str">
        <f>IF(AF12="","",VLOOKUP(AF12,目次!$A$5:$P$36,4))</f>
        <v>2～3</v>
      </c>
      <c r="AM12" s="22" t="str">
        <f>IF(AF12="","",VLOOKUP(AF12,目次!$A$5:$X$36,21))</f>
        <v>4～5</v>
      </c>
      <c r="AN12" s="22" t="str">
        <f>IF(AG12="","",VLOOKUP(AG12,目次!$A$5:$P$36,5))</f>
        <v/>
      </c>
      <c r="AO12" s="22" t="str">
        <f>IF(AG12="","",VLOOKUP(AG12,目次!$A$5:$X$36,22))</f>
        <v/>
      </c>
      <c r="AP12" s="22" t="str">
        <f>IF(AH12="","",VLOOKUP(AH12,目次!$A$5:$P$36,6))</f>
        <v/>
      </c>
      <c r="AQ12" s="22" t="str">
        <f>IF(AH12="","",VLOOKUP(AH12,目次!$A$5:$X$36,23))</f>
        <v/>
      </c>
      <c r="AR12" s="22" t="str">
        <f>IF(AI12="","",VLOOKUP(AI12,目次!$A$5:$P$36,7))</f>
        <v/>
      </c>
      <c r="AS12" s="22" t="str">
        <f>IF(AI12="","",VLOOKUP(AI12,目次!$A$5:$X$36,24))</f>
        <v/>
      </c>
      <c r="AT12" s="45" t="str">
        <f t="shared" si="13"/>
        <v/>
      </c>
      <c r="AU12" s="45" t="str">
        <f t="shared" si="13"/>
        <v/>
      </c>
      <c r="AV12" s="45" t="str">
        <f t="shared" si="13"/>
        <v>2～3</v>
      </c>
      <c r="AW12" s="45" t="str">
        <f t="shared" si="13"/>
        <v>4～5</v>
      </c>
      <c r="AX12" s="45" t="str">
        <f t="shared" si="13"/>
        <v>2～3</v>
      </c>
      <c r="AY12" s="45" t="str">
        <f t="shared" si="13"/>
        <v>4～5</v>
      </c>
      <c r="AZ12" s="45" t="str">
        <f t="shared" si="13"/>
        <v/>
      </c>
      <c r="BA12" s="45" t="str">
        <f t="shared" si="13"/>
        <v/>
      </c>
      <c r="BB12" s="45" t="str">
        <f t="shared" si="13"/>
        <v/>
      </c>
      <c r="BC12" s="45" t="str">
        <f t="shared" si="13"/>
        <v/>
      </c>
      <c r="BH12" s="40">
        <v>2</v>
      </c>
      <c r="BI12" s="64" t="s">
        <v>23</v>
      </c>
      <c r="BJ12" s="75" t="s">
        <v>59</v>
      </c>
      <c r="BK12" s="260" t="s">
        <v>99</v>
      </c>
      <c r="BL12" s="78" t="s">
        <v>112</v>
      </c>
      <c r="BM12" s="261" t="s">
        <v>99</v>
      </c>
      <c r="BN12" s="67" t="s">
        <v>112</v>
      </c>
      <c r="BO12" s="259" t="s">
        <v>99</v>
      </c>
      <c r="BP12" s="67" t="s">
        <v>112</v>
      </c>
      <c r="BQ12" s="152" t="s">
        <v>100</v>
      </c>
      <c r="BR12" s="69" t="s">
        <v>112</v>
      </c>
      <c r="BS12" s="254" t="s">
        <v>100</v>
      </c>
    </row>
    <row r="13" spans="1:71" ht="18.95" customHeight="1">
      <c r="A13" s="218"/>
      <c r="B13" s="5">
        <v>6</v>
      </c>
      <c r="C13" s="6">
        <f t="shared" si="0"/>
        <v>46028</v>
      </c>
      <c r="D13" s="18">
        <f t="shared" si="1"/>
        <v>3</v>
      </c>
      <c r="E13" s="9"/>
      <c r="F13" s="108" t="str">
        <f t="shared" si="11"/>
        <v>4～5</v>
      </c>
      <c r="G13" s="107" t="str">
        <f t="shared" si="2"/>
        <v>6～7</v>
      </c>
      <c r="H13" s="108" t="str">
        <f t="shared" si="3"/>
        <v/>
      </c>
      <c r="I13" s="107" t="str">
        <f t="shared" si="4"/>
        <v/>
      </c>
      <c r="J13" s="108" t="str">
        <f t="shared" si="5"/>
        <v/>
      </c>
      <c r="K13" s="107" t="str">
        <f t="shared" si="6"/>
        <v/>
      </c>
      <c r="L13" s="108" t="str">
        <f t="shared" si="7"/>
        <v/>
      </c>
      <c r="M13" s="107" t="str">
        <f t="shared" si="8"/>
        <v/>
      </c>
      <c r="N13" s="108" t="str">
        <f t="shared" si="9"/>
        <v/>
      </c>
      <c r="O13" s="107" t="str">
        <f t="shared" si="10"/>
        <v/>
      </c>
      <c r="P13" s="9"/>
      <c r="Q13" s="218"/>
      <c r="R13" s="55">
        <v>1</v>
      </c>
      <c r="S13" s="14">
        <f>SUM($R$8:R13)</f>
        <v>6</v>
      </c>
      <c r="U13" s="27">
        <v>3</v>
      </c>
      <c r="V13" s="61" t="s">
        <v>5</v>
      </c>
      <c r="AA13" s="9">
        <v>3</v>
      </c>
      <c r="AB13" s="27" t="str">
        <f>V13</f>
        <v>数学</v>
      </c>
      <c r="AC13" s="61"/>
      <c r="AD13" s="42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IF(AE13="","",VLOOKUP(AE13,目次!$A$5:$X$36,20))</f>
        <v/>
      </c>
      <c r="AL13" s="22" t="str">
        <f>IF(AF13="","",VLOOKUP(AF13,目次!$A$5:$P$36,4))</f>
        <v/>
      </c>
      <c r="AM13" s="22" t="str">
        <f>IF(AF13="","",VLOOKUP(AF13,目次!$A$5:$X$36,21))</f>
        <v/>
      </c>
      <c r="AN13" s="22" t="str">
        <f>IF(AG13="","",VLOOKUP(AG13,目次!$A$5:$P$36,5))</f>
        <v>2～3</v>
      </c>
      <c r="AO13" s="22" t="str">
        <f>IF(AG13="","",VLOOKUP(AG13,目次!$A$5:$X$36,22))</f>
        <v>4～5</v>
      </c>
      <c r="AP13" s="22" t="str">
        <f>IF(AH13="","",VLOOKUP(AH13,目次!$A$5:$P$36,6))</f>
        <v/>
      </c>
      <c r="AQ13" s="22" t="str">
        <f>IF(AH13="","",VLOOKUP(AH13,目次!$A$5:$X$36,23))</f>
        <v/>
      </c>
      <c r="AR13" s="22" t="str">
        <f>IF(AI13="","",VLOOKUP(AI13,目次!$A$5:$P$36,7))</f>
        <v/>
      </c>
      <c r="AS13" s="22" t="str">
        <f>IF(AI13="","",VLOOKUP(AI13,目次!$A$5:$X$36,24))</f>
        <v/>
      </c>
      <c r="AT13" s="45" t="str">
        <f t="shared" si="13"/>
        <v/>
      </c>
      <c r="AU13" s="45" t="str">
        <f t="shared" si="13"/>
        <v/>
      </c>
      <c r="AV13" s="45" t="str">
        <f t="shared" si="13"/>
        <v/>
      </c>
      <c r="AW13" s="45" t="str">
        <f t="shared" si="13"/>
        <v/>
      </c>
      <c r="AX13" s="45" t="str">
        <f t="shared" si="13"/>
        <v>2～3</v>
      </c>
      <c r="AY13" s="45" t="str">
        <f t="shared" si="13"/>
        <v>4～5</v>
      </c>
      <c r="AZ13" s="45" t="str">
        <f t="shared" si="13"/>
        <v>2～3</v>
      </c>
      <c r="BA13" s="45" t="str">
        <f t="shared" si="13"/>
        <v>6～7</v>
      </c>
      <c r="BB13" s="45" t="str">
        <f t="shared" si="13"/>
        <v/>
      </c>
      <c r="BC13" s="45" t="str">
        <f t="shared" si="13"/>
        <v/>
      </c>
      <c r="BH13" s="40">
        <v>3</v>
      </c>
      <c r="BI13" s="64" t="s">
        <v>24</v>
      </c>
      <c r="BJ13" s="75" t="s">
        <v>99</v>
      </c>
      <c r="BK13" s="260" t="s">
        <v>100</v>
      </c>
      <c r="BL13" s="78" t="s">
        <v>99</v>
      </c>
      <c r="BM13" s="261" t="s">
        <v>100</v>
      </c>
      <c r="BN13" s="67" t="s">
        <v>99</v>
      </c>
      <c r="BO13" s="259" t="s">
        <v>100</v>
      </c>
      <c r="BP13" s="67" t="s">
        <v>99</v>
      </c>
      <c r="BQ13" s="152" t="s">
        <v>101</v>
      </c>
      <c r="BR13" s="69" t="s">
        <v>99</v>
      </c>
      <c r="BS13" s="254" t="s">
        <v>101</v>
      </c>
    </row>
    <row r="14" spans="1:71" ht="18.95" customHeight="1">
      <c r="A14" s="218"/>
      <c r="B14" s="5">
        <v>7</v>
      </c>
      <c r="C14" s="6">
        <f t="shared" si="0"/>
        <v>46029</v>
      </c>
      <c r="D14" s="18">
        <f t="shared" si="1"/>
        <v>4</v>
      </c>
      <c r="E14" s="9"/>
      <c r="F14" s="108" t="str">
        <f t="shared" si="11"/>
        <v/>
      </c>
      <c r="G14" s="107" t="str">
        <f t="shared" si="2"/>
        <v/>
      </c>
      <c r="H14" s="108" t="str">
        <f t="shared" si="3"/>
        <v>4～5</v>
      </c>
      <c r="I14" s="107" t="str">
        <f t="shared" si="4"/>
        <v>6～7</v>
      </c>
      <c r="J14" s="108" t="str">
        <f t="shared" si="5"/>
        <v/>
      </c>
      <c r="K14" s="107" t="str">
        <f t="shared" si="6"/>
        <v/>
      </c>
      <c r="L14" s="108" t="str">
        <f t="shared" si="7"/>
        <v/>
      </c>
      <c r="M14" s="107" t="str">
        <f t="shared" si="8"/>
        <v/>
      </c>
      <c r="N14" s="108" t="str">
        <f t="shared" si="9"/>
        <v/>
      </c>
      <c r="O14" s="107" t="str">
        <f t="shared" si="10"/>
        <v/>
      </c>
      <c r="P14" s="9"/>
      <c r="Q14" s="218"/>
      <c r="R14" s="55">
        <v>1</v>
      </c>
      <c r="S14" s="14">
        <f>SUM($R$8:R14)</f>
        <v>7</v>
      </c>
      <c r="U14" s="27">
        <v>4</v>
      </c>
      <c r="V14" s="61" t="s">
        <v>6</v>
      </c>
      <c r="AA14" s="9">
        <v>4</v>
      </c>
      <c r="AB14" s="27" t="str">
        <f>V14</f>
        <v>理科</v>
      </c>
      <c r="AC14" s="61"/>
      <c r="AD14" s="42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IF(AE14="","",VLOOKUP(AE14,目次!$A$5:$X$36,20))</f>
        <v/>
      </c>
      <c r="AL14" s="22" t="str">
        <f>IF(AF14="","",VLOOKUP(AF14,目次!$A$5:$P$36,4))</f>
        <v/>
      </c>
      <c r="AM14" s="22" t="str">
        <f>IF(AF14="","",VLOOKUP(AF14,目次!$A$5:$X$36,21))</f>
        <v/>
      </c>
      <c r="AN14" s="22" t="str">
        <f>IF(AG14="","",VLOOKUP(AG14,目次!$A$5:$P$36,5))</f>
        <v/>
      </c>
      <c r="AO14" s="22" t="str">
        <f>IF(AG14="","",VLOOKUP(AG14,目次!$A$5:$X$36,22))</f>
        <v/>
      </c>
      <c r="AP14" s="22" t="str">
        <f>IF(AH14="","",VLOOKUP(AH14,目次!$A$5:$P$36,6))</f>
        <v>2～3</v>
      </c>
      <c r="AQ14" s="22" t="str">
        <f>IF(AH14="","",VLOOKUP(AH14,目次!$A$5:$X$36,23))</f>
        <v>6～7</v>
      </c>
      <c r="AR14" s="22" t="str">
        <f>IF(AI14="","",VLOOKUP(AI14,目次!$A$5:$P$36,7))</f>
        <v/>
      </c>
      <c r="AS14" s="22" t="str">
        <f>IF(AI14="","",VLOOKUP(AI14,目次!$A$5:$X$36,24))</f>
        <v/>
      </c>
      <c r="AT14" s="45" t="str">
        <f t="shared" si="13"/>
        <v/>
      </c>
      <c r="AU14" s="45" t="str">
        <f t="shared" si="13"/>
        <v/>
      </c>
      <c r="AV14" s="45" t="str">
        <f t="shared" si="13"/>
        <v/>
      </c>
      <c r="AW14" s="45" t="str">
        <f t="shared" si="13"/>
        <v/>
      </c>
      <c r="AX14" s="45" t="str">
        <f t="shared" si="13"/>
        <v/>
      </c>
      <c r="AY14" s="45" t="str">
        <f t="shared" si="13"/>
        <v/>
      </c>
      <c r="AZ14" s="45" t="str">
        <f t="shared" si="13"/>
        <v>2～3</v>
      </c>
      <c r="BA14" s="45" t="str">
        <f t="shared" si="13"/>
        <v>6～7</v>
      </c>
      <c r="BB14" s="45" t="str">
        <f t="shared" si="13"/>
        <v>2～3</v>
      </c>
      <c r="BC14" s="45" t="str">
        <f t="shared" si="13"/>
        <v>6～7</v>
      </c>
      <c r="BH14" s="40">
        <v>4</v>
      </c>
      <c r="BI14" s="64" t="s">
        <v>25</v>
      </c>
      <c r="BJ14" s="75" t="s">
        <v>100</v>
      </c>
      <c r="BK14" s="260" t="s">
        <v>101</v>
      </c>
      <c r="BL14" s="78" t="s">
        <v>100</v>
      </c>
      <c r="BM14" s="261" t="s">
        <v>101</v>
      </c>
      <c r="BN14" s="67" t="s">
        <v>100</v>
      </c>
      <c r="BO14" s="259" t="s">
        <v>101</v>
      </c>
      <c r="BP14" s="67" t="s">
        <v>100</v>
      </c>
      <c r="BQ14" s="152" t="s">
        <v>102</v>
      </c>
      <c r="BR14" s="69" t="s">
        <v>100</v>
      </c>
      <c r="BS14" s="254" t="s">
        <v>102</v>
      </c>
    </row>
    <row r="15" spans="1:71" ht="18.95" customHeight="1" thickBot="1">
      <c r="A15" s="218"/>
      <c r="B15" s="5">
        <v>8</v>
      </c>
      <c r="C15" s="6">
        <f t="shared" si="0"/>
        <v>46030</v>
      </c>
      <c r="D15" s="18">
        <f t="shared" si="1"/>
        <v>5</v>
      </c>
      <c r="E15" s="9"/>
      <c r="F15" s="108" t="str">
        <f t="shared" si="11"/>
        <v/>
      </c>
      <c r="G15" s="107" t="str">
        <f t="shared" si="2"/>
        <v/>
      </c>
      <c r="H15" s="108" t="str">
        <f t="shared" si="3"/>
        <v/>
      </c>
      <c r="I15" s="107" t="str">
        <f t="shared" si="4"/>
        <v/>
      </c>
      <c r="J15" s="108" t="str">
        <f t="shared" si="5"/>
        <v>4～5</v>
      </c>
      <c r="K15" s="107" t="str">
        <f t="shared" si="6"/>
        <v>6～7</v>
      </c>
      <c r="L15" s="108" t="str">
        <f t="shared" si="7"/>
        <v/>
      </c>
      <c r="M15" s="107" t="str">
        <f t="shared" si="8"/>
        <v/>
      </c>
      <c r="N15" s="108" t="str">
        <f t="shared" si="9"/>
        <v/>
      </c>
      <c r="O15" s="107" t="str">
        <f t="shared" si="10"/>
        <v/>
      </c>
      <c r="P15" s="9"/>
      <c r="Q15" s="218"/>
      <c r="R15" s="55">
        <v>1</v>
      </c>
      <c r="S15" s="14">
        <f>SUM($R$8:R15)</f>
        <v>8</v>
      </c>
      <c r="U15" s="27">
        <v>5</v>
      </c>
      <c r="V15" s="62" t="s">
        <v>7</v>
      </c>
      <c r="AA15" s="9">
        <v>5</v>
      </c>
      <c r="AB15" s="27" t="str">
        <f>V15</f>
        <v>英語</v>
      </c>
      <c r="AC15" s="61"/>
      <c r="AD15" s="42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IF(AE15="","",VLOOKUP(AE15,目次!$A$5:$X$36,20))</f>
        <v/>
      </c>
      <c r="AL15" s="22" t="str">
        <f>IF(AF15="","",VLOOKUP(AF15,目次!$A$5:$P$36,4))</f>
        <v/>
      </c>
      <c r="AM15" s="22" t="str">
        <f>IF(AF15="","",VLOOKUP(AF15,目次!$A$5:$X$36,21))</f>
        <v/>
      </c>
      <c r="AN15" s="22" t="str">
        <f>IF(AG15="","",VLOOKUP(AG15,目次!$A$5:$P$36,5))</f>
        <v/>
      </c>
      <c r="AO15" s="22" t="str">
        <f>IF(AG15="","",VLOOKUP(AG15,目次!$A$5:$X$36,22))</f>
        <v/>
      </c>
      <c r="AP15" s="22" t="str">
        <f>IF(AH15="","",VLOOKUP(AH15,目次!$A$5:$P$36,6))</f>
        <v/>
      </c>
      <c r="AQ15" s="22" t="str">
        <f>IF(AH15="","",VLOOKUP(AH15,目次!$A$5:$X$36,23))</f>
        <v/>
      </c>
      <c r="AR15" s="22" t="str">
        <f>IF(AI15="","",VLOOKUP(AI15,目次!$A$5:$P$36,7))</f>
        <v>2～3</v>
      </c>
      <c r="AS15" s="22" t="str">
        <f>IF(AI15="","",VLOOKUP(AI15,目次!$A$5:$X$36,24))</f>
        <v>6～7</v>
      </c>
      <c r="AT15" s="45" t="str">
        <f t="shared" si="13"/>
        <v>4～5</v>
      </c>
      <c r="AU15" s="45" t="str">
        <f t="shared" si="13"/>
        <v>6～7</v>
      </c>
      <c r="AV15" s="45" t="str">
        <f t="shared" si="13"/>
        <v/>
      </c>
      <c r="AW15" s="45" t="str">
        <f t="shared" si="13"/>
        <v/>
      </c>
      <c r="AX15" s="45" t="str">
        <f t="shared" si="13"/>
        <v/>
      </c>
      <c r="AY15" s="45" t="str">
        <f t="shared" si="13"/>
        <v/>
      </c>
      <c r="AZ15" s="45" t="str">
        <f t="shared" si="13"/>
        <v/>
      </c>
      <c r="BA15" s="45" t="str">
        <f t="shared" si="13"/>
        <v/>
      </c>
      <c r="BB15" s="45" t="str">
        <f t="shared" si="13"/>
        <v>2～3</v>
      </c>
      <c r="BC15" s="45" t="str">
        <f t="shared" si="13"/>
        <v>6～7</v>
      </c>
      <c r="BH15" s="40">
        <v>5</v>
      </c>
      <c r="BI15" s="64" t="s">
        <v>26</v>
      </c>
      <c r="BJ15" s="75" t="s">
        <v>101</v>
      </c>
      <c r="BK15" s="260" t="s">
        <v>102</v>
      </c>
      <c r="BL15" s="78" t="s">
        <v>101</v>
      </c>
      <c r="BM15" s="261" t="s">
        <v>102</v>
      </c>
      <c r="BN15" s="67" t="s">
        <v>101</v>
      </c>
      <c r="BO15" s="259" t="s">
        <v>102</v>
      </c>
      <c r="BP15" s="67" t="s">
        <v>101</v>
      </c>
      <c r="BQ15" s="152" t="s">
        <v>103</v>
      </c>
      <c r="BR15" s="69" t="s">
        <v>101</v>
      </c>
      <c r="BS15" s="254" t="s">
        <v>103</v>
      </c>
    </row>
    <row r="16" spans="1:71" ht="18.95" customHeight="1">
      <c r="A16" s="218"/>
      <c r="B16" s="5">
        <v>9</v>
      </c>
      <c r="C16" s="6">
        <f t="shared" si="0"/>
        <v>46031</v>
      </c>
      <c r="D16" s="18">
        <f t="shared" si="1"/>
        <v>6</v>
      </c>
      <c r="E16" s="9"/>
      <c r="F16" s="108" t="str">
        <f t="shared" si="11"/>
        <v/>
      </c>
      <c r="G16" s="107" t="str">
        <f t="shared" si="2"/>
        <v/>
      </c>
      <c r="H16" s="108" t="str">
        <f t="shared" si="3"/>
        <v/>
      </c>
      <c r="I16" s="107" t="str">
        <f t="shared" si="4"/>
        <v/>
      </c>
      <c r="J16" s="108" t="str">
        <f t="shared" si="5"/>
        <v/>
      </c>
      <c r="K16" s="107" t="str">
        <f t="shared" si="6"/>
        <v/>
      </c>
      <c r="L16" s="108" t="str">
        <f t="shared" si="7"/>
        <v>4～5</v>
      </c>
      <c r="M16" s="107" t="str">
        <f t="shared" si="8"/>
        <v>8～9</v>
      </c>
      <c r="N16" s="108" t="str">
        <f t="shared" si="9"/>
        <v/>
      </c>
      <c r="O16" s="107" t="str">
        <f t="shared" si="10"/>
        <v/>
      </c>
      <c r="P16" s="9"/>
      <c r="Q16" s="218"/>
      <c r="R16" s="55">
        <v>1</v>
      </c>
      <c r="S16" s="14">
        <f>SUM($R$8:R16)</f>
        <v>9</v>
      </c>
      <c r="AA16" s="9">
        <v>6</v>
      </c>
      <c r="AB16" s="27" t="str">
        <f>V11</f>
        <v>国語</v>
      </c>
      <c r="AC16" s="61"/>
      <c r="AD16" s="42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IF(AE16="","",VLOOKUP(AE16,目次!$A$5:$X$36,20))</f>
        <v>6～7</v>
      </c>
      <c r="AL16" s="22" t="str">
        <f>IF(AF16="","",VLOOKUP(AF16,目次!$A$5:$P$36,4))</f>
        <v/>
      </c>
      <c r="AM16" s="22" t="str">
        <f>IF(AF16="","",VLOOKUP(AF16,目次!$A$5:$X$36,21))</f>
        <v/>
      </c>
      <c r="AN16" s="22" t="str">
        <f>IF(AG16="","",VLOOKUP(AG16,目次!$A$5:$P$36,5))</f>
        <v/>
      </c>
      <c r="AO16" s="22" t="str">
        <f>IF(AG16="","",VLOOKUP(AG16,目次!$A$5:$X$36,22))</f>
        <v/>
      </c>
      <c r="AP16" s="22" t="str">
        <f>IF(AH16="","",VLOOKUP(AH16,目次!$A$5:$P$36,6))</f>
        <v/>
      </c>
      <c r="AQ16" s="22" t="str">
        <f>IF(AH16="","",VLOOKUP(AH16,目次!$A$5:$X$36,23))</f>
        <v/>
      </c>
      <c r="AR16" s="22" t="str">
        <f>IF(AI16="","",VLOOKUP(AI16,目次!$A$5:$P$36,7))</f>
        <v/>
      </c>
      <c r="AS16" s="22" t="str">
        <f>IF(AI16="","",VLOOKUP(AI16,目次!$A$5:$X$36,24))</f>
        <v/>
      </c>
      <c r="AT16" s="45" t="str">
        <f t="shared" si="13"/>
        <v>4～5</v>
      </c>
      <c r="AU16" s="45" t="str">
        <f t="shared" si="13"/>
        <v>6～7</v>
      </c>
      <c r="AV16" s="45" t="str">
        <f t="shared" si="13"/>
        <v>4～5</v>
      </c>
      <c r="AW16" s="45" t="str">
        <f t="shared" si="13"/>
        <v>6～7</v>
      </c>
      <c r="AX16" s="45" t="str">
        <f t="shared" si="13"/>
        <v/>
      </c>
      <c r="AY16" s="45" t="str">
        <f t="shared" si="13"/>
        <v/>
      </c>
      <c r="AZ16" s="45" t="str">
        <f t="shared" si="13"/>
        <v/>
      </c>
      <c r="BA16" s="45" t="str">
        <f t="shared" si="13"/>
        <v/>
      </c>
      <c r="BB16" s="45" t="str">
        <f t="shared" si="13"/>
        <v/>
      </c>
      <c r="BC16" s="45" t="str">
        <f t="shared" si="13"/>
        <v/>
      </c>
      <c r="BH16" s="40">
        <v>6</v>
      </c>
      <c r="BI16" s="64" t="s">
        <v>27</v>
      </c>
      <c r="BJ16" s="75" t="s">
        <v>102</v>
      </c>
      <c r="BK16" s="260" t="s">
        <v>103</v>
      </c>
      <c r="BL16" s="78" t="s">
        <v>455</v>
      </c>
      <c r="BM16" s="261" t="s">
        <v>103</v>
      </c>
      <c r="BN16" s="67" t="s">
        <v>102</v>
      </c>
      <c r="BO16" s="259" t="s">
        <v>103</v>
      </c>
      <c r="BP16" s="67" t="s">
        <v>102</v>
      </c>
      <c r="BQ16" s="152" t="s">
        <v>104</v>
      </c>
      <c r="BR16" s="69" t="s">
        <v>102</v>
      </c>
      <c r="BS16" s="254" t="s">
        <v>104</v>
      </c>
    </row>
    <row r="17" spans="1:71" ht="18.95" customHeight="1">
      <c r="A17" s="218"/>
      <c r="B17" s="5">
        <v>10</v>
      </c>
      <c r="C17" s="6">
        <f t="shared" si="0"/>
        <v>46032</v>
      </c>
      <c r="D17" s="18">
        <f t="shared" si="1"/>
        <v>7</v>
      </c>
      <c r="E17" s="9"/>
      <c r="F17" s="108" t="str">
        <f t="shared" si="11"/>
        <v/>
      </c>
      <c r="G17" s="107" t="str">
        <f t="shared" si="2"/>
        <v/>
      </c>
      <c r="H17" s="108" t="str">
        <f t="shared" si="3"/>
        <v/>
      </c>
      <c r="I17" s="107" t="str">
        <f t="shared" si="4"/>
        <v/>
      </c>
      <c r="J17" s="108" t="str">
        <f t="shared" si="5"/>
        <v/>
      </c>
      <c r="K17" s="107" t="str">
        <f t="shared" si="6"/>
        <v/>
      </c>
      <c r="L17" s="108" t="str">
        <f t="shared" si="7"/>
        <v/>
      </c>
      <c r="M17" s="107" t="str">
        <f t="shared" si="8"/>
        <v/>
      </c>
      <c r="N17" s="108" t="str">
        <f t="shared" si="9"/>
        <v>4～5</v>
      </c>
      <c r="O17" s="107" t="str">
        <f t="shared" si="10"/>
        <v>8～9</v>
      </c>
      <c r="P17" s="9"/>
      <c r="Q17" s="218"/>
      <c r="R17" s="55">
        <v>1</v>
      </c>
      <c r="S17" s="14">
        <f>SUM($R$8:R17)</f>
        <v>10</v>
      </c>
      <c r="U17" s="105" t="s">
        <v>144</v>
      </c>
      <c r="V17" s="101"/>
      <c r="W17" s="101"/>
      <c r="X17" s="101"/>
      <c r="Y17" s="101"/>
      <c r="AA17" s="9">
        <v>7</v>
      </c>
      <c r="AB17" s="27" t="str">
        <f>V12</f>
        <v>社会</v>
      </c>
      <c r="AC17" s="61"/>
      <c r="AD17" s="42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IF(AE17="","",VLOOKUP(AE17,目次!$A$5:$X$36,20))</f>
        <v/>
      </c>
      <c r="AL17" s="22" t="str">
        <f>IF(AF17="","",VLOOKUP(AF17,目次!$A$5:$P$36,4))</f>
        <v>4～5</v>
      </c>
      <c r="AM17" s="22" t="str">
        <f>IF(AF17="","",VLOOKUP(AF17,目次!$A$5:$X$36,21))</f>
        <v>6～7</v>
      </c>
      <c r="AN17" s="22" t="str">
        <f>IF(AG17="","",VLOOKUP(AG17,目次!$A$5:$P$36,5))</f>
        <v/>
      </c>
      <c r="AO17" s="22" t="str">
        <f>IF(AG17="","",VLOOKUP(AG17,目次!$A$5:$X$36,22))</f>
        <v/>
      </c>
      <c r="AP17" s="22" t="str">
        <f>IF(AH17="","",VLOOKUP(AH17,目次!$A$5:$P$36,6))</f>
        <v/>
      </c>
      <c r="AQ17" s="22" t="str">
        <f>IF(AH17="","",VLOOKUP(AH17,目次!$A$5:$X$36,23))</f>
        <v/>
      </c>
      <c r="AR17" s="22" t="str">
        <f>IF(AI17="","",VLOOKUP(AI17,目次!$A$5:$P$36,7))</f>
        <v/>
      </c>
      <c r="AS17" s="22" t="str">
        <f>IF(AI17="","",VLOOKUP(AI17,目次!$A$5:$X$36,24))</f>
        <v/>
      </c>
      <c r="AT17" s="45" t="str">
        <f t="shared" si="13"/>
        <v/>
      </c>
      <c r="AU17" s="45" t="str">
        <f t="shared" si="13"/>
        <v/>
      </c>
      <c r="AV17" s="45" t="str">
        <f t="shared" si="13"/>
        <v>4～5</v>
      </c>
      <c r="AW17" s="45" t="str">
        <f t="shared" si="13"/>
        <v>6～7</v>
      </c>
      <c r="AX17" s="45" t="str">
        <f t="shared" si="13"/>
        <v>4～5</v>
      </c>
      <c r="AY17" s="45" t="str">
        <f t="shared" si="13"/>
        <v>6～7</v>
      </c>
      <c r="AZ17" s="45" t="str">
        <f t="shared" si="13"/>
        <v/>
      </c>
      <c r="BA17" s="45" t="str">
        <f t="shared" si="13"/>
        <v/>
      </c>
      <c r="BB17" s="45" t="str">
        <f t="shared" si="13"/>
        <v/>
      </c>
      <c r="BC17" s="45" t="str">
        <f t="shared" si="13"/>
        <v/>
      </c>
      <c r="BH17" s="40">
        <v>7</v>
      </c>
      <c r="BI17" s="64" t="s">
        <v>28</v>
      </c>
      <c r="BJ17" s="75" t="s">
        <v>103</v>
      </c>
      <c r="BK17" s="260" t="s">
        <v>104</v>
      </c>
      <c r="BL17" s="78" t="s">
        <v>104</v>
      </c>
      <c r="BM17" s="261" t="s">
        <v>104</v>
      </c>
      <c r="BN17" s="67" t="s">
        <v>103</v>
      </c>
      <c r="BO17" s="259" t="s">
        <v>104</v>
      </c>
      <c r="BP17" s="67" t="s">
        <v>103</v>
      </c>
      <c r="BQ17" s="152" t="s">
        <v>105</v>
      </c>
      <c r="BR17" s="69" t="s">
        <v>103</v>
      </c>
      <c r="BS17" s="254" t="s">
        <v>105</v>
      </c>
    </row>
    <row r="18" spans="1:71" ht="18.95" customHeight="1" thickBot="1">
      <c r="A18" s="218"/>
      <c r="B18" s="5">
        <v>11</v>
      </c>
      <c r="C18" s="6">
        <f t="shared" si="0"/>
        <v>46033</v>
      </c>
      <c r="D18" s="18">
        <f t="shared" ref="D18:D38" si="14">WEEKDAY(C18)</f>
        <v>1</v>
      </c>
      <c r="E18" s="9"/>
      <c r="F18" s="108" t="str">
        <f t="shared" si="11"/>
        <v>6～7</v>
      </c>
      <c r="G18" s="107" t="str">
        <f t="shared" si="2"/>
        <v>8～9</v>
      </c>
      <c r="H18" s="108" t="str">
        <f t="shared" si="3"/>
        <v/>
      </c>
      <c r="I18" s="107" t="str">
        <f t="shared" si="4"/>
        <v/>
      </c>
      <c r="J18" s="108" t="str">
        <f t="shared" si="5"/>
        <v/>
      </c>
      <c r="K18" s="107" t="str">
        <f t="shared" si="6"/>
        <v/>
      </c>
      <c r="L18" s="108" t="str">
        <f t="shared" si="7"/>
        <v/>
      </c>
      <c r="M18" s="107" t="str">
        <f t="shared" si="8"/>
        <v/>
      </c>
      <c r="N18" s="108" t="str">
        <f t="shared" si="9"/>
        <v/>
      </c>
      <c r="O18" s="107" t="str">
        <f t="shared" si="10"/>
        <v/>
      </c>
      <c r="P18" s="9"/>
      <c r="Q18" s="218"/>
      <c r="R18" s="55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1"/>
      <c r="AD18" s="42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IF(AE18="","",VLOOKUP(AE18,目次!$A$5:$X$36,20))</f>
        <v/>
      </c>
      <c r="AL18" s="22" t="str">
        <f>IF(AF18="","",VLOOKUP(AF18,目次!$A$5:$P$36,4))</f>
        <v/>
      </c>
      <c r="AM18" s="22" t="str">
        <f>IF(AF18="","",VLOOKUP(AF18,目次!$A$5:$X$36,21))</f>
        <v/>
      </c>
      <c r="AN18" s="22" t="str">
        <f>IF(AG18="","",VLOOKUP(AG18,目次!$A$5:$P$36,5))</f>
        <v>4～5</v>
      </c>
      <c r="AO18" s="22" t="str">
        <f>IF(AG18="","",VLOOKUP(AG18,目次!$A$5:$X$36,22))</f>
        <v>6～7</v>
      </c>
      <c r="AP18" s="22" t="str">
        <f>IF(AH18="","",VLOOKUP(AH18,目次!$A$5:$P$36,6))</f>
        <v/>
      </c>
      <c r="AQ18" s="22" t="str">
        <f>IF(AH18="","",VLOOKUP(AH18,目次!$A$5:$X$36,23))</f>
        <v/>
      </c>
      <c r="AR18" s="22" t="str">
        <f>IF(AI18="","",VLOOKUP(AI18,目次!$A$5:$P$36,7))</f>
        <v/>
      </c>
      <c r="AS18" s="22" t="str">
        <f>IF(AI18="","",VLOOKUP(AI18,目次!$A$5:$X$36,24))</f>
        <v/>
      </c>
      <c r="AT18" s="45" t="str">
        <f t="shared" si="13"/>
        <v/>
      </c>
      <c r="AU18" s="45" t="str">
        <f t="shared" si="13"/>
        <v/>
      </c>
      <c r="AV18" s="45" t="str">
        <f t="shared" si="13"/>
        <v/>
      </c>
      <c r="AW18" s="45" t="str">
        <f t="shared" si="13"/>
        <v/>
      </c>
      <c r="AX18" s="45" t="str">
        <f t="shared" si="13"/>
        <v>4～5</v>
      </c>
      <c r="AY18" s="45" t="str">
        <f t="shared" si="13"/>
        <v>6～7</v>
      </c>
      <c r="AZ18" s="45" t="str">
        <f t="shared" si="13"/>
        <v>4～5</v>
      </c>
      <c r="BA18" s="45" t="str">
        <f t="shared" si="13"/>
        <v>8～9</v>
      </c>
      <c r="BB18" s="45" t="str">
        <f t="shared" si="13"/>
        <v/>
      </c>
      <c r="BC18" s="45" t="str">
        <f t="shared" si="13"/>
        <v/>
      </c>
      <c r="BH18" s="40">
        <v>8</v>
      </c>
      <c r="BI18" s="64" t="s">
        <v>29</v>
      </c>
      <c r="BJ18" s="75" t="s">
        <v>104</v>
      </c>
      <c r="BK18" s="260" t="s">
        <v>105</v>
      </c>
      <c r="BL18" s="78" t="s">
        <v>105</v>
      </c>
      <c r="BM18" s="261" t="s">
        <v>105</v>
      </c>
      <c r="BN18" s="67" t="s">
        <v>104</v>
      </c>
      <c r="BO18" s="259" t="s">
        <v>105</v>
      </c>
      <c r="BP18" s="67" t="s">
        <v>104</v>
      </c>
      <c r="BQ18" s="152" t="s">
        <v>106</v>
      </c>
      <c r="BR18" s="69" t="s">
        <v>104</v>
      </c>
      <c r="BS18" s="254" t="s">
        <v>106</v>
      </c>
    </row>
    <row r="19" spans="1:71" ht="18.95" customHeight="1" thickBot="1">
      <c r="A19" s="218"/>
      <c r="B19" s="5">
        <v>12</v>
      </c>
      <c r="C19" s="6">
        <f t="shared" si="0"/>
        <v>46034</v>
      </c>
      <c r="D19" s="18">
        <f t="shared" si="14"/>
        <v>2</v>
      </c>
      <c r="E19" s="9"/>
      <c r="F19" s="108" t="str">
        <f t="shared" si="11"/>
        <v/>
      </c>
      <c r="G19" s="107" t="str">
        <f t="shared" si="2"/>
        <v/>
      </c>
      <c r="H19" s="108" t="str">
        <f t="shared" si="3"/>
        <v>6～7</v>
      </c>
      <c r="I19" s="107" t="str">
        <f t="shared" si="4"/>
        <v>8～9</v>
      </c>
      <c r="J19" s="108" t="str">
        <f t="shared" si="5"/>
        <v/>
      </c>
      <c r="K19" s="107" t="str">
        <f t="shared" si="6"/>
        <v/>
      </c>
      <c r="L19" s="108" t="str">
        <f t="shared" si="7"/>
        <v/>
      </c>
      <c r="M19" s="107" t="str">
        <f t="shared" si="8"/>
        <v/>
      </c>
      <c r="N19" s="108" t="str">
        <f t="shared" si="9"/>
        <v/>
      </c>
      <c r="O19" s="107" t="str">
        <f t="shared" si="10"/>
        <v/>
      </c>
      <c r="P19" s="9"/>
      <c r="Q19" s="218"/>
      <c r="R19" s="55">
        <v>1</v>
      </c>
      <c r="S19" s="14">
        <f>SUM($R$8:R19)</f>
        <v>12</v>
      </c>
      <c r="U19" s="57"/>
      <c r="V19" s="58"/>
      <c r="W19" s="58"/>
      <c r="X19" s="58"/>
      <c r="Y19" s="59"/>
      <c r="AA19" s="9">
        <v>9</v>
      </c>
      <c r="AB19" s="27" t="str">
        <f>V14</f>
        <v>理科</v>
      </c>
      <c r="AC19" s="61"/>
      <c r="AD19" s="42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IF(AE19="","",VLOOKUP(AE19,目次!$A$5:$X$36,20))</f>
        <v/>
      </c>
      <c r="AL19" s="22" t="str">
        <f>IF(AF19="","",VLOOKUP(AF19,目次!$A$5:$P$36,4))</f>
        <v/>
      </c>
      <c r="AM19" s="22" t="str">
        <f>IF(AF19="","",VLOOKUP(AF19,目次!$A$5:$X$36,21))</f>
        <v/>
      </c>
      <c r="AN19" s="22" t="str">
        <f>IF(AG19="","",VLOOKUP(AG19,目次!$A$5:$P$36,5))</f>
        <v/>
      </c>
      <c r="AO19" s="22" t="str">
        <f>IF(AG19="","",VLOOKUP(AG19,目次!$A$5:$X$36,22))</f>
        <v/>
      </c>
      <c r="AP19" s="22" t="str">
        <f>IF(AH19="","",VLOOKUP(AH19,目次!$A$5:$P$36,6))</f>
        <v>4～5</v>
      </c>
      <c r="AQ19" s="22" t="str">
        <f>IF(AH19="","",VLOOKUP(AH19,目次!$A$5:$X$36,23))</f>
        <v>8～9</v>
      </c>
      <c r="AR19" s="22" t="str">
        <f>IF(AI19="","",VLOOKUP(AI19,目次!$A$5:$P$36,7))</f>
        <v/>
      </c>
      <c r="AS19" s="22" t="str">
        <f>IF(AI19="","",VLOOKUP(AI19,目次!$A$5:$X$36,24))</f>
        <v/>
      </c>
      <c r="AT19" s="45" t="str">
        <f t="shared" si="13"/>
        <v/>
      </c>
      <c r="AU19" s="45" t="str">
        <f t="shared" si="13"/>
        <v/>
      </c>
      <c r="AV19" s="45" t="str">
        <f t="shared" si="13"/>
        <v/>
      </c>
      <c r="AW19" s="45" t="str">
        <f t="shared" si="13"/>
        <v/>
      </c>
      <c r="AX19" s="45" t="str">
        <f t="shared" si="13"/>
        <v/>
      </c>
      <c r="AY19" s="45" t="str">
        <f t="shared" si="13"/>
        <v/>
      </c>
      <c r="AZ19" s="45" t="str">
        <f t="shared" si="13"/>
        <v>4～5</v>
      </c>
      <c r="BA19" s="45" t="str">
        <f t="shared" si="13"/>
        <v>8～9</v>
      </c>
      <c r="BB19" s="45" t="str">
        <f t="shared" si="13"/>
        <v>4～5</v>
      </c>
      <c r="BC19" s="45" t="str">
        <f t="shared" si="13"/>
        <v>8～9</v>
      </c>
      <c r="BH19" s="40">
        <v>9</v>
      </c>
      <c r="BI19" s="64" t="s">
        <v>30</v>
      </c>
      <c r="BJ19" s="75" t="s">
        <v>105</v>
      </c>
      <c r="BK19" s="260" t="s">
        <v>106</v>
      </c>
      <c r="BL19" s="78" t="s">
        <v>456</v>
      </c>
      <c r="BM19" s="261" t="s">
        <v>106</v>
      </c>
      <c r="BN19" s="67" t="s">
        <v>105</v>
      </c>
      <c r="BO19" s="259" t="s">
        <v>106</v>
      </c>
      <c r="BP19" s="67" t="s">
        <v>105</v>
      </c>
      <c r="BQ19" s="152" t="s">
        <v>107</v>
      </c>
      <c r="BR19" s="69" t="s">
        <v>105</v>
      </c>
      <c r="BS19" s="254" t="s">
        <v>107</v>
      </c>
    </row>
    <row r="20" spans="1:71" ht="18.95" customHeight="1">
      <c r="A20" s="218"/>
      <c r="B20" s="5">
        <v>13</v>
      </c>
      <c r="C20" s="6">
        <f t="shared" si="0"/>
        <v>46035</v>
      </c>
      <c r="D20" s="18">
        <f t="shared" si="14"/>
        <v>3</v>
      </c>
      <c r="E20" s="9"/>
      <c r="F20" s="108" t="str">
        <f t="shared" si="11"/>
        <v/>
      </c>
      <c r="G20" s="107" t="str">
        <f t="shared" si="2"/>
        <v/>
      </c>
      <c r="H20" s="108" t="str">
        <f t="shared" si="3"/>
        <v/>
      </c>
      <c r="I20" s="107" t="str">
        <f t="shared" si="4"/>
        <v/>
      </c>
      <c r="J20" s="108" t="str">
        <f t="shared" si="5"/>
        <v>6～7</v>
      </c>
      <c r="K20" s="107" t="str">
        <f t="shared" si="6"/>
        <v>8～9</v>
      </c>
      <c r="L20" s="108" t="str">
        <f t="shared" si="7"/>
        <v/>
      </c>
      <c r="M20" s="107" t="str">
        <f t="shared" si="8"/>
        <v/>
      </c>
      <c r="N20" s="108" t="str">
        <f t="shared" si="9"/>
        <v/>
      </c>
      <c r="O20" s="107" t="str">
        <f t="shared" si="10"/>
        <v/>
      </c>
      <c r="P20" s="9"/>
      <c r="Q20" s="218"/>
      <c r="R20" s="55">
        <v>1</v>
      </c>
      <c r="S20" s="14">
        <f>SUM($R$8:R20)</f>
        <v>13</v>
      </c>
      <c r="AA20" s="9">
        <v>10</v>
      </c>
      <c r="AB20" s="27" t="str">
        <f>V15</f>
        <v>英語</v>
      </c>
      <c r="AC20" s="61"/>
      <c r="AD20" s="42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IF(AE20="","",VLOOKUP(AE20,目次!$A$5:$X$36,20))</f>
        <v/>
      </c>
      <c r="AL20" s="22" t="str">
        <f>IF(AF20="","",VLOOKUP(AF20,目次!$A$5:$P$36,4))</f>
        <v/>
      </c>
      <c r="AM20" s="22" t="str">
        <f>IF(AF20="","",VLOOKUP(AF20,目次!$A$5:$X$36,21))</f>
        <v/>
      </c>
      <c r="AN20" s="22" t="str">
        <f>IF(AG20="","",VLOOKUP(AG20,目次!$A$5:$P$36,5))</f>
        <v/>
      </c>
      <c r="AO20" s="22" t="str">
        <f>IF(AG20="","",VLOOKUP(AG20,目次!$A$5:$X$36,22))</f>
        <v/>
      </c>
      <c r="AP20" s="22" t="str">
        <f>IF(AH20="","",VLOOKUP(AH20,目次!$A$5:$P$36,6))</f>
        <v/>
      </c>
      <c r="AQ20" s="22" t="str">
        <f>IF(AH20="","",VLOOKUP(AH20,目次!$A$5:$X$36,23))</f>
        <v/>
      </c>
      <c r="AR20" s="22" t="str">
        <f>IF(AI20="","",VLOOKUP(AI20,目次!$A$5:$P$36,7))</f>
        <v>4～5</v>
      </c>
      <c r="AS20" s="22" t="str">
        <f>IF(AI20="","",VLOOKUP(AI20,目次!$A$5:$X$36,24))</f>
        <v>8～9</v>
      </c>
      <c r="AT20" s="45" t="str">
        <f t="shared" si="13"/>
        <v>6～7</v>
      </c>
      <c r="AU20" s="45" t="str">
        <f t="shared" si="13"/>
        <v>8～9</v>
      </c>
      <c r="AV20" s="45" t="str">
        <f t="shared" si="13"/>
        <v/>
      </c>
      <c r="AW20" s="45" t="str">
        <f t="shared" si="13"/>
        <v/>
      </c>
      <c r="AX20" s="45" t="str">
        <f t="shared" si="13"/>
        <v/>
      </c>
      <c r="AY20" s="45" t="str">
        <f t="shared" si="13"/>
        <v/>
      </c>
      <c r="AZ20" s="45" t="str">
        <f t="shared" si="13"/>
        <v/>
      </c>
      <c r="BA20" s="45" t="str">
        <f t="shared" si="13"/>
        <v/>
      </c>
      <c r="BB20" s="45" t="str">
        <f t="shared" si="13"/>
        <v>4～5</v>
      </c>
      <c r="BC20" s="45" t="str">
        <f t="shared" si="13"/>
        <v>8～9</v>
      </c>
      <c r="BH20" s="40">
        <v>10</v>
      </c>
      <c r="BI20" s="64" t="s">
        <v>31</v>
      </c>
      <c r="BJ20" s="75" t="s">
        <v>106</v>
      </c>
      <c r="BK20" s="260" t="s">
        <v>107</v>
      </c>
      <c r="BL20" s="78" t="s">
        <v>108</v>
      </c>
      <c r="BM20" s="261" t="s">
        <v>107</v>
      </c>
      <c r="BN20" s="67" t="s">
        <v>106</v>
      </c>
      <c r="BO20" s="259" t="s">
        <v>107</v>
      </c>
      <c r="BP20" s="67" t="s">
        <v>106</v>
      </c>
      <c r="BQ20" s="152" t="s">
        <v>108</v>
      </c>
      <c r="BR20" s="69" t="s">
        <v>106</v>
      </c>
      <c r="BS20" s="254" t="s">
        <v>108</v>
      </c>
    </row>
    <row r="21" spans="1:71" ht="18.95" customHeight="1">
      <c r="A21" s="218"/>
      <c r="B21" s="5">
        <v>14</v>
      </c>
      <c r="C21" s="6">
        <f t="shared" si="0"/>
        <v>46036</v>
      </c>
      <c r="D21" s="18">
        <f t="shared" si="14"/>
        <v>4</v>
      </c>
      <c r="E21" s="9"/>
      <c r="F21" s="108" t="str">
        <f t="shared" si="11"/>
        <v/>
      </c>
      <c r="G21" s="107" t="str">
        <f t="shared" si="2"/>
        <v/>
      </c>
      <c r="H21" s="108" t="str">
        <f t="shared" si="3"/>
        <v/>
      </c>
      <c r="I21" s="107" t="str">
        <f t="shared" si="4"/>
        <v/>
      </c>
      <c r="J21" s="108" t="str">
        <f t="shared" si="5"/>
        <v/>
      </c>
      <c r="K21" s="107" t="str">
        <f t="shared" si="6"/>
        <v/>
      </c>
      <c r="L21" s="108" t="str">
        <f t="shared" si="7"/>
        <v>6～7</v>
      </c>
      <c r="M21" s="107" t="str">
        <f t="shared" si="8"/>
        <v>10～11</v>
      </c>
      <c r="N21" s="108" t="str">
        <f t="shared" si="9"/>
        <v/>
      </c>
      <c r="O21" s="107" t="str">
        <f t="shared" si="10"/>
        <v/>
      </c>
      <c r="P21" s="9"/>
      <c r="Q21" s="218"/>
      <c r="R21" s="55">
        <v>1</v>
      </c>
      <c r="S21" s="14">
        <f>SUM($R$8:R21)</f>
        <v>14</v>
      </c>
      <c r="AA21" s="9">
        <v>11</v>
      </c>
      <c r="AB21" s="27" t="str">
        <f>V11</f>
        <v>国語</v>
      </c>
      <c r="AC21" s="61"/>
      <c r="AD21" s="42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IF(AE21="","",VLOOKUP(AE21,目次!$A$5:$X$36,20))</f>
        <v>8～9</v>
      </c>
      <c r="AL21" s="22" t="str">
        <f>IF(AF21="","",VLOOKUP(AF21,目次!$A$5:$P$36,4))</f>
        <v/>
      </c>
      <c r="AM21" s="22" t="str">
        <f>IF(AF21="","",VLOOKUP(AF21,目次!$A$5:$X$36,21))</f>
        <v/>
      </c>
      <c r="AN21" s="22" t="str">
        <f>IF(AG21="","",VLOOKUP(AG21,目次!$A$5:$P$36,5))</f>
        <v/>
      </c>
      <c r="AO21" s="22" t="str">
        <f>IF(AG21="","",VLOOKUP(AG21,目次!$A$5:$X$36,22))</f>
        <v/>
      </c>
      <c r="AP21" s="22" t="str">
        <f>IF(AH21="","",VLOOKUP(AH21,目次!$A$5:$P$36,6))</f>
        <v/>
      </c>
      <c r="AQ21" s="22" t="str">
        <f>IF(AH21="","",VLOOKUP(AH21,目次!$A$5:$X$36,23))</f>
        <v/>
      </c>
      <c r="AR21" s="22" t="str">
        <f>IF(AI21="","",VLOOKUP(AI21,目次!$A$5:$P$36,7))</f>
        <v/>
      </c>
      <c r="AS21" s="22" t="str">
        <f>IF(AI21="","",VLOOKUP(AI21,目次!$A$5:$X$36,24))</f>
        <v/>
      </c>
      <c r="AT21" s="45" t="str">
        <f t="shared" si="13"/>
        <v>6～7</v>
      </c>
      <c r="AU21" s="45" t="str">
        <f t="shared" si="13"/>
        <v>8～9</v>
      </c>
      <c r="AV21" s="45" t="str">
        <f t="shared" si="13"/>
        <v>6～7</v>
      </c>
      <c r="AW21" s="45" t="str">
        <f t="shared" si="13"/>
        <v>8～9</v>
      </c>
      <c r="AX21" s="45" t="str">
        <f t="shared" si="13"/>
        <v/>
      </c>
      <c r="AY21" s="45" t="str">
        <f t="shared" si="13"/>
        <v/>
      </c>
      <c r="AZ21" s="45" t="str">
        <f t="shared" si="13"/>
        <v/>
      </c>
      <c r="BA21" s="45" t="str">
        <f t="shared" si="13"/>
        <v/>
      </c>
      <c r="BB21" s="45" t="str">
        <f t="shared" si="13"/>
        <v/>
      </c>
      <c r="BC21" s="45" t="str">
        <f t="shared" si="13"/>
        <v/>
      </c>
      <c r="BH21" s="40">
        <v>11</v>
      </c>
      <c r="BI21" s="64" t="s">
        <v>32</v>
      </c>
      <c r="BJ21" s="75" t="s">
        <v>107</v>
      </c>
      <c r="BK21" s="260" t="s">
        <v>108</v>
      </c>
      <c r="BL21" s="78" t="s">
        <v>109</v>
      </c>
      <c r="BM21" s="261" t="s">
        <v>108</v>
      </c>
      <c r="BN21" s="67" t="s">
        <v>107</v>
      </c>
      <c r="BO21" s="259" t="s">
        <v>108</v>
      </c>
      <c r="BP21" s="67" t="s">
        <v>107</v>
      </c>
      <c r="BQ21" s="152" t="s">
        <v>109</v>
      </c>
      <c r="BR21" s="69" t="s">
        <v>107</v>
      </c>
      <c r="BS21" s="254" t="s">
        <v>109</v>
      </c>
    </row>
    <row r="22" spans="1:71" ht="18.95" customHeight="1">
      <c r="A22" s="218"/>
      <c r="B22" s="5">
        <v>15</v>
      </c>
      <c r="C22" s="6">
        <f t="shared" si="0"/>
        <v>46037</v>
      </c>
      <c r="D22" s="18">
        <f t="shared" si="14"/>
        <v>5</v>
      </c>
      <c r="E22" s="9"/>
      <c r="F22" s="108" t="str">
        <f t="shared" si="11"/>
        <v/>
      </c>
      <c r="G22" s="107" t="str">
        <f t="shared" si="2"/>
        <v/>
      </c>
      <c r="H22" s="108" t="str">
        <f t="shared" si="3"/>
        <v/>
      </c>
      <c r="I22" s="107" t="str">
        <f t="shared" si="4"/>
        <v/>
      </c>
      <c r="J22" s="108" t="str">
        <f t="shared" si="5"/>
        <v/>
      </c>
      <c r="K22" s="107" t="str">
        <f t="shared" si="6"/>
        <v/>
      </c>
      <c r="L22" s="108" t="str">
        <f t="shared" si="7"/>
        <v/>
      </c>
      <c r="M22" s="107" t="str">
        <f t="shared" si="8"/>
        <v/>
      </c>
      <c r="N22" s="108" t="str">
        <f t="shared" si="9"/>
        <v>6～7</v>
      </c>
      <c r="O22" s="107" t="str">
        <f t="shared" si="10"/>
        <v>10～11</v>
      </c>
      <c r="P22" s="9"/>
      <c r="Q22" s="218"/>
      <c r="R22" s="55">
        <v>1</v>
      </c>
      <c r="S22" s="14">
        <f>SUM($R$8:R22)</f>
        <v>15</v>
      </c>
      <c r="AA22" s="9">
        <v>12</v>
      </c>
      <c r="AB22" s="27" t="str">
        <f>V12</f>
        <v>社会</v>
      </c>
      <c r="AC22" s="61"/>
      <c r="AD22" s="42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IF(AE22="","",VLOOKUP(AE22,目次!$A$5:$X$36,20))</f>
        <v/>
      </c>
      <c r="AL22" s="22" t="str">
        <f>IF(AF22="","",VLOOKUP(AF22,目次!$A$5:$P$36,4))</f>
        <v>6～7</v>
      </c>
      <c r="AM22" s="22" t="str">
        <f>IF(AF22="","",VLOOKUP(AF22,目次!$A$5:$X$36,21))</f>
        <v>8～9</v>
      </c>
      <c r="AN22" s="22" t="str">
        <f>IF(AG22="","",VLOOKUP(AG22,目次!$A$5:$P$36,5))</f>
        <v/>
      </c>
      <c r="AO22" s="22" t="str">
        <f>IF(AG22="","",VLOOKUP(AG22,目次!$A$5:$X$36,22))</f>
        <v/>
      </c>
      <c r="AP22" s="22" t="str">
        <f>IF(AH22="","",VLOOKUP(AH22,目次!$A$5:$P$36,6))</f>
        <v/>
      </c>
      <c r="AQ22" s="22" t="str">
        <f>IF(AH22="","",VLOOKUP(AH22,目次!$A$5:$X$36,23))</f>
        <v/>
      </c>
      <c r="AR22" s="22" t="str">
        <f>IF(AI22="","",VLOOKUP(AI22,目次!$A$5:$P$36,7))</f>
        <v/>
      </c>
      <c r="AS22" s="22" t="str">
        <f>IF(AI22="","",VLOOKUP(AI22,目次!$A$5:$X$36,24))</f>
        <v/>
      </c>
      <c r="AT22" s="45" t="str">
        <f t="shared" si="13"/>
        <v/>
      </c>
      <c r="AU22" s="45" t="str">
        <f t="shared" si="13"/>
        <v/>
      </c>
      <c r="AV22" s="45" t="str">
        <f t="shared" si="13"/>
        <v>6～7</v>
      </c>
      <c r="AW22" s="45" t="str">
        <f t="shared" si="13"/>
        <v>8～9</v>
      </c>
      <c r="AX22" s="45" t="str">
        <f t="shared" si="13"/>
        <v>6～7</v>
      </c>
      <c r="AY22" s="45" t="str">
        <f t="shared" si="13"/>
        <v>8～9</v>
      </c>
      <c r="AZ22" s="45" t="str">
        <f t="shared" si="13"/>
        <v/>
      </c>
      <c r="BA22" s="45" t="str">
        <f t="shared" si="13"/>
        <v/>
      </c>
      <c r="BB22" s="45" t="str">
        <f t="shared" si="13"/>
        <v/>
      </c>
      <c r="BC22" s="45" t="str">
        <f t="shared" si="13"/>
        <v/>
      </c>
      <c r="BH22" s="40">
        <v>12</v>
      </c>
      <c r="BI22" s="64" t="s">
        <v>33</v>
      </c>
      <c r="BJ22" s="75" t="s">
        <v>108</v>
      </c>
      <c r="BK22" s="260" t="s">
        <v>109</v>
      </c>
      <c r="BL22" s="78" t="s">
        <v>457</v>
      </c>
      <c r="BM22" s="261" t="s">
        <v>109</v>
      </c>
      <c r="BN22" s="67" t="s">
        <v>108</v>
      </c>
      <c r="BO22" s="259" t="s">
        <v>109</v>
      </c>
      <c r="BP22" s="67" t="s">
        <v>108</v>
      </c>
      <c r="BQ22" s="152" t="s">
        <v>110</v>
      </c>
      <c r="BR22" s="69" t="s">
        <v>108</v>
      </c>
      <c r="BS22" s="254" t="s">
        <v>110</v>
      </c>
    </row>
    <row r="23" spans="1:71" ht="18.95" customHeight="1">
      <c r="A23" s="218"/>
      <c r="B23" s="5">
        <v>16</v>
      </c>
      <c r="C23" s="6">
        <f t="shared" si="0"/>
        <v>46038</v>
      </c>
      <c r="D23" s="18">
        <f t="shared" si="14"/>
        <v>6</v>
      </c>
      <c r="E23" s="9"/>
      <c r="F23" s="108" t="str">
        <f t="shared" si="11"/>
        <v>8～9</v>
      </c>
      <c r="G23" s="107" t="str">
        <f t="shared" si="2"/>
        <v>10～11</v>
      </c>
      <c r="H23" s="108" t="str">
        <f t="shared" si="3"/>
        <v/>
      </c>
      <c r="I23" s="107" t="str">
        <f t="shared" si="4"/>
        <v/>
      </c>
      <c r="J23" s="108" t="str">
        <f t="shared" si="5"/>
        <v/>
      </c>
      <c r="K23" s="107" t="str">
        <f t="shared" si="6"/>
        <v/>
      </c>
      <c r="L23" s="108" t="str">
        <f t="shared" si="7"/>
        <v/>
      </c>
      <c r="M23" s="107" t="str">
        <f t="shared" si="8"/>
        <v/>
      </c>
      <c r="N23" s="108" t="str">
        <f t="shared" si="9"/>
        <v/>
      </c>
      <c r="O23" s="107" t="str">
        <f t="shared" si="10"/>
        <v/>
      </c>
      <c r="P23" s="9"/>
      <c r="Q23" s="218"/>
      <c r="R23" s="55">
        <v>1</v>
      </c>
      <c r="S23" s="14">
        <f>SUM($R$8:R23)</f>
        <v>16</v>
      </c>
      <c r="AA23" s="9">
        <v>13</v>
      </c>
      <c r="AB23" s="27" t="str">
        <f>V13</f>
        <v>数学</v>
      </c>
      <c r="AC23" s="61"/>
      <c r="AD23" s="42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IF(AE23="","",VLOOKUP(AE23,目次!$A$5:$X$36,20))</f>
        <v/>
      </c>
      <c r="AL23" s="22" t="str">
        <f>IF(AF23="","",VLOOKUP(AF23,目次!$A$5:$P$36,4))</f>
        <v/>
      </c>
      <c r="AM23" s="22" t="str">
        <f>IF(AF23="","",VLOOKUP(AF23,目次!$A$5:$X$36,21))</f>
        <v/>
      </c>
      <c r="AN23" s="22" t="str">
        <f>IF(AG23="","",VLOOKUP(AG23,目次!$A$5:$P$36,5))</f>
        <v>6～7</v>
      </c>
      <c r="AO23" s="22" t="str">
        <f>IF(AG23="","",VLOOKUP(AG23,目次!$A$5:$X$36,22))</f>
        <v>8～9</v>
      </c>
      <c r="AP23" s="22" t="str">
        <f>IF(AH23="","",VLOOKUP(AH23,目次!$A$5:$P$36,6))</f>
        <v/>
      </c>
      <c r="AQ23" s="22" t="str">
        <f>IF(AH23="","",VLOOKUP(AH23,目次!$A$5:$X$36,23))</f>
        <v/>
      </c>
      <c r="AR23" s="22" t="str">
        <f>IF(AI23="","",VLOOKUP(AI23,目次!$A$5:$P$36,7))</f>
        <v/>
      </c>
      <c r="AS23" s="22" t="str">
        <f>IF(AI23="","",VLOOKUP(AI23,目次!$A$5:$X$36,24))</f>
        <v/>
      </c>
      <c r="AT23" s="45" t="str">
        <f t="shared" si="13"/>
        <v/>
      </c>
      <c r="AU23" s="45" t="str">
        <f t="shared" si="13"/>
        <v/>
      </c>
      <c r="AV23" s="45" t="str">
        <f t="shared" si="13"/>
        <v/>
      </c>
      <c r="AW23" s="45" t="str">
        <f t="shared" si="13"/>
        <v/>
      </c>
      <c r="AX23" s="45" t="str">
        <f t="shared" si="13"/>
        <v>6～7</v>
      </c>
      <c r="AY23" s="45" t="str">
        <f t="shared" si="13"/>
        <v>8～9</v>
      </c>
      <c r="AZ23" s="45" t="str">
        <f t="shared" si="13"/>
        <v>6～7</v>
      </c>
      <c r="BA23" s="45" t="str">
        <f t="shared" si="13"/>
        <v>10～11</v>
      </c>
      <c r="BB23" s="45" t="str">
        <f t="shared" si="13"/>
        <v/>
      </c>
      <c r="BC23" s="45" t="str">
        <f t="shared" si="13"/>
        <v/>
      </c>
      <c r="BH23" s="40">
        <v>13</v>
      </c>
      <c r="BI23" s="64" t="s">
        <v>36</v>
      </c>
      <c r="BJ23" s="75" t="s">
        <v>109</v>
      </c>
      <c r="BK23" s="260" t="s">
        <v>110</v>
      </c>
      <c r="BL23" s="78" t="s">
        <v>114</v>
      </c>
      <c r="BM23" s="261" t="s">
        <v>110</v>
      </c>
      <c r="BN23" s="67" t="s">
        <v>109</v>
      </c>
      <c r="BO23" s="259" t="s">
        <v>110</v>
      </c>
      <c r="BP23" s="67" t="s">
        <v>109</v>
      </c>
      <c r="BQ23" s="152" t="s">
        <v>113</v>
      </c>
      <c r="BR23" s="69" t="s">
        <v>109</v>
      </c>
      <c r="BS23" s="254" t="s">
        <v>113</v>
      </c>
    </row>
    <row r="24" spans="1:71" ht="18.95" customHeight="1">
      <c r="A24" s="218"/>
      <c r="B24" s="5">
        <v>17</v>
      </c>
      <c r="C24" s="6">
        <f t="shared" si="0"/>
        <v>46039</v>
      </c>
      <c r="D24" s="18">
        <f t="shared" si="14"/>
        <v>7</v>
      </c>
      <c r="E24" s="9"/>
      <c r="F24" s="108" t="str">
        <f t="shared" si="11"/>
        <v/>
      </c>
      <c r="G24" s="107" t="str">
        <f t="shared" si="2"/>
        <v/>
      </c>
      <c r="H24" s="108" t="str">
        <f t="shared" si="3"/>
        <v>8～9</v>
      </c>
      <c r="I24" s="107" t="str">
        <f t="shared" si="4"/>
        <v>10～11</v>
      </c>
      <c r="J24" s="108" t="str">
        <f t="shared" si="5"/>
        <v/>
      </c>
      <c r="K24" s="107" t="str">
        <f t="shared" si="6"/>
        <v/>
      </c>
      <c r="L24" s="108" t="str">
        <f t="shared" si="7"/>
        <v/>
      </c>
      <c r="M24" s="107" t="str">
        <f t="shared" si="8"/>
        <v/>
      </c>
      <c r="N24" s="108" t="str">
        <f t="shared" si="9"/>
        <v/>
      </c>
      <c r="O24" s="107" t="str">
        <f t="shared" si="10"/>
        <v/>
      </c>
      <c r="P24" s="9"/>
      <c r="Q24" s="218"/>
      <c r="R24" s="55">
        <v>1</v>
      </c>
      <c r="S24" s="14">
        <f>SUM($R$8:R24)</f>
        <v>17</v>
      </c>
      <c r="AA24" s="9">
        <v>14</v>
      </c>
      <c r="AB24" s="27" t="str">
        <f>V14</f>
        <v>理科</v>
      </c>
      <c r="AC24" s="61"/>
      <c r="AD24" s="42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IF(AE24="","",VLOOKUP(AE24,目次!$A$5:$X$36,20))</f>
        <v/>
      </c>
      <c r="AL24" s="22" t="str">
        <f>IF(AF24="","",VLOOKUP(AF24,目次!$A$5:$P$36,4))</f>
        <v/>
      </c>
      <c r="AM24" s="22" t="str">
        <f>IF(AF24="","",VLOOKUP(AF24,目次!$A$5:$X$36,21))</f>
        <v/>
      </c>
      <c r="AN24" s="22" t="str">
        <f>IF(AG24="","",VLOOKUP(AG24,目次!$A$5:$P$36,5))</f>
        <v/>
      </c>
      <c r="AO24" s="22" t="str">
        <f>IF(AG24="","",VLOOKUP(AG24,目次!$A$5:$X$36,22))</f>
        <v/>
      </c>
      <c r="AP24" s="22" t="str">
        <f>IF(AH24="","",VLOOKUP(AH24,目次!$A$5:$P$36,6))</f>
        <v>6～7</v>
      </c>
      <c r="AQ24" s="22" t="str">
        <f>IF(AH24="","",VLOOKUP(AH24,目次!$A$5:$X$36,23))</f>
        <v>10～11</v>
      </c>
      <c r="AR24" s="22" t="str">
        <f>IF(AI24="","",VLOOKUP(AI24,目次!$A$5:$P$36,7))</f>
        <v/>
      </c>
      <c r="AS24" s="22" t="str">
        <f>IF(AI24="","",VLOOKUP(AI24,目次!$A$5:$X$36,24))</f>
        <v/>
      </c>
      <c r="AT24" s="45" t="str">
        <f t="shared" si="13"/>
        <v/>
      </c>
      <c r="AU24" s="45" t="str">
        <f t="shared" si="13"/>
        <v/>
      </c>
      <c r="AV24" s="45" t="str">
        <f t="shared" si="13"/>
        <v/>
      </c>
      <c r="AW24" s="45" t="str">
        <f t="shared" si="13"/>
        <v/>
      </c>
      <c r="AX24" s="45" t="str">
        <f t="shared" si="13"/>
        <v/>
      </c>
      <c r="AY24" s="45" t="str">
        <f t="shared" si="13"/>
        <v/>
      </c>
      <c r="AZ24" s="45" t="str">
        <f t="shared" si="13"/>
        <v>6～7</v>
      </c>
      <c r="BA24" s="45" t="str">
        <f t="shared" si="13"/>
        <v>10～11</v>
      </c>
      <c r="BB24" s="45" t="str">
        <f t="shared" si="13"/>
        <v>6～7</v>
      </c>
      <c r="BC24" s="45" t="str">
        <f t="shared" si="13"/>
        <v>10～11</v>
      </c>
      <c r="BH24" s="40">
        <v>14</v>
      </c>
      <c r="BI24" s="64" t="s">
        <v>37</v>
      </c>
      <c r="BJ24" s="75" t="s">
        <v>110</v>
      </c>
      <c r="BK24" s="260" t="s">
        <v>113</v>
      </c>
      <c r="BL24" s="78" t="s">
        <v>115</v>
      </c>
      <c r="BM24" s="261" t="s">
        <v>113</v>
      </c>
      <c r="BN24" s="67" t="s">
        <v>110</v>
      </c>
      <c r="BO24" s="259" t="s">
        <v>113</v>
      </c>
      <c r="BP24" s="67" t="s">
        <v>110</v>
      </c>
      <c r="BQ24" s="152" t="s">
        <v>114</v>
      </c>
      <c r="BR24" s="69" t="s">
        <v>110</v>
      </c>
      <c r="BS24" s="254" t="s">
        <v>114</v>
      </c>
    </row>
    <row r="25" spans="1:71" ht="18.95" customHeight="1">
      <c r="A25" s="218"/>
      <c r="B25" s="5">
        <v>18</v>
      </c>
      <c r="C25" s="6">
        <f t="shared" si="0"/>
        <v>46040</v>
      </c>
      <c r="D25" s="18">
        <f t="shared" si="14"/>
        <v>1</v>
      </c>
      <c r="E25" s="9"/>
      <c r="F25" s="108" t="str">
        <f t="shared" si="11"/>
        <v/>
      </c>
      <c r="G25" s="107" t="str">
        <f t="shared" si="2"/>
        <v/>
      </c>
      <c r="H25" s="108" t="str">
        <f t="shared" si="3"/>
        <v/>
      </c>
      <c r="I25" s="107" t="str">
        <f t="shared" si="4"/>
        <v/>
      </c>
      <c r="J25" s="108" t="str">
        <f t="shared" si="5"/>
        <v>8～9</v>
      </c>
      <c r="K25" s="107" t="str">
        <f t="shared" si="6"/>
        <v>10～11</v>
      </c>
      <c r="L25" s="108" t="str">
        <f t="shared" si="7"/>
        <v/>
      </c>
      <c r="M25" s="107" t="str">
        <f t="shared" si="8"/>
        <v/>
      </c>
      <c r="N25" s="108" t="str">
        <f t="shared" si="9"/>
        <v/>
      </c>
      <c r="O25" s="107" t="str">
        <f t="shared" si="10"/>
        <v/>
      </c>
      <c r="P25" s="9"/>
      <c r="Q25" s="218"/>
      <c r="R25" s="55">
        <v>1</v>
      </c>
      <c r="S25" s="14">
        <f>SUM($R$8:R25)</f>
        <v>18</v>
      </c>
      <c r="AA25" s="9">
        <v>15</v>
      </c>
      <c r="AB25" s="27" t="str">
        <f>V15</f>
        <v>英語</v>
      </c>
      <c r="AC25" s="61"/>
      <c r="AD25" s="42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IF(AE25="","",VLOOKUP(AE25,目次!$A$5:$X$36,20))</f>
        <v/>
      </c>
      <c r="AL25" s="22" t="str">
        <f>IF(AF25="","",VLOOKUP(AF25,目次!$A$5:$P$36,4))</f>
        <v/>
      </c>
      <c r="AM25" s="22" t="str">
        <f>IF(AF25="","",VLOOKUP(AF25,目次!$A$5:$X$36,21))</f>
        <v/>
      </c>
      <c r="AN25" s="22" t="str">
        <f>IF(AG25="","",VLOOKUP(AG25,目次!$A$5:$P$36,5))</f>
        <v/>
      </c>
      <c r="AO25" s="22" t="str">
        <f>IF(AG25="","",VLOOKUP(AG25,目次!$A$5:$X$36,22))</f>
        <v/>
      </c>
      <c r="AP25" s="22" t="str">
        <f>IF(AH25="","",VLOOKUP(AH25,目次!$A$5:$P$36,6))</f>
        <v/>
      </c>
      <c r="AQ25" s="22" t="str">
        <f>IF(AH25="","",VLOOKUP(AH25,目次!$A$5:$X$36,23))</f>
        <v/>
      </c>
      <c r="AR25" s="22" t="str">
        <f>IF(AI25="","",VLOOKUP(AI25,目次!$A$5:$P$36,7))</f>
        <v>6～7</v>
      </c>
      <c r="AS25" s="22" t="str">
        <f>IF(AI25="","",VLOOKUP(AI25,目次!$A$5:$X$36,24))</f>
        <v>10～11</v>
      </c>
      <c r="AT25" s="45" t="str">
        <f t="shared" si="13"/>
        <v>8～9</v>
      </c>
      <c r="AU25" s="45" t="str">
        <f t="shared" si="13"/>
        <v>10～11</v>
      </c>
      <c r="AV25" s="45" t="str">
        <f t="shared" si="13"/>
        <v/>
      </c>
      <c r="AW25" s="45" t="str">
        <f t="shared" si="13"/>
        <v/>
      </c>
      <c r="AX25" s="45" t="str">
        <f t="shared" si="13"/>
        <v/>
      </c>
      <c r="AY25" s="45" t="str">
        <f t="shared" si="13"/>
        <v/>
      </c>
      <c r="AZ25" s="45" t="str">
        <f t="shared" si="13"/>
        <v/>
      </c>
      <c r="BA25" s="45" t="str">
        <f t="shared" si="13"/>
        <v/>
      </c>
      <c r="BB25" s="45" t="str">
        <f t="shared" si="13"/>
        <v>6～7</v>
      </c>
      <c r="BC25" s="45" t="str">
        <f t="shared" si="13"/>
        <v>10～11</v>
      </c>
      <c r="BH25" s="40">
        <v>15</v>
      </c>
      <c r="BI25" s="64" t="s">
        <v>38</v>
      </c>
      <c r="BJ25" s="75" t="s">
        <v>135</v>
      </c>
      <c r="BK25" s="260" t="s">
        <v>114</v>
      </c>
      <c r="BL25" s="78" t="s">
        <v>116</v>
      </c>
      <c r="BM25" s="261" t="s">
        <v>114</v>
      </c>
      <c r="BN25" s="67" t="s">
        <v>113</v>
      </c>
      <c r="BO25" s="259" t="s">
        <v>114</v>
      </c>
      <c r="BP25" s="67" t="s">
        <v>113</v>
      </c>
      <c r="BQ25" s="152" t="s">
        <v>115</v>
      </c>
      <c r="BR25" s="69" t="s">
        <v>113</v>
      </c>
      <c r="BS25" s="254" t="s">
        <v>115</v>
      </c>
    </row>
    <row r="26" spans="1:71" ht="18.95" customHeight="1">
      <c r="A26" s="218"/>
      <c r="B26" s="5">
        <v>19</v>
      </c>
      <c r="C26" s="6">
        <f t="shared" si="0"/>
        <v>46041</v>
      </c>
      <c r="D26" s="18">
        <f t="shared" si="14"/>
        <v>2</v>
      </c>
      <c r="E26" s="9"/>
      <c r="F26" s="108" t="str">
        <f t="shared" si="11"/>
        <v/>
      </c>
      <c r="G26" s="107" t="str">
        <f t="shared" si="2"/>
        <v/>
      </c>
      <c r="H26" s="108" t="str">
        <f t="shared" si="3"/>
        <v/>
      </c>
      <c r="I26" s="107" t="str">
        <f t="shared" si="4"/>
        <v/>
      </c>
      <c r="J26" s="108" t="str">
        <f t="shared" si="5"/>
        <v/>
      </c>
      <c r="K26" s="107" t="str">
        <f t="shared" si="6"/>
        <v/>
      </c>
      <c r="L26" s="108" t="str">
        <f t="shared" si="7"/>
        <v>8～9</v>
      </c>
      <c r="M26" s="107" t="str">
        <f t="shared" si="8"/>
        <v>12～13</v>
      </c>
      <c r="N26" s="108" t="str">
        <f t="shared" si="9"/>
        <v/>
      </c>
      <c r="O26" s="107" t="str">
        <f t="shared" si="10"/>
        <v/>
      </c>
      <c r="P26" s="9"/>
      <c r="Q26" s="218"/>
      <c r="R26" s="55">
        <v>1</v>
      </c>
      <c r="S26" s="14">
        <f>SUM($R$8:R26)</f>
        <v>19</v>
      </c>
      <c r="AA26" s="9">
        <v>16</v>
      </c>
      <c r="AB26" s="27" t="str">
        <f>V11</f>
        <v>国語</v>
      </c>
      <c r="AC26" s="61"/>
      <c r="AD26" s="42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IF(AE26="","",VLOOKUP(AE26,目次!$A$5:$X$36,20))</f>
        <v>10～11</v>
      </c>
      <c r="AL26" s="22" t="str">
        <f>IF(AF26="","",VLOOKUP(AF26,目次!$A$5:$P$36,4))</f>
        <v/>
      </c>
      <c r="AM26" s="22" t="str">
        <f>IF(AF26="","",VLOOKUP(AF26,目次!$A$5:$X$36,21))</f>
        <v/>
      </c>
      <c r="AN26" s="22" t="str">
        <f>IF(AG26="","",VLOOKUP(AG26,目次!$A$5:$P$36,5))</f>
        <v/>
      </c>
      <c r="AO26" s="22" t="str">
        <f>IF(AG26="","",VLOOKUP(AG26,目次!$A$5:$X$36,22))</f>
        <v/>
      </c>
      <c r="AP26" s="22" t="str">
        <f>IF(AH26="","",VLOOKUP(AH26,目次!$A$5:$P$36,6))</f>
        <v/>
      </c>
      <c r="AQ26" s="22" t="str">
        <f>IF(AH26="","",VLOOKUP(AH26,目次!$A$5:$X$36,23))</f>
        <v/>
      </c>
      <c r="AR26" s="22" t="str">
        <f>IF(AI26="","",VLOOKUP(AI26,目次!$A$5:$P$36,7))</f>
        <v/>
      </c>
      <c r="AS26" s="22" t="str">
        <f>IF(AI26="","",VLOOKUP(AI26,目次!$A$5:$X$36,24))</f>
        <v/>
      </c>
      <c r="AT26" s="45" t="str">
        <f t="shared" si="13"/>
        <v>8～9</v>
      </c>
      <c r="AU26" s="45" t="str">
        <f t="shared" si="13"/>
        <v>10～11</v>
      </c>
      <c r="AV26" s="45" t="str">
        <f t="shared" si="13"/>
        <v>8～9</v>
      </c>
      <c r="AW26" s="45" t="str">
        <f t="shared" si="13"/>
        <v>10～11</v>
      </c>
      <c r="AX26" s="45" t="str">
        <f t="shared" si="13"/>
        <v/>
      </c>
      <c r="AY26" s="45" t="str">
        <f t="shared" si="13"/>
        <v/>
      </c>
      <c r="AZ26" s="45" t="str">
        <f t="shared" si="13"/>
        <v/>
      </c>
      <c r="BA26" s="45" t="str">
        <f t="shared" si="13"/>
        <v/>
      </c>
      <c r="BB26" s="45" t="str">
        <f t="shared" si="13"/>
        <v/>
      </c>
      <c r="BC26" s="45" t="str">
        <f t="shared" si="13"/>
        <v/>
      </c>
      <c r="BH26" s="40">
        <v>16</v>
      </c>
      <c r="BI26" s="64" t="s">
        <v>39</v>
      </c>
      <c r="BJ26" s="75" t="s">
        <v>136</v>
      </c>
      <c r="BK26" s="260" t="s">
        <v>115</v>
      </c>
      <c r="BL26" s="78" t="s">
        <v>117</v>
      </c>
      <c r="BM26" s="261" t="s">
        <v>115</v>
      </c>
      <c r="BN26" s="67" t="s">
        <v>114</v>
      </c>
      <c r="BO26" s="259" t="s">
        <v>115</v>
      </c>
      <c r="BP26" s="67" t="s">
        <v>114</v>
      </c>
      <c r="BQ26" s="152" t="s">
        <v>116</v>
      </c>
      <c r="BR26" s="69" t="s">
        <v>114</v>
      </c>
      <c r="BS26" s="254" t="s">
        <v>116</v>
      </c>
    </row>
    <row r="27" spans="1:71" ht="18.95" customHeight="1">
      <c r="A27" s="218"/>
      <c r="B27" s="5">
        <v>20</v>
      </c>
      <c r="C27" s="6">
        <f t="shared" si="0"/>
        <v>46042</v>
      </c>
      <c r="D27" s="18">
        <f t="shared" si="14"/>
        <v>3</v>
      </c>
      <c r="E27" s="9"/>
      <c r="F27" s="108" t="str">
        <f t="shared" si="11"/>
        <v/>
      </c>
      <c r="G27" s="107" t="str">
        <f t="shared" si="2"/>
        <v/>
      </c>
      <c r="H27" s="108" t="str">
        <f t="shared" si="3"/>
        <v/>
      </c>
      <c r="I27" s="107" t="str">
        <f t="shared" si="4"/>
        <v/>
      </c>
      <c r="J27" s="108" t="str">
        <f t="shared" si="5"/>
        <v/>
      </c>
      <c r="K27" s="107" t="str">
        <f t="shared" si="6"/>
        <v/>
      </c>
      <c r="L27" s="108" t="str">
        <f t="shared" si="7"/>
        <v/>
      </c>
      <c r="M27" s="107" t="str">
        <f t="shared" si="8"/>
        <v/>
      </c>
      <c r="N27" s="108" t="str">
        <f t="shared" si="9"/>
        <v>8～9</v>
      </c>
      <c r="O27" s="107" t="str">
        <f t="shared" si="10"/>
        <v>12～13</v>
      </c>
      <c r="P27" s="9"/>
      <c r="Q27" s="218"/>
      <c r="R27" s="55">
        <v>1</v>
      </c>
      <c r="S27" s="14">
        <f>SUM($R$8:R27)</f>
        <v>20</v>
      </c>
      <c r="AA27" s="9">
        <v>17</v>
      </c>
      <c r="AB27" s="27" t="str">
        <f>V12</f>
        <v>社会</v>
      </c>
      <c r="AC27" s="61"/>
      <c r="AD27" s="42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IF(AE27="","",VLOOKUP(AE27,目次!$A$5:$X$36,20))</f>
        <v/>
      </c>
      <c r="AL27" s="22" t="str">
        <f>IF(AF27="","",VLOOKUP(AF27,目次!$A$5:$P$36,4))</f>
        <v>8～9</v>
      </c>
      <c r="AM27" s="22" t="str">
        <f>IF(AF27="","",VLOOKUP(AF27,目次!$A$5:$X$36,21))</f>
        <v>10～11</v>
      </c>
      <c r="AN27" s="22" t="str">
        <f>IF(AG27="","",VLOOKUP(AG27,目次!$A$5:$P$36,5))</f>
        <v/>
      </c>
      <c r="AO27" s="22" t="str">
        <f>IF(AG27="","",VLOOKUP(AG27,目次!$A$5:$X$36,22))</f>
        <v/>
      </c>
      <c r="AP27" s="22" t="str">
        <f>IF(AH27="","",VLOOKUP(AH27,目次!$A$5:$P$36,6))</f>
        <v/>
      </c>
      <c r="AQ27" s="22" t="str">
        <f>IF(AH27="","",VLOOKUP(AH27,目次!$A$5:$X$36,23))</f>
        <v/>
      </c>
      <c r="AR27" s="22" t="str">
        <f>IF(AI27="","",VLOOKUP(AI27,目次!$A$5:$P$36,7))</f>
        <v/>
      </c>
      <c r="AS27" s="22" t="str">
        <f>IF(AI27="","",VLOOKUP(AI27,目次!$A$5:$X$36,24))</f>
        <v/>
      </c>
      <c r="AT27" s="45" t="str">
        <f t="shared" si="13"/>
        <v/>
      </c>
      <c r="AU27" s="45" t="str">
        <f t="shared" si="13"/>
        <v/>
      </c>
      <c r="AV27" s="45" t="str">
        <f t="shared" si="13"/>
        <v>8～9</v>
      </c>
      <c r="AW27" s="45" t="str">
        <f t="shared" si="13"/>
        <v>10～11</v>
      </c>
      <c r="AX27" s="45" t="str">
        <f t="shared" si="13"/>
        <v>8～9</v>
      </c>
      <c r="AY27" s="45" t="str">
        <f t="shared" si="13"/>
        <v>10～11</v>
      </c>
      <c r="AZ27" s="45" t="str">
        <f t="shared" si="13"/>
        <v/>
      </c>
      <c r="BA27" s="45" t="str">
        <f t="shared" si="13"/>
        <v/>
      </c>
      <c r="BB27" s="45" t="str">
        <f t="shared" si="13"/>
        <v/>
      </c>
      <c r="BC27" s="45" t="str">
        <f t="shared" si="13"/>
        <v/>
      </c>
      <c r="BH27" s="40">
        <v>17</v>
      </c>
      <c r="BI27" s="64" t="s">
        <v>40</v>
      </c>
      <c r="BJ27" s="75" t="s">
        <v>137</v>
      </c>
      <c r="BK27" s="260" t="s">
        <v>116</v>
      </c>
      <c r="BL27" s="78" t="s">
        <v>118</v>
      </c>
      <c r="BM27" s="261" t="s">
        <v>116</v>
      </c>
      <c r="BN27" s="67" t="s">
        <v>115</v>
      </c>
      <c r="BO27" s="259" t="s">
        <v>116</v>
      </c>
      <c r="BP27" s="67" t="s">
        <v>115</v>
      </c>
      <c r="BQ27" s="152" t="s">
        <v>117</v>
      </c>
      <c r="BR27" s="69" t="s">
        <v>115</v>
      </c>
      <c r="BS27" s="254" t="s">
        <v>117</v>
      </c>
    </row>
    <row r="28" spans="1:71" ht="18.95" customHeight="1">
      <c r="A28" s="218"/>
      <c r="B28" s="5">
        <v>21</v>
      </c>
      <c r="C28" s="6">
        <f t="shared" si="0"/>
        <v>46043</v>
      </c>
      <c r="D28" s="18">
        <f t="shared" si="14"/>
        <v>4</v>
      </c>
      <c r="E28" s="9"/>
      <c r="F28" s="108" t="str">
        <f t="shared" si="11"/>
        <v>10～11</v>
      </c>
      <c r="G28" s="107" t="str">
        <f t="shared" si="2"/>
        <v>12～13</v>
      </c>
      <c r="H28" s="108" t="str">
        <f t="shared" si="3"/>
        <v/>
      </c>
      <c r="I28" s="107" t="str">
        <f t="shared" si="4"/>
        <v/>
      </c>
      <c r="J28" s="108" t="str">
        <f t="shared" si="5"/>
        <v/>
      </c>
      <c r="K28" s="107" t="str">
        <f t="shared" si="6"/>
        <v/>
      </c>
      <c r="L28" s="108" t="str">
        <f t="shared" si="7"/>
        <v/>
      </c>
      <c r="M28" s="107" t="str">
        <f t="shared" si="8"/>
        <v/>
      </c>
      <c r="N28" s="108" t="str">
        <f t="shared" si="9"/>
        <v/>
      </c>
      <c r="O28" s="107" t="str">
        <f t="shared" si="10"/>
        <v/>
      </c>
      <c r="P28" s="9"/>
      <c r="Q28" s="218"/>
      <c r="R28" s="55">
        <v>1</v>
      </c>
      <c r="S28" s="14">
        <f>SUM($R$8:R28)</f>
        <v>21</v>
      </c>
      <c r="AA28" s="9">
        <v>18</v>
      </c>
      <c r="AB28" s="27" t="str">
        <f>V13</f>
        <v>数学</v>
      </c>
      <c r="AC28" s="61"/>
      <c r="AD28" s="42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IF(AE28="","",VLOOKUP(AE28,目次!$A$5:$X$36,20))</f>
        <v/>
      </c>
      <c r="AL28" s="22" t="str">
        <f>IF(AF28="","",VLOOKUP(AF28,目次!$A$5:$P$36,4))</f>
        <v/>
      </c>
      <c r="AM28" s="22" t="str">
        <f>IF(AF28="","",VLOOKUP(AF28,目次!$A$5:$X$36,21))</f>
        <v/>
      </c>
      <c r="AN28" s="22" t="str">
        <f>IF(AG28="","",VLOOKUP(AG28,目次!$A$5:$P$36,5))</f>
        <v>8～9</v>
      </c>
      <c r="AO28" s="22" t="str">
        <f>IF(AG28="","",VLOOKUP(AG28,目次!$A$5:$X$36,22))</f>
        <v>10～11</v>
      </c>
      <c r="AP28" s="22" t="str">
        <f>IF(AH28="","",VLOOKUP(AH28,目次!$A$5:$P$36,6))</f>
        <v/>
      </c>
      <c r="AQ28" s="22" t="str">
        <f>IF(AH28="","",VLOOKUP(AH28,目次!$A$5:$X$36,23))</f>
        <v/>
      </c>
      <c r="AR28" s="22" t="str">
        <f>IF(AI28="","",VLOOKUP(AI28,目次!$A$5:$P$36,7))</f>
        <v/>
      </c>
      <c r="AS28" s="22" t="str">
        <f>IF(AI28="","",VLOOKUP(AI28,目次!$A$5:$X$36,24))</f>
        <v/>
      </c>
      <c r="AT28" s="45" t="str">
        <f t="shared" si="13"/>
        <v/>
      </c>
      <c r="AU28" s="45" t="str">
        <f t="shared" si="13"/>
        <v/>
      </c>
      <c r="AV28" s="45" t="str">
        <f t="shared" si="13"/>
        <v/>
      </c>
      <c r="AW28" s="45" t="str">
        <f t="shared" si="13"/>
        <v/>
      </c>
      <c r="AX28" s="45" t="str">
        <f t="shared" si="13"/>
        <v>8～9</v>
      </c>
      <c r="AY28" s="45" t="str">
        <f t="shared" si="13"/>
        <v>10～11</v>
      </c>
      <c r="AZ28" s="45" t="str">
        <f t="shared" si="13"/>
        <v>8～9</v>
      </c>
      <c r="BA28" s="45" t="str">
        <f t="shared" si="13"/>
        <v>12～13</v>
      </c>
      <c r="BB28" s="45" t="str">
        <f t="shared" si="13"/>
        <v/>
      </c>
      <c r="BC28" s="45" t="str">
        <f t="shared" si="13"/>
        <v/>
      </c>
      <c r="BH28" s="40">
        <v>18</v>
      </c>
      <c r="BI28" s="64" t="s">
        <v>41</v>
      </c>
      <c r="BJ28" s="75" t="s">
        <v>138</v>
      </c>
      <c r="BK28" s="260" t="s">
        <v>117</v>
      </c>
      <c r="BL28" s="78" t="s">
        <v>119</v>
      </c>
      <c r="BM28" s="261" t="s">
        <v>117</v>
      </c>
      <c r="BN28" s="67" t="s">
        <v>116</v>
      </c>
      <c r="BO28" s="259" t="s">
        <v>117</v>
      </c>
      <c r="BP28" s="67" t="s">
        <v>116</v>
      </c>
      <c r="BQ28" s="152" t="s">
        <v>118</v>
      </c>
      <c r="BR28" s="69" t="s">
        <v>116</v>
      </c>
      <c r="BS28" s="254" t="s">
        <v>118</v>
      </c>
    </row>
    <row r="29" spans="1:71" ht="18.95" customHeight="1">
      <c r="A29" s="218"/>
      <c r="B29" s="5">
        <v>22</v>
      </c>
      <c r="C29" s="6">
        <f t="shared" si="0"/>
        <v>46044</v>
      </c>
      <c r="D29" s="18">
        <f t="shared" si="14"/>
        <v>5</v>
      </c>
      <c r="E29" s="9"/>
      <c r="F29" s="108" t="str">
        <f t="shared" si="11"/>
        <v/>
      </c>
      <c r="G29" s="107" t="str">
        <f t="shared" si="2"/>
        <v/>
      </c>
      <c r="H29" s="108" t="str">
        <f t="shared" si="3"/>
        <v>10～11</v>
      </c>
      <c r="I29" s="107" t="str">
        <f t="shared" si="4"/>
        <v>12～13</v>
      </c>
      <c r="J29" s="108" t="str">
        <f t="shared" si="5"/>
        <v/>
      </c>
      <c r="K29" s="107" t="str">
        <f t="shared" si="6"/>
        <v/>
      </c>
      <c r="L29" s="108" t="str">
        <f t="shared" si="7"/>
        <v/>
      </c>
      <c r="M29" s="107" t="str">
        <f t="shared" si="8"/>
        <v/>
      </c>
      <c r="N29" s="108" t="str">
        <f t="shared" si="9"/>
        <v/>
      </c>
      <c r="O29" s="107" t="str">
        <f t="shared" si="10"/>
        <v/>
      </c>
      <c r="P29" s="9"/>
      <c r="Q29" s="218"/>
      <c r="R29" s="55">
        <v>1</v>
      </c>
      <c r="S29" s="14">
        <f>SUM($R$8:R29)</f>
        <v>22</v>
      </c>
      <c r="AA29" s="9">
        <v>19</v>
      </c>
      <c r="AB29" s="27" t="str">
        <f>V14</f>
        <v>理科</v>
      </c>
      <c r="AC29" s="61"/>
      <c r="AD29" s="42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IF(AE29="","",VLOOKUP(AE29,目次!$A$5:$X$36,20))</f>
        <v/>
      </c>
      <c r="AL29" s="22" t="str">
        <f>IF(AF29="","",VLOOKUP(AF29,目次!$A$5:$P$36,4))</f>
        <v/>
      </c>
      <c r="AM29" s="22" t="str">
        <f>IF(AF29="","",VLOOKUP(AF29,目次!$A$5:$X$36,21))</f>
        <v/>
      </c>
      <c r="AN29" s="22" t="str">
        <f>IF(AG29="","",VLOOKUP(AG29,目次!$A$5:$P$36,5))</f>
        <v/>
      </c>
      <c r="AO29" s="22" t="str">
        <f>IF(AG29="","",VLOOKUP(AG29,目次!$A$5:$X$36,22))</f>
        <v/>
      </c>
      <c r="AP29" s="22" t="str">
        <f>IF(AH29="","",VLOOKUP(AH29,目次!$A$5:$P$36,6))</f>
        <v>8～9</v>
      </c>
      <c r="AQ29" s="22" t="str">
        <f>IF(AH29="","",VLOOKUP(AH29,目次!$A$5:$X$36,23))</f>
        <v>12～13</v>
      </c>
      <c r="AR29" s="22" t="str">
        <f>IF(AI29="","",VLOOKUP(AI29,目次!$A$5:$P$36,7))</f>
        <v/>
      </c>
      <c r="AS29" s="22" t="str">
        <f>IF(AI29="","",VLOOKUP(AI29,目次!$A$5:$X$36,24))</f>
        <v/>
      </c>
      <c r="AT29" s="45" t="str">
        <f t="shared" si="13"/>
        <v/>
      </c>
      <c r="AU29" s="45" t="str">
        <f t="shared" si="13"/>
        <v/>
      </c>
      <c r="AV29" s="45" t="str">
        <f t="shared" si="13"/>
        <v/>
      </c>
      <c r="AW29" s="45" t="str">
        <f t="shared" si="13"/>
        <v/>
      </c>
      <c r="AX29" s="45" t="str">
        <f t="shared" si="13"/>
        <v/>
      </c>
      <c r="AY29" s="45" t="str">
        <f t="shared" si="13"/>
        <v/>
      </c>
      <c r="AZ29" s="45" t="str">
        <f t="shared" si="13"/>
        <v>8～9</v>
      </c>
      <c r="BA29" s="45" t="str">
        <f t="shared" si="13"/>
        <v>12～13</v>
      </c>
      <c r="BB29" s="45" t="str">
        <f t="shared" si="13"/>
        <v>8～9</v>
      </c>
      <c r="BC29" s="45" t="str">
        <f t="shared" si="13"/>
        <v>12～13</v>
      </c>
      <c r="BH29" s="40">
        <v>19</v>
      </c>
      <c r="BI29" s="64" t="s">
        <v>42</v>
      </c>
      <c r="BJ29" s="75" t="s">
        <v>66</v>
      </c>
      <c r="BK29" s="260" t="s">
        <v>118</v>
      </c>
      <c r="BL29" s="78" t="s">
        <v>120</v>
      </c>
      <c r="BM29" s="261" t="s">
        <v>118</v>
      </c>
      <c r="BN29" s="67" t="s">
        <v>117</v>
      </c>
      <c r="BO29" s="259" t="s">
        <v>118</v>
      </c>
      <c r="BP29" s="67" t="s">
        <v>117</v>
      </c>
      <c r="BQ29" s="152" t="s">
        <v>119</v>
      </c>
      <c r="BR29" s="69" t="s">
        <v>117</v>
      </c>
      <c r="BS29" s="254" t="s">
        <v>119</v>
      </c>
    </row>
    <row r="30" spans="1:71" ht="18.95" customHeight="1">
      <c r="A30" s="218"/>
      <c r="B30" s="5">
        <v>23</v>
      </c>
      <c r="C30" s="6">
        <f t="shared" si="0"/>
        <v>46045</v>
      </c>
      <c r="D30" s="18">
        <f t="shared" si="14"/>
        <v>6</v>
      </c>
      <c r="E30" s="9"/>
      <c r="F30" s="108" t="str">
        <f t="shared" si="11"/>
        <v/>
      </c>
      <c r="G30" s="107" t="str">
        <f t="shared" si="2"/>
        <v/>
      </c>
      <c r="H30" s="108" t="str">
        <f t="shared" si="3"/>
        <v/>
      </c>
      <c r="I30" s="107" t="str">
        <f t="shared" si="4"/>
        <v/>
      </c>
      <c r="J30" s="108" t="str">
        <f t="shared" si="5"/>
        <v>10～11</v>
      </c>
      <c r="K30" s="107" t="str">
        <f t="shared" si="6"/>
        <v>12～13</v>
      </c>
      <c r="L30" s="108" t="str">
        <f t="shared" si="7"/>
        <v/>
      </c>
      <c r="M30" s="107" t="str">
        <f t="shared" si="8"/>
        <v/>
      </c>
      <c r="N30" s="108" t="str">
        <f t="shared" si="9"/>
        <v/>
      </c>
      <c r="O30" s="107" t="str">
        <f t="shared" si="10"/>
        <v/>
      </c>
      <c r="P30" s="9"/>
      <c r="Q30" s="218"/>
      <c r="R30" s="55">
        <v>1</v>
      </c>
      <c r="S30" s="14">
        <f>SUM($R$8:R30)</f>
        <v>23</v>
      </c>
      <c r="AA30" s="9">
        <v>20</v>
      </c>
      <c r="AB30" s="27" t="str">
        <f>V15</f>
        <v>英語</v>
      </c>
      <c r="AC30" s="61"/>
      <c r="AD30" s="42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IF(AE30="","",VLOOKUP(AE30,目次!$A$5:$X$36,20))</f>
        <v/>
      </c>
      <c r="AL30" s="22" t="str">
        <f>IF(AF30="","",VLOOKUP(AF30,目次!$A$5:$P$36,4))</f>
        <v/>
      </c>
      <c r="AM30" s="22" t="str">
        <f>IF(AF30="","",VLOOKUP(AF30,目次!$A$5:$X$36,21))</f>
        <v/>
      </c>
      <c r="AN30" s="22" t="str">
        <f>IF(AG30="","",VLOOKUP(AG30,目次!$A$5:$P$36,5))</f>
        <v/>
      </c>
      <c r="AO30" s="22" t="str">
        <f>IF(AG30="","",VLOOKUP(AG30,目次!$A$5:$X$36,22))</f>
        <v/>
      </c>
      <c r="AP30" s="22" t="str">
        <f>IF(AH30="","",VLOOKUP(AH30,目次!$A$5:$P$36,6))</f>
        <v/>
      </c>
      <c r="AQ30" s="22" t="str">
        <f>IF(AH30="","",VLOOKUP(AH30,目次!$A$5:$X$36,23))</f>
        <v/>
      </c>
      <c r="AR30" s="22" t="str">
        <f>IF(AI30="","",VLOOKUP(AI30,目次!$A$5:$P$36,7))</f>
        <v>8～9</v>
      </c>
      <c r="AS30" s="22" t="str">
        <f>IF(AI30="","",VLOOKUP(AI30,目次!$A$5:$X$36,24))</f>
        <v>12～13</v>
      </c>
      <c r="AT30" s="45" t="str">
        <f t="shared" si="13"/>
        <v>10～11</v>
      </c>
      <c r="AU30" s="45" t="str">
        <f t="shared" si="13"/>
        <v>12～13</v>
      </c>
      <c r="AV30" s="45" t="str">
        <f t="shared" si="13"/>
        <v/>
      </c>
      <c r="AW30" s="45" t="str">
        <f t="shared" si="13"/>
        <v/>
      </c>
      <c r="AX30" s="45" t="str">
        <f t="shared" si="13"/>
        <v/>
      </c>
      <c r="AY30" s="45" t="str">
        <f t="shared" si="13"/>
        <v/>
      </c>
      <c r="AZ30" s="45" t="str">
        <f t="shared" si="13"/>
        <v/>
      </c>
      <c r="BA30" s="45" t="str">
        <f t="shared" si="13"/>
        <v/>
      </c>
      <c r="BB30" s="45" t="str">
        <f t="shared" si="13"/>
        <v>8～9</v>
      </c>
      <c r="BC30" s="45" t="str">
        <f t="shared" si="13"/>
        <v>12～13</v>
      </c>
      <c r="BH30" s="40">
        <v>20</v>
      </c>
      <c r="BI30" s="64" t="s">
        <v>43</v>
      </c>
      <c r="BJ30" s="75" t="s">
        <v>139</v>
      </c>
      <c r="BK30" s="260" t="s">
        <v>119</v>
      </c>
      <c r="BL30" s="78" t="s">
        <v>121</v>
      </c>
      <c r="BM30" s="261" t="s">
        <v>119</v>
      </c>
      <c r="BN30" s="67" t="s">
        <v>118</v>
      </c>
      <c r="BO30" s="259" t="s">
        <v>119</v>
      </c>
      <c r="BP30" s="67" t="s">
        <v>118</v>
      </c>
      <c r="BQ30" s="152" t="s">
        <v>120</v>
      </c>
      <c r="BR30" s="69" t="s">
        <v>142</v>
      </c>
      <c r="BS30" s="254" t="s">
        <v>520</v>
      </c>
    </row>
    <row r="31" spans="1:71" ht="18.95" customHeight="1">
      <c r="A31" s="218"/>
      <c r="B31" s="5">
        <v>24</v>
      </c>
      <c r="C31" s="6">
        <f t="shared" si="0"/>
        <v>46046</v>
      </c>
      <c r="D31" s="18">
        <f t="shared" si="14"/>
        <v>7</v>
      </c>
      <c r="E31" s="9"/>
      <c r="F31" s="108" t="str">
        <f t="shared" si="11"/>
        <v/>
      </c>
      <c r="G31" s="107" t="str">
        <f t="shared" si="2"/>
        <v/>
      </c>
      <c r="H31" s="108" t="str">
        <f t="shared" si="3"/>
        <v/>
      </c>
      <c r="I31" s="107" t="str">
        <f t="shared" si="4"/>
        <v/>
      </c>
      <c r="J31" s="108" t="str">
        <f t="shared" si="5"/>
        <v/>
      </c>
      <c r="K31" s="107" t="str">
        <f t="shared" si="6"/>
        <v/>
      </c>
      <c r="L31" s="108" t="str">
        <f t="shared" si="7"/>
        <v>10～11</v>
      </c>
      <c r="M31" s="107" t="str">
        <f t="shared" si="8"/>
        <v>14～15</v>
      </c>
      <c r="N31" s="108" t="str">
        <f t="shared" si="9"/>
        <v/>
      </c>
      <c r="O31" s="107" t="str">
        <f t="shared" si="10"/>
        <v/>
      </c>
      <c r="P31" s="9"/>
      <c r="Q31" s="218"/>
      <c r="R31" s="55">
        <v>1</v>
      </c>
      <c r="S31" s="14">
        <f>SUM($R$8:R31)</f>
        <v>24</v>
      </c>
      <c r="AA31" s="9">
        <v>21</v>
      </c>
      <c r="AB31" s="27" t="str">
        <f>V11</f>
        <v>国語</v>
      </c>
      <c r="AC31" s="61"/>
      <c r="AD31" s="42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IF(AE31="","",VLOOKUP(AE31,目次!$A$5:$X$36,20))</f>
        <v>12～13</v>
      </c>
      <c r="AL31" s="22" t="str">
        <f>IF(AF31="","",VLOOKUP(AF31,目次!$A$5:$P$36,4))</f>
        <v/>
      </c>
      <c r="AM31" s="22" t="str">
        <f>IF(AF31="","",VLOOKUP(AF31,目次!$A$5:$X$36,21))</f>
        <v/>
      </c>
      <c r="AN31" s="22" t="str">
        <f>IF(AG31="","",VLOOKUP(AG31,目次!$A$5:$P$36,5))</f>
        <v/>
      </c>
      <c r="AO31" s="22" t="str">
        <f>IF(AG31="","",VLOOKUP(AG31,目次!$A$5:$X$36,22))</f>
        <v/>
      </c>
      <c r="AP31" s="22" t="str">
        <f>IF(AH31="","",VLOOKUP(AH31,目次!$A$5:$P$36,6))</f>
        <v/>
      </c>
      <c r="AQ31" s="22" t="str">
        <f>IF(AH31="","",VLOOKUP(AH31,目次!$A$5:$X$36,23))</f>
        <v/>
      </c>
      <c r="AR31" s="22" t="str">
        <f>IF(AI31="","",VLOOKUP(AI31,目次!$A$5:$P$36,7))</f>
        <v/>
      </c>
      <c r="AS31" s="22" t="str">
        <f>IF(AI31="","",VLOOKUP(AI31,目次!$A$5:$X$36,24))</f>
        <v/>
      </c>
      <c r="AT31" s="45" t="str">
        <f t="shared" si="13"/>
        <v>10～11</v>
      </c>
      <c r="AU31" s="45" t="str">
        <f t="shared" si="13"/>
        <v>12～13</v>
      </c>
      <c r="AV31" s="45" t="str">
        <f t="shared" si="13"/>
        <v>10～11</v>
      </c>
      <c r="AW31" s="45" t="str">
        <f t="shared" si="13"/>
        <v>12～13</v>
      </c>
      <c r="AX31" s="45" t="str">
        <f t="shared" si="13"/>
        <v/>
      </c>
      <c r="AY31" s="45" t="str">
        <f t="shared" si="13"/>
        <v/>
      </c>
      <c r="AZ31" s="45" t="str">
        <f t="shared" si="13"/>
        <v/>
      </c>
      <c r="BA31" s="45" t="str">
        <f t="shared" si="13"/>
        <v/>
      </c>
      <c r="BB31" s="45" t="str">
        <f t="shared" si="13"/>
        <v/>
      </c>
      <c r="BC31" s="45" t="str">
        <f t="shared" si="13"/>
        <v/>
      </c>
      <c r="BH31" s="40">
        <v>21</v>
      </c>
      <c r="BI31" s="64" t="s">
        <v>44</v>
      </c>
      <c r="BJ31" s="75" t="s">
        <v>68</v>
      </c>
      <c r="BK31" s="260" t="s">
        <v>120</v>
      </c>
      <c r="BL31" s="78" t="s">
        <v>122</v>
      </c>
      <c r="BM31" s="261" t="s">
        <v>120</v>
      </c>
      <c r="BN31" s="67" t="s">
        <v>119</v>
      </c>
      <c r="BO31" s="259" t="s">
        <v>120</v>
      </c>
      <c r="BP31" s="67" t="s">
        <v>119</v>
      </c>
      <c r="BQ31" s="152" t="s">
        <v>121</v>
      </c>
      <c r="BR31" s="69" t="s">
        <v>120</v>
      </c>
      <c r="BS31" s="254" t="s">
        <v>122</v>
      </c>
    </row>
    <row r="32" spans="1:71" ht="18.95" customHeight="1">
      <c r="A32" s="218"/>
      <c r="B32" s="5">
        <v>25</v>
      </c>
      <c r="C32" s="6">
        <f t="shared" si="0"/>
        <v>46047</v>
      </c>
      <c r="D32" s="18">
        <f t="shared" si="14"/>
        <v>1</v>
      </c>
      <c r="E32" s="9"/>
      <c r="F32" s="108" t="str">
        <f t="shared" si="11"/>
        <v/>
      </c>
      <c r="G32" s="107" t="str">
        <f t="shared" si="2"/>
        <v/>
      </c>
      <c r="H32" s="108" t="str">
        <f t="shared" si="3"/>
        <v/>
      </c>
      <c r="I32" s="107" t="str">
        <f t="shared" si="4"/>
        <v/>
      </c>
      <c r="J32" s="108" t="str">
        <f t="shared" si="5"/>
        <v/>
      </c>
      <c r="K32" s="107" t="str">
        <f t="shared" si="6"/>
        <v/>
      </c>
      <c r="L32" s="108" t="str">
        <f t="shared" si="7"/>
        <v/>
      </c>
      <c r="M32" s="107" t="str">
        <f t="shared" si="8"/>
        <v/>
      </c>
      <c r="N32" s="108" t="str">
        <f t="shared" si="9"/>
        <v>10～11</v>
      </c>
      <c r="O32" s="107" t="str">
        <f t="shared" si="10"/>
        <v>14～15</v>
      </c>
      <c r="P32" s="9"/>
      <c r="Q32" s="218"/>
      <c r="R32" s="55">
        <v>1</v>
      </c>
      <c r="S32" s="14">
        <f>SUM($R$8:R32)</f>
        <v>25</v>
      </c>
      <c r="AA32" s="9">
        <v>22</v>
      </c>
      <c r="AB32" s="27" t="str">
        <f>V12</f>
        <v>社会</v>
      </c>
      <c r="AC32" s="61"/>
      <c r="AD32" s="42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IF(AE32="","",VLOOKUP(AE32,目次!$A$5:$X$36,20))</f>
        <v/>
      </c>
      <c r="AL32" s="22" t="str">
        <f>IF(AF32="","",VLOOKUP(AF32,目次!$A$5:$P$36,4))</f>
        <v>10～11</v>
      </c>
      <c r="AM32" s="22" t="str">
        <f>IF(AF32="","",VLOOKUP(AF32,目次!$A$5:$X$36,21))</f>
        <v>12～13</v>
      </c>
      <c r="AN32" s="22" t="str">
        <f>IF(AG32="","",VLOOKUP(AG32,目次!$A$5:$P$36,5))</f>
        <v/>
      </c>
      <c r="AO32" s="22" t="str">
        <f>IF(AG32="","",VLOOKUP(AG32,目次!$A$5:$X$36,22))</f>
        <v/>
      </c>
      <c r="AP32" s="22" t="str">
        <f>IF(AH32="","",VLOOKUP(AH32,目次!$A$5:$P$36,6))</f>
        <v/>
      </c>
      <c r="AQ32" s="22" t="str">
        <f>IF(AH32="","",VLOOKUP(AH32,目次!$A$5:$X$36,23))</f>
        <v/>
      </c>
      <c r="AR32" s="22" t="str">
        <f>IF(AI32="","",VLOOKUP(AI32,目次!$A$5:$P$36,7))</f>
        <v/>
      </c>
      <c r="AS32" s="22" t="str">
        <f>IF(AI32="","",VLOOKUP(AI32,目次!$A$5:$X$36,24))</f>
        <v/>
      </c>
      <c r="AT32" s="45" t="str">
        <f t="shared" si="13"/>
        <v/>
      </c>
      <c r="AU32" s="45" t="str">
        <f t="shared" si="13"/>
        <v/>
      </c>
      <c r="AV32" s="45" t="str">
        <f t="shared" si="13"/>
        <v>10～11</v>
      </c>
      <c r="AW32" s="45" t="str">
        <f t="shared" si="13"/>
        <v>12～13</v>
      </c>
      <c r="AX32" s="45" t="str">
        <f t="shared" si="13"/>
        <v>10～11</v>
      </c>
      <c r="AY32" s="45" t="str">
        <f t="shared" si="13"/>
        <v>12～13</v>
      </c>
      <c r="AZ32" s="45" t="str">
        <f t="shared" si="13"/>
        <v/>
      </c>
      <c r="BA32" s="45" t="str">
        <f t="shared" si="13"/>
        <v/>
      </c>
      <c r="BB32" s="45" t="str">
        <f t="shared" si="13"/>
        <v/>
      </c>
      <c r="BC32" s="45" t="str">
        <f t="shared" si="13"/>
        <v/>
      </c>
      <c r="BH32" s="40">
        <v>22</v>
      </c>
      <c r="BI32" s="64" t="s">
        <v>45</v>
      </c>
      <c r="BJ32" s="75" t="s">
        <v>69</v>
      </c>
      <c r="BK32" s="260" t="s">
        <v>121</v>
      </c>
      <c r="BL32" s="78" t="s">
        <v>123</v>
      </c>
      <c r="BM32" s="261" t="s">
        <v>121</v>
      </c>
      <c r="BN32" s="67" t="s">
        <v>120</v>
      </c>
      <c r="BO32" s="259" t="s">
        <v>121</v>
      </c>
      <c r="BP32" s="67" t="s">
        <v>120</v>
      </c>
      <c r="BQ32" s="152" t="s">
        <v>122</v>
      </c>
      <c r="BR32" s="69" t="s">
        <v>121</v>
      </c>
      <c r="BS32" s="254" t="s">
        <v>123</v>
      </c>
    </row>
    <row r="33" spans="1:71" ht="18.95" customHeight="1">
      <c r="A33" s="218"/>
      <c r="B33" s="5">
        <v>26</v>
      </c>
      <c r="C33" s="6">
        <f t="shared" si="0"/>
        <v>46048</v>
      </c>
      <c r="D33" s="18">
        <f t="shared" si="14"/>
        <v>2</v>
      </c>
      <c r="E33" s="9"/>
      <c r="F33" s="108" t="str">
        <f t="shared" si="11"/>
        <v>12～13</v>
      </c>
      <c r="G33" s="107" t="str">
        <f t="shared" si="2"/>
        <v>14～15</v>
      </c>
      <c r="H33" s="108" t="str">
        <f t="shared" si="3"/>
        <v/>
      </c>
      <c r="I33" s="107" t="str">
        <f t="shared" si="4"/>
        <v/>
      </c>
      <c r="J33" s="108" t="str">
        <f t="shared" si="5"/>
        <v/>
      </c>
      <c r="K33" s="107" t="str">
        <f t="shared" si="6"/>
        <v/>
      </c>
      <c r="L33" s="108" t="str">
        <f t="shared" si="7"/>
        <v/>
      </c>
      <c r="M33" s="107" t="str">
        <f t="shared" si="8"/>
        <v/>
      </c>
      <c r="N33" s="108" t="str">
        <f t="shared" si="9"/>
        <v/>
      </c>
      <c r="O33" s="107" t="str">
        <f t="shared" si="10"/>
        <v/>
      </c>
      <c r="P33" s="9"/>
      <c r="Q33" s="218"/>
      <c r="R33" s="55">
        <v>1</v>
      </c>
      <c r="S33" s="14">
        <f>SUM($R$8:R33)</f>
        <v>26</v>
      </c>
      <c r="AA33" s="9">
        <v>23</v>
      </c>
      <c r="AB33" s="27" t="str">
        <f>V13</f>
        <v>数学</v>
      </c>
      <c r="AC33" s="61"/>
      <c r="AD33" s="42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IF(AE33="","",VLOOKUP(AE33,目次!$A$5:$X$36,20))</f>
        <v/>
      </c>
      <c r="AL33" s="22" t="str">
        <f>IF(AF33="","",VLOOKUP(AF33,目次!$A$5:$P$36,4))</f>
        <v/>
      </c>
      <c r="AM33" s="22" t="str">
        <f>IF(AF33="","",VLOOKUP(AF33,目次!$A$5:$X$36,21))</f>
        <v/>
      </c>
      <c r="AN33" s="22" t="str">
        <f>IF(AG33="","",VLOOKUP(AG33,目次!$A$5:$P$36,5))</f>
        <v>10～11</v>
      </c>
      <c r="AO33" s="22" t="str">
        <f>IF(AG33="","",VLOOKUP(AG33,目次!$A$5:$X$36,22))</f>
        <v>12～13</v>
      </c>
      <c r="AP33" s="22" t="str">
        <f>IF(AH33="","",VLOOKUP(AH33,目次!$A$5:$P$36,6))</f>
        <v/>
      </c>
      <c r="AQ33" s="22" t="str">
        <f>IF(AH33="","",VLOOKUP(AH33,目次!$A$5:$X$36,23))</f>
        <v/>
      </c>
      <c r="AR33" s="22" t="str">
        <f>IF(AI33="","",VLOOKUP(AI33,目次!$A$5:$P$36,7))</f>
        <v/>
      </c>
      <c r="AS33" s="22" t="str">
        <f>IF(AI33="","",VLOOKUP(AI33,目次!$A$5:$X$36,24))</f>
        <v/>
      </c>
      <c r="AT33" s="45" t="str">
        <f t="shared" si="13"/>
        <v/>
      </c>
      <c r="AU33" s="45" t="str">
        <f t="shared" si="13"/>
        <v/>
      </c>
      <c r="AV33" s="45" t="str">
        <f t="shared" si="13"/>
        <v/>
      </c>
      <c r="AW33" s="45" t="str">
        <f t="shared" si="13"/>
        <v/>
      </c>
      <c r="AX33" s="45" t="str">
        <f t="shared" si="13"/>
        <v>10～11</v>
      </c>
      <c r="AY33" s="45" t="str">
        <f t="shared" si="13"/>
        <v>12～13</v>
      </c>
      <c r="AZ33" s="45" t="str">
        <f t="shared" si="13"/>
        <v>10～11</v>
      </c>
      <c r="BA33" s="45" t="str">
        <f t="shared" si="13"/>
        <v>14～15</v>
      </c>
      <c r="BB33" s="45" t="str">
        <f t="shared" si="13"/>
        <v/>
      </c>
      <c r="BC33" s="45" t="str">
        <f t="shared" si="13"/>
        <v/>
      </c>
      <c r="BH33" s="40">
        <v>23</v>
      </c>
      <c r="BI33" s="64" t="s">
        <v>46</v>
      </c>
      <c r="BJ33" s="75" t="s">
        <v>140</v>
      </c>
      <c r="BK33" s="260" t="s">
        <v>122</v>
      </c>
      <c r="BL33" s="78" t="s">
        <v>125</v>
      </c>
      <c r="BM33" s="261" t="s">
        <v>122</v>
      </c>
      <c r="BN33" s="67" t="s">
        <v>121</v>
      </c>
      <c r="BO33" s="259" t="s">
        <v>122</v>
      </c>
      <c r="BP33" s="67" t="s">
        <v>121</v>
      </c>
      <c r="BQ33" s="152" t="s">
        <v>123</v>
      </c>
      <c r="BR33" s="69" t="s">
        <v>122</v>
      </c>
      <c r="BS33" s="254" t="s">
        <v>124</v>
      </c>
    </row>
    <row r="34" spans="1:71" ht="18.95" customHeight="1">
      <c r="A34" s="218"/>
      <c r="B34" s="5">
        <v>27</v>
      </c>
      <c r="C34" s="6">
        <f t="shared" si="0"/>
        <v>46049</v>
      </c>
      <c r="D34" s="18">
        <f t="shared" si="14"/>
        <v>3</v>
      </c>
      <c r="E34" s="9"/>
      <c r="F34" s="108" t="str">
        <f t="shared" si="11"/>
        <v/>
      </c>
      <c r="G34" s="107" t="str">
        <f t="shared" si="2"/>
        <v/>
      </c>
      <c r="H34" s="108" t="str">
        <f t="shared" si="3"/>
        <v>12～14</v>
      </c>
      <c r="I34" s="107" t="str">
        <f t="shared" si="4"/>
        <v>14～15</v>
      </c>
      <c r="J34" s="108" t="str">
        <f t="shared" si="5"/>
        <v/>
      </c>
      <c r="K34" s="107" t="str">
        <f t="shared" si="6"/>
        <v/>
      </c>
      <c r="L34" s="108" t="str">
        <f t="shared" si="7"/>
        <v/>
      </c>
      <c r="M34" s="107" t="str">
        <f t="shared" si="8"/>
        <v/>
      </c>
      <c r="N34" s="108" t="str">
        <f t="shared" si="9"/>
        <v/>
      </c>
      <c r="O34" s="107" t="str">
        <f t="shared" si="10"/>
        <v/>
      </c>
      <c r="P34" s="9"/>
      <c r="Q34" s="218"/>
      <c r="R34" s="55">
        <v>1</v>
      </c>
      <c r="S34" s="14">
        <f>SUM($R$8:R34)</f>
        <v>27</v>
      </c>
      <c r="AA34" s="9">
        <v>24</v>
      </c>
      <c r="AB34" s="27" t="str">
        <f>V14</f>
        <v>理科</v>
      </c>
      <c r="AC34" s="61"/>
      <c r="AD34" s="42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IF(AE34="","",VLOOKUP(AE34,目次!$A$5:$X$36,20))</f>
        <v/>
      </c>
      <c r="AL34" s="22" t="str">
        <f>IF(AF34="","",VLOOKUP(AF34,目次!$A$5:$P$36,4))</f>
        <v/>
      </c>
      <c r="AM34" s="22" t="str">
        <f>IF(AF34="","",VLOOKUP(AF34,目次!$A$5:$X$36,21))</f>
        <v/>
      </c>
      <c r="AN34" s="22" t="str">
        <f>IF(AG34="","",VLOOKUP(AG34,目次!$A$5:$P$36,5))</f>
        <v/>
      </c>
      <c r="AO34" s="22" t="str">
        <f>IF(AG34="","",VLOOKUP(AG34,目次!$A$5:$X$36,22))</f>
        <v/>
      </c>
      <c r="AP34" s="22" t="str">
        <f>IF(AH34="","",VLOOKUP(AH34,目次!$A$5:$P$36,6))</f>
        <v>10～11</v>
      </c>
      <c r="AQ34" s="22" t="str">
        <f>IF(AH34="","",VLOOKUP(AH34,目次!$A$5:$X$36,23))</f>
        <v>14～15</v>
      </c>
      <c r="AR34" s="22" t="str">
        <f>IF(AI34="","",VLOOKUP(AI34,目次!$A$5:$P$36,7))</f>
        <v/>
      </c>
      <c r="AS34" s="22" t="str">
        <f>IF(AI34="","",VLOOKUP(AI34,目次!$A$5:$X$36,24))</f>
        <v/>
      </c>
      <c r="AT34" s="45" t="str">
        <f t="shared" si="13"/>
        <v/>
      </c>
      <c r="AU34" s="45" t="str">
        <f t="shared" si="13"/>
        <v/>
      </c>
      <c r="AV34" s="45" t="str">
        <f t="shared" si="13"/>
        <v/>
      </c>
      <c r="AW34" s="45" t="str">
        <f t="shared" si="13"/>
        <v/>
      </c>
      <c r="AX34" s="45" t="str">
        <f t="shared" si="13"/>
        <v/>
      </c>
      <c r="AY34" s="45" t="str">
        <f t="shared" si="13"/>
        <v/>
      </c>
      <c r="AZ34" s="45" t="str">
        <f t="shared" si="13"/>
        <v>10～11</v>
      </c>
      <c r="BA34" s="45" t="str">
        <f t="shared" si="13"/>
        <v>14～15</v>
      </c>
      <c r="BB34" s="45" t="str">
        <f t="shared" si="13"/>
        <v>10～11</v>
      </c>
      <c r="BC34" s="45" t="str">
        <f t="shared" si="13"/>
        <v>14～15</v>
      </c>
      <c r="BH34" s="40">
        <v>24</v>
      </c>
      <c r="BI34" s="64" t="s">
        <v>47</v>
      </c>
      <c r="BJ34" s="75" t="s">
        <v>71</v>
      </c>
      <c r="BK34" s="260" t="s">
        <v>123</v>
      </c>
      <c r="BL34" s="78" t="s">
        <v>126</v>
      </c>
      <c r="BM34" s="261" t="s">
        <v>123</v>
      </c>
      <c r="BN34" s="67" t="s">
        <v>122</v>
      </c>
      <c r="BO34" s="259" t="s">
        <v>123</v>
      </c>
      <c r="BP34" s="67" t="s">
        <v>122</v>
      </c>
      <c r="BQ34" s="152" t="s">
        <v>124</v>
      </c>
      <c r="BR34" s="69" t="s">
        <v>123</v>
      </c>
      <c r="BS34" s="254" t="s">
        <v>125</v>
      </c>
    </row>
    <row r="35" spans="1:71" ht="18.95" customHeight="1">
      <c r="A35" s="218"/>
      <c r="B35" s="5">
        <v>28</v>
      </c>
      <c r="C35" s="6">
        <f t="shared" si="0"/>
        <v>46050</v>
      </c>
      <c r="D35" s="18">
        <f t="shared" si="14"/>
        <v>4</v>
      </c>
      <c r="E35" s="9"/>
      <c r="F35" s="108" t="str">
        <f t="shared" si="11"/>
        <v/>
      </c>
      <c r="G35" s="107" t="str">
        <f t="shared" si="2"/>
        <v/>
      </c>
      <c r="H35" s="108" t="str">
        <f t="shared" si="3"/>
        <v/>
      </c>
      <c r="I35" s="107" t="str">
        <f t="shared" si="4"/>
        <v/>
      </c>
      <c r="J35" s="108" t="str">
        <f t="shared" si="5"/>
        <v>12～13</v>
      </c>
      <c r="K35" s="107" t="str">
        <f t="shared" si="6"/>
        <v>14～15</v>
      </c>
      <c r="L35" s="108" t="str">
        <f t="shared" si="7"/>
        <v/>
      </c>
      <c r="M35" s="107" t="str">
        <f t="shared" si="8"/>
        <v/>
      </c>
      <c r="N35" s="108" t="str">
        <f t="shared" si="9"/>
        <v/>
      </c>
      <c r="O35" s="107" t="str">
        <f t="shared" si="10"/>
        <v/>
      </c>
      <c r="P35" s="9"/>
      <c r="Q35" s="218"/>
      <c r="R35" s="55">
        <v>1</v>
      </c>
      <c r="S35" s="14">
        <f>SUM($R$8:R35)</f>
        <v>28</v>
      </c>
      <c r="U35" s="17"/>
      <c r="AA35" s="9">
        <v>25</v>
      </c>
      <c r="AB35" s="27" t="str">
        <f>V15</f>
        <v>英語</v>
      </c>
      <c r="AC35" s="61"/>
      <c r="AD35" s="42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IF(AE35="","",VLOOKUP(AE35,目次!$A$5:$X$36,20))</f>
        <v/>
      </c>
      <c r="AL35" s="22" t="str">
        <f>IF(AF35="","",VLOOKUP(AF35,目次!$A$5:$P$36,4))</f>
        <v/>
      </c>
      <c r="AM35" s="22" t="str">
        <f>IF(AF35="","",VLOOKUP(AF35,目次!$A$5:$X$36,21))</f>
        <v/>
      </c>
      <c r="AN35" s="22" t="str">
        <f>IF(AG35="","",VLOOKUP(AG35,目次!$A$5:$P$36,5))</f>
        <v/>
      </c>
      <c r="AO35" s="22" t="str">
        <f>IF(AG35="","",VLOOKUP(AG35,目次!$A$5:$X$36,22))</f>
        <v/>
      </c>
      <c r="AP35" s="22" t="str">
        <f>IF(AH35="","",VLOOKUP(AH35,目次!$A$5:$P$36,6))</f>
        <v/>
      </c>
      <c r="AQ35" s="22" t="str">
        <f>IF(AH35="","",VLOOKUP(AH35,目次!$A$5:$X$36,23))</f>
        <v/>
      </c>
      <c r="AR35" s="22" t="str">
        <f>IF(AI35="","",VLOOKUP(AI35,目次!$A$5:$P$36,7))</f>
        <v>10～11</v>
      </c>
      <c r="AS35" s="22" t="str">
        <f>IF(AI35="","",VLOOKUP(AI35,目次!$A$5:$X$36,24))</f>
        <v>14～15</v>
      </c>
      <c r="AT35" s="45" t="str">
        <f t="shared" si="13"/>
        <v>12～13</v>
      </c>
      <c r="AU35" s="45" t="str">
        <f t="shared" si="13"/>
        <v>14～15</v>
      </c>
      <c r="AV35" s="45" t="str">
        <f t="shared" si="13"/>
        <v/>
      </c>
      <c r="AW35" s="45" t="str">
        <f t="shared" si="13"/>
        <v/>
      </c>
      <c r="AX35" s="45" t="str">
        <f t="shared" si="13"/>
        <v/>
      </c>
      <c r="AY35" s="45" t="str">
        <f t="shared" si="13"/>
        <v/>
      </c>
      <c r="AZ35" s="45" t="str">
        <f t="shared" si="13"/>
        <v/>
      </c>
      <c r="BA35" s="45" t="str">
        <f t="shared" si="13"/>
        <v/>
      </c>
      <c r="BB35" s="45" t="str">
        <f t="shared" si="13"/>
        <v>10～11</v>
      </c>
      <c r="BC35" s="45" t="str">
        <f t="shared" si="13"/>
        <v>14～15</v>
      </c>
      <c r="BH35" s="40">
        <v>25</v>
      </c>
      <c r="BI35" s="64" t="s">
        <v>48</v>
      </c>
      <c r="BJ35" s="75" t="s">
        <v>72</v>
      </c>
      <c r="BK35" s="260" t="s">
        <v>124</v>
      </c>
      <c r="BL35" s="78" t="s">
        <v>127</v>
      </c>
      <c r="BM35" s="261" t="s">
        <v>124</v>
      </c>
      <c r="BN35" s="67" t="s">
        <v>123</v>
      </c>
      <c r="BO35" s="259" t="s">
        <v>124</v>
      </c>
      <c r="BP35" s="67" t="s">
        <v>158</v>
      </c>
      <c r="BQ35" s="152" t="s">
        <v>125</v>
      </c>
      <c r="BR35" s="69" t="s">
        <v>124</v>
      </c>
      <c r="BS35" s="254" t="s">
        <v>126</v>
      </c>
    </row>
    <row r="36" spans="1:71" ht="18.95" customHeight="1">
      <c r="A36" s="218"/>
      <c r="B36" s="5">
        <v>29</v>
      </c>
      <c r="C36" s="6">
        <f t="shared" si="0"/>
        <v>46051</v>
      </c>
      <c r="D36" s="18">
        <f t="shared" si="14"/>
        <v>5</v>
      </c>
      <c r="E36" s="9"/>
      <c r="F36" s="108" t="str">
        <f t="shared" si="11"/>
        <v/>
      </c>
      <c r="G36" s="107" t="str">
        <f t="shared" si="2"/>
        <v/>
      </c>
      <c r="H36" s="108" t="str">
        <f t="shared" si="3"/>
        <v/>
      </c>
      <c r="I36" s="107" t="str">
        <f t="shared" si="4"/>
        <v/>
      </c>
      <c r="J36" s="108" t="str">
        <f t="shared" si="5"/>
        <v/>
      </c>
      <c r="K36" s="107" t="str">
        <f t="shared" si="6"/>
        <v/>
      </c>
      <c r="L36" s="108" t="str">
        <f t="shared" si="7"/>
        <v>12～13</v>
      </c>
      <c r="M36" s="107" t="str">
        <f t="shared" si="8"/>
        <v>16～17</v>
      </c>
      <c r="N36" s="108" t="str">
        <f t="shared" si="9"/>
        <v/>
      </c>
      <c r="O36" s="107" t="str">
        <f t="shared" si="10"/>
        <v/>
      </c>
      <c r="P36" s="9"/>
      <c r="Q36" s="218"/>
      <c r="R36" s="55">
        <v>1</v>
      </c>
      <c r="S36" s="14">
        <f>SUM($R$8:R36)</f>
        <v>29</v>
      </c>
      <c r="AA36" s="9">
        <v>26</v>
      </c>
      <c r="AB36" s="27" t="str">
        <f>V11</f>
        <v>国語</v>
      </c>
      <c r="AC36" s="61"/>
      <c r="AD36" s="42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IF(AE36="","",VLOOKUP(AE36,目次!$A$5:$X$36,20))</f>
        <v>14～15</v>
      </c>
      <c r="AL36" s="22" t="str">
        <f>IF(AF36="","",VLOOKUP(AF36,目次!$A$5:$P$36,4))</f>
        <v/>
      </c>
      <c r="AM36" s="22" t="str">
        <f>IF(AF36="","",VLOOKUP(AF36,目次!$A$5:$X$36,21))</f>
        <v/>
      </c>
      <c r="AN36" s="22" t="str">
        <f>IF(AG36="","",VLOOKUP(AG36,目次!$A$5:$P$36,5))</f>
        <v/>
      </c>
      <c r="AO36" s="22" t="str">
        <f>IF(AG36="","",VLOOKUP(AG36,目次!$A$5:$X$36,22))</f>
        <v/>
      </c>
      <c r="AP36" s="22" t="str">
        <f>IF(AH36="","",VLOOKUP(AH36,目次!$A$5:$P$36,6))</f>
        <v/>
      </c>
      <c r="AQ36" s="22" t="str">
        <f>IF(AH36="","",VLOOKUP(AH36,目次!$A$5:$X$36,23))</f>
        <v/>
      </c>
      <c r="AR36" s="22" t="str">
        <f>IF(AI36="","",VLOOKUP(AI36,目次!$A$5:$P$36,7))</f>
        <v/>
      </c>
      <c r="AS36" s="22" t="str">
        <f>IF(AI36="","",VLOOKUP(AI36,目次!$A$5:$X$36,24))</f>
        <v/>
      </c>
      <c r="AT36" s="45" t="str">
        <f t="shared" si="13"/>
        <v>12～13</v>
      </c>
      <c r="AU36" s="45" t="str">
        <f t="shared" si="13"/>
        <v>14～15</v>
      </c>
      <c r="AV36" s="45" t="str">
        <f t="shared" si="13"/>
        <v>12～14</v>
      </c>
      <c r="AW36" s="45" t="str">
        <f t="shared" si="13"/>
        <v>14～15</v>
      </c>
      <c r="AX36" s="45" t="str">
        <f t="shared" si="13"/>
        <v/>
      </c>
      <c r="AY36" s="45" t="str">
        <f t="shared" ref="AY36:BC67" si="15">IF(AO36=AO37,"",IF($AD36=$AD37,AO36&amp;","&amp;AO37,AO36&amp;AO37))</f>
        <v/>
      </c>
      <c r="AZ36" s="45" t="str">
        <f t="shared" si="15"/>
        <v/>
      </c>
      <c r="BA36" s="45" t="str">
        <f t="shared" si="15"/>
        <v/>
      </c>
      <c r="BB36" s="45" t="str">
        <f t="shared" si="15"/>
        <v/>
      </c>
      <c r="BC36" s="45" t="str">
        <f t="shared" si="15"/>
        <v/>
      </c>
      <c r="BH36" s="40">
        <v>26</v>
      </c>
      <c r="BI36" s="64" t="s">
        <v>49</v>
      </c>
      <c r="BJ36" s="75" t="s">
        <v>141</v>
      </c>
      <c r="BK36" s="260" t="s">
        <v>125</v>
      </c>
      <c r="BL36" s="78" t="s">
        <v>128</v>
      </c>
      <c r="BM36" s="261" t="s">
        <v>125</v>
      </c>
      <c r="BN36" s="67" t="s">
        <v>124</v>
      </c>
      <c r="BO36" s="259" t="s">
        <v>125</v>
      </c>
      <c r="BP36" s="67">
        <v>53</v>
      </c>
      <c r="BQ36" s="152">
        <v>56</v>
      </c>
      <c r="BR36" s="69" t="s">
        <v>125</v>
      </c>
      <c r="BS36" s="254" t="s">
        <v>127</v>
      </c>
    </row>
    <row r="37" spans="1:71" ht="18.95" customHeight="1">
      <c r="A37" s="218"/>
      <c r="B37" s="5">
        <v>30</v>
      </c>
      <c r="C37" s="6">
        <f t="shared" si="0"/>
        <v>46052</v>
      </c>
      <c r="D37" s="18">
        <f t="shared" si="14"/>
        <v>6</v>
      </c>
      <c r="E37" s="9"/>
      <c r="F37" s="108" t="str">
        <f t="shared" si="11"/>
        <v/>
      </c>
      <c r="G37" s="107" t="str">
        <f t="shared" si="2"/>
        <v/>
      </c>
      <c r="H37" s="108" t="str">
        <f t="shared" si="3"/>
        <v/>
      </c>
      <c r="I37" s="107" t="str">
        <f t="shared" si="4"/>
        <v/>
      </c>
      <c r="J37" s="108" t="str">
        <f t="shared" si="5"/>
        <v/>
      </c>
      <c r="K37" s="107" t="str">
        <f t="shared" si="6"/>
        <v/>
      </c>
      <c r="L37" s="108" t="str">
        <f t="shared" si="7"/>
        <v/>
      </c>
      <c r="M37" s="107" t="str">
        <f t="shared" si="8"/>
        <v/>
      </c>
      <c r="N37" s="108" t="str">
        <f t="shared" si="9"/>
        <v>12～13</v>
      </c>
      <c r="O37" s="107" t="str">
        <f t="shared" si="10"/>
        <v>16～17</v>
      </c>
      <c r="P37" s="9"/>
      <c r="Q37" s="218"/>
      <c r="R37" s="55">
        <v>1</v>
      </c>
      <c r="S37" s="14">
        <f>SUM($R$8:R37)</f>
        <v>30</v>
      </c>
      <c r="AA37" s="9">
        <v>27</v>
      </c>
      <c r="AB37" s="27" t="str">
        <f>V12</f>
        <v>社会</v>
      </c>
      <c r="AC37" s="61"/>
      <c r="AD37" s="42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IF(AE37="","",VLOOKUP(AE37,目次!$A$5:$X$36,20))</f>
        <v/>
      </c>
      <c r="AL37" s="22" t="str">
        <f>IF(AF37="","",VLOOKUP(AF37,目次!$A$5:$P$36,4))</f>
        <v>12～14</v>
      </c>
      <c r="AM37" s="22" t="str">
        <f>IF(AF37="","",VLOOKUP(AF37,目次!$A$5:$X$36,21))</f>
        <v>14～15</v>
      </c>
      <c r="AN37" s="22" t="str">
        <f>IF(AG37="","",VLOOKUP(AG37,目次!$A$5:$P$36,5))</f>
        <v/>
      </c>
      <c r="AO37" s="22" t="str">
        <f>IF(AG37="","",VLOOKUP(AG37,目次!$A$5:$X$36,22))</f>
        <v/>
      </c>
      <c r="AP37" s="22" t="str">
        <f>IF(AH37="","",VLOOKUP(AH37,目次!$A$5:$P$36,6))</f>
        <v/>
      </c>
      <c r="AQ37" s="22" t="str">
        <f>IF(AH37="","",VLOOKUP(AH37,目次!$A$5:$X$36,23))</f>
        <v/>
      </c>
      <c r="AR37" s="22" t="str">
        <f>IF(AI37="","",VLOOKUP(AI37,目次!$A$5:$P$36,7))</f>
        <v/>
      </c>
      <c r="AS37" s="22" t="str">
        <f>IF(AI37="","",VLOOKUP(AI37,目次!$A$5:$X$36,24))</f>
        <v/>
      </c>
      <c r="AT37" s="45" t="str">
        <f t="shared" ref="AT37:BC68" si="16">IF(AJ37=AJ38,"",IF($AD37=$AD38,AJ37&amp;","&amp;AJ38,AJ37&amp;AJ38))</f>
        <v/>
      </c>
      <c r="AU37" s="45" t="str">
        <f t="shared" si="16"/>
        <v/>
      </c>
      <c r="AV37" s="45" t="str">
        <f t="shared" si="16"/>
        <v>12～14</v>
      </c>
      <c r="AW37" s="45" t="str">
        <f t="shared" si="16"/>
        <v>14～15</v>
      </c>
      <c r="AX37" s="45" t="str">
        <f t="shared" si="16"/>
        <v>12～13</v>
      </c>
      <c r="AY37" s="45" t="str">
        <f t="shared" si="15"/>
        <v>14～15</v>
      </c>
      <c r="AZ37" s="45" t="str">
        <f t="shared" si="15"/>
        <v/>
      </c>
      <c r="BA37" s="45" t="str">
        <f t="shared" si="15"/>
        <v/>
      </c>
      <c r="BB37" s="45" t="str">
        <f t="shared" si="15"/>
        <v/>
      </c>
      <c r="BC37" s="45" t="str">
        <f t="shared" si="15"/>
        <v/>
      </c>
      <c r="BH37" s="40">
        <v>27</v>
      </c>
      <c r="BI37" s="64" t="s">
        <v>50</v>
      </c>
      <c r="BJ37" s="75" t="s">
        <v>74</v>
      </c>
      <c r="BK37" s="260" t="s">
        <v>126</v>
      </c>
      <c r="BL37" s="78" t="s">
        <v>154</v>
      </c>
      <c r="BM37" s="261" t="s">
        <v>126</v>
      </c>
      <c r="BN37" s="67" t="s">
        <v>125</v>
      </c>
      <c r="BO37" s="259" t="s">
        <v>126</v>
      </c>
      <c r="BP37" s="67" t="s">
        <v>159</v>
      </c>
      <c r="BQ37" s="152" t="s">
        <v>127</v>
      </c>
      <c r="BR37" s="69" t="s">
        <v>126</v>
      </c>
      <c r="BS37" s="254" t="s">
        <v>128</v>
      </c>
    </row>
    <row r="38" spans="1:71" ht="18.95" customHeight="1" thickBot="1">
      <c r="A38" s="218"/>
      <c r="B38" s="5">
        <v>31</v>
      </c>
      <c r="C38" s="6">
        <f t="shared" si="0"/>
        <v>46053</v>
      </c>
      <c r="D38" s="18">
        <f t="shared" si="14"/>
        <v>7</v>
      </c>
      <c r="E38" s="9"/>
      <c r="F38" s="108" t="str">
        <f t="shared" si="11"/>
        <v>14～15</v>
      </c>
      <c r="G38" s="107" t="str">
        <f t="shared" si="2"/>
        <v>16～17</v>
      </c>
      <c r="H38" s="108" t="str">
        <f t="shared" si="3"/>
        <v/>
      </c>
      <c r="I38" s="107" t="str">
        <f t="shared" si="4"/>
        <v/>
      </c>
      <c r="J38" s="108" t="str">
        <f t="shared" si="5"/>
        <v/>
      </c>
      <c r="K38" s="107" t="str">
        <f t="shared" si="6"/>
        <v/>
      </c>
      <c r="L38" s="108" t="str">
        <f t="shared" si="7"/>
        <v/>
      </c>
      <c r="M38" s="107" t="str">
        <f t="shared" si="8"/>
        <v/>
      </c>
      <c r="N38" s="108" t="str">
        <f t="shared" si="9"/>
        <v/>
      </c>
      <c r="O38" s="107" t="str">
        <f t="shared" si="10"/>
        <v/>
      </c>
      <c r="P38" s="9"/>
      <c r="Q38" s="218"/>
      <c r="R38" s="56">
        <v>1</v>
      </c>
      <c r="S38" s="14">
        <f>SUM($R$8:R38)</f>
        <v>31</v>
      </c>
      <c r="AA38" s="9">
        <v>28</v>
      </c>
      <c r="AB38" s="27" t="str">
        <f>V13</f>
        <v>数学</v>
      </c>
      <c r="AC38" s="61"/>
      <c r="AD38" s="42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IF(AE38="","",VLOOKUP(AE38,目次!$A$5:$X$36,20))</f>
        <v/>
      </c>
      <c r="AL38" s="22" t="str">
        <f>IF(AF38="","",VLOOKUP(AF38,目次!$A$5:$P$36,4))</f>
        <v/>
      </c>
      <c r="AM38" s="22" t="str">
        <f>IF(AF38="","",VLOOKUP(AF38,目次!$A$5:$X$36,21))</f>
        <v/>
      </c>
      <c r="AN38" s="22" t="str">
        <f>IF(AG38="","",VLOOKUP(AG38,目次!$A$5:$P$36,5))</f>
        <v>12～13</v>
      </c>
      <c r="AO38" s="22" t="str">
        <f>IF(AG38="","",VLOOKUP(AG38,目次!$A$5:$X$36,22))</f>
        <v>14～15</v>
      </c>
      <c r="AP38" s="22" t="str">
        <f>IF(AH38="","",VLOOKUP(AH38,目次!$A$5:$P$36,6))</f>
        <v/>
      </c>
      <c r="AQ38" s="22" t="str">
        <f>IF(AH38="","",VLOOKUP(AH38,目次!$A$5:$X$36,23))</f>
        <v/>
      </c>
      <c r="AR38" s="22" t="str">
        <f>IF(AI38="","",VLOOKUP(AI38,目次!$A$5:$P$36,7))</f>
        <v/>
      </c>
      <c r="AS38" s="22" t="str">
        <f>IF(AI38="","",VLOOKUP(AI38,目次!$A$5:$X$36,24))</f>
        <v/>
      </c>
      <c r="AT38" s="45" t="str">
        <f t="shared" si="16"/>
        <v/>
      </c>
      <c r="AU38" s="45" t="str">
        <f t="shared" si="16"/>
        <v/>
      </c>
      <c r="AV38" s="45" t="str">
        <f t="shared" si="16"/>
        <v/>
      </c>
      <c r="AW38" s="45" t="str">
        <f t="shared" si="16"/>
        <v/>
      </c>
      <c r="AX38" s="45" t="str">
        <f t="shared" si="16"/>
        <v>12～13</v>
      </c>
      <c r="AY38" s="45" t="str">
        <f t="shared" si="15"/>
        <v>14～15</v>
      </c>
      <c r="AZ38" s="45" t="str">
        <f t="shared" si="15"/>
        <v>12～13</v>
      </c>
      <c r="BA38" s="45" t="str">
        <f t="shared" si="15"/>
        <v>16～17</v>
      </c>
      <c r="BB38" s="45" t="str">
        <f t="shared" si="15"/>
        <v/>
      </c>
      <c r="BC38" s="45" t="str">
        <f t="shared" si="15"/>
        <v/>
      </c>
      <c r="BH38" s="40">
        <v>28</v>
      </c>
      <c r="BI38" s="64" t="s">
        <v>51</v>
      </c>
      <c r="BJ38" s="75" t="s">
        <v>75</v>
      </c>
      <c r="BK38" s="260" t="s">
        <v>127</v>
      </c>
      <c r="BL38" s="78" t="s">
        <v>458</v>
      </c>
      <c r="BM38" s="261" t="s">
        <v>127</v>
      </c>
      <c r="BN38" s="67" t="s">
        <v>126</v>
      </c>
      <c r="BO38" s="259" t="s">
        <v>127</v>
      </c>
      <c r="BP38" s="67" t="s">
        <v>160</v>
      </c>
      <c r="BQ38" s="177" t="s">
        <v>128</v>
      </c>
      <c r="BR38" s="69" t="s">
        <v>127</v>
      </c>
      <c r="BS38" s="254" t="s">
        <v>154</v>
      </c>
    </row>
    <row r="39" spans="1:71" ht="18.75" customHeight="1">
      <c r="A39" s="218"/>
      <c r="Q39" s="218"/>
      <c r="AA39" s="9">
        <v>29</v>
      </c>
      <c r="AB39" s="27" t="str">
        <f>V14</f>
        <v>理科</v>
      </c>
      <c r="AC39" s="61"/>
      <c r="AD39" s="42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IF(AE39="","",VLOOKUP(AE39,目次!$A$5:$X$36,20))</f>
        <v/>
      </c>
      <c r="AL39" s="22" t="str">
        <f>IF(AF39="","",VLOOKUP(AF39,目次!$A$5:$P$36,4))</f>
        <v/>
      </c>
      <c r="AM39" s="22" t="str">
        <f>IF(AF39="","",VLOOKUP(AF39,目次!$A$5:$X$36,21))</f>
        <v/>
      </c>
      <c r="AN39" s="22" t="str">
        <f>IF(AG39="","",VLOOKUP(AG39,目次!$A$5:$P$36,5))</f>
        <v/>
      </c>
      <c r="AO39" s="22" t="str">
        <f>IF(AG39="","",VLOOKUP(AG39,目次!$A$5:$X$36,22))</f>
        <v/>
      </c>
      <c r="AP39" s="22" t="str">
        <f>IF(AH39="","",VLOOKUP(AH39,目次!$A$5:$P$36,6))</f>
        <v>12～13</v>
      </c>
      <c r="AQ39" s="22" t="str">
        <f>IF(AH39="","",VLOOKUP(AH39,目次!$A$5:$X$36,23))</f>
        <v>16～17</v>
      </c>
      <c r="AR39" s="22" t="str">
        <f>IF(AI39="","",VLOOKUP(AI39,目次!$A$5:$P$36,7))</f>
        <v/>
      </c>
      <c r="AS39" s="22" t="str">
        <f>IF(AI39="","",VLOOKUP(AI39,目次!$A$5:$X$36,24))</f>
        <v/>
      </c>
      <c r="AT39" s="45" t="str">
        <f t="shared" si="16"/>
        <v/>
      </c>
      <c r="AU39" s="45" t="str">
        <f t="shared" si="16"/>
        <v/>
      </c>
      <c r="AV39" s="45" t="str">
        <f t="shared" si="16"/>
        <v/>
      </c>
      <c r="AW39" s="45" t="str">
        <f t="shared" si="16"/>
        <v/>
      </c>
      <c r="AX39" s="45" t="str">
        <f t="shared" si="16"/>
        <v/>
      </c>
      <c r="AY39" s="45" t="str">
        <f t="shared" si="15"/>
        <v/>
      </c>
      <c r="AZ39" s="45" t="str">
        <f t="shared" si="15"/>
        <v>12～13</v>
      </c>
      <c r="BA39" s="45" t="str">
        <f t="shared" si="15"/>
        <v>16～17</v>
      </c>
      <c r="BB39" s="45" t="str">
        <f t="shared" si="15"/>
        <v>12～13</v>
      </c>
      <c r="BC39" s="45" t="str">
        <f t="shared" si="15"/>
        <v>16～17</v>
      </c>
      <c r="BH39" s="40">
        <v>29</v>
      </c>
      <c r="BI39" s="64" t="s">
        <v>52</v>
      </c>
      <c r="BJ39" s="75" t="s">
        <v>76</v>
      </c>
      <c r="BK39" s="260" t="s">
        <v>128</v>
      </c>
      <c r="BL39" s="78" t="s">
        <v>156</v>
      </c>
      <c r="BM39" s="261" t="s">
        <v>128</v>
      </c>
      <c r="BN39" s="67" t="s">
        <v>127</v>
      </c>
      <c r="BO39" s="259" t="s">
        <v>128</v>
      </c>
      <c r="BP39" s="67">
        <v>61</v>
      </c>
      <c r="BQ39" s="152">
        <v>62</v>
      </c>
      <c r="BR39" s="69" t="s">
        <v>128</v>
      </c>
      <c r="BS39" s="254" t="s">
        <v>521</v>
      </c>
    </row>
    <row r="40" spans="1:71" ht="18.75" customHeight="1">
      <c r="A40" s="218"/>
      <c r="Q40" s="218"/>
      <c r="R40" s="17" t="s">
        <v>53</v>
      </c>
      <c r="AA40" s="9">
        <v>30</v>
      </c>
      <c r="AB40" s="27" t="str">
        <f>V15</f>
        <v>英語</v>
      </c>
      <c r="AC40" s="61"/>
      <c r="AD40" s="42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IF(AE40="","",VLOOKUP(AE40,目次!$A$5:$X$36,20))</f>
        <v/>
      </c>
      <c r="AL40" s="22" t="str">
        <f>IF(AF40="","",VLOOKUP(AF40,目次!$A$5:$P$36,4))</f>
        <v/>
      </c>
      <c r="AM40" s="22" t="str">
        <f>IF(AF40="","",VLOOKUP(AF40,目次!$A$5:$X$36,21))</f>
        <v/>
      </c>
      <c r="AN40" s="22" t="str">
        <f>IF(AG40="","",VLOOKUP(AG40,目次!$A$5:$P$36,5))</f>
        <v/>
      </c>
      <c r="AO40" s="22" t="str">
        <f>IF(AG40="","",VLOOKUP(AG40,目次!$A$5:$X$36,22))</f>
        <v/>
      </c>
      <c r="AP40" s="22" t="str">
        <f>IF(AH40="","",VLOOKUP(AH40,目次!$A$5:$P$36,6))</f>
        <v/>
      </c>
      <c r="AQ40" s="22" t="str">
        <f>IF(AH40="","",VLOOKUP(AH40,目次!$A$5:$X$36,23))</f>
        <v/>
      </c>
      <c r="AR40" s="22" t="str">
        <f>IF(AI40="","",VLOOKUP(AI40,目次!$A$5:$P$36,7))</f>
        <v>12～13</v>
      </c>
      <c r="AS40" s="22" t="str">
        <f>IF(AI40="","",VLOOKUP(AI40,目次!$A$5:$X$36,24))</f>
        <v>16～17</v>
      </c>
      <c r="AT40" s="45" t="str">
        <f t="shared" si="16"/>
        <v>14～15</v>
      </c>
      <c r="AU40" s="45" t="str">
        <f t="shared" si="16"/>
        <v>16～17</v>
      </c>
      <c r="AV40" s="45" t="str">
        <f t="shared" si="16"/>
        <v/>
      </c>
      <c r="AW40" s="45" t="str">
        <f t="shared" si="16"/>
        <v/>
      </c>
      <c r="AX40" s="45" t="str">
        <f t="shared" si="16"/>
        <v/>
      </c>
      <c r="AY40" s="45" t="str">
        <f t="shared" si="15"/>
        <v/>
      </c>
      <c r="AZ40" s="45" t="str">
        <f t="shared" si="15"/>
        <v/>
      </c>
      <c r="BA40" s="45" t="str">
        <f t="shared" si="15"/>
        <v/>
      </c>
      <c r="BB40" s="45" t="str">
        <f t="shared" si="15"/>
        <v>12～13</v>
      </c>
      <c r="BC40" s="45" t="str">
        <f t="shared" si="15"/>
        <v>16～17</v>
      </c>
      <c r="BH40" s="40">
        <v>30</v>
      </c>
      <c r="BI40" s="64" t="s">
        <v>54</v>
      </c>
      <c r="BJ40" s="75" t="s">
        <v>77</v>
      </c>
      <c r="BK40" s="260" t="s">
        <v>154</v>
      </c>
      <c r="BL40" s="152" t="s">
        <v>459</v>
      </c>
      <c r="BM40" s="261" t="s">
        <v>154</v>
      </c>
      <c r="BN40" s="67" t="s">
        <v>128</v>
      </c>
      <c r="BO40" s="259" t="s">
        <v>154</v>
      </c>
      <c r="BP40" s="67" t="s">
        <v>154</v>
      </c>
      <c r="BQ40" s="178">
        <v>63</v>
      </c>
      <c r="BR40" s="69" t="s">
        <v>143</v>
      </c>
      <c r="BS40" s="254" t="s">
        <v>523</v>
      </c>
    </row>
    <row r="41" spans="1:71" ht="18.75" customHeight="1">
      <c r="A41" s="218"/>
      <c r="Q41" s="218"/>
      <c r="AA41" s="9">
        <v>31</v>
      </c>
      <c r="AB41" s="27" t="str">
        <f>V11</f>
        <v>国語</v>
      </c>
      <c r="AC41" s="61"/>
      <c r="AD41" s="42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IF(AE41="","",VLOOKUP(AE41,目次!$A$5:$X$36,20))</f>
        <v>16～17</v>
      </c>
      <c r="AL41" s="22" t="str">
        <f>IF(AF41="","",VLOOKUP(AF41,目次!$A$5:$P$36,4))</f>
        <v/>
      </c>
      <c r="AM41" s="22" t="str">
        <f>IF(AF41="","",VLOOKUP(AF41,目次!$A$5:$X$36,21))</f>
        <v/>
      </c>
      <c r="AN41" s="22" t="str">
        <f>IF(AG41="","",VLOOKUP(AG41,目次!$A$5:$P$36,5))</f>
        <v/>
      </c>
      <c r="AO41" s="22" t="str">
        <f>IF(AG41="","",VLOOKUP(AG41,目次!$A$5:$X$36,22))</f>
        <v/>
      </c>
      <c r="AP41" s="22" t="str">
        <f>IF(AH41="","",VLOOKUP(AH41,目次!$A$5:$P$36,6))</f>
        <v/>
      </c>
      <c r="AQ41" s="22" t="str">
        <f>IF(AH41="","",VLOOKUP(AH41,目次!$A$5:$X$36,23))</f>
        <v/>
      </c>
      <c r="AR41" s="22" t="str">
        <f>IF(AI41="","",VLOOKUP(AI41,目次!$A$5:$P$36,7))</f>
        <v/>
      </c>
      <c r="AS41" s="22" t="str">
        <f>IF(AI41="","",VLOOKUP(AI41,目次!$A$5:$X$36,24))</f>
        <v/>
      </c>
      <c r="AT41" s="45" t="str">
        <f t="shared" si="16"/>
        <v>14～15</v>
      </c>
      <c r="AU41" s="45" t="str">
        <f t="shared" si="16"/>
        <v>16～17</v>
      </c>
      <c r="AV41" s="45" t="str">
        <f t="shared" si="16"/>
        <v>16～17</v>
      </c>
      <c r="AW41" s="45" t="str">
        <f t="shared" si="16"/>
        <v>16～17</v>
      </c>
      <c r="AX41" s="45" t="str">
        <f t="shared" si="16"/>
        <v/>
      </c>
      <c r="AY41" s="45" t="str">
        <f t="shared" si="15"/>
        <v/>
      </c>
      <c r="AZ41" s="45" t="str">
        <f t="shared" si="15"/>
        <v/>
      </c>
      <c r="BA41" s="45" t="str">
        <f t="shared" si="15"/>
        <v/>
      </c>
      <c r="BB41" s="45" t="str">
        <f t="shared" si="15"/>
        <v/>
      </c>
      <c r="BC41" s="45" t="str">
        <f t="shared" si="15"/>
        <v/>
      </c>
      <c r="BH41" s="40">
        <v>31</v>
      </c>
      <c r="BI41" s="65"/>
      <c r="BJ41" s="76"/>
      <c r="BK41" s="67"/>
      <c r="BL41" s="70"/>
      <c r="BM41" s="67"/>
      <c r="BN41" s="23"/>
      <c r="BO41" s="67"/>
      <c r="BP41" s="23"/>
      <c r="BQ41" s="67"/>
      <c r="BR41" s="23"/>
      <c r="BS41" s="68"/>
    </row>
    <row r="42" spans="1:71" ht="18.75" customHeight="1" thickBot="1">
      <c r="A42" s="218"/>
      <c r="B42" s="218"/>
      <c r="C42" s="218"/>
      <c r="D42" s="218"/>
      <c r="E42" s="218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8"/>
      <c r="Q42" s="218"/>
      <c r="AA42" s="9">
        <v>32</v>
      </c>
      <c r="AB42" s="27" t="str">
        <f>V12</f>
        <v>社会</v>
      </c>
      <c r="AC42" s="61"/>
      <c r="AD42" s="42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IF(AE42="","",VLOOKUP(AE42,目次!$A$5:$X$36,20))</f>
        <v/>
      </c>
      <c r="AL42" s="22" t="str">
        <f>IF(AF42="","",VLOOKUP(AF42,目次!$A$5:$P$36,4))</f>
        <v>16～17</v>
      </c>
      <c r="AM42" s="22" t="str">
        <f>IF(AF42="","",VLOOKUP(AF42,目次!$A$5:$X$36,21))</f>
        <v>16～17</v>
      </c>
      <c r="AN42" s="22" t="str">
        <f>IF(AG42="","",VLOOKUP(AG42,目次!$A$5:$P$36,5))</f>
        <v/>
      </c>
      <c r="AO42" s="22" t="str">
        <f>IF(AG42="","",VLOOKUP(AG42,目次!$A$5:$X$36,22))</f>
        <v/>
      </c>
      <c r="AP42" s="22" t="str">
        <f>IF(AH42="","",VLOOKUP(AH42,目次!$A$5:$P$36,6))</f>
        <v/>
      </c>
      <c r="AQ42" s="22" t="str">
        <f>IF(AH42="","",VLOOKUP(AH42,目次!$A$5:$X$36,23))</f>
        <v/>
      </c>
      <c r="AR42" s="22" t="str">
        <f>IF(AI42="","",VLOOKUP(AI42,目次!$A$5:$P$36,7))</f>
        <v/>
      </c>
      <c r="AS42" s="22" t="str">
        <f>IF(AI42="","",VLOOKUP(AI42,目次!$A$5:$X$36,24))</f>
        <v/>
      </c>
      <c r="AT42" s="45" t="str">
        <f t="shared" si="16"/>
        <v/>
      </c>
      <c r="AU42" s="45" t="str">
        <f t="shared" si="16"/>
        <v/>
      </c>
      <c r="AV42" s="45" t="str">
        <f t="shared" si="16"/>
        <v>16～17</v>
      </c>
      <c r="AW42" s="45" t="str">
        <f t="shared" si="16"/>
        <v>16～17</v>
      </c>
      <c r="AX42" s="45" t="str">
        <f t="shared" si="16"/>
        <v>14～15</v>
      </c>
      <c r="AY42" s="45" t="str">
        <f t="shared" si="15"/>
        <v>16～17</v>
      </c>
      <c r="AZ42" s="45" t="str">
        <f t="shared" si="15"/>
        <v/>
      </c>
      <c r="BA42" s="45" t="str">
        <f t="shared" si="15"/>
        <v/>
      </c>
      <c r="BB42" s="45" t="str">
        <f t="shared" si="15"/>
        <v/>
      </c>
      <c r="BC42" s="45" t="str">
        <f t="shared" si="15"/>
        <v/>
      </c>
      <c r="BH42" s="40">
        <v>32</v>
      </c>
      <c r="BI42" s="66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75" customHeight="1">
      <c r="AA43" s="9">
        <v>33</v>
      </c>
      <c r="AB43" s="27" t="str">
        <f>V13</f>
        <v>数学</v>
      </c>
      <c r="AC43" s="61"/>
      <c r="AD43" s="42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IF(AE43="","",VLOOKUP(AE43,目次!$A$5:$X$36,20))</f>
        <v/>
      </c>
      <c r="AL43" s="22" t="str">
        <f>IF(AF43="","",VLOOKUP(AF43,目次!$A$5:$P$36,4))</f>
        <v/>
      </c>
      <c r="AM43" s="22" t="str">
        <f>IF(AF43="","",VLOOKUP(AF43,目次!$A$5:$X$36,21))</f>
        <v/>
      </c>
      <c r="AN43" s="22" t="str">
        <f>IF(AG43="","",VLOOKUP(AG43,目次!$A$5:$P$36,5))</f>
        <v>14～15</v>
      </c>
      <c r="AO43" s="22" t="str">
        <f>IF(AG43="","",VLOOKUP(AG43,目次!$A$5:$X$36,22))</f>
        <v>16～17</v>
      </c>
      <c r="AP43" s="22" t="str">
        <f>IF(AH43="","",VLOOKUP(AH43,目次!$A$5:$P$36,6))</f>
        <v/>
      </c>
      <c r="AQ43" s="22" t="str">
        <f>IF(AH43="","",VLOOKUP(AH43,目次!$A$5:$X$36,23))</f>
        <v/>
      </c>
      <c r="AR43" s="22" t="str">
        <f>IF(AI43="","",VLOOKUP(AI43,目次!$A$5:$P$36,7))</f>
        <v/>
      </c>
      <c r="AS43" s="22" t="str">
        <f>IF(AI43="","",VLOOKUP(AI43,目次!$A$5:$X$36,24))</f>
        <v/>
      </c>
      <c r="AT43" s="45" t="str">
        <f t="shared" si="16"/>
        <v/>
      </c>
      <c r="AU43" s="45" t="str">
        <f t="shared" si="16"/>
        <v/>
      </c>
      <c r="AV43" s="45" t="str">
        <f t="shared" si="16"/>
        <v/>
      </c>
      <c r="AW43" s="45" t="str">
        <f t="shared" si="16"/>
        <v/>
      </c>
      <c r="AX43" s="45" t="str">
        <f t="shared" si="16"/>
        <v>14～15</v>
      </c>
      <c r="AY43" s="45" t="str">
        <f t="shared" si="15"/>
        <v>16～17</v>
      </c>
      <c r="AZ43" s="45" t="str">
        <f t="shared" si="15"/>
        <v>14～15</v>
      </c>
      <c r="BA43" s="45" t="str">
        <f t="shared" si="15"/>
        <v>18～19</v>
      </c>
      <c r="BB43" s="45" t="str">
        <f t="shared" si="15"/>
        <v/>
      </c>
      <c r="BC43" s="45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1"/>
      <c r="AD44" s="42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IF(AE44="","",VLOOKUP(AE44,目次!$A$5:$X$36,20))</f>
        <v/>
      </c>
      <c r="AL44" s="22" t="str">
        <f>IF(AF44="","",VLOOKUP(AF44,目次!$A$5:$P$36,4))</f>
        <v/>
      </c>
      <c r="AM44" s="22" t="str">
        <f>IF(AF44="","",VLOOKUP(AF44,目次!$A$5:$X$36,21))</f>
        <v/>
      </c>
      <c r="AN44" s="22" t="str">
        <f>IF(AG44="","",VLOOKUP(AG44,目次!$A$5:$P$36,5))</f>
        <v/>
      </c>
      <c r="AO44" s="22" t="str">
        <f>IF(AG44="","",VLOOKUP(AG44,目次!$A$5:$X$36,22))</f>
        <v/>
      </c>
      <c r="AP44" s="22" t="str">
        <f>IF(AH44="","",VLOOKUP(AH44,目次!$A$5:$P$36,6))</f>
        <v>14～15</v>
      </c>
      <c r="AQ44" s="22" t="str">
        <f>IF(AH44="","",VLOOKUP(AH44,目次!$A$5:$X$36,23))</f>
        <v>18～19</v>
      </c>
      <c r="AR44" s="22" t="str">
        <f>IF(AI44="","",VLOOKUP(AI44,目次!$A$5:$P$36,7))</f>
        <v/>
      </c>
      <c r="AS44" s="22" t="str">
        <f>IF(AI44="","",VLOOKUP(AI44,目次!$A$5:$X$36,24))</f>
        <v/>
      </c>
      <c r="AT44" s="45" t="str">
        <f t="shared" si="16"/>
        <v/>
      </c>
      <c r="AU44" s="45" t="str">
        <f t="shared" si="16"/>
        <v/>
      </c>
      <c r="AV44" s="45" t="str">
        <f t="shared" si="16"/>
        <v/>
      </c>
      <c r="AW44" s="45" t="str">
        <f t="shared" si="16"/>
        <v/>
      </c>
      <c r="AX44" s="45" t="str">
        <f t="shared" si="16"/>
        <v/>
      </c>
      <c r="AY44" s="45" t="str">
        <f t="shared" si="15"/>
        <v/>
      </c>
      <c r="AZ44" s="45" t="str">
        <f t="shared" si="15"/>
        <v>14～15</v>
      </c>
      <c r="BA44" s="45" t="str">
        <f t="shared" si="15"/>
        <v>18～19</v>
      </c>
      <c r="BB44" s="45" t="str">
        <f t="shared" si="15"/>
        <v>14～15</v>
      </c>
      <c r="BC44" s="45" t="str">
        <f t="shared" si="15"/>
        <v>18～19</v>
      </c>
      <c r="BL44" s="63"/>
    </row>
    <row r="45" spans="1:71" ht="18.95" customHeight="1">
      <c r="AA45" s="9">
        <v>35</v>
      </c>
      <c r="AB45" s="27" t="str">
        <f>V15</f>
        <v>英語</v>
      </c>
      <c r="AC45" s="61"/>
      <c r="AD45" s="42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IF(AE45="","",VLOOKUP(AE45,目次!$A$5:$X$36,20))</f>
        <v/>
      </c>
      <c r="AL45" s="22" t="str">
        <f>IF(AF45="","",VLOOKUP(AF45,目次!$A$5:$P$36,4))</f>
        <v/>
      </c>
      <c r="AM45" s="22" t="str">
        <f>IF(AF45="","",VLOOKUP(AF45,目次!$A$5:$X$36,21))</f>
        <v/>
      </c>
      <c r="AN45" s="22" t="str">
        <f>IF(AG45="","",VLOOKUP(AG45,目次!$A$5:$P$36,5))</f>
        <v/>
      </c>
      <c r="AO45" s="22" t="str">
        <f>IF(AG45="","",VLOOKUP(AG45,目次!$A$5:$X$36,22))</f>
        <v/>
      </c>
      <c r="AP45" s="22" t="str">
        <f>IF(AH45="","",VLOOKUP(AH45,目次!$A$5:$P$36,6))</f>
        <v/>
      </c>
      <c r="AQ45" s="22" t="str">
        <f>IF(AH45="","",VLOOKUP(AH45,目次!$A$5:$X$36,23))</f>
        <v/>
      </c>
      <c r="AR45" s="22" t="str">
        <f>IF(AI45="","",VLOOKUP(AI45,目次!$A$5:$P$36,7))</f>
        <v>14～15</v>
      </c>
      <c r="AS45" s="22" t="str">
        <f>IF(AI45="","",VLOOKUP(AI45,目次!$A$5:$X$36,24))</f>
        <v>18～19</v>
      </c>
      <c r="AT45" s="45" t="str">
        <f t="shared" si="16"/>
        <v>16～17</v>
      </c>
      <c r="AU45" s="45" t="str">
        <f t="shared" si="16"/>
        <v>18～19</v>
      </c>
      <c r="AV45" s="45" t="str">
        <f t="shared" si="16"/>
        <v/>
      </c>
      <c r="AW45" s="45" t="str">
        <f t="shared" si="16"/>
        <v/>
      </c>
      <c r="AX45" s="45" t="str">
        <f t="shared" si="16"/>
        <v/>
      </c>
      <c r="AY45" s="45" t="str">
        <f t="shared" si="15"/>
        <v/>
      </c>
      <c r="AZ45" s="45" t="str">
        <f t="shared" si="15"/>
        <v/>
      </c>
      <c r="BA45" s="45" t="str">
        <f t="shared" si="15"/>
        <v/>
      </c>
      <c r="BB45" s="45" t="str">
        <f t="shared" si="15"/>
        <v>14～15</v>
      </c>
      <c r="BC45" s="45" t="str">
        <f t="shared" si="15"/>
        <v>18～19</v>
      </c>
    </row>
    <row r="46" spans="1:71" ht="18.95" customHeight="1">
      <c r="AA46" s="9">
        <v>36</v>
      </c>
      <c r="AB46" s="27" t="str">
        <f>V11</f>
        <v>国語</v>
      </c>
      <c r="AC46" s="61"/>
      <c r="AD46" s="42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IF(AE46="","",VLOOKUP(AE46,目次!$A$5:$X$36,20))</f>
        <v>18～19</v>
      </c>
      <c r="AL46" s="22" t="str">
        <f>IF(AF46="","",VLOOKUP(AF46,目次!$A$5:$P$36,4))</f>
        <v/>
      </c>
      <c r="AM46" s="22" t="str">
        <f>IF(AF46="","",VLOOKUP(AF46,目次!$A$5:$X$36,21))</f>
        <v/>
      </c>
      <c r="AN46" s="22" t="str">
        <f>IF(AG46="","",VLOOKUP(AG46,目次!$A$5:$P$36,5))</f>
        <v/>
      </c>
      <c r="AO46" s="22" t="str">
        <f>IF(AG46="","",VLOOKUP(AG46,目次!$A$5:$X$36,22))</f>
        <v/>
      </c>
      <c r="AP46" s="22" t="str">
        <f>IF(AH46="","",VLOOKUP(AH46,目次!$A$5:$P$36,6))</f>
        <v/>
      </c>
      <c r="AQ46" s="22" t="str">
        <f>IF(AH46="","",VLOOKUP(AH46,目次!$A$5:$X$36,23))</f>
        <v/>
      </c>
      <c r="AR46" s="22" t="str">
        <f>IF(AI46="","",VLOOKUP(AI46,目次!$A$5:$P$36,7))</f>
        <v/>
      </c>
      <c r="AS46" s="22" t="str">
        <f>IF(AI46="","",VLOOKUP(AI46,目次!$A$5:$X$36,24))</f>
        <v/>
      </c>
      <c r="AT46" s="45" t="str">
        <f t="shared" si="16"/>
        <v>16～17</v>
      </c>
      <c r="AU46" s="45" t="str">
        <f t="shared" si="16"/>
        <v>18～19</v>
      </c>
      <c r="AV46" s="45" t="str">
        <f t="shared" si="16"/>
        <v>18～19</v>
      </c>
      <c r="AW46" s="45" t="str">
        <f t="shared" si="16"/>
        <v>18～19</v>
      </c>
      <c r="AX46" s="45" t="str">
        <f t="shared" si="16"/>
        <v/>
      </c>
      <c r="AY46" s="45" t="str">
        <f t="shared" si="15"/>
        <v/>
      </c>
      <c r="AZ46" s="45" t="str">
        <f t="shared" si="15"/>
        <v/>
      </c>
      <c r="BA46" s="45" t="str">
        <f t="shared" si="15"/>
        <v/>
      </c>
      <c r="BB46" s="45" t="str">
        <f t="shared" si="15"/>
        <v/>
      </c>
      <c r="BC46" s="45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1"/>
      <c r="AD47" s="42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IF(AE47="","",VLOOKUP(AE47,目次!$A$5:$X$36,20))</f>
        <v/>
      </c>
      <c r="AL47" s="22" t="str">
        <f>IF(AF47="","",VLOOKUP(AF47,目次!$A$5:$P$36,4))</f>
        <v>18～19</v>
      </c>
      <c r="AM47" s="22" t="str">
        <f>IF(AF47="","",VLOOKUP(AF47,目次!$A$5:$X$36,21))</f>
        <v>18～19</v>
      </c>
      <c r="AN47" s="22" t="str">
        <f>IF(AG47="","",VLOOKUP(AG47,目次!$A$5:$P$36,5))</f>
        <v/>
      </c>
      <c r="AO47" s="22" t="str">
        <f>IF(AG47="","",VLOOKUP(AG47,目次!$A$5:$X$36,22))</f>
        <v/>
      </c>
      <c r="AP47" s="22" t="str">
        <f>IF(AH47="","",VLOOKUP(AH47,目次!$A$5:$P$36,6))</f>
        <v/>
      </c>
      <c r="AQ47" s="22" t="str">
        <f>IF(AH47="","",VLOOKUP(AH47,目次!$A$5:$X$36,23))</f>
        <v/>
      </c>
      <c r="AR47" s="22" t="str">
        <f>IF(AI47="","",VLOOKUP(AI47,目次!$A$5:$P$36,7))</f>
        <v/>
      </c>
      <c r="AS47" s="22" t="str">
        <f>IF(AI47="","",VLOOKUP(AI47,目次!$A$5:$X$36,24))</f>
        <v/>
      </c>
      <c r="AT47" s="45" t="str">
        <f t="shared" si="16"/>
        <v/>
      </c>
      <c r="AU47" s="45" t="str">
        <f t="shared" si="16"/>
        <v/>
      </c>
      <c r="AV47" s="45" t="str">
        <f t="shared" si="16"/>
        <v>18～19</v>
      </c>
      <c r="AW47" s="45" t="str">
        <f t="shared" si="16"/>
        <v>18～19</v>
      </c>
      <c r="AX47" s="45" t="str">
        <f t="shared" si="16"/>
        <v>16～17</v>
      </c>
      <c r="AY47" s="45" t="str">
        <f t="shared" si="15"/>
        <v>18～19</v>
      </c>
      <c r="AZ47" s="45" t="str">
        <f t="shared" si="15"/>
        <v/>
      </c>
      <c r="BA47" s="45" t="str">
        <f t="shared" si="15"/>
        <v/>
      </c>
      <c r="BB47" s="45" t="str">
        <f t="shared" si="15"/>
        <v/>
      </c>
      <c r="BC47" s="45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1"/>
      <c r="AD48" s="42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IF(AE48="","",VLOOKUP(AE48,目次!$A$5:$X$36,20))</f>
        <v/>
      </c>
      <c r="AL48" s="22" t="str">
        <f>IF(AF48="","",VLOOKUP(AF48,目次!$A$5:$P$36,4))</f>
        <v/>
      </c>
      <c r="AM48" s="22" t="str">
        <f>IF(AF48="","",VLOOKUP(AF48,目次!$A$5:$X$36,21))</f>
        <v/>
      </c>
      <c r="AN48" s="22" t="str">
        <f>IF(AG48="","",VLOOKUP(AG48,目次!$A$5:$P$36,5))</f>
        <v>16～17</v>
      </c>
      <c r="AO48" s="22" t="str">
        <f>IF(AG48="","",VLOOKUP(AG48,目次!$A$5:$X$36,22))</f>
        <v>18～19</v>
      </c>
      <c r="AP48" s="22" t="str">
        <f>IF(AH48="","",VLOOKUP(AH48,目次!$A$5:$P$36,6))</f>
        <v/>
      </c>
      <c r="AQ48" s="22" t="str">
        <f>IF(AH48="","",VLOOKUP(AH48,目次!$A$5:$X$36,23))</f>
        <v/>
      </c>
      <c r="AR48" s="22" t="str">
        <f>IF(AI48="","",VLOOKUP(AI48,目次!$A$5:$P$36,7))</f>
        <v/>
      </c>
      <c r="AS48" s="22" t="str">
        <f>IF(AI48="","",VLOOKUP(AI48,目次!$A$5:$X$36,24))</f>
        <v/>
      </c>
      <c r="AT48" s="45" t="str">
        <f t="shared" si="16"/>
        <v/>
      </c>
      <c r="AU48" s="45" t="str">
        <f t="shared" si="16"/>
        <v/>
      </c>
      <c r="AV48" s="45" t="str">
        <f t="shared" si="16"/>
        <v/>
      </c>
      <c r="AW48" s="45" t="str">
        <f t="shared" si="16"/>
        <v/>
      </c>
      <c r="AX48" s="45" t="str">
        <f t="shared" si="16"/>
        <v>16～17</v>
      </c>
      <c r="AY48" s="45" t="str">
        <f t="shared" si="15"/>
        <v>18～19</v>
      </c>
      <c r="AZ48" s="45" t="str">
        <f t="shared" si="15"/>
        <v>16～17</v>
      </c>
      <c r="BA48" s="45" t="str">
        <f t="shared" si="15"/>
        <v>20～21</v>
      </c>
      <c r="BB48" s="45" t="str">
        <f t="shared" si="15"/>
        <v/>
      </c>
      <c r="BC48" s="45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1"/>
      <c r="AD49" s="42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IF(AE49="","",VLOOKUP(AE49,目次!$A$5:$X$36,20))</f>
        <v/>
      </c>
      <c r="AL49" s="22" t="str">
        <f>IF(AF49="","",VLOOKUP(AF49,目次!$A$5:$P$36,4))</f>
        <v/>
      </c>
      <c r="AM49" s="22" t="str">
        <f>IF(AF49="","",VLOOKUP(AF49,目次!$A$5:$X$36,21))</f>
        <v/>
      </c>
      <c r="AN49" s="22" t="str">
        <f>IF(AG49="","",VLOOKUP(AG49,目次!$A$5:$P$36,5))</f>
        <v/>
      </c>
      <c r="AO49" s="22" t="str">
        <f>IF(AG49="","",VLOOKUP(AG49,目次!$A$5:$X$36,22))</f>
        <v/>
      </c>
      <c r="AP49" s="22" t="str">
        <f>IF(AH49="","",VLOOKUP(AH49,目次!$A$5:$P$36,6))</f>
        <v>16～17</v>
      </c>
      <c r="AQ49" s="22" t="str">
        <f>IF(AH49="","",VLOOKUP(AH49,目次!$A$5:$X$36,23))</f>
        <v>20～21</v>
      </c>
      <c r="AR49" s="22" t="str">
        <f>IF(AI49="","",VLOOKUP(AI49,目次!$A$5:$P$36,7))</f>
        <v/>
      </c>
      <c r="AS49" s="22" t="str">
        <f>IF(AI49="","",VLOOKUP(AI49,目次!$A$5:$X$36,24))</f>
        <v/>
      </c>
      <c r="AT49" s="45" t="str">
        <f t="shared" si="16"/>
        <v/>
      </c>
      <c r="AU49" s="45" t="str">
        <f t="shared" si="16"/>
        <v/>
      </c>
      <c r="AV49" s="45" t="str">
        <f t="shared" si="16"/>
        <v/>
      </c>
      <c r="AW49" s="45" t="str">
        <f t="shared" si="16"/>
        <v/>
      </c>
      <c r="AX49" s="45" t="str">
        <f t="shared" si="16"/>
        <v/>
      </c>
      <c r="AY49" s="45" t="str">
        <f t="shared" si="15"/>
        <v/>
      </c>
      <c r="AZ49" s="45" t="str">
        <f t="shared" si="15"/>
        <v>16～17</v>
      </c>
      <c r="BA49" s="45" t="str">
        <f t="shared" si="15"/>
        <v>20～21</v>
      </c>
      <c r="BB49" s="45" t="str">
        <f t="shared" si="15"/>
        <v>16～17</v>
      </c>
      <c r="BC49" s="45" t="str">
        <f t="shared" si="15"/>
        <v>20～21</v>
      </c>
    </row>
    <row r="50" spans="27:55" ht="18.95" customHeight="1">
      <c r="AA50" s="9">
        <v>40</v>
      </c>
      <c r="AB50" s="27" t="str">
        <f>V15</f>
        <v>英語</v>
      </c>
      <c r="AC50" s="61"/>
      <c r="AD50" s="42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IF(AE50="","",VLOOKUP(AE50,目次!$A$5:$X$36,20))</f>
        <v/>
      </c>
      <c r="AL50" s="22" t="str">
        <f>IF(AF50="","",VLOOKUP(AF50,目次!$A$5:$P$36,4))</f>
        <v/>
      </c>
      <c r="AM50" s="22" t="str">
        <f>IF(AF50="","",VLOOKUP(AF50,目次!$A$5:$X$36,21))</f>
        <v/>
      </c>
      <c r="AN50" s="22" t="str">
        <f>IF(AG50="","",VLOOKUP(AG50,目次!$A$5:$P$36,5))</f>
        <v/>
      </c>
      <c r="AO50" s="22" t="str">
        <f>IF(AG50="","",VLOOKUP(AG50,目次!$A$5:$X$36,22))</f>
        <v/>
      </c>
      <c r="AP50" s="22" t="str">
        <f>IF(AH50="","",VLOOKUP(AH50,目次!$A$5:$P$36,6))</f>
        <v/>
      </c>
      <c r="AQ50" s="22" t="str">
        <f>IF(AH50="","",VLOOKUP(AH50,目次!$A$5:$X$36,23))</f>
        <v/>
      </c>
      <c r="AR50" s="22" t="str">
        <f>IF(AI50="","",VLOOKUP(AI50,目次!$A$5:$P$36,7))</f>
        <v>16～17</v>
      </c>
      <c r="AS50" s="22" t="str">
        <f>IF(AI50="","",VLOOKUP(AI50,目次!$A$5:$X$36,24))</f>
        <v>20～21</v>
      </c>
      <c r="AT50" s="45" t="str">
        <f t="shared" si="16"/>
        <v>18～19</v>
      </c>
      <c r="AU50" s="45" t="str">
        <f t="shared" si="16"/>
        <v>20～21</v>
      </c>
      <c r="AV50" s="45" t="str">
        <f t="shared" si="16"/>
        <v/>
      </c>
      <c r="AW50" s="45" t="str">
        <f t="shared" si="16"/>
        <v/>
      </c>
      <c r="AX50" s="45" t="str">
        <f t="shared" si="16"/>
        <v/>
      </c>
      <c r="AY50" s="45" t="str">
        <f t="shared" si="15"/>
        <v/>
      </c>
      <c r="AZ50" s="45" t="str">
        <f t="shared" si="15"/>
        <v/>
      </c>
      <c r="BA50" s="45" t="str">
        <f t="shared" si="15"/>
        <v/>
      </c>
      <c r="BB50" s="45" t="str">
        <f t="shared" si="15"/>
        <v>16～17</v>
      </c>
      <c r="BC50" s="45" t="str">
        <f t="shared" si="15"/>
        <v>20～21</v>
      </c>
    </row>
    <row r="51" spans="27:55" ht="18.95" customHeight="1">
      <c r="AA51" s="9">
        <v>41</v>
      </c>
      <c r="AB51" s="27" t="str">
        <f>V11</f>
        <v>国語</v>
      </c>
      <c r="AC51" s="61"/>
      <c r="AD51" s="42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IF(AE51="","",VLOOKUP(AE51,目次!$A$5:$X$36,20))</f>
        <v>20～21</v>
      </c>
      <c r="AL51" s="22" t="str">
        <f>IF(AF51="","",VLOOKUP(AF51,目次!$A$5:$P$36,4))</f>
        <v/>
      </c>
      <c r="AM51" s="22" t="str">
        <f>IF(AF51="","",VLOOKUP(AF51,目次!$A$5:$X$36,21))</f>
        <v/>
      </c>
      <c r="AN51" s="22" t="str">
        <f>IF(AG51="","",VLOOKUP(AG51,目次!$A$5:$P$36,5))</f>
        <v/>
      </c>
      <c r="AO51" s="22" t="str">
        <f>IF(AG51="","",VLOOKUP(AG51,目次!$A$5:$X$36,22))</f>
        <v/>
      </c>
      <c r="AP51" s="22" t="str">
        <f>IF(AH51="","",VLOOKUP(AH51,目次!$A$5:$P$36,6))</f>
        <v/>
      </c>
      <c r="AQ51" s="22" t="str">
        <f>IF(AH51="","",VLOOKUP(AH51,目次!$A$5:$X$36,23))</f>
        <v/>
      </c>
      <c r="AR51" s="22" t="str">
        <f>IF(AI51="","",VLOOKUP(AI51,目次!$A$5:$P$36,7))</f>
        <v/>
      </c>
      <c r="AS51" s="22" t="str">
        <f>IF(AI51="","",VLOOKUP(AI51,目次!$A$5:$X$36,24))</f>
        <v/>
      </c>
      <c r="AT51" s="45" t="str">
        <f t="shared" si="16"/>
        <v>18～19</v>
      </c>
      <c r="AU51" s="45" t="str">
        <f t="shared" si="16"/>
        <v>20～21</v>
      </c>
      <c r="AV51" s="45" t="str">
        <f t="shared" si="16"/>
        <v>20～22</v>
      </c>
      <c r="AW51" s="45" t="str">
        <f t="shared" si="16"/>
        <v>20～21</v>
      </c>
      <c r="AX51" s="45" t="str">
        <f t="shared" si="16"/>
        <v/>
      </c>
      <c r="AY51" s="45" t="str">
        <f t="shared" si="15"/>
        <v/>
      </c>
      <c r="AZ51" s="45" t="str">
        <f t="shared" si="15"/>
        <v/>
      </c>
      <c r="BA51" s="45" t="str">
        <f t="shared" si="15"/>
        <v/>
      </c>
      <c r="BB51" s="45" t="str">
        <f t="shared" si="15"/>
        <v/>
      </c>
      <c r="BC51" s="45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1"/>
      <c r="AD52" s="42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IF(AE52="","",VLOOKUP(AE52,目次!$A$5:$X$36,20))</f>
        <v/>
      </c>
      <c r="AL52" s="22" t="str">
        <f>IF(AF52="","",VLOOKUP(AF52,目次!$A$5:$P$36,4))</f>
        <v>20～22</v>
      </c>
      <c r="AM52" s="22" t="str">
        <f>IF(AF52="","",VLOOKUP(AF52,目次!$A$5:$X$36,21))</f>
        <v>20～21</v>
      </c>
      <c r="AN52" s="22" t="str">
        <f>IF(AG52="","",VLOOKUP(AG52,目次!$A$5:$P$36,5))</f>
        <v/>
      </c>
      <c r="AO52" s="22" t="str">
        <f>IF(AG52="","",VLOOKUP(AG52,目次!$A$5:$X$36,22))</f>
        <v/>
      </c>
      <c r="AP52" s="22" t="str">
        <f>IF(AH52="","",VLOOKUP(AH52,目次!$A$5:$P$36,6))</f>
        <v/>
      </c>
      <c r="AQ52" s="22" t="str">
        <f>IF(AH52="","",VLOOKUP(AH52,目次!$A$5:$X$36,23))</f>
        <v/>
      </c>
      <c r="AR52" s="22" t="str">
        <f>IF(AI52="","",VLOOKUP(AI52,目次!$A$5:$P$36,7))</f>
        <v/>
      </c>
      <c r="AS52" s="22" t="str">
        <f>IF(AI52="","",VLOOKUP(AI52,目次!$A$5:$X$36,24))</f>
        <v/>
      </c>
      <c r="AT52" s="45" t="str">
        <f t="shared" si="16"/>
        <v/>
      </c>
      <c r="AU52" s="45" t="str">
        <f t="shared" si="16"/>
        <v/>
      </c>
      <c r="AV52" s="45" t="str">
        <f t="shared" si="16"/>
        <v>20～22</v>
      </c>
      <c r="AW52" s="45" t="str">
        <f t="shared" si="16"/>
        <v>20～21</v>
      </c>
      <c r="AX52" s="45" t="str">
        <f t="shared" si="16"/>
        <v>18～19</v>
      </c>
      <c r="AY52" s="45" t="str">
        <f t="shared" si="15"/>
        <v>20～21</v>
      </c>
      <c r="AZ52" s="45" t="str">
        <f t="shared" si="15"/>
        <v/>
      </c>
      <c r="BA52" s="45" t="str">
        <f t="shared" si="15"/>
        <v/>
      </c>
      <c r="BB52" s="45" t="str">
        <f t="shared" si="15"/>
        <v/>
      </c>
      <c r="BC52" s="45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1"/>
      <c r="AD53" s="42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IF(AE53="","",VLOOKUP(AE53,目次!$A$5:$X$36,20))</f>
        <v/>
      </c>
      <c r="AL53" s="22" t="str">
        <f>IF(AF53="","",VLOOKUP(AF53,目次!$A$5:$P$36,4))</f>
        <v/>
      </c>
      <c r="AM53" s="22" t="str">
        <f>IF(AF53="","",VLOOKUP(AF53,目次!$A$5:$X$36,21))</f>
        <v/>
      </c>
      <c r="AN53" s="22" t="str">
        <f>IF(AG53="","",VLOOKUP(AG53,目次!$A$5:$P$36,5))</f>
        <v>18～19</v>
      </c>
      <c r="AO53" s="22" t="str">
        <f>IF(AG53="","",VLOOKUP(AG53,目次!$A$5:$X$36,22))</f>
        <v>20～21</v>
      </c>
      <c r="AP53" s="22" t="str">
        <f>IF(AH53="","",VLOOKUP(AH53,目次!$A$5:$P$36,6))</f>
        <v/>
      </c>
      <c r="AQ53" s="22" t="str">
        <f>IF(AH53="","",VLOOKUP(AH53,目次!$A$5:$X$36,23))</f>
        <v/>
      </c>
      <c r="AR53" s="22" t="str">
        <f>IF(AI53="","",VLOOKUP(AI53,目次!$A$5:$P$36,7))</f>
        <v/>
      </c>
      <c r="AS53" s="22" t="str">
        <f>IF(AI53="","",VLOOKUP(AI53,目次!$A$5:$X$36,24))</f>
        <v/>
      </c>
      <c r="AT53" s="45" t="str">
        <f t="shared" si="16"/>
        <v/>
      </c>
      <c r="AU53" s="45" t="str">
        <f t="shared" si="16"/>
        <v/>
      </c>
      <c r="AV53" s="45" t="str">
        <f t="shared" si="16"/>
        <v/>
      </c>
      <c r="AW53" s="45" t="str">
        <f t="shared" si="16"/>
        <v/>
      </c>
      <c r="AX53" s="45" t="str">
        <f t="shared" si="16"/>
        <v>18～19</v>
      </c>
      <c r="AY53" s="45" t="str">
        <f t="shared" si="15"/>
        <v>20～21</v>
      </c>
      <c r="AZ53" s="45" t="str">
        <f t="shared" si="15"/>
        <v>18～19</v>
      </c>
      <c r="BA53" s="45" t="str">
        <f t="shared" si="15"/>
        <v>22～23</v>
      </c>
      <c r="BB53" s="45" t="str">
        <f t="shared" si="15"/>
        <v/>
      </c>
      <c r="BC53" s="45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1"/>
      <c r="AD54" s="42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IF(AE54="","",VLOOKUP(AE54,目次!$A$5:$X$36,20))</f>
        <v/>
      </c>
      <c r="AL54" s="22" t="str">
        <f>IF(AF54="","",VLOOKUP(AF54,目次!$A$5:$P$36,4))</f>
        <v/>
      </c>
      <c r="AM54" s="22" t="str">
        <f>IF(AF54="","",VLOOKUP(AF54,目次!$A$5:$X$36,21))</f>
        <v/>
      </c>
      <c r="AN54" s="22" t="str">
        <f>IF(AG54="","",VLOOKUP(AG54,目次!$A$5:$P$36,5))</f>
        <v/>
      </c>
      <c r="AO54" s="22" t="str">
        <f>IF(AG54="","",VLOOKUP(AG54,目次!$A$5:$X$36,22))</f>
        <v/>
      </c>
      <c r="AP54" s="22" t="str">
        <f>IF(AH54="","",VLOOKUP(AH54,目次!$A$5:$P$36,6))</f>
        <v>18～19</v>
      </c>
      <c r="AQ54" s="22" t="str">
        <f>IF(AH54="","",VLOOKUP(AH54,目次!$A$5:$X$36,23))</f>
        <v>22～23</v>
      </c>
      <c r="AR54" s="22" t="str">
        <f>IF(AI54="","",VLOOKUP(AI54,目次!$A$5:$P$36,7))</f>
        <v/>
      </c>
      <c r="AS54" s="22" t="str">
        <f>IF(AI54="","",VLOOKUP(AI54,目次!$A$5:$X$36,24))</f>
        <v/>
      </c>
      <c r="AT54" s="45" t="str">
        <f t="shared" si="16"/>
        <v/>
      </c>
      <c r="AU54" s="45" t="str">
        <f t="shared" si="16"/>
        <v/>
      </c>
      <c r="AV54" s="45" t="str">
        <f t="shared" si="16"/>
        <v/>
      </c>
      <c r="AW54" s="45" t="str">
        <f t="shared" si="16"/>
        <v/>
      </c>
      <c r="AX54" s="45" t="str">
        <f t="shared" si="16"/>
        <v/>
      </c>
      <c r="AY54" s="45" t="str">
        <f t="shared" si="15"/>
        <v/>
      </c>
      <c r="AZ54" s="45" t="str">
        <f t="shared" si="15"/>
        <v>18～19</v>
      </c>
      <c r="BA54" s="45" t="str">
        <f t="shared" si="15"/>
        <v>22～23</v>
      </c>
      <c r="BB54" s="45" t="str">
        <f t="shared" si="15"/>
        <v>18～19</v>
      </c>
      <c r="BC54" s="45" t="str">
        <f t="shared" si="15"/>
        <v>22～23</v>
      </c>
    </row>
    <row r="55" spans="27:55" ht="18.95" customHeight="1">
      <c r="AA55" s="9">
        <v>45</v>
      </c>
      <c r="AB55" s="27" t="str">
        <f>V15</f>
        <v>英語</v>
      </c>
      <c r="AC55" s="61"/>
      <c r="AD55" s="42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IF(AE55="","",VLOOKUP(AE55,目次!$A$5:$X$36,20))</f>
        <v/>
      </c>
      <c r="AL55" s="22" t="str">
        <f>IF(AF55="","",VLOOKUP(AF55,目次!$A$5:$P$36,4))</f>
        <v/>
      </c>
      <c r="AM55" s="22" t="str">
        <f>IF(AF55="","",VLOOKUP(AF55,目次!$A$5:$X$36,21))</f>
        <v/>
      </c>
      <c r="AN55" s="22" t="str">
        <f>IF(AG55="","",VLOOKUP(AG55,目次!$A$5:$P$36,5))</f>
        <v/>
      </c>
      <c r="AO55" s="22" t="str">
        <f>IF(AG55="","",VLOOKUP(AG55,目次!$A$5:$X$36,22))</f>
        <v/>
      </c>
      <c r="AP55" s="22" t="str">
        <f>IF(AH55="","",VLOOKUP(AH55,目次!$A$5:$P$36,6))</f>
        <v/>
      </c>
      <c r="AQ55" s="22" t="str">
        <f>IF(AH55="","",VLOOKUP(AH55,目次!$A$5:$X$36,23))</f>
        <v/>
      </c>
      <c r="AR55" s="22" t="str">
        <f>IF(AI55="","",VLOOKUP(AI55,目次!$A$5:$P$36,7))</f>
        <v>18～19</v>
      </c>
      <c r="AS55" s="22" t="str">
        <f>IF(AI55="","",VLOOKUP(AI55,目次!$A$5:$X$36,24))</f>
        <v>22～23</v>
      </c>
      <c r="AT55" s="45" t="str">
        <f t="shared" si="16"/>
        <v>20～21</v>
      </c>
      <c r="AU55" s="45" t="str">
        <f t="shared" si="16"/>
        <v>22～23</v>
      </c>
      <c r="AV55" s="45" t="str">
        <f t="shared" si="16"/>
        <v/>
      </c>
      <c r="AW55" s="45" t="str">
        <f t="shared" si="16"/>
        <v/>
      </c>
      <c r="AX55" s="45" t="str">
        <f t="shared" si="16"/>
        <v/>
      </c>
      <c r="AY55" s="45" t="str">
        <f t="shared" si="15"/>
        <v/>
      </c>
      <c r="AZ55" s="45" t="str">
        <f t="shared" si="15"/>
        <v/>
      </c>
      <c r="BA55" s="45" t="str">
        <f t="shared" si="15"/>
        <v/>
      </c>
      <c r="BB55" s="45" t="str">
        <f t="shared" si="15"/>
        <v>18～19</v>
      </c>
      <c r="BC55" s="45" t="str">
        <f t="shared" si="15"/>
        <v>22～23</v>
      </c>
    </row>
    <row r="56" spans="27:55" ht="18.95" customHeight="1">
      <c r="AA56" s="9">
        <v>46</v>
      </c>
      <c r="AB56" s="27" t="str">
        <f>V11</f>
        <v>国語</v>
      </c>
      <c r="AC56" s="61"/>
      <c r="AD56" s="42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IF(AE56="","",VLOOKUP(AE56,目次!$A$5:$X$36,20))</f>
        <v>22～23</v>
      </c>
      <c r="AL56" s="22" t="str">
        <f>IF(AF56="","",VLOOKUP(AF56,目次!$A$5:$P$36,4))</f>
        <v/>
      </c>
      <c r="AM56" s="22" t="str">
        <f>IF(AF56="","",VLOOKUP(AF56,目次!$A$5:$X$36,21))</f>
        <v/>
      </c>
      <c r="AN56" s="22" t="str">
        <f>IF(AG56="","",VLOOKUP(AG56,目次!$A$5:$P$36,5))</f>
        <v/>
      </c>
      <c r="AO56" s="22" t="str">
        <f>IF(AG56="","",VLOOKUP(AG56,目次!$A$5:$X$36,22))</f>
        <v/>
      </c>
      <c r="AP56" s="22" t="str">
        <f>IF(AH56="","",VLOOKUP(AH56,目次!$A$5:$P$36,6))</f>
        <v/>
      </c>
      <c r="AQ56" s="22" t="str">
        <f>IF(AH56="","",VLOOKUP(AH56,目次!$A$5:$X$36,23))</f>
        <v/>
      </c>
      <c r="AR56" s="22" t="str">
        <f>IF(AI56="","",VLOOKUP(AI56,目次!$A$5:$P$36,7))</f>
        <v/>
      </c>
      <c r="AS56" s="22" t="str">
        <f>IF(AI56="","",VLOOKUP(AI56,目次!$A$5:$X$36,24))</f>
        <v/>
      </c>
      <c r="AT56" s="45" t="str">
        <f t="shared" si="16"/>
        <v>20～21</v>
      </c>
      <c r="AU56" s="45" t="str">
        <f t="shared" si="16"/>
        <v>22～23</v>
      </c>
      <c r="AV56" s="45" t="str">
        <f t="shared" si="16"/>
        <v>24～25</v>
      </c>
      <c r="AW56" s="45" t="str">
        <f t="shared" si="16"/>
        <v>22～23</v>
      </c>
      <c r="AX56" s="45" t="str">
        <f t="shared" si="16"/>
        <v/>
      </c>
      <c r="AY56" s="45" t="str">
        <f t="shared" si="15"/>
        <v/>
      </c>
      <c r="AZ56" s="45" t="str">
        <f t="shared" si="15"/>
        <v/>
      </c>
      <c r="BA56" s="45" t="str">
        <f t="shared" si="15"/>
        <v/>
      </c>
      <c r="BB56" s="45" t="str">
        <f t="shared" si="15"/>
        <v/>
      </c>
      <c r="BC56" s="45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1"/>
      <c r="AD57" s="42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IF(AE57="","",VLOOKUP(AE57,目次!$A$5:$X$36,20))</f>
        <v/>
      </c>
      <c r="AL57" s="22" t="str">
        <f>IF(AF57="","",VLOOKUP(AF57,目次!$A$5:$P$36,4))</f>
        <v>24～25</v>
      </c>
      <c r="AM57" s="22" t="str">
        <f>IF(AF57="","",VLOOKUP(AF57,目次!$A$5:$X$36,21))</f>
        <v>22～23</v>
      </c>
      <c r="AN57" s="22" t="str">
        <f>IF(AG57="","",VLOOKUP(AG57,目次!$A$5:$P$36,5))</f>
        <v/>
      </c>
      <c r="AO57" s="22" t="str">
        <f>IF(AG57="","",VLOOKUP(AG57,目次!$A$5:$X$36,22))</f>
        <v/>
      </c>
      <c r="AP57" s="22" t="str">
        <f>IF(AH57="","",VLOOKUP(AH57,目次!$A$5:$P$36,6))</f>
        <v/>
      </c>
      <c r="AQ57" s="22" t="str">
        <f>IF(AH57="","",VLOOKUP(AH57,目次!$A$5:$X$36,23))</f>
        <v/>
      </c>
      <c r="AR57" s="22" t="str">
        <f>IF(AI57="","",VLOOKUP(AI57,目次!$A$5:$P$36,7))</f>
        <v/>
      </c>
      <c r="AS57" s="22" t="str">
        <f>IF(AI57="","",VLOOKUP(AI57,目次!$A$5:$X$36,24))</f>
        <v/>
      </c>
      <c r="AT57" s="45" t="str">
        <f t="shared" si="16"/>
        <v/>
      </c>
      <c r="AU57" s="45" t="str">
        <f t="shared" si="16"/>
        <v/>
      </c>
      <c r="AV57" s="45" t="str">
        <f t="shared" si="16"/>
        <v>24～25</v>
      </c>
      <c r="AW57" s="45" t="str">
        <f t="shared" si="16"/>
        <v>22～23</v>
      </c>
      <c r="AX57" s="45" t="str">
        <f t="shared" si="16"/>
        <v>20～21</v>
      </c>
      <c r="AY57" s="45" t="str">
        <f t="shared" si="15"/>
        <v>22～23</v>
      </c>
      <c r="AZ57" s="45" t="str">
        <f t="shared" si="15"/>
        <v/>
      </c>
      <c r="BA57" s="45" t="str">
        <f t="shared" si="15"/>
        <v/>
      </c>
      <c r="BB57" s="45" t="str">
        <f t="shared" si="15"/>
        <v/>
      </c>
      <c r="BC57" s="45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1"/>
      <c r="AD58" s="42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IF(AE58="","",VLOOKUP(AE58,目次!$A$5:$X$36,20))</f>
        <v/>
      </c>
      <c r="AL58" s="22" t="str">
        <f>IF(AF58="","",VLOOKUP(AF58,目次!$A$5:$P$36,4))</f>
        <v/>
      </c>
      <c r="AM58" s="22" t="str">
        <f>IF(AF58="","",VLOOKUP(AF58,目次!$A$5:$X$36,21))</f>
        <v/>
      </c>
      <c r="AN58" s="22" t="str">
        <f>IF(AG58="","",VLOOKUP(AG58,目次!$A$5:$P$36,5))</f>
        <v>20～21</v>
      </c>
      <c r="AO58" s="22" t="str">
        <f>IF(AG58="","",VLOOKUP(AG58,目次!$A$5:$X$36,22))</f>
        <v>22～23</v>
      </c>
      <c r="AP58" s="22" t="str">
        <f>IF(AH58="","",VLOOKUP(AH58,目次!$A$5:$P$36,6))</f>
        <v/>
      </c>
      <c r="AQ58" s="22" t="str">
        <f>IF(AH58="","",VLOOKUP(AH58,目次!$A$5:$X$36,23))</f>
        <v/>
      </c>
      <c r="AR58" s="22" t="str">
        <f>IF(AI58="","",VLOOKUP(AI58,目次!$A$5:$P$36,7))</f>
        <v/>
      </c>
      <c r="AS58" s="22" t="str">
        <f>IF(AI58="","",VLOOKUP(AI58,目次!$A$5:$X$36,24))</f>
        <v/>
      </c>
      <c r="AT58" s="45" t="str">
        <f t="shared" si="16"/>
        <v/>
      </c>
      <c r="AU58" s="45" t="str">
        <f t="shared" si="16"/>
        <v/>
      </c>
      <c r="AV58" s="45" t="str">
        <f t="shared" si="16"/>
        <v/>
      </c>
      <c r="AW58" s="45" t="str">
        <f t="shared" si="16"/>
        <v/>
      </c>
      <c r="AX58" s="45" t="str">
        <f t="shared" si="16"/>
        <v>20～21</v>
      </c>
      <c r="AY58" s="45" t="str">
        <f t="shared" si="15"/>
        <v>22～23</v>
      </c>
      <c r="AZ58" s="45" t="str">
        <f t="shared" si="15"/>
        <v>20～21</v>
      </c>
      <c r="BA58" s="45" t="str">
        <f t="shared" si="15"/>
        <v>24～25</v>
      </c>
      <c r="BB58" s="45" t="str">
        <f t="shared" si="15"/>
        <v/>
      </c>
      <c r="BC58" s="45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1"/>
      <c r="AD59" s="42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IF(AE59="","",VLOOKUP(AE59,目次!$A$5:$X$36,20))</f>
        <v/>
      </c>
      <c r="AL59" s="22" t="str">
        <f>IF(AF59="","",VLOOKUP(AF59,目次!$A$5:$P$36,4))</f>
        <v/>
      </c>
      <c r="AM59" s="22" t="str">
        <f>IF(AF59="","",VLOOKUP(AF59,目次!$A$5:$X$36,21))</f>
        <v/>
      </c>
      <c r="AN59" s="22" t="str">
        <f>IF(AG59="","",VLOOKUP(AG59,目次!$A$5:$P$36,5))</f>
        <v/>
      </c>
      <c r="AO59" s="22" t="str">
        <f>IF(AG59="","",VLOOKUP(AG59,目次!$A$5:$X$36,22))</f>
        <v/>
      </c>
      <c r="AP59" s="22" t="str">
        <f>IF(AH59="","",VLOOKUP(AH59,目次!$A$5:$P$36,6))</f>
        <v>20～21</v>
      </c>
      <c r="AQ59" s="22" t="str">
        <f>IF(AH59="","",VLOOKUP(AH59,目次!$A$5:$X$36,23))</f>
        <v>24～25</v>
      </c>
      <c r="AR59" s="22" t="str">
        <f>IF(AI59="","",VLOOKUP(AI59,目次!$A$5:$P$36,7))</f>
        <v/>
      </c>
      <c r="AS59" s="22" t="str">
        <f>IF(AI59="","",VLOOKUP(AI59,目次!$A$5:$X$36,24))</f>
        <v/>
      </c>
      <c r="AT59" s="45" t="str">
        <f t="shared" si="16"/>
        <v/>
      </c>
      <c r="AU59" s="45" t="str">
        <f t="shared" si="16"/>
        <v/>
      </c>
      <c r="AV59" s="45" t="str">
        <f t="shared" si="16"/>
        <v/>
      </c>
      <c r="AW59" s="45" t="str">
        <f t="shared" si="16"/>
        <v/>
      </c>
      <c r="AX59" s="45" t="str">
        <f t="shared" si="16"/>
        <v/>
      </c>
      <c r="AY59" s="45" t="str">
        <f t="shared" si="15"/>
        <v/>
      </c>
      <c r="AZ59" s="45" t="str">
        <f t="shared" si="15"/>
        <v>20～21</v>
      </c>
      <c r="BA59" s="45" t="str">
        <f t="shared" si="15"/>
        <v>24～25</v>
      </c>
      <c r="BB59" s="45" t="str">
        <f t="shared" si="15"/>
        <v>20～21</v>
      </c>
      <c r="BC59" s="45" t="str">
        <f t="shared" si="15"/>
        <v>24～25</v>
      </c>
    </row>
    <row r="60" spans="27:55" ht="18.95" customHeight="1">
      <c r="AA60" s="9">
        <v>50</v>
      </c>
      <c r="AB60" s="27" t="str">
        <f>V15</f>
        <v>英語</v>
      </c>
      <c r="AC60" s="61"/>
      <c r="AD60" s="42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IF(AE60="","",VLOOKUP(AE60,目次!$A$5:$X$36,20))</f>
        <v/>
      </c>
      <c r="AL60" s="22" t="str">
        <f>IF(AF60="","",VLOOKUP(AF60,目次!$A$5:$P$36,4))</f>
        <v/>
      </c>
      <c r="AM60" s="22" t="str">
        <f>IF(AF60="","",VLOOKUP(AF60,目次!$A$5:$X$36,21))</f>
        <v/>
      </c>
      <c r="AN60" s="22" t="str">
        <f>IF(AG60="","",VLOOKUP(AG60,目次!$A$5:$P$36,5))</f>
        <v/>
      </c>
      <c r="AO60" s="22" t="str">
        <f>IF(AG60="","",VLOOKUP(AG60,目次!$A$5:$X$36,22))</f>
        <v/>
      </c>
      <c r="AP60" s="22" t="str">
        <f>IF(AH60="","",VLOOKUP(AH60,目次!$A$5:$P$36,6))</f>
        <v/>
      </c>
      <c r="AQ60" s="22" t="str">
        <f>IF(AH60="","",VLOOKUP(AH60,目次!$A$5:$X$36,23))</f>
        <v/>
      </c>
      <c r="AR60" s="22" t="str">
        <f>IF(AI60="","",VLOOKUP(AI60,目次!$A$5:$P$36,7))</f>
        <v>20～21</v>
      </c>
      <c r="AS60" s="22" t="str">
        <f>IF(AI60="","",VLOOKUP(AI60,目次!$A$5:$X$36,24))</f>
        <v>24～25</v>
      </c>
      <c r="AT60" s="45" t="str">
        <f t="shared" si="16"/>
        <v>22～23</v>
      </c>
      <c r="AU60" s="45" t="str">
        <f t="shared" si="16"/>
        <v>24～25</v>
      </c>
      <c r="AV60" s="45" t="str">
        <f t="shared" si="16"/>
        <v/>
      </c>
      <c r="AW60" s="45" t="str">
        <f t="shared" si="16"/>
        <v/>
      </c>
      <c r="AX60" s="45" t="str">
        <f t="shared" si="16"/>
        <v/>
      </c>
      <c r="AY60" s="45" t="str">
        <f t="shared" si="15"/>
        <v/>
      </c>
      <c r="AZ60" s="45" t="str">
        <f t="shared" si="15"/>
        <v/>
      </c>
      <c r="BA60" s="45" t="str">
        <f t="shared" si="15"/>
        <v/>
      </c>
      <c r="BB60" s="45" t="str">
        <f t="shared" si="15"/>
        <v>20～21</v>
      </c>
      <c r="BC60" s="45" t="str">
        <f t="shared" si="15"/>
        <v>24～25</v>
      </c>
    </row>
    <row r="61" spans="27:55" ht="18.95" customHeight="1">
      <c r="AA61" s="9">
        <v>51</v>
      </c>
      <c r="AB61" s="27" t="str">
        <f>V11</f>
        <v>国語</v>
      </c>
      <c r="AC61" s="61"/>
      <c r="AD61" s="42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IF(AE61="","",VLOOKUP(AE61,目次!$A$5:$X$36,20))</f>
        <v>24～25</v>
      </c>
      <c r="AL61" s="22" t="str">
        <f>IF(AF61="","",VLOOKUP(AF61,目次!$A$5:$P$36,4))</f>
        <v/>
      </c>
      <c r="AM61" s="22" t="str">
        <f>IF(AF61="","",VLOOKUP(AF61,目次!$A$5:$X$36,21))</f>
        <v/>
      </c>
      <c r="AN61" s="22" t="str">
        <f>IF(AG61="","",VLOOKUP(AG61,目次!$A$5:$P$36,5))</f>
        <v/>
      </c>
      <c r="AO61" s="22" t="str">
        <f>IF(AG61="","",VLOOKUP(AG61,目次!$A$5:$X$36,22))</f>
        <v/>
      </c>
      <c r="AP61" s="22" t="str">
        <f>IF(AH61="","",VLOOKUP(AH61,目次!$A$5:$P$36,6))</f>
        <v/>
      </c>
      <c r="AQ61" s="22" t="str">
        <f>IF(AH61="","",VLOOKUP(AH61,目次!$A$5:$X$36,23))</f>
        <v/>
      </c>
      <c r="AR61" s="22" t="str">
        <f>IF(AI61="","",VLOOKUP(AI61,目次!$A$5:$P$36,7))</f>
        <v/>
      </c>
      <c r="AS61" s="22" t="str">
        <f>IF(AI61="","",VLOOKUP(AI61,目次!$A$5:$X$36,24))</f>
        <v/>
      </c>
      <c r="AT61" s="45" t="str">
        <f t="shared" si="16"/>
        <v>22～23</v>
      </c>
      <c r="AU61" s="45" t="str">
        <f t="shared" si="16"/>
        <v>24～25</v>
      </c>
      <c r="AV61" s="45" t="str">
        <f t="shared" si="16"/>
        <v>26～27</v>
      </c>
      <c r="AW61" s="45" t="str">
        <f t="shared" si="16"/>
        <v>24～25</v>
      </c>
      <c r="AX61" s="45" t="str">
        <f t="shared" si="16"/>
        <v/>
      </c>
      <c r="AY61" s="45" t="str">
        <f t="shared" si="15"/>
        <v/>
      </c>
      <c r="AZ61" s="45" t="str">
        <f t="shared" si="15"/>
        <v/>
      </c>
      <c r="BA61" s="45" t="str">
        <f t="shared" si="15"/>
        <v/>
      </c>
      <c r="BB61" s="45" t="str">
        <f t="shared" si="15"/>
        <v/>
      </c>
      <c r="BC61" s="45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1"/>
      <c r="AD62" s="42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IF(AE62="","",VLOOKUP(AE62,目次!$A$5:$X$36,20))</f>
        <v/>
      </c>
      <c r="AL62" s="22" t="str">
        <f>IF(AF62="","",VLOOKUP(AF62,目次!$A$5:$P$36,4))</f>
        <v>26～27</v>
      </c>
      <c r="AM62" s="22" t="str">
        <f>IF(AF62="","",VLOOKUP(AF62,目次!$A$5:$X$36,21))</f>
        <v>24～25</v>
      </c>
      <c r="AN62" s="22" t="str">
        <f>IF(AG62="","",VLOOKUP(AG62,目次!$A$5:$P$36,5))</f>
        <v/>
      </c>
      <c r="AO62" s="22" t="str">
        <f>IF(AG62="","",VLOOKUP(AG62,目次!$A$5:$X$36,22))</f>
        <v/>
      </c>
      <c r="AP62" s="22" t="str">
        <f>IF(AH62="","",VLOOKUP(AH62,目次!$A$5:$P$36,6))</f>
        <v/>
      </c>
      <c r="AQ62" s="22" t="str">
        <f>IF(AH62="","",VLOOKUP(AH62,目次!$A$5:$X$36,23))</f>
        <v/>
      </c>
      <c r="AR62" s="22" t="str">
        <f>IF(AI62="","",VLOOKUP(AI62,目次!$A$5:$P$36,7))</f>
        <v/>
      </c>
      <c r="AS62" s="22" t="str">
        <f>IF(AI62="","",VLOOKUP(AI62,目次!$A$5:$X$36,24))</f>
        <v/>
      </c>
      <c r="AT62" s="45" t="str">
        <f t="shared" si="16"/>
        <v/>
      </c>
      <c r="AU62" s="45" t="str">
        <f t="shared" si="16"/>
        <v/>
      </c>
      <c r="AV62" s="45" t="str">
        <f t="shared" si="16"/>
        <v>26～27</v>
      </c>
      <c r="AW62" s="45" t="str">
        <f t="shared" si="16"/>
        <v>24～25</v>
      </c>
      <c r="AX62" s="45" t="str">
        <f t="shared" si="16"/>
        <v>22～23</v>
      </c>
      <c r="AY62" s="45" t="str">
        <f t="shared" si="15"/>
        <v>24～25</v>
      </c>
      <c r="AZ62" s="45" t="str">
        <f t="shared" si="15"/>
        <v/>
      </c>
      <c r="BA62" s="45" t="str">
        <f t="shared" si="15"/>
        <v/>
      </c>
      <c r="BB62" s="45" t="str">
        <f t="shared" si="15"/>
        <v/>
      </c>
      <c r="BC62" s="45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1"/>
      <c r="AD63" s="42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IF(AE63="","",VLOOKUP(AE63,目次!$A$5:$X$36,20))</f>
        <v/>
      </c>
      <c r="AL63" s="22" t="str">
        <f>IF(AF63="","",VLOOKUP(AF63,目次!$A$5:$P$36,4))</f>
        <v/>
      </c>
      <c r="AM63" s="22" t="str">
        <f>IF(AF63="","",VLOOKUP(AF63,目次!$A$5:$X$36,21))</f>
        <v/>
      </c>
      <c r="AN63" s="22" t="str">
        <f>IF(AG63="","",VLOOKUP(AG63,目次!$A$5:$P$36,5))</f>
        <v>22～23</v>
      </c>
      <c r="AO63" s="22" t="str">
        <f>IF(AG63="","",VLOOKUP(AG63,目次!$A$5:$X$36,22))</f>
        <v>24～25</v>
      </c>
      <c r="AP63" s="22" t="str">
        <f>IF(AH63="","",VLOOKUP(AH63,目次!$A$5:$P$36,6))</f>
        <v/>
      </c>
      <c r="AQ63" s="22" t="str">
        <f>IF(AH63="","",VLOOKUP(AH63,目次!$A$5:$X$36,23))</f>
        <v/>
      </c>
      <c r="AR63" s="22" t="str">
        <f>IF(AI63="","",VLOOKUP(AI63,目次!$A$5:$P$36,7))</f>
        <v/>
      </c>
      <c r="AS63" s="22" t="str">
        <f>IF(AI63="","",VLOOKUP(AI63,目次!$A$5:$X$36,24))</f>
        <v/>
      </c>
      <c r="AT63" s="45" t="str">
        <f t="shared" si="16"/>
        <v/>
      </c>
      <c r="AU63" s="45" t="str">
        <f t="shared" si="16"/>
        <v/>
      </c>
      <c r="AV63" s="45" t="str">
        <f t="shared" si="16"/>
        <v/>
      </c>
      <c r="AW63" s="45" t="str">
        <f t="shared" si="16"/>
        <v/>
      </c>
      <c r="AX63" s="45" t="str">
        <f t="shared" si="16"/>
        <v>22～23</v>
      </c>
      <c r="AY63" s="45" t="str">
        <f t="shared" si="15"/>
        <v>24～25</v>
      </c>
      <c r="AZ63" s="45" t="str">
        <f t="shared" si="15"/>
        <v>22～23</v>
      </c>
      <c r="BA63" s="45" t="str">
        <f t="shared" si="15"/>
        <v>26～27</v>
      </c>
      <c r="BB63" s="45" t="str">
        <f t="shared" si="15"/>
        <v/>
      </c>
      <c r="BC63" s="45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1"/>
      <c r="AD64" s="42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IF(AE64="","",VLOOKUP(AE64,目次!$A$5:$X$36,20))</f>
        <v/>
      </c>
      <c r="AL64" s="22" t="str">
        <f>IF(AF64="","",VLOOKUP(AF64,目次!$A$5:$P$36,4))</f>
        <v/>
      </c>
      <c r="AM64" s="22" t="str">
        <f>IF(AF64="","",VLOOKUP(AF64,目次!$A$5:$X$36,21))</f>
        <v/>
      </c>
      <c r="AN64" s="22" t="str">
        <f>IF(AG64="","",VLOOKUP(AG64,目次!$A$5:$P$36,5))</f>
        <v/>
      </c>
      <c r="AO64" s="22" t="str">
        <f>IF(AG64="","",VLOOKUP(AG64,目次!$A$5:$X$36,22))</f>
        <v/>
      </c>
      <c r="AP64" s="22" t="str">
        <f>IF(AH64="","",VLOOKUP(AH64,目次!$A$5:$P$36,6))</f>
        <v>22～23</v>
      </c>
      <c r="AQ64" s="22" t="str">
        <f>IF(AH64="","",VLOOKUP(AH64,目次!$A$5:$X$36,23))</f>
        <v>26～27</v>
      </c>
      <c r="AR64" s="22" t="str">
        <f>IF(AI64="","",VLOOKUP(AI64,目次!$A$5:$P$36,7))</f>
        <v/>
      </c>
      <c r="AS64" s="22" t="str">
        <f>IF(AI64="","",VLOOKUP(AI64,目次!$A$5:$X$36,24))</f>
        <v/>
      </c>
      <c r="AT64" s="45" t="str">
        <f t="shared" si="16"/>
        <v/>
      </c>
      <c r="AU64" s="45" t="str">
        <f t="shared" si="16"/>
        <v/>
      </c>
      <c r="AV64" s="45" t="str">
        <f t="shared" si="16"/>
        <v/>
      </c>
      <c r="AW64" s="45" t="str">
        <f t="shared" si="16"/>
        <v/>
      </c>
      <c r="AX64" s="45" t="str">
        <f t="shared" si="16"/>
        <v/>
      </c>
      <c r="AY64" s="45" t="str">
        <f t="shared" si="15"/>
        <v/>
      </c>
      <c r="AZ64" s="45" t="str">
        <f t="shared" si="15"/>
        <v>22～23</v>
      </c>
      <c r="BA64" s="45" t="str">
        <f t="shared" si="15"/>
        <v>26～27</v>
      </c>
      <c r="BB64" s="45" t="str">
        <f t="shared" si="15"/>
        <v>22～23</v>
      </c>
      <c r="BC64" s="45" t="str">
        <f t="shared" si="15"/>
        <v>26～27</v>
      </c>
    </row>
    <row r="65" spans="27:55" ht="18.95" customHeight="1">
      <c r="AA65" s="9">
        <v>55</v>
      </c>
      <c r="AB65" s="27" t="str">
        <f>V15</f>
        <v>英語</v>
      </c>
      <c r="AC65" s="61"/>
      <c r="AD65" s="42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IF(AE65="","",VLOOKUP(AE65,目次!$A$5:$X$36,20))</f>
        <v/>
      </c>
      <c r="AL65" s="22" t="str">
        <f>IF(AF65="","",VLOOKUP(AF65,目次!$A$5:$P$36,4))</f>
        <v/>
      </c>
      <c r="AM65" s="22" t="str">
        <f>IF(AF65="","",VLOOKUP(AF65,目次!$A$5:$X$36,21))</f>
        <v/>
      </c>
      <c r="AN65" s="22" t="str">
        <f>IF(AG65="","",VLOOKUP(AG65,目次!$A$5:$P$36,5))</f>
        <v/>
      </c>
      <c r="AO65" s="22" t="str">
        <f>IF(AG65="","",VLOOKUP(AG65,目次!$A$5:$X$36,22))</f>
        <v/>
      </c>
      <c r="AP65" s="22" t="str">
        <f>IF(AH65="","",VLOOKUP(AH65,目次!$A$5:$P$36,6))</f>
        <v/>
      </c>
      <c r="AQ65" s="22" t="str">
        <f>IF(AH65="","",VLOOKUP(AH65,目次!$A$5:$X$36,23))</f>
        <v/>
      </c>
      <c r="AR65" s="22" t="str">
        <f>IF(AI65="","",VLOOKUP(AI65,目次!$A$5:$P$36,7))</f>
        <v>22～23</v>
      </c>
      <c r="AS65" s="22" t="str">
        <f>IF(AI65="","",VLOOKUP(AI65,目次!$A$5:$X$36,24))</f>
        <v>26～27</v>
      </c>
      <c r="AT65" s="45" t="str">
        <f t="shared" si="16"/>
        <v>24～25</v>
      </c>
      <c r="AU65" s="45" t="str">
        <f t="shared" si="16"/>
        <v>26～27</v>
      </c>
      <c r="AV65" s="45" t="str">
        <f t="shared" si="16"/>
        <v/>
      </c>
      <c r="AW65" s="45" t="str">
        <f t="shared" si="16"/>
        <v/>
      </c>
      <c r="AX65" s="45" t="str">
        <f t="shared" si="16"/>
        <v/>
      </c>
      <c r="AY65" s="45" t="str">
        <f t="shared" si="15"/>
        <v/>
      </c>
      <c r="AZ65" s="45" t="str">
        <f t="shared" si="15"/>
        <v/>
      </c>
      <c r="BA65" s="45" t="str">
        <f t="shared" si="15"/>
        <v/>
      </c>
      <c r="BB65" s="45" t="str">
        <f t="shared" si="15"/>
        <v>22～23</v>
      </c>
      <c r="BC65" s="45" t="str">
        <f t="shared" si="15"/>
        <v>26～27</v>
      </c>
    </row>
    <row r="66" spans="27:55" ht="18.95" customHeight="1">
      <c r="AA66" s="9">
        <v>56</v>
      </c>
      <c r="AB66" s="27" t="str">
        <f>V11</f>
        <v>国語</v>
      </c>
      <c r="AC66" s="61"/>
      <c r="AD66" s="42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IF(AE66="","",VLOOKUP(AE66,目次!$A$5:$X$36,20))</f>
        <v>26～27</v>
      </c>
      <c r="AL66" s="22" t="str">
        <f>IF(AF66="","",VLOOKUP(AF66,目次!$A$5:$P$36,4))</f>
        <v/>
      </c>
      <c r="AM66" s="22" t="str">
        <f>IF(AF66="","",VLOOKUP(AF66,目次!$A$5:$X$36,21))</f>
        <v/>
      </c>
      <c r="AN66" s="22" t="str">
        <f>IF(AG66="","",VLOOKUP(AG66,目次!$A$5:$P$36,5))</f>
        <v/>
      </c>
      <c r="AO66" s="22" t="str">
        <f>IF(AG66="","",VLOOKUP(AG66,目次!$A$5:$X$36,22))</f>
        <v/>
      </c>
      <c r="AP66" s="22" t="str">
        <f>IF(AH66="","",VLOOKUP(AH66,目次!$A$5:$P$36,6))</f>
        <v/>
      </c>
      <c r="AQ66" s="22" t="str">
        <f>IF(AH66="","",VLOOKUP(AH66,目次!$A$5:$X$36,23))</f>
        <v/>
      </c>
      <c r="AR66" s="22" t="str">
        <f>IF(AI66="","",VLOOKUP(AI66,目次!$A$5:$P$36,7))</f>
        <v/>
      </c>
      <c r="AS66" s="22" t="str">
        <f>IF(AI66="","",VLOOKUP(AI66,目次!$A$5:$X$36,24))</f>
        <v/>
      </c>
      <c r="AT66" s="45" t="str">
        <f t="shared" si="16"/>
        <v>24～25</v>
      </c>
      <c r="AU66" s="45" t="str">
        <f t="shared" si="16"/>
        <v>26～27</v>
      </c>
      <c r="AV66" s="45" t="str">
        <f t="shared" si="16"/>
        <v>28～30</v>
      </c>
      <c r="AW66" s="45" t="str">
        <f t="shared" si="16"/>
        <v>26～27</v>
      </c>
      <c r="AX66" s="45" t="str">
        <f t="shared" si="16"/>
        <v/>
      </c>
      <c r="AY66" s="45" t="str">
        <f t="shared" si="15"/>
        <v/>
      </c>
      <c r="AZ66" s="45" t="str">
        <f t="shared" si="15"/>
        <v/>
      </c>
      <c r="BA66" s="45" t="str">
        <f t="shared" si="15"/>
        <v/>
      </c>
      <c r="BB66" s="45" t="str">
        <f t="shared" si="15"/>
        <v/>
      </c>
      <c r="BC66" s="45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1"/>
      <c r="AD67" s="42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IF(AE67="","",VLOOKUP(AE67,目次!$A$5:$X$36,20))</f>
        <v/>
      </c>
      <c r="AL67" s="22" t="str">
        <f>IF(AF67="","",VLOOKUP(AF67,目次!$A$5:$P$36,4))</f>
        <v>28～30</v>
      </c>
      <c r="AM67" s="22" t="str">
        <f>IF(AF67="","",VLOOKUP(AF67,目次!$A$5:$X$36,21))</f>
        <v>26～27</v>
      </c>
      <c r="AN67" s="22" t="str">
        <f>IF(AG67="","",VLOOKUP(AG67,目次!$A$5:$P$36,5))</f>
        <v/>
      </c>
      <c r="AO67" s="22" t="str">
        <f>IF(AG67="","",VLOOKUP(AG67,目次!$A$5:$X$36,22))</f>
        <v/>
      </c>
      <c r="AP67" s="22" t="str">
        <f>IF(AH67="","",VLOOKUP(AH67,目次!$A$5:$P$36,6))</f>
        <v/>
      </c>
      <c r="AQ67" s="22" t="str">
        <f>IF(AH67="","",VLOOKUP(AH67,目次!$A$5:$X$36,23))</f>
        <v/>
      </c>
      <c r="AR67" s="22" t="str">
        <f>IF(AI67="","",VLOOKUP(AI67,目次!$A$5:$P$36,7))</f>
        <v/>
      </c>
      <c r="AS67" s="22" t="str">
        <f>IF(AI67="","",VLOOKUP(AI67,目次!$A$5:$X$36,24))</f>
        <v/>
      </c>
      <c r="AT67" s="45" t="str">
        <f t="shared" si="16"/>
        <v/>
      </c>
      <c r="AU67" s="45" t="str">
        <f t="shared" si="16"/>
        <v/>
      </c>
      <c r="AV67" s="45" t="str">
        <f t="shared" si="16"/>
        <v>28～30</v>
      </c>
      <c r="AW67" s="45" t="str">
        <f t="shared" si="16"/>
        <v>26～27</v>
      </c>
      <c r="AX67" s="45" t="str">
        <f t="shared" si="16"/>
        <v>24～25</v>
      </c>
      <c r="AY67" s="45" t="str">
        <f t="shared" si="15"/>
        <v>26～27</v>
      </c>
      <c r="AZ67" s="45" t="str">
        <f t="shared" si="15"/>
        <v/>
      </c>
      <c r="BA67" s="45" t="str">
        <f t="shared" si="15"/>
        <v/>
      </c>
      <c r="BB67" s="45" t="str">
        <f t="shared" si="15"/>
        <v/>
      </c>
      <c r="BC67" s="45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1"/>
      <c r="AD68" s="42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IF(AE68="","",VLOOKUP(AE68,目次!$A$5:$X$36,20))</f>
        <v/>
      </c>
      <c r="AL68" s="22" t="str">
        <f>IF(AF68="","",VLOOKUP(AF68,目次!$A$5:$P$36,4))</f>
        <v/>
      </c>
      <c r="AM68" s="22" t="str">
        <f>IF(AF68="","",VLOOKUP(AF68,目次!$A$5:$X$36,21))</f>
        <v/>
      </c>
      <c r="AN68" s="22" t="str">
        <f>IF(AG68="","",VLOOKUP(AG68,目次!$A$5:$P$36,5))</f>
        <v>24～25</v>
      </c>
      <c r="AO68" s="22" t="str">
        <f>IF(AG68="","",VLOOKUP(AG68,目次!$A$5:$X$36,22))</f>
        <v>26～27</v>
      </c>
      <c r="AP68" s="22" t="str">
        <f>IF(AH68="","",VLOOKUP(AH68,目次!$A$5:$P$36,6))</f>
        <v/>
      </c>
      <c r="AQ68" s="22" t="str">
        <f>IF(AH68="","",VLOOKUP(AH68,目次!$A$5:$X$36,23))</f>
        <v/>
      </c>
      <c r="AR68" s="22" t="str">
        <f>IF(AI68="","",VLOOKUP(AI68,目次!$A$5:$P$36,7))</f>
        <v/>
      </c>
      <c r="AS68" s="22" t="str">
        <f>IF(AI68="","",VLOOKUP(AI68,目次!$A$5:$X$36,24))</f>
        <v/>
      </c>
      <c r="AT68" s="45" t="str">
        <f t="shared" si="16"/>
        <v/>
      </c>
      <c r="AU68" s="45" t="str">
        <f t="shared" si="16"/>
        <v/>
      </c>
      <c r="AV68" s="45" t="str">
        <f t="shared" si="16"/>
        <v/>
      </c>
      <c r="AW68" s="45" t="str">
        <f t="shared" si="16"/>
        <v/>
      </c>
      <c r="AX68" s="45" t="str">
        <f t="shared" si="16"/>
        <v>24～25</v>
      </c>
      <c r="AY68" s="45" t="str">
        <f t="shared" si="16"/>
        <v>26～27</v>
      </c>
      <c r="AZ68" s="45" t="str">
        <f t="shared" si="16"/>
        <v>24～25</v>
      </c>
      <c r="BA68" s="45" t="str">
        <f t="shared" si="16"/>
        <v>28～29</v>
      </c>
      <c r="BB68" s="45" t="str">
        <f t="shared" si="16"/>
        <v/>
      </c>
      <c r="BC68" s="45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1"/>
      <c r="AD69" s="42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IF(AE69="","",VLOOKUP(AE69,目次!$A$5:$X$36,20))</f>
        <v/>
      </c>
      <c r="AL69" s="22" t="str">
        <f>IF(AF69="","",VLOOKUP(AF69,目次!$A$5:$P$36,4))</f>
        <v/>
      </c>
      <c r="AM69" s="22" t="str">
        <f>IF(AF69="","",VLOOKUP(AF69,目次!$A$5:$X$36,21))</f>
        <v/>
      </c>
      <c r="AN69" s="22" t="str">
        <f>IF(AG69="","",VLOOKUP(AG69,目次!$A$5:$P$36,5))</f>
        <v/>
      </c>
      <c r="AO69" s="22" t="str">
        <f>IF(AG69="","",VLOOKUP(AG69,目次!$A$5:$X$36,22))</f>
        <v/>
      </c>
      <c r="AP69" s="22" t="str">
        <f>IF(AH69="","",VLOOKUP(AH69,目次!$A$5:$P$36,6))</f>
        <v>24～25</v>
      </c>
      <c r="AQ69" s="22" t="str">
        <f>IF(AH69="","",VLOOKUP(AH69,目次!$A$5:$X$36,23))</f>
        <v>28～29</v>
      </c>
      <c r="AR69" s="22" t="str">
        <f>IF(AI69="","",VLOOKUP(AI69,目次!$A$5:$P$36,7))</f>
        <v/>
      </c>
      <c r="AS69" s="22" t="str">
        <f>IF(AI69="","",VLOOKUP(AI69,目次!$A$5:$X$36,24))</f>
        <v/>
      </c>
      <c r="AT69" s="45" t="str">
        <f t="shared" ref="AT69:BC70" si="17">IF(AJ69=AJ70,"",IF($AD69=$AD70,AJ69&amp;","&amp;AJ70,AJ69&amp;AJ70))</f>
        <v/>
      </c>
      <c r="AU69" s="45" t="str">
        <f t="shared" si="17"/>
        <v/>
      </c>
      <c r="AV69" s="45" t="str">
        <f t="shared" si="17"/>
        <v/>
      </c>
      <c r="AW69" s="45" t="str">
        <f t="shared" si="17"/>
        <v/>
      </c>
      <c r="AX69" s="45" t="str">
        <f t="shared" si="17"/>
        <v/>
      </c>
      <c r="AY69" s="45" t="str">
        <f t="shared" si="17"/>
        <v/>
      </c>
      <c r="AZ69" s="45" t="str">
        <f t="shared" si="17"/>
        <v>24～25</v>
      </c>
      <c r="BA69" s="45" t="str">
        <f t="shared" si="17"/>
        <v>28～29</v>
      </c>
      <c r="BB69" s="45" t="str">
        <f t="shared" si="17"/>
        <v>24～25</v>
      </c>
      <c r="BC69" s="45" t="str">
        <f t="shared" si="17"/>
        <v>28～29</v>
      </c>
    </row>
    <row r="70" spans="27:55" ht="18.95" customHeight="1" thickBot="1">
      <c r="AA70" s="9">
        <v>60</v>
      </c>
      <c r="AB70" s="27" t="str">
        <f>V15</f>
        <v>英語</v>
      </c>
      <c r="AC70" s="62"/>
      <c r="AD70" s="42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IF(AE70="","",VLOOKUP(AE70,目次!$A$5:$X$36,20))</f>
        <v/>
      </c>
      <c r="AL70" s="22" t="str">
        <f>IF(AF70="","",VLOOKUP(AF70,目次!$A$5:$P$36,4))</f>
        <v/>
      </c>
      <c r="AM70" s="22" t="str">
        <f>IF(AF70="","",VLOOKUP(AF70,目次!$A$5:$X$36,21))</f>
        <v/>
      </c>
      <c r="AN70" s="22" t="str">
        <f>IF(AG70="","",VLOOKUP(AG70,目次!$A$5:$P$36,5))</f>
        <v/>
      </c>
      <c r="AO70" s="22" t="str">
        <f>IF(AG70="","",VLOOKUP(AG70,目次!$A$5:$X$36,22))</f>
        <v/>
      </c>
      <c r="AP70" s="22" t="str">
        <f>IF(AH70="","",VLOOKUP(AH70,目次!$A$5:$P$36,6))</f>
        <v/>
      </c>
      <c r="AQ70" s="22" t="str">
        <f>IF(AH70="","",VLOOKUP(AH70,目次!$A$5:$X$36,23))</f>
        <v/>
      </c>
      <c r="AR70" s="22" t="str">
        <f>IF(AI70="","",VLOOKUP(AI70,目次!$A$5:$P$36,7))</f>
        <v>24～25</v>
      </c>
      <c r="AS70" s="22" t="str">
        <f>IF(AI70="","",VLOOKUP(AI70,目次!$A$5:$X$36,24))</f>
        <v>28～29</v>
      </c>
      <c r="AT70" s="45" t="str">
        <f t="shared" si="17"/>
        <v/>
      </c>
      <c r="AU70" s="45" t="str">
        <f t="shared" si="17"/>
        <v/>
      </c>
      <c r="AV70" s="45" t="str">
        <f t="shared" si="17"/>
        <v/>
      </c>
      <c r="AW70" s="45" t="str">
        <f t="shared" si="17"/>
        <v/>
      </c>
      <c r="AX70" s="45" t="str">
        <f t="shared" si="17"/>
        <v/>
      </c>
      <c r="AY70" s="45" t="str">
        <f t="shared" si="17"/>
        <v/>
      </c>
      <c r="AZ70" s="45" t="str">
        <f t="shared" si="17"/>
        <v/>
      </c>
      <c r="BA70" s="45" t="str">
        <f t="shared" si="17"/>
        <v/>
      </c>
      <c r="BB70" s="45" t="str">
        <f t="shared" si="17"/>
        <v>24～25</v>
      </c>
      <c r="BC70" s="45" t="str">
        <f t="shared" si="17"/>
        <v>28～29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  <mergeCell ref="B5:C5"/>
    <mergeCell ref="F5:J5"/>
    <mergeCell ref="K5:P5"/>
    <mergeCell ref="R5:Z5"/>
    <mergeCell ref="B1:P1"/>
    <mergeCell ref="U1:Z1"/>
    <mergeCell ref="B2:I2"/>
    <mergeCell ref="J2:P2"/>
    <mergeCell ref="B3:C3"/>
  </mergeCells>
  <phoneticPr fontId="1"/>
  <conditionalFormatting sqref="B8:B38">
    <cfRule type="expression" dxfId="74" priority="2" stopIfTrue="1">
      <formula>D8="祝"</formula>
    </cfRule>
    <cfRule type="expression" dxfId="73" priority="3" stopIfTrue="1">
      <formula>OR(D8=1,D8=7)</formula>
    </cfRule>
  </conditionalFormatting>
  <conditionalFormatting sqref="C8:C38">
    <cfRule type="expression" dxfId="72" priority="4" stopIfTrue="1">
      <formula>D8="祝"</formula>
    </cfRule>
    <cfRule type="expression" dxfId="71" priority="5" stopIfTrue="1">
      <formula>OR(D8=1,D8=7)</formula>
    </cfRule>
  </conditionalFormatting>
  <conditionalFormatting sqref="D8:D38">
    <cfRule type="cellIs" dxfId="7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45" t="s">
        <v>98</v>
      </c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U1" s="274" t="str">
        <f>HYPERLINK("#はじめに!A1","はじめにの画面に戻る")</f>
        <v>はじめにの画面に戻る</v>
      </c>
      <c r="V1" s="275"/>
      <c r="W1" s="275"/>
      <c r="X1" s="275"/>
      <c r="Y1" s="275"/>
      <c r="Z1" s="275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44" t="s">
        <v>542</v>
      </c>
      <c r="C2" s="344"/>
      <c r="D2" s="344"/>
      <c r="E2" s="344"/>
      <c r="F2" s="344"/>
      <c r="G2" s="344"/>
      <c r="H2" s="344"/>
      <c r="I2" s="344"/>
      <c r="J2" s="277" t="s">
        <v>540</v>
      </c>
      <c r="K2" s="278"/>
      <c r="L2" s="278"/>
      <c r="M2" s="278"/>
      <c r="N2" s="278"/>
      <c r="O2" s="278"/>
      <c r="P2" s="279"/>
      <c r="Q2" s="50"/>
      <c r="R2" s="50"/>
      <c r="S2" s="50"/>
      <c r="T2" s="50"/>
      <c r="U2" s="50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0"/>
      <c r="C3" s="280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09"/>
      <c r="B4" s="210"/>
      <c r="C4" s="210"/>
      <c r="D4" s="211"/>
      <c r="E4" s="209"/>
      <c r="F4" s="212"/>
      <c r="G4" s="212"/>
      <c r="H4" s="213"/>
      <c r="I4" s="213"/>
      <c r="J4" s="214"/>
      <c r="K4" s="214"/>
      <c r="L4" s="213"/>
      <c r="M4" s="213"/>
      <c r="N4" s="213"/>
      <c r="O4" s="213"/>
      <c r="P4" s="215"/>
      <c r="Q4" s="215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09"/>
      <c r="B5" s="266">
        <v>2026</v>
      </c>
      <c r="C5" s="266"/>
      <c r="D5" s="51"/>
      <c r="E5" s="52" t="s">
        <v>0</v>
      </c>
      <c r="F5" s="267" t="str">
        <f>J2</f>
        <v>スタディ１</v>
      </c>
      <c r="G5" s="267"/>
      <c r="H5" s="267"/>
      <c r="I5" s="267"/>
      <c r="J5" s="267"/>
      <c r="K5" s="268" t="s">
        <v>56</v>
      </c>
      <c r="L5" s="268"/>
      <c r="M5" s="268"/>
      <c r="N5" s="268"/>
      <c r="O5" s="268"/>
      <c r="P5" s="268"/>
      <c r="Q5" s="216"/>
      <c r="R5" s="343" t="s">
        <v>95</v>
      </c>
      <c r="S5" s="343"/>
      <c r="T5" s="343"/>
      <c r="U5" s="343"/>
      <c r="V5" s="343"/>
      <c r="W5" s="343"/>
      <c r="X5" s="343"/>
      <c r="Y5" s="343"/>
      <c r="Z5" s="343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18"/>
      <c r="B6" s="53">
        <v>2</v>
      </c>
      <c r="C6" s="54" t="s">
        <v>1</v>
      </c>
      <c r="D6" s="16"/>
      <c r="E6" s="28" t="s">
        <v>2</v>
      </c>
      <c r="F6" s="271" t="s">
        <v>3</v>
      </c>
      <c r="G6" s="272"/>
      <c r="H6" s="271" t="s">
        <v>4</v>
      </c>
      <c r="I6" s="272"/>
      <c r="J6" s="271" t="s">
        <v>5</v>
      </c>
      <c r="K6" s="272"/>
      <c r="L6" s="271" t="s">
        <v>6</v>
      </c>
      <c r="M6" s="272"/>
      <c r="N6" s="271" t="s">
        <v>7</v>
      </c>
      <c r="O6" s="272"/>
      <c r="P6" s="29" t="s">
        <v>8</v>
      </c>
      <c r="Q6" s="217"/>
      <c r="R6" s="110" t="s">
        <v>9</v>
      </c>
    </row>
    <row r="7" spans="1:71" ht="18.75" customHeight="1">
      <c r="A7" s="218"/>
      <c r="B7" s="22"/>
      <c r="C7" s="22"/>
      <c r="E7" s="31"/>
      <c r="F7" s="32" t="s">
        <v>55</v>
      </c>
      <c r="G7" s="34" t="str">
        <f>J2</f>
        <v>スタディ１</v>
      </c>
      <c r="H7" s="32" t="s">
        <v>55</v>
      </c>
      <c r="I7" s="34" t="str">
        <f>J2</f>
        <v>スタディ１</v>
      </c>
      <c r="J7" s="32" t="s">
        <v>55</v>
      </c>
      <c r="K7" s="34" t="str">
        <f>J2</f>
        <v>スタディ１</v>
      </c>
      <c r="L7" s="32" t="s">
        <v>55</v>
      </c>
      <c r="M7" s="34" t="str">
        <f>J2</f>
        <v>スタディ１</v>
      </c>
      <c r="N7" s="32" t="s">
        <v>55</v>
      </c>
      <c r="O7" s="34" t="str">
        <f>J2</f>
        <v>スタディ１</v>
      </c>
      <c r="P7" s="31"/>
      <c r="Q7" s="218"/>
      <c r="R7" s="33"/>
    </row>
    <row r="8" spans="1:71" ht="18.95" customHeight="1">
      <c r="A8" s="218"/>
      <c r="B8" s="5">
        <v>1</v>
      </c>
      <c r="C8" s="6">
        <f t="shared" ref="C8:C35" si="0">DATE($B$5,$B$6,B8)</f>
        <v>46054</v>
      </c>
      <c r="D8" s="18">
        <f t="shared" ref="D8:D17" si="1">WEEKDAY(C8)</f>
        <v>1</v>
      </c>
      <c r="E8" s="9"/>
      <c r="F8" s="106" t="str">
        <f>IF($R8=1,VLOOKUP($S8,$AA$11:$BC$70,10),IF($R8=2,VLOOKUP($S7+1,$AA$11:$BC$70,20),IF($R8="予備","予備","")))</f>
        <v>2～3</v>
      </c>
      <c r="G8" s="107" t="str">
        <f t="shared" ref="G8:G35" si="2">IF($R8=1,VLOOKUP($S8,$AA$11:$BC$70,11),IF($R8=2,VLOOKUP($S7+1,$AA$11:$BC$70,21),IF($R8="予備","予備","")))</f>
        <v>4～5</v>
      </c>
      <c r="H8" s="108" t="str">
        <f t="shared" ref="H8:H35" si="3">IF($R8=1,VLOOKUP($S8,$AA$11:$BC$70,12),IF($R8=2,VLOOKUP($S7+1,$AA$11:$BC$70,22),IF($R8="予備","予備","")))</f>
        <v/>
      </c>
      <c r="I8" s="107" t="str">
        <f t="shared" ref="I8:I35" si="4">IF($R8=1,VLOOKUP($S8,$AA$11:$BC$70,13),IF($R8=2,VLOOKUP($S7+1,$AA$11:$BC$70,23),IF($R8="予備","予備","")))</f>
        <v/>
      </c>
      <c r="J8" s="108" t="str">
        <f t="shared" ref="J8:J35" si="5">IF($R8=1,VLOOKUP($S8,$AA$11:$BC$70,14),IF($R8=2,VLOOKUP($S7+1,$AA$11:$BC$70,24),IF($R8="予備","予備","")))</f>
        <v/>
      </c>
      <c r="K8" s="107" t="str">
        <f t="shared" ref="K8:K35" si="6">IF($R8=1,VLOOKUP($S8,$AA$11:$BC$70,15),IF($R8=2,VLOOKUP($S7+1,$AA$11:$BC$70,25),IF($R8="予備","予備","")))</f>
        <v/>
      </c>
      <c r="L8" s="108" t="str">
        <f t="shared" ref="L8:L35" si="7">IF($R8=1,VLOOKUP($S8,$AA$11:$BC$70,16),IF($R8=2,VLOOKUP($S7+1,$AA$11:$BC$70,26),IF($R8="予備","予備","")))</f>
        <v/>
      </c>
      <c r="M8" s="107" t="str">
        <f t="shared" ref="M8:M35" si="8">IF($R8=1,VLOOKUP($S8,$AA$11:$BC$70,17),IF($R8=2,VLOOKUP($S7+1,$AA$11:$BC$70,27),IF($R8="予備","予備","")))</f>
        <v/>
      </c>
      <c r="N8" s="108" t="str">
        <f t="shared" ref="N8:N35" si="9">IF($R8=1,VLOOKUP($S8,$AA$11:$BC$70,18),IF($R8=2,VLOOKUP($S7+1,$AA$11:$BC$70,28),IF($R8="予備","予備","")))</f>
        <v/>
      </c>
      <c r="O8" s="107" t="str">
        <f t="shared" ref="O8:O35" si="10">IF($R8=1,VLOOKUP($S8,$AA$11:$BC$70,19),IF($R8=2,VLOOKUP($S7+1,$AA$11:$BC$70,29),IF($R8="予備","予備","")))</f>
        <v/>
      </c>
      <c r="P8" s="9"/>
      <c r="Q8" s="218"/>
      <c r="R8" s="55">
        <v>1</v>
      </c>
      <c r="S8" s="14">
        <f>SUM($R$8:R8)</f>
        <v>1</v>
      </c>
    </row>
    <row r="9" spans="1:71" ht="18.95" customHeight="1" thickBot="1">
      <c r="A9" s="218"/>
      <c r="B9" s="5">
        <v>2</v>
      </c>
      <c r="C9" s="6">
        <f t="shared" si="0"/>
        <v>46055</v>
      </c>
      <c r="D9" s="18">
        <f t="shared" si="1"/>
        <v>2</v>
      </c>
      <c r="E9" s="9"/>
      <c r="F9" s="106" t="str">
        <f>IF($R9=1,VLOOKUP($S9,$AA$11:$BC$70,10),IF($R9=2,VLOOKUP($S8+1,$AA$11:$BC$70,20),IF($R9="予備","予備","")))</f>
        <v/>
      </c>
      <c r="G9" s="107" t="str">
        <f t="shared" si="2"/>
        <v/>
      </c>
      <c r="H9" s="108" t="str">
        <f t="shared" si="3"/>
        <v>2～3</v>
      </c>
      <c r="I9" s="107" t="str">
        <f t="shared" si="4"/>
        <v>4～5</v>
      </c>
      <c r="J9" s="108" t="str">
        <f t="shared" si="5"/>
        <v/>
      </c>
      <c r="K9" s="107" t="str">
        <f t="shared" si="6"/>
        <v/>
      </c>
      <c r="L9" s="108" t="str">
        <f t="shared" si="7"/>
        <v/>
      </c>
      <c r="M9" s="107" t="str">
        <f t="shared" si="8"/>
        <v/>
      </c>
      <c r="N9" s="108" t="str">
        <f t="shared" si="9"/>
        <v/>
      </c>
      <c r="O9" s="107" t="str">
        <f t="shared" si="10"/>
        <v/>
      </c>
      <c r="P9" s="9"/>
      <c r="Q9" s="218"/>
      <c r="R9" s="55">
        <v>1</v>
      </c>
      <c r="S9" s="14">
        <f>SUM($R$8:R9)</f>
        <v>2</v>
      </c>
      <c r="U9" s="7" t="s">
        <v>96</v>
      </c>
      <c r="V9" s="24"/>
      <c r="W9" s="15"/>
      <c r="AA9" s="8" t="s">
        <v>97</v>
      </c>
      <c r="AB9" s="24" t="s">
        <v>10</v>
      </c>
      <c r="AC9" s="24"/>
      <c r="AD9" s="15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70" t="s">
        <v>14</v>
      </c>
      <c r="BK9" s="270"/>
      <c r="BL9" s="270" t="s">
        <v>4</v>
      </c>
      <c r="BM9" s="270"/>
      <c r="BN9" s="270" t="s">
        <v>5</v>
      </c>
      <c r="BO9" s="270"/>
      <c r="BP9" s="270" t="s">
        <v>6</v>
      </c>
      <c r="BQ9" s="270"/>
      <c r="BR9" s="270" t="s">
        <v>7</v>
      </c>
      <c r="BS9" s="270"/>
    </row>
    <row r="10" spans="1:71" ht="18.95" customHeight="1" thickBot="1">
      <c r="A10" s="218"/>
      <c r="B10" s="5">
        <v>3</v>
      </c>
      <c r="C10" s="6">
        <f t="shared" si="0"/>
        <v>46056</v>
      </c>
      <c r="D10" s="18">
        <f t="shared" si="1"/>
        <v>3</v>
      </c>
      <c r="E10" s="9"/>
      <c r="F10" s="108" t="str">
        <f t="shared" ref="F10:F35" si="11">IF($R10=1,VLOOKUP($S10,$AA$11:$BC$70,10),IF($R10=2,VLOOKUP($S9+1,$AA$11:$BC$70,20),IF($R10="予備","予備","")))</f>
        <v/>
      </c>
      <c r="G10" s="107" t="str">
        <f t="shared" si="2"/>
        <v/>
      </c>
      <c r="H10" s="108" t="str">
        <f t="shared" si="3"/>
        <v/>
      </c>
      <c r="I10" s="107" t="str">
        <f t="shared" si="4"/>
        <v/>
      </c>
      <c r="J10" s="108" t="str">
        <f t="shared" si="5"/>
        <v>2～3</v>
      </c>
      <c r="K10" s="107" t="str">
        <f t="shared" si="6"/>
        <v>4～5</v>
      </c>
      <c r="L10" s="108" t="str">
        <f t="shared" si="7"/>
        <v/>
      </c>
      <c r="M10" s="107" t="str">
        <f t="shared" si="8"/>
        <v/>
      </c>
      <c r="N10" s="108" t="str">
        <f t="shared" si="9"/>
        <v/>
      </c>
      <c r="O10" s="107" t="str">
        <f t="shared" si="10"/>
        <v/>
      </c>
      <c r="P10" s="9"/>
      <c r="Q10" s="218"/>
      <c r="R10" s="55">
        <v>1</v>
      </c>
      <c r="S10" s="14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1" t="s">
        <v>14</v>
      </c>
      <c r="AF10" s="41" t="s">
        <v>17</v>
      </c>
      <c r="AG10" s="41" t="s">
        <v>18</v>
      </c>
      <c r="AH10" s="41" t="s">
        <v>19</v>
      </c>
      <c r="AI10" s="41" t="s">
        <v>20</v>
      </c>
      <c r="AJ10" s="43" t="s">
        <v>14</v>
      </c>
      <c r="AK10" s="44" t="s">
        <v>539</v>
      </c>
      <c r="AL10" s="41" t="s">
        <v>17</v>
      </c>
      <c r="AM10" s="44" t="s">
        <v>539</v>
      </c>
      <c r="AN10" s="41" t="s">
        <v>18</v>
      </c>
      <c r="AO10" s="44" t="s">
        <v>539</v>
      </c>
      <c r="AP10" s="41" t="s">
        <v>19</v>
      </c>
      <c r="AQ10" s="44" t="s">
        <v>539</v>
      </c>
      <c r="AR10" s="41" t="s">
        <v>20</v>
      </c>
      <c r="AS10" s="44" t="s">
        <v>539</v>
      </c>
      <c r="AT10" s="43" t="s">
        <v>14</v>
      </c>
      <c r="AU10" s="44" t="s">
        <v>539</v>
      </c>
      <c r="AV10" s="41" t="s">
        <v>17</v>
      </c>
      <c r="AW10" s="44" t="s">
        <v>539</v>
      </c>
      <c r="AX10" s="41" t="s">
        <v>18</v>
      </c>
      <c r="AY10" s="44" t="s">
        <v>539</v>
      </c>
      <c r="AZ10" s="41" t="s">
        <v>19</v>
      </c>
      <c r="BA10" s="44" t="s">
        <v>539</v>
      </c>
      <c r="BB10" s="41" t="s">
        <v>20</v>
      </c>
      <c r="BC10" s="44" t="s">
        <v>539</v>
      </c>
      <c r="BH10" s="36" t="s">
        <v>11</v>
      </c>
      <c r="BI10" s="37" t="s">
        <v>21</v>
      </c>
      <c r="BJ10" s="38" t="s">
        <v>55</v>
      </c>
      <c r="BK10" s="39" t="s">
        <v>541</v>
      </c>
      <c r="BL10" s="38" t="s">
        <v>55</v>
      </c>
      <c r="BM10" s="39" t="s">
        <v>539</v>
      </c>
      <c r="BN10" s="38" t="s">
        <v>55</v>
      </c>
      <c r="BO10" s="39" t="s">
        <v>539</v>
      </c>
      <c r="BP10" s="38" t="s">
        <v>55</v>
      </c>
      <c r="BQ10" s="39" t="s">
        <v>539</v>
      </c>
      <c r="BR10" s="38" t="s">
        <v>55</v>
      </c>
      <c r="BS10" s="39" t="s">
        <v>539</v>
      </c>
    </row>
    <row r="11" spans="1:71" ht="18.95" customHeight="1">
      <c r="A11" s="218"/>
      <c r="B11" s="5">
        <v>4</v>
      </c>
      <c r="C11" s="6">
        <f t="shared" si="0"/>
        <v>46057</v>
      </c>
      <c r="D11" s="18">
        <f t="shared" si="1"/>
        <v>4</v>
      </c>
      <c r="E11" s="9"/>
      <c r="F11" s="108" t="str">
        <f t="shared" si="11"/>
        <v/>
      </c>
      <c r="G11" s="107" t="str">
        <f t="shared" si="2"/>
        <v/>
      </c>
      <c r="H11" s="108" t="str">
        <f t="shared" si="3"/>
        <v/>
      </c>
      <c r="I11" s="107" t="str">
        <f t="shared" si="4"/>
        <v/>
      </c>
      <c r="J11" s="108" t="str">
        <f t="shared" si="5"/>
        <v/>
      </c>
      <c r="K11" s="107" t="str">
        <f t="shared" si="6"/>
        <v/>
      </c>
      <c r="L11" s="108" t="str">
        <f t="shared" si="7"/>
        <v>2～3</v>
      </c>
      <c r="M11" s="107" t="str">
        <f t="shared" si="8"/>
        <v>6～7</v>
      </c>
      <c r="N11" s="108" t="str">
        <f t="shared" si="9"/>
        <v/>
      </c>
      <c r="O11" s="107" t="str">
        <f t="shared" si="10"/>
        <v/>
      </c>
      <c r="P11" s="9"/>
      <c r="Q11" s="218"/>
      <c r="R11" s="55">
        <v>1</v>
      </c>
      <c r="S11" s="14">
        <f>SUM($R$8:R11)</f>
        <v>4</v>
      </c>
      <c r="U11" s="27">
        <v>1</v>
      </c>
      <c r="V11" s="60" t="s">
        <v>14</v>
      </c>
      <c r="AA11" s="9">
        <v>1</v>
      </c>
      <c r="AB11" s="27" t="str">
        <f>V11</f>
        <v>国語</v>
      </c>
      <c r="AC11" s="60"/>
      <c r="AD11" s="42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IF(AE11="","",VLOOKUP(AE11,目次!$A$5:$X$36,20))</f>
        <v>4～5</v>
      </c>
      <c r="AL11" s="22" t="str">
        <f>IF(AF11="","",VLOOKUP(AF11,目次!$A$5:$P$36,4))</f>
        <v/>
      </c>
      <c r="AM11" s="22" t="str">
        <f>IF(AF11="","",VLOOKUP(AF11,目次!$A$5:$X$36,21))</f>
        <v/>
      </c>
      <c r="AN11" s="22" t="str">
        <f>IF(AG11="","",VLOOKUP(AG11,目次!$A$5:$P$36,5))</f>
        <v/>
      </c>
      <c r="AO11" s="22" t="str">
        <f>IF(AG11="","",VLOOKUP(AG11,目次!$A$5:$X$36,22))</f>
        <v/>
      </c>
      <c r="AP11" s="22" t="str">
        <f>IF(AH11="","",VLOOKUP(AH11,目次!$A$5:$P$36,6))</f>
        <v/>
      </c>
      <c r="AQ11" s="22" t="str">
        <f>IF(AH11="","",VLOOKUP(AH11,目次!$A$5:$X$36,23))</f>
        <v/>
      </c>
      <c r="AR11" s="22" t="str">
        <f>IF(AI11="","",VLOOKUP(AI11,目次!$A$5:$P$36,7))</f>
        <v/>
      </c>
      <c r="AS11" s="22" t="str">
        <f>IF(AI11="","",VLOOKUP(AI11,目次!$A$5:$X$36,24))</f>
        <v/>
      </c>
      <c r="AT11" s="45" t="str">
        <f t="shared" ref="AT11:BC36" si="13">IF(AJ11=AJ12,"",IF($AD11=$AD12,AJ11&amp;","&amp;AJ12,AJ11&amp;AJ12))</f>
        <v>2～3</v>
      </c>
      <c r="AU11" s="45" t="str">
        <f t="shared" si="13"/>
        <v>4～5</v>
      </c>
      <c r="AV11" s="45" t="str">
        <f t="shared" si="13"/>
        <v>2～3</v>
      </c>
      <c r="AW11" s="45" t="str">
        <f t="shared" si="13"/>
        <v>4～5</v>
      </c>
      <c r="AX11" s="45" t="str">
        <f t="shared" si="13"/>
        <v/>
      </c>
      <c r="AY11" s="45" t="str">
        <f t="shared" si="13"/>
        <v/>
      </c>
      <c r="AZ11" s="45" t="str">
        <f t="shared" si="13"/>
        <v/>
      </c>
      <c r="BA11" s="45" t="str">
        <f t="shared" si="13"/>
        <v/>
      </c>
      <c r="BB11" s="45" t="str">
        <f t="shared" si="13"/>
        <v/>
      </c>
      <c r="BC11" s="45" t="str">
        <f t="shared" si="13"/>
        <v/>
      </c>
      <c r="BH11" s="40">
        <v>1</v>
      </c>
      <c r="BI11" s="250" t="s">
        <v>22</v>
      </c>
      <c r="BJ11" s="253" t="s">
        <v>58</v>
      </c>
      <c r="BK11" s="248" t="s">
        <v>112</v>
      </c>
      <c r="BL11" s="252" t="s">
        <v>111</v>
      </c>
      <c r="BM11" s="251" t="s">
        <v>112</v>
      </c>
      <c r="BN11" s="249" t="s">
        <v>111</v>
      </c>
      <c r="BO11" s="257" t="s">
        <v>112</v>
      </c>
      <c r="BP11" s="249" t="s">
        <v>111</v>
      </c>
      <c r="BQ11" s="256" t="s">
        <v>99</v>
      </c>
      <c r="BR11" s="255" t="s">
        <v>111</v>
      </c>
      <c r="BS11" s="258" t="s">
        <v>99</v>
      </c>
    </row>
    <row r="12" spans="1:71" ht="18.95" customHeight="1">
      <c r="A12" s="218"/>
      <c r="B12" s="5">
        <v>5</v>
      </c>
      <c r="C12" s="6">
        <f t="shared" si="0"/>
        <v>46058</v>
      </c>
      <c r="D12" s="18">
        <f t="shared" si="1"/>
        <v>5</v>
      </c>
      <c r="E12" s="9"/>
      <c r="F12" s="108" t="str">
        <f t="shared" si="11"/>
        <v/>
      </c>
      <c r="G12" s="107" t="str">
        <f t="shared" si="2"/>
        <v/>
      </c>
      <c r="H12" s="108" t="str">
        <f t="shared" si="3"/>
        <v/>
      </c>
      <c r="I12" s="107" t="str">
        <f t="shared" si="4"/>
        <v/>
      </c>
      <c r="J12" s="108" t="str">
        <f t="shared" si="5"/>
        <v/>
      </c>
      <c r="K12" s="107" t="str">
        <f t="shared" si="6"/>
        <v/>
      </c>
      <c r="L12" s="108" t="str">
        <f t="shared" si="7"/>
        <v/>
      </c>
      <c r="M12" s="107" t="str">
        <f t="shared" si="8"/>
        <v/>
      </c>
      <c r="N12" s="108" t="str">
        <f t="shared" si="9"/>
        <v>2～3</v>
      </c>
      <c r="O12" s="107" t="str">
        <f t="shared" si="10"/>
        <v>6～7</v>
      </c>
      <c r="P12" s="9"/>
      <c r="Q12" s="218"/>
      <c r="R12" s="55">
        <v>1</v>
      </c>
      <c r="S12" s="14">
        <f>SUM($R$8:R12)</f>
        <v>5</v>
      </c>
      <c r="U12" s="27">
        <v>2</v>
      </c>
      <c r="V12" s="61" t="s">
        <v>4</v>
      </c>
      <c r="AA12" s="9">
        <v>2</v>
      </c>
      <c r="AB12" s="27" t="str">
        <f>V12</f>
        <v>社会</v>
      </c>
      <c r="AC12" s="61"/>
      <c r="AD12" s="42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IF(AE12="","",VLOOKUP(AE12,目次!$A$5:$X$36,20))</f>
        <v/>
      </c>
      <c r="AL12" s="22" t="str">
        <f>IF(AF12="","",VLOOKUP(AF12,目次!$A$5:$P$36,4))</f>
        <v>2～3</v>
      </c>
      <c r="AM12" s="22" t="str">
        <f>IF(AF12="","",VLOOKUP(AF12,目次!$A$5:$X$36,21))</f>
        <v>4～5</v>
      </c>
      <c r="AN12" s="22" t="str">
        <f>IF(AG12="","",VLOOKUP(AG12,目次!$A$5:$P$36,5))</f>
        <v/>
      </c>
      <c r="AO12" s="22" t="str">
        <f>IF(AG12="","",VLOOKUP(AG12,目次!$A$5:$X$36,22))</f>
        <v/>
      </c>
      <c r="AP12" s="22" t="str">
        <f>IF(AH12="","",VLOOKUP(AH12,目次!$A$5:$P$36,6))</f>
        <v/>
      </c>
      <c r="AQ12" s="22" t="str">
        <f>IF(AH12="","",VLOOKUP(AH12,目次!$A$5:$X$36,23))</f>
        <v/>
      </c>
      <c r="AR12" s="22" t="str">
        <f>IF(AI12="","",VLOOKUP(AI12,目次!$A$5:$P$36,7))</f>
        <v/>
      </c>
      <c r="AS12" s="22" t="str">
        <f>IF(AI12="","",VLOOKUP(AI12,目次!$A$5:$X$36,24))</f>
        <v/>
      </c>
      <c r="AT12" s="45" t="str">
        <f t="shared" si="13"/>
        <v/>
      </c>
      <c r="AU12" s="45" t="str">
        <f t="shared" si="13"/>
        <v/>
      </c>
      <c r="AV12" s="45" t="str">
        <f t="shared" si="13"/>
        <v>2～3</v>
      </c>
      <c r="AW12" s="45" t="str">
        <f t="shared" si="13"/>
        <v>4～5</v>
      </c>
      <c r="AX12" s="45" t="str">
        <f t="shared" si="13"/>
        <v>2～3</v>
      </c>
      <c r="AY12" s="45" t="str">
        <f t="shared" si="13"/>
        <v>4～5</v>
      </c>
      <c r="AZ12" s="45" t="str">
        <f t="shared" si="13"/>
        <v/>
      </c>
      <c r="BA12" s="45" t="str">
        <f t="shared" si="13"/>
        <v/>
      </c>
      <c r="BB12" s="45" t="str">
        <f t="shared" si="13"/>
        <v/>
      </c>
      <c r="BC12" s="45" t="str">
        <f t="shared" si="13"/>
        <v/>
      </c>
      <c r="BH12" s="40">
        <v>2</v>
      </c>
      <c r="BI12" s="64" t="s">
        <v>23</v>
      </c>
      <c r="BJ12" s="75" t="s">
        <v>59</v>
      </c>
      <c r="BK12" s="260" t="s">
        <v>99</v>
      </c>
      <c r="BL12" s="78" t="s">
        <v>112</v>
      </c>
      <c r="BM12" s="261" t="s">
        <v>99</v>
      </c>
      <c r="BN12" s="67" t="s">
        <v>112</v>
      </c>
      <c r="BO12" s="259" t="s">
        <v>99</v>
      </c>
      <c r="BP12" s="67" t="s">
        <v>112</v>
      </c>
      <c r="BQ12" s="152" t="s">
        <v>100</v>
      </c>
      <c r="BR12" s="69" t="s">
        <v>112</v>
      </c>
      <c r="BS12" s="254" t="s">
        <v>100</v>
      </c>
    </row>
    <row r="13" spans="1:71" ht="18.95" customHeight="1">
      <c r="A13" s="218"/>
      <c r="B13" s="5">
        <v>6</v>
      </c>
      <c r="C13" s="6">
        <f t="shared" si="0"/>
        <v>46059</v>
      </c>
      <c r="D13" s="18">
        <f t="shared" si="1"/>
        <v>6</v>
      </c>
      <c r="E13" s="9"/>
      <c r="F13" s="108" t="str">
        <f t="shared" si="11"/>
        <v>4～5</v>
      </c>
      <c r="G13" s="107" t="str">
        <f t="shared" si="2"/>
        <v>6～7</v>
      </c>
      <c r="H13" s="108" t="str">
        <f t="shared" si="3"/>
        <v/>
      </c>
      <c r="I13" s="107" t="str">
        <f t="shared" si="4"/>
        <v/>
      </c>
      <c r="J13" s="108" t="str">
        <f t="shared" si="5"/>
        <v/>
      </c>
      <c r="K13" s="107" t="str">
        <f t="shared" si="6"/>
        <v/>
      </c>
      <c r="L13" s="108" t="str">
        <f t="shared" si="7"/>
        <v/>
      </c>
      <c r="M13" s="107" t="str">
        <f t="shared" si="8"/>
        <v/>
      </c>
      <c r="N13" s="108" t="str">
        <f t="shared" si="9"/>
        <v/>
      </c>
      <c r="O13" s="107" t="str">
        <f t="shared" si="10"/>
        <v/>
      </c>
      <c r="P13" s="9"/>
      <c r="Q13" s="218"/>
      <c r="R13" s="55">
        <v>1</v>
      </c>
      <c r="S13" s="14">
        <f>SUM($R$8:R13)</f>
        <v>6</v>
      </c>
      <c r="U13" s="27">
        <v>3</v>
      </c>
      <c r="V13" s="61" t="s">
        <v>5</v>
      </c>
      <c r="AA13" s="9">
        <v>3</v>
      </c>
      <c r="AB13" s="27" t="str">
        <f>V13</f>
        <v>数学</v>
      </c>
      <c r="AC13" s="61"/>
      <c r="AD13" s="42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IF(AE13="","",VLOOKUP(AE13,目次!$A$5:$X$36,20))</f>
        <v/>
      </c>
      <c r="AL13" s="22" t="str">
        <f>IF(AF13="","",VLOOKUP(AF13,目次!$A$5:$P$36,4))</f>
        <v/>
      </c>
      <c r="AM13" s="22" t="str">
        <f>IF(AF13="","",VLOOKUP(AF13,目次!$A$5:$X$36,21))</f>
        <v/>
      </c>
      <c r="AN13" s="22" t="str">
        <f>IF(AG13="","",VLOOKUP(AG13,目次!$A$5:$P$36,5))</f>
        <v>2～3</v>
      </c>
      <c r="AO13" s="22" t="str">
        <f>IF(AG13="","",VLOOKUP(AG13,目次!$A$5:$X$36,22))</f>
        <v>4～5</v>
      </c>
      <c r="AP13" s="22" t="str">
        <f>IF(AH13="","",VLOOKUP(AH13,目次!$A$5:$P$36,6))</f>
        <v/>
      </c>
      <c r="AQ13" s="22" t="str">
        <f>IF(AH13="","",VLOOKUP(AH13,目次!$A$5:$X$36,23))</f>
        <v/>
      </c>
      <c r="AR13" s="22" t="str">
        <f>IF(AI13="","",VLOOKUP(AI13,目次!$A$5:$P$36,7))</f>
        <v/>
      </c>
      <c r="AS13" s="22" t="str">
        <f>IF(AI13="","",VLOOKUP(AI13,目次!$A$5:$X$36,24))</f>
        <v/>
      </c>
      <c r="AT13" s="45" t="str">
        <f t="shared" si="13"/>
        <v/>
      </c>
      <c r="AU13" s="45" t="str">
        <f t="shared" si="13"/>
        <v/>
      </c>
      <c r="AV13" s="45" t="str">
        <f t="shared" si="13"/>
        <v/>
      </c>
      <c r="AW13" s="45" t="str">
        <f t="shared" si="13"/>
        <v/>
      </c>
      <c r="AX13" s="45" t="str">
        <f t="shared" si="13"/>
        <v>2～3</v>
      </c>
      <c r="AY13" s="45" t="str">
        <f t="shared" si="13"/>
        <v>4～5</v>
      </c>
      <c r="AZ13" s="45" t="str">
        <f t="shared" si="13"/>
        <v>2～3</v>
      </c>
      <c r="BA13" s="45" t="str">
        <f t="shared" si="13"/>
        <v>6～7</v>
      </c>
      <c r="BB13" s="45" t="str">
        <f t="shared" si="13"/>
        <v/>
      </c>
      <c r="BC13" s="45" t="str">
        <f t="shared" si="13"/>
        <v/>
      </c>
      <c r="BH13" s="40">
        <v>3</v>
      </c>
      <c r="BI13" s="64" t="s">
        <v>24</v>
      </c>
      <c r="BJ13" s="75" t="s">
        <v>99</v>
      </c>
      <c r="BK13" s="260" t="s">
        <v>100</v>
      </c>
      <c r="BL13" s="78" t="s">
        <v>99</v>
      </c>
      <c r="BM13" s="261" t="s">
        <v>100</v>
      </c>
      <c r="BN13" s="67" t="s">
        <v>99</v>
      </c>
      <c r="BO13" s="259" t="s">
        <v>100</v>
      </c>
      <c r="BP13" s="67" t="s">
        <v>99</v>
      </c>
      <c r="BQ13" s="152" t="s">
        <v>101</v>
      </c>
      <c r="BR13" s="69" t="s">
        <v>99</v>
      </c>
      <c r="BS13" s="254" t="s">
        <v>101</v>
      </c>
    </row>
    <row r="14" spans="1:71" ht="18.95" customHeight="1">
      <c r="A14" s="218"/>
      <c r="B14" s="5">
        <v>7</v>
      </c>
      <c r="C14" s="6">
        <f t="shared" si="0"/>
        <v>46060</v>
      </c>
      <c r="D14" s="18">
        <f t="shared" si="1"/>
        <v>7</v>
      </c>
      <c r="E14" s="9"/>
      <c r="F14" s="108" t="str">
        <f t="shared" si="11"/>
        <v/>
      </c>
      <c r="G14" s="107" t="str">
        <f t="shared" si="2"/>
        <v/>
      </c>
      <c r="H14" s="108" t="str">
        <f t="shared" si="3"/>
        <v>4～5</v>
      </c>
      <c r="I14" s="107" t="str">
        <f t="shared" si="4"/>
        <v>6～7</v>
      </c>
      <c r="J14" s="108" t="str">
        <f t="shared" si="5"/>
        <v/>
      </c>
      <c r="K14" s="107" t="str">
        <f t="shared" si="6"/>
        <v/>
      </c>
      <c r="L14" s="108" t="str">
        <f t="shared" si="7"/>
        <v/>
      </c>
      <c r="M14" s="107" t="str">
        <f t="shared" si="8"/>
        <v/>
      </c>
      <c r="N14" s="108" t="str">
        <f t="shared" si="9"/>
        <v/>
      </c>
      <c r="O14" s="107" t="str">
        <f t="shared" si="10"/>
        <v/>
      </c>
      <c r="P14" s="9"/>
      <c r="Q14" s="218"/>
      <c r="R14" s="55">
        <v>1</v>
      </c>
      <c r="S14" s="14">
        <f>SUM($R$8:R14)</f>
        <v>7</v>
      </c>
      <c r="U14" s="27">
        <v>4</v>
      </c>
      <c r="V14" s="61" t="s">
        <v>6</v>
      </c>
      <c r="AA14" s="9">
        <v>4</v>
      </c>
      <c r="AB14" s="27" t="str">
        <f>V14</f>
        <v>理科</v>
      </c>
      <c r="AC14" s="61"/>
      <c r="AD14" s="42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IF(AE14="","",VLOOKUP(AE14,目次!$A$5:$X$36,20))</f>
        <v/>
      </c>
      <c r="AL14" s="22" t="str">
        <f>IF(AF14="","",VLOOKUP(AF14,目次!$A$5:$P$36,4))</f>
        <v/>
      </c>
      <c r="AM14" s="22" t="str">
        <f>IF(AF14="","",VLOOKUP(AF14,目次!$A$5:$X$36,21))</f>
        <v/>
      </c>
      <c r="AN14" s="22" t="str">
        <f>IF(AG14="","",VLOOKUP(AG14,目次!$A$5:$P$36,5))</f>
        <v/>
      </c>
      <c r="AO14" s="22" t="str">
        <f>IF(AG14="","",VLOOKUP(AG14,目次!$A$5:$X$36,22))</f>
        <v/>
      </c>
      <c r="AP14" s="22" t="str">
        <f>IF(AH14="","",VLOOKUP(AH14,目次!$A$5:$P$36,6))</f>
        <v>2～3</v>
      </c>
      <c r="AQ14" s="22" t="str">
        <f>IF(AH14="","",VLOOKUP(AH14,目次!$A$5:$X$36,23))</f>
        <v>6～7</v>
      </c>
      <c r="AR14" s="22" t="str">
        <f>IF(AI14="","",VLOOKUP(AI14,目次!$A$5:$P$36,7))</f>
        <v/>
      </c>
      <c r="AS14" s="22" t="str">
        <f>IF(AI14="","",VLOOKUP(AI14,目次!$A$5:$X$36,24))</f>
        <v/>
      </c>
      <c r="AT14" s="45" t="str">
        <f t="shared" si="13"/>
        <v/>
      </c>
      <c r="AU14" s="45" t="str">
        <f t="shared" si="13"/>
        <v/>
      </c>
      <c r="AV14" s="45" t="str">
        <f t="shared" si="13"/>
        <v/>
      </c>
      <c r="AW14" s="45" t="str">
        <f t="shared" si="13"/>
        <v/>
      </c>
      <c r="AX14" s="45" t="str">
        <f t="shared" si="13"/>
        <v/>
      </c>
      <c r="AY14" s="45" t="str">
        <f t="shared" si="13"/>
        <v/>
      </c>
      <c r="AZ14" s="45" t="str">
        <f t="shared" si="13"/>
        <v>2～3</v>
      </c>
      <c r="BA14" s="45" t="str">
        <f t="shared" si="13"/>
        <v>6～7</v>
      </c>
      <c r="BB14" s="45" t="str">
        <f t="shared" si="13"/>
        <v>2～3</v>
      </c>
      <c r="BC14" s="45" t="str">
        <f t="shared" si="13"/>
        <v>6～7</v>
      </c>
      <c r="BH14" s="40">
        <v>4</v>
      </c>
      <c r="BI14" s="64" t="s">
        <v>25</v>
      </c>
      <c r="BJ14" s="75" t="s">
        <v>100</v>
      </c>
      <c r="BK14" s="260" t="s">
        <v>101</v>
      </c>
      <c r="BL14" s="78" t="s">
        <v>100</v>
      </c>
      <c r="BM14" s="261" t="s">
        <v>101</v>
      </c>
      <c r="BN14" s="67" t="s">
        <v>100</v>
      </c>
      <c r="BO14" s="259" t="s">
        <v>101</v>
      </c>
      <c r="BP14" s="67" t="s">
        <v>100</v>
      </c>
      <c r="BQ14" s="152" t="s">
        <v>102</v>
      </c>
      <c r="BR14" s="69" t="s">
        <v>100</v>
      </c>
      <c r="BS14" s="254" t="s">
        <v>102</v>
      </c>
    </row>
    <row r="15" spans="1:71" ht="18.95" customHeight="1" thickBot="1">
      <c r="A15" s="218"/>
      <c r="B15" s="5">
        <v>8</v>
      </c>
      <c r="C15" s="6">
        <f t="shared" si="0"/>
        <v>46061</v>
      </c>
      <c r="D15" s="18">
        <f t="shared" si="1"/>
        <v>1</v>
      </c>
      <c r="E15" s="9"/>
      <c r="F15" s="108" t="str">
        <f t="shared" si="11"/>
        <v/>
      </c>
      <c r="G15" s="107" t="str">
        <f t="shared" si="2"/>
        <v/>
      </c>
      <c r="H15" s="108" t="str">
        <f t="shared" si="3"/>
        <v/>
      </c>
      <c r="I15" s="107" t="str">
        <f t="shared" si="4"/>
        <v/>
      </c>
      <c r="J15" s="108" t="str">
        <f t="shared" si="5"/>
        <v>4～5</v>
      </c>
      <c r="K15" s="107" t="str">
        <f t="shared" si="6"/>
        <v>6～7</v>
      </c>
      <c r="L15" s="108" t="str">
        <f t="shared" si="7"/>
        <v/>
      </c>
      <c r="M15" s="107" t="str">
        <f t="shared" si="8"/>
        <v/>
      </c>
      <c r="N15" s="108" t="str">
        <f t="shared" si="9"/>
        <v/>
      </c>
      <c r="O15" s="107" t="str">
        <f t="shared" si="10"/>
        <v/>
      </c>
      <c r="P15" s="9"/>
      <c r="Q15" s="218"/>
      <c r="R15" s="55">
        <v>1</v>
      </c>
      <c r="S15" s="14">
        <f>SUM($R$8:R15)</f>
        <v>8</v>
      </c>
      <c r="U15" s="27">
        <v>5</v>
      </c>
      <c r="V15" s="62" t="s">
        <v>7</v>
      </c>
      <c r="AA15" s="9">
        <v>5</v>
      </c>
      <c r="AB15" s="27" t="str">
        <f>V15</f>
        <v>英語</v>
      </c>
      <c r="AC15" s="61"/>
      <c r="AD15" s="42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IF(AE15="","",VLOOKUP(AE15,目次!$A$5:$X$36,20))</f>
        <v/>
      </c>
      <c r="AL15" s="22" t="str">
        <f>IF(AF15="","",VLOOKUP(AF15,目次!$A$5:$P$36,4))</f>
        <v/>
      </c>
      <c r="AM15" s="22" t="str">
        <f>IF(AF15="","",VLOOKUP(AF15,目次!$A$5:$X$36,21))</f>
        <v/>
      </c>
      <c r="AN15" s="22" t="str">
        <f>IF(AG15="","",VLOOKUP(AG15,目次!$A$5:$P$36,5))</f>
        <v/>
      </c>
      <c r="AO15" s="22" t="str">
        <f>IF(AG15="","",VLOOKUP(AG15,目次!$A$5:$X$36,22))</f>
        <v/>
      </c>
      <c r="AP15" s="22" t="str">
        <f>IF(AH15="","",VLOOKUP(AH15,目次!$A$5:$P$36,6))</f>
        <v/>
      </c>
      <c r="AQ15" s="22" t="str">
        <f>IF(AH15="","",VLOOKUP(AH15,目次!$A$5:$X$36,23))</f>
        <v/>
      </c>
      <c r="AR15" s="22" t="str">
        <f>IF(AI15="","",VLOOKUP(AI15,目次!$A$5:$P$36,7))</f>
        <v>2～3</v>
      </c>
      <c r="AS15" s="22" t="str">
        <f>IF(AI15="","",VLOOKUP(AI15,目次!$A$5:$X$36,24))</f>
        <v>6～7</v>
      </c>
      <c r="AT15" s="45" t="str">
        <f t="shared" si="13"/>
        <v>4～5</v>
      </c>
      <c r="AU15" s="45" t="str">
        <f t="shared" si="13"/>
        <v>6～7</v>
      </c>
      <c r="AV15" s="45" t="str">
        <f t="shared" si="13"/>
        <v/>
      </c>
      <c r="AW15" s="45" t="str">
        <f t="shared" si="13"/>
        <v/>
      </c>
      <c r="AX15" s="45" t="str">
        <f t="shared" si="13"/>
        <v/>
      </c>
      <c r="AY15" s="45" t="str">
        <f t="shared" si="13"/>
        <v/>
      </c>
      <c r="AZ15" s="45" t="str">
        <f t="shared" si="13"/>
        <v/>
      </c>
      <c r="BA15" s="45" t="str">
        <f t="shared" si="13"/>
        <v/>
      </c>
      <c r="BB15" s="45" t="str">
        <f t="shared" si="13"/>
        <v>2～3</v>
      </c>
      <c r="BC15" s="45" t="str">
        <f t="shared" si="13"/>
        <v>6～7</v>
      </c>
      <c r="BH15" s="40">
        <v>5</v>
      </c>
      <c r="BI15" s="64" t="s">
        <v>26</v>
      </c>
      <c r="BJ15" s="75" t="s">
        <v>101</v>
      </c>
      <c r="BK15" s="260" t="s">
        <v>102</v>
      </c>
      <c r="BL15" s="78" t="s">
        <v>101</v>
      </c>
      <c r="BM15" s="261" t="s">
        <v>102</v>
      </c>
      <c r="BN15" s="67" t="s">
        <v>101</v>
      </c>
      <c r="BO15" s="259" t="s">
        <v>102</v>
      </c>
      <c r="BP15" s="67" t="s">
        <v>101</v>
      </c>
      <c r="BQ15" s="152" t="s">
        <v>103</v>
      </c>
      <c r="BR15" s="69" t="s">
        <v>101</v>
      </c>
      <c r="BS15" s="254" t="s">
        <v>103</v>
      </c>
    </row>
    <row r="16" spans="1:71" ht="18.95" customHeight="1">
      <c r="A16" s="218"/>
      <c r="B16" s="5">
        <v>9</v>
      </c>
      <c r="C16" s="6">
        <f t="shared" si="0"/>
        <v>46062</v>
      </c>
      <c r="D16" s="18">
        <f t="shared" si="1"/>
        <v>2</v>
      </c>
      <c r="E16" s="9"/>
      <c r="F16" s="108" t="str">
        <f t="shared" si="11"/>
        <v/>
      </c>
      <c r="G16" s="107" t="str">
        <f t="shared" si="2"/>
        <v/>
      </c>
      <c r="H16" s="108" t="str">
        <f t="shared" si="3"/>
        <v/>
      </c>
      <c r="I16" s="107" t="str">
        <f t="shared" si="4"/>
        <v/>
      </c>
      <c r="J16" s="108" t="str">
        <f t="shared" si="5"/>
        <v/>
      </c>
      <c r="K16" s="107" t="str">
        <f t="shared" si="6"/>
        <v/>
      </c>
      <c r="L16" s="108" t="str">
        <f t="shared" si="7"/>
        <v>4～5</v>
      </c>
      <c r="M16" s="107" t="str">
        <f t="shared" si="8"/>
        <v>8～9</v>
      </c>
      <c r="N16" s="108" t="str">
        <f t="shared" si="9"/>
        <v/>
      </c>
      <c r="O16" s="107" t="str">
        <f t="shared" si="10"/>
        <v/>
      </c>
      <c r="P16" s="9"/>
      <c r="Q16" s="218"/>
      <c r="R16" s="55">
        <v>1</v>
      </c>
      <c r="S16" s="14">
        <f>SUM($R$8:R16)</f>
        <v>9</v>
      </c>
      <c r="AA16" s="9">
        <v>6</v>
      </c>
      <c r="AB16" s="27" t="str">
        <f>V11</f>
        <v>国語</v>
      </c>
      <c r="AC16" s="61"/>
      <c r="AD16" s="42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IF(AE16="","",VLOOKUP(AE16,目次!$A$5:$X$36,20))</f>
        <v>6～7</v>
      </c>
      <c r="AL16" s="22" t="str">
        <f>IF(AF16="","",VLOOKUP(AF16,目次!$A$5:$P$36,4))</f>
        <v/>
      </c>
      <c r="AM16" s="22" t="str">
        <f>IF(AF16="","",VLOOKUP(AF16,目次!$A$5:$X$36,21))</f>
        <v/>
      </c>
      <c r="AN16" s="22" t="str">
        <f>IF(AG16="","",VLOOKUP(AG16,目次!$A$5:$P$36,5))</f>
        <v/>
      </c>
      <c r="AO16" s="22" t="str">
        <f>IF(AG16="","",VLOOKUP(AG16,目次!$A$5:$X$36,22))</f>
        <v/>
      </c>
      <c r="AP16" s="22" t="str">
        <f>IF(AH16="","",VLOOKUP(AH16,目次!$A$5:$P$36,6))</f>
        <v/>
      </c>
      <c r="AQ16" s="22" t="str">
        <f>IF(AH16="","",VLOOKUP(AH16,目次!$A$5:$X$36,23))</f>
        <v/>
      </c>
      <c r="AR16" s="22" t="str">
        <f>IF(AI16="","",VLOOKUP(AI16,目次!$A$5:$P$36,7))</f>
        <v/>
      </c>
      <c r="AS16" s="22" t="str">
        <f>IF(AI16="","",VLOOKUP(AI16,目次!$A$5:$X$36,24))</f>
        <v/>
      </c>
      <c r="AT16" s="45" t="str">
        <f t="shared" si="13"/>
        <v>4～5</v>
      </c>
      <c r="AU16" s="45" t="str">
        <f t="shared" si="13"/>
        <v>6～7</v>
      </c>
      <c r="AV16" s="45" t="str">
        <f t="shared" si="13"/>
        <v>4～5</v>
      </c>
      <c r="AW16" s="45" t="str">
        <f t="shared" si="13"/>
        <v>6～7</v>
      </c>
      <c r="AX16" s="45" t="str">
        <f t="shared" si="13"/>
        <v/>
      </c>
      <c r="AY16" s="45" t="str">
        <f t="shared" si="13"/>
        <v/>
      </c>
      <c r="AZ16" s="45" t="str">
        <f t="shared" si="13"/>
        <v/>
      </c>
      <c r="BA16" s="45" t="str">
        <f t="shared" si="13"/>
        <v/>
      </c>
      <c r="BB16" s="45" t="str">
        <f t="shared" si="13"/>
        <v/>
      </c>
      <c r="BC16" s="45" t="str">
        <f t="shared" si="13"/>
        <v/>
      </c>
      <c r="BH16" s="40">
        <v>6</v>
      </c>
      <c r="BI16" s="64" t="s">
        <v>27</v>
      </c>
      <c r="BJ16" s="75" t="s">
        <v>102</v>
      </c>
      <c r="BK16" s="260" t="s">
        <v>103</v>
      </c>
      <c r="BL16" s="78" t="s">
        <v>455</v>
      </c>
      <c r="BM16" s="261" t="s">
        <v>103</v>
      </c>
      <c r="BN16" s="67" t="s">
        <v>102</v>
      </c>
      <c r="BO16" s="259" t="s">
        <v>103</v>
      </c>
      <c r="BP16" s="67" t="s">
        <v>102</v>
      </c>
      <c r="BQ16" s="152" t="s">
        <v>104</v>
      </c>
      <c r="BR16" s="69" t="s">
        <v>102</v>
      </c>
      <c r="BS16" s="254" t="s">
        <v>104</v>
      </c>
    </row>
    <row r="17" spans="1:71" ht="18.95" customHeight="1">
      <c r="A17" s="218"/>
      <c r="B17" s="5">
        <v>10</v>
      </c>
      <c r="C17" s="6">
        <f t="shared" si="0"/>
        <v>46063</v>
      </c>
      <c r="D17" s="18">
        <f t="shared" si="1"/>
        <v>3</v>
      </c>
      <c r="E17" s="9"/>
      <c r="F17" s="108" t="str">
        <f t="shared" si="11"/>
        <v/>
      </c>
      <c r="G17" s="107" t="str">
        <f t="shared" si="2"/>
        <v/>
      </c>
      <c r="H17" s="108" t="str">
        <f t="shared" si="3"/>
        <v/>
      </c>
      <c r="I17" s="107" t="str">
        <f t="shared" si="4"/>
        <v/>
      </c>
      <c r="J17" s="108" t="str">
        <f t="shared" si="5"/>
        <v/>
      </c>
      <c r="K17" s="107" t="str">
        <f t="shared" si="6"/>
        <v/>
      </c>
      <c r="L17" s="108" t="str">
        <f t="shared" si="7"/>
        <v/>
      </c>
      <c r="M17" s="107" t="str">
        <f t="shared" si="8"/>
        <v/>
      </c>
      <c r="N17" s="108" t="str">
        <f t="shared" si="9"/>
        <v>4～5</v>
      </c>
      <c r="O17" s="107" t="str">
        <f t="shared" si="10"/>
        <v>8～9</v>
      </c>
      <c r="P17" s="9"/>
      <c r="Q17" s="218"/>
      <c r="R17" s="55">
        <v>1</v>
      </c>
      <c r="S17" s="14">
        <f>SUM($R$8:R17)</f>
        <v>10</v>
      </c>
      <c r="U17" s="105" t="s">
        <v>144</v>
      </c>
      <c r="V17" s="101"/>
      <c r="W17" s="101"/>
      <c r="X17" s="101"/>
      <c r="Y17" s="101"/>
      <c r="AA17" s="9">
        <v>7</v>
      </c>
      <c r="AB17" s="27" t="str">
        <f>V12</f>
        <v>社会</v>
      </c>
      <c r="AC17" s="61"/>
      <c r="AD17" s="42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IF(AE17="","",VLOOKUP(AE17,目次!$A$5:$X$36,20))</f>
        <v/>
      </c>
      <c r="AL17" s="22" t="str">
        <f>IF(AF17="","",VLOOKUP(AF17,目次!$A$5:$P$36,4))</f>
        <v>4～5</v>
      </c>
      <c r="AM17" s="22" t="str">
        <f>IF(AF17="","",VLOOKUP(AF17,目次!$A$5:$X$36,21))</f>
        <v>6～7</v>
      </c>
      <c r="AN17" s="22" t="str">
        <f>IF(AG17="","",VLOOKUP(AG17,目次!$A$5:$P$36,5))</f>
        <v/>
      </c>
      <c r="AO17" s="22" t="str">
        <f>IF(AG17="","",VLOOKUP(AG17,目次!$A$5:$X$36,22))</f>
        <v/>
      </c>
      <c r="AP17" s="22" t="str">
        <f>IF(AH17="","",VLOOKUP(AH17,目次!$A$5:$P$36,6))</f>
        <v/>
      </c>
      <c r="AQ17" s="22" t="str">
        <f>IF(AH17="","",VLOOKUP(AH17,目次!$A$5:$X$36,23))</f>
        <v/>
      </c>
      <c r="AR17" s="22" t="str">
        <f>IF(AI17="","",VLOOKUP(AI17,目次!$A$5:$P$36,7))</f>
        <v/>
      </c>
      <c r="AS17" s="22" t="str">
        <f>IF(AI17="","",VLOOKUP(AI17,目次!$A$5:$X$36,24))</f>
        <v/>
      </c>
      <c r="AT17" s="45" t="str">
        <f t="shared" si="13"/>
        <v/>
      </c>
      <c r="AU17" s="45" t="str">
        <f t="shared" si="13"/>
        <v/>
      </c>
      <c r="AV17" s="45" t="str">
        <f t="shared" si="13"/>
        <v>4～5</v>
      </c>
      <c r="AW17" s="45" t="str">
        <f t="shared" si="13"/>
        <v>6～7</v>
      </c>
      <c r="AX17" s="45" t="str">
        <f t="shared" si="13"/>
        <v>4～5</v>
      </c>
      <c r="AY17" s="45" t="str">
        <f t="shared" si="13"/>
        <v>6～7</v>
      </c>
      <c r="AZ17" s="45" t="str">
        <f t="shared" si="13"/>
        <v/>
      </c>
      <c r="BA17" s="45" t="str">
        <f t="shared" si="13"/>
        <v/>
      </c>
      <c r="BB17" s="45" t="str">
        <f t="shared" si="13"/>
        <v/>
      </c>
      <c r="BC17" s="45" t="str">
        <f t="shared" si="13"/>
        <v/>
      </c>
      <c r="BH17" s="40">
        <v>7</v>
      </c>
      <c r="BI17" s="64" t="s">
        <v>28</v>
      </c>
      <c r="BJ17" s="75" t="s">
        <v>103</v>
      </c>
      <c r="BK17" s="260" t="s">
        <v>104</v>
      </c>
      <c r="BL17" s="78" t="s">
        <v>104</v>
      </c>
      <c r="BM17" s="261" t="s">
        <v>104</v>
      </c>
      <c r="BN17" s="67" t="s">
        <v>103</v>
      </c>
      <c r="BO17" s="259" t="s">
        <v>104</v>
      </c>
      <c r="BP17" s="67" t="s">
        <v>103</v>
      </c>
      <c r="BQ17" s="152" t="s">
        <v>105</v>
      </c>
      <c r="BR17" s="69" t="s">
        <v>103</v>
      </c>
      <c r="BS17" s="254" t="s">
        <v>105</v>
      </c>
    </row>
    <row r="18" spans="1:71" ht="18.95" customHeight="1" thickBot="1">
      <c r="A18" s="218"/>
      <c r="B18" s="5">
        <v>11</v>
      </c>
      <c r="C18" s="6">
        <f t="shared" si="0"/>
        <v>46064</v>
      </c>
      <c r="D18" s="18">
        <f t="shared" ref="D18:D35" si="14">WEEKDAY(C18)</f>
        <v>4</v>
      </c>
      <c r="E18" s="9"/>
      <c r="F18" s="108" t="str">
        <f t="shared" si="11"/>
        <v>6～7</v>
      </c>
      <c r="G18" s="107" t="str">
        <f t="shared" si="2"/>
        <v>8～9</v>
      </c>
      <c r="H18" s="108" t="str">
        <f t="shared" si="3"/>
        <v/>
      </c>
      <c r="I18" s="107" t="str">
        <f t="shared" si="4"/>
        <v/>
      </c>
      <c r="J18" s="108" t="str">
        <f t="shared" si="5"/>
        <v/>
      </c>
      <c r="K18" s="107" t="str">
        <f t="shared" si="6"/>
        <v/>
      </c>
      <c r="L18" s="108" t="str">
        <f t="shared" si="7"/>
        <v/>
      </c>
      <c r="M18" s="107" t="str">
        <f t="shared" si="8"/>
        <v/>
      </c>
      <c r="N18" s="108" t="str">
        <f t="shared" si="9"/>
        <v/>
      </c>
      <c r="O18" s="107" t="str">
        <f t="shared" si="10"/>
        <v/>
      </c>
      <c r="P18" s="9"/>
      <c r="Q18" s="218"/>
      <c r="R18" s="55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1"/>
      <c r="AD18" s="42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IF(AE18="","",VLOOKUP(AE18,目次!$A$5:$X$36,20))</f>
        <v/>
      </c>
      <c r="AL18" s="22" t="str">
        <f>IF(AF18="","",VLOOKUP(AF18,目次!$A$5:$P$36,4))</f>
        <v/>
      </c>
      <c r="AM18" s="22" t="str">
        <f>IF(AF18="","",VLOOKUP(AF18,目次!$A$5:$X$36,21))</f>
        <v/>
      </c>
      <c r="AN18" s="22" t="str">
        <f>IF(AG18="","",VLOOKUP(AG18,目次!$A$5:$P$36,5))</f>
        <v>4～5</v>
      </c>
      <c r="AO18" s="22" t="str">
        <f>IF(AG18="","",VLOOKUP(AG18,目次!$A$5:$X$36,22))</f>
        <v>6～7</v>
      </c>
      <c r="AP18" s="22" t="str">
        <f>IF(AH18="","",VLOOKUP(AH18,目次!$A$5:$P$36,6))</f>
        <v/>
      </c>
      <c r="AQ18" s="22" t="str">
        <f>IF(AH18="","",VLOOKUP(AH18,目次!$A$5:$X$36,23))</f>
        <v/>
      </c>
      <c r="AR18" s="22" t="str">
        <f>IF(AI18="","",VLOOKUP(AI18,目次!$A$5:$P$36,7))</f>
        <v/>
      </c>
      <c r="AS18" s="22" t="str">
        <f>IF(AI18="","",VLOOKUP(AI18,目次!$A$5:$X$36,24))</f>
        <v/>
      </c>
      <c r="AT18" s="45" t="str">
        <f t="shared" si="13"/>
        <v/>
      </c>
      <c r="AU18" s="45" t="str">
        <f t="shared" si="13"/>
        <v/>
      </c>
      <c r="AV18" s="45" t="str">
        <f t="shared" si="13"/>
        <v/>
      </c>
      <c r="AW18" s="45" t="str">
        <f t="shared" si="13"/>
        <v/>
      </c>
      <c r="AX18" s="45" t="str">
        <f t="shared" si="13"/>
        <v>4～5</v>
      </c>
      <c r="AY18" s="45" t="str">
        <f t="shared" si="13"/>
        <v>6～7</v>
      </c>
      <c r="AZ18" s="45" t="str">
        <f t="shared" si="13"/>
        <v>4～5</v>
      </c>
      <c r="BA18" s="45" t="str">
        <f t="shared" si="13"/>
        <v>8～9</v>
      </c>
      <c r="BB18" s="45" t="str">
        <f t="shared" si="13"/>
        <v/>
      </c>
      <c r="BC18" s="45" t="str">
        <f t="shared" si="13"/>
        <v/>
      </c>
      <c r="BH18" s="40">
        <v>8</v>
      </c>
      <c r="BI18" s="64" t="s">
        <v>29</v>
      </c>
      <c r="BJ18" s="75" t="s">
        <v>104</v>
      </c>
      <c r="BK18" s="260" t="s">
        <v>105</v>
      </c>
      <c r="BL18" s="78" t="s">
        <v>105</v>
      </c>
      <c r="BM18" s="261" t="s">
        <v>105</v>
      </c>
      <c r="BN18" s="67" t="s">
        <v>104</v>
      </c>
      <c r="BO18" s="259" t="s">
        <v>105</v>
      </c>
      <c r="BP18" s="67" t="s">
        <v>104</v>
      </c>
      <c r="BQ18" s="152" t="s">
        <v>106</v>
      </c>
      <c r="BR18" s="69" t="s">
        <v>104</v>
      </c>
      <c r="BS18" s="254" t="s">
        <v>106</v>
      </c>
    </row>
    <row r="19" spans="1:71" ht="18.95" customHeight="1" thickBot="1">
      <c r="A19" s="218"/>
      <c r="B19" s="5">
        <v>12</v>
      </c>
      <c r="C19" s="6">
        <f t="shared" si="0"/>
        <v>46065</v>
      </c>
      <c r="D19" s="18">
        <f t="shared" si="14"/>
        <v>5</v>
      </c>
      <c r="E19" s="9"/>
      <c r="F19" s="108" t="str">
        <f t="shared" si="11"/>
        <v/>
      </c>
      <c r="G19" s="107" t="str">
        <f t="shared" si="2"/>
        <v/>
      </c>
      <c r="H19" s="108" t="str">
        <f t="shared" si="3"/>
        <v>6～7</v>
      </c>
      <c r="I19" s="107" t="str">
        <f t="shared" si="4"/>
        <v>8～9</v>
      </c>
      <c r="J19" s="108" t="str">
        <f t="shared" si="5"/>
        <v/>
      </c>
      <c r="K19" s="107" t="str">
        <f t="shared" si="6"/>
        <v/>
      </c>
      <c r="L19" s="108" t="str">
        <f t="shared" si="7"/>
        <v/>
      </c>
      <c r="M19" s="107" t="str">
        <f t="shared" si="8"/>
        <v/>
      </c>
      <c r="N19" s="108" t="str">
        <f t="shared" si="9"/>
        <v/>
      </c>
      <c r="O19" s="107" t="str">
        <f t="shared" si="10"/>
        <v/>
      </c>
      <c r="P19" s="9"/>
      <c r="Q19" s="218"/>
      <c r="R19" s="55">
        <v>1</v>
      </c>
      <c r="S19" s="14">
        <f>SUM($R$8:R19)</f>
        <v>12</v>
      </c>
      <c r="U19" s="57"/>
      <c r="V19" s="58"/>
      <c r="W19" s="58"/>
      <c r="X19" s="58"/>
      <c r="Y19" s="59"/>
      <c r="AA19" s="9">
        <v>9</v>
      </c>
      <c r="AB19" s="27" t="str">
        <f>V14</f>
        <v>理科</v>
      </c>
      <c r="AC19" s="61"/>
      <c r="AD19" s="42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IF(AE19="","",VLOOKUP(AE19,目次!$A$5:$X$36,20))</f>
        <v/>
      </c>
      <c r="AL19" s="22" t="str">
        <f>IF(AF19="","",VLOOKUP(AF19,目次!$A$5:$P$36,4))</f>
        <v/>
      </c>
      <c r="AM19" s="22" t="str">
        <f>IF(AF19="","",VLOOKUP(AF19,目次!$A$5:$X$36,21))</f>
        <v/>
      </c>
      <c r="AN19" s="22" t="str">
        <f>IF(AG19="","",VLOOKUP(AG19,目次!$A$5:$P$36,5))</f>
        <v/>
      </c>
      <c r="AO19" s="22" t="str">
        <f>IF(AG19="","",VLOOKUP(AG19,目次!$A$5:$X$36,22))</f>
        <v/>
      </c>
      <c r="AP19" s="22" t="str">
        <f>IF(AH19="","",VLOOKUP(AH19,目次!$A$5:$P$36,6))</f>
        <v>4～5</v>
      </c>
      <c r="AQ19" s="22" t="str">
        <f>IF(AH19="","",VLOOKUP(AH19,目次!$A$5:$X$36,23))</f>
        <v>8～9</v>
      </c>
      <c r="AR19" s="22" t="str">
        <f>IF(AI19="","",VLOOKUP(AI19,目次!$A$5:$P$36,7))</f>
        <v/>
      </c>
      <c r="AS19" s="22" t="str">
        <f>IF(AI19="","",VLOOKUP(AI19,目次!$A$5:$X$36,24))</f>
        <v/>
      </c>
      <c r="AT19" s="45" t="str">
        <f t="shared" si="13"/>
        <v/>
      </c>
      <c r="AU19" s="45" t="str">
        <f t="shared" si="13"/>
        <v/>
      </c>
      <c r="AV19" s="45" t="str">
        <f t="shared" si="13"/>
        <v/>
      </c>
      <c r="AW19" s="45" t="str">
        <f t="shared" si="13"/>
        <v/>
      </c>
      <c r="AX19" s="45" t="str">
        <f t="shared" si="13"/>
        <v/>
      </c>
      <c r="AY19" s="45" t="str">
        <f t="shared" si="13"/>
        <v/>
      </c>
      <c r="AZ19" s="45" t="str">
        <f t="shared" si="13"/>
        <v>4～5</v>
      </c>
      <c r="BA19" s="45" t="str">
        <f t="shared" si="13"/>
        <v>8～9</v>
      </c>
      <c r="BB19" s="45" t="str">
        <f t="shared" si="13"/>
        <v>4～5</v>
      </c>
      <c r="BC19" s="45" t="str">
        <f t="shared" si="13"/>
        <v>8～9</v>
      </c>
      <c r="BH19" s="40">
        <v>9</v>
      </c>
      <c r="BI19" s="64" t="s">
        <v>30</v>
      </c>
      <c r="BJ19" s="75" t="s">
        <v>105</v>
      </c>
      <c r="BK19" s="260" t="s">
        <v>106</v>
      </c>
      <c r="BL19" s="78" t="s">
        <v>456</v>
      </c>
      <c r="BM19" s="261" t="s">
        <v>106</v>
      </c>
      <c r="BN19" s="67" t="s">
        <v>105</v>
      </c>
      <c r="BO19" s="259" t="s">
        <v>106</v>
      </c>
      <c r="BP19" s="67" t="s">
        <v>105</v>
      </c>
      <c r="BQ19" s="152" t="s">
        <v>107</v>
      </c>
      <c r="BR19" s="69" t="s">
        <v>105</v>
      </c>
      <c r="BS19" s="254" t="s">
        <v>107</v>
      </c>
    </row>
    <row r="20" spans="1:71" ht="18.95" customHeight="1">
      <c r="A20" s="218"/>
      <c r="B20" s="5">
        <v>13</v>
      </c>
      <c r="C20" s="6">
        <f t="shared" si="0"/>
        <v>46066</v>
      </c>
      <c r="D20" s="18">
        <f t="shared" si="14"/>
        <v>6</v>
      </c>
      <c r="E20" s="9"/>
      <c r="F20" s="108" t="str">
        <f t="shared" si="11"/>
        <v/>
      </c>
      <c r="G20" s="107" t="str">
        <f t="shared" si="2"/>
        <v/>
      </c>
      <c r="H20" s="108" t="str">
        <f t="shared" si="3"/>
        <v/>
      </c>
      <c r="I20" s="107" t="str">
        <f t="shared" si="4"/>
        <v/>
      </c>
      <c r="J20" s="108" t="str">
        <f t="shared" si="5"/>
        <v>6～7</v>
      </c>
      <c r="K20" s="107" t="str">
        <f t="shared" si="6"/>
        <v>8～9</v>
      </c>
      <c r="L20" s="108" t="str">
        <f t="shared" si="7"/>
        <v/>
      </c>
      <c r="M20" s="107" t="str">
        <f t="shared" si="8"/>
        <v/>
      </c>
      <c r="N20" s="108" t="str">
        <f t="shared" si="9"/>
        <v/>
      </c>
      <c r="O20" s="107" t="str">
        <f t="shared" si="10"/>
        <v/>
      </c>
      <c r="P20" s="9"/>
      <c r="Q20" s="218"/>
      <c r="R20" s="55">
        <v>1</v>
      </c>
      <c r="S20" s="14">
        <f>SUM($R$8:R20)</f>
        <v>13</v>
      </c>
      <c r="AA20" s="9">
        <v>10</v>
      </c>
      <c r="AB20" s="27" t="str">
        <f>V15</f>
        <v>英語</v>
      </c>
      <c r="AC20" s="61"/>
      <c r="AD20" s="42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IF(AE20="","",VLOOKUP(AE20,目次!$A$5:$X$36,20))</f>
        <v/>
      </c>
      <c r="AL20" s="22" t="str">
        <f>IF(AF20="","",VLOOKUP(AF20,目次!$A$5:$P$36,4))</f>
        <v/>
      </c>
      <c r="AM20" s="22" t="str">
        <f>IF(AF20="","",VLOOKUP(AF20,目次!$A$5:$X$36,21))</f>
        <v/>
      </c>
      <c r="AN20" s="22" t="str">
        <f>IF(AG20="","",VLOOKUP(AG20,目次!$A$5:$P$36,5))</f>
        <v/>
      </c>
      <c r="AO20" s="22" t="str">
        <f>IF(AG20="","",VLOOKUP(AG20,目次!$A$5:$X$36,22))</f>
        <v/>
      </c>
      <c r="AP20" s="22" t="str">
        <f>IF(AH20="","",VLOOKUP(AH20,目次!$A$5:$P$36,6))</f>
        <v/>
      </c>
      <c r="AQ20" s="22" t="str">
        <f>IF(AH20="","",VLOOKUP(AH20,目次!$A$5:$X$36,23))</f>
        <v/>
      </c>
      <c r="AR20" s="22" t="str">
        <f>IF(AI20="","",VLOOKUP(AI20,目次!$A$5:$P$36,7))</f>
        <v>4～5</v>
      </c>
      <c r="AS20" s="22" t="str">
        <f>IF(AI20="","",VLOOKUP(AI20,目次!$A$5:$X$36,24))</f>
        <v>8～9</v>
      </c>
      <c r="AT20" s="45" t="str">
        <f t="shared" si="13"/>
        <v>6～7</v>
      </c>
      <c r="AU20" s="45" t="str">
        <f t="shared" si="13"/>
        <v>8～9</v>
      </c>
      <c r="AV20" s="45" t="str">
        <f t="shared" si="13"/>
        <v/>
      </c>
      <c r="AW20" s="45" t="str">
        <f t="shared" si="13"/>
        <v/>
      </c>
      <c r="AX20" s="45" t="str">
        <f t="shared" si="13"/>
        <v/>
      </c>
      <c r="AY20" s="45" t="str">
        <f t="shared" si="13"/>
        <v/>
      </c>
      <c r="AZ20" s="45" t="str">
        <f t="shared" si="13"/>
        <v/>
      </c>
      <c r="BA20" s="45" t="str">
        <f t="shared" si="13"/>
        <v/>
      </c>
      <c r="BB20" s="45" t="str">
        <f t="shared" si="13"/>
        <v>4～5</v>
      </c>
      <c r="BC20" s="45" t="str">
        <f t="shared" si="13"/>
        <v>8～9</v>
      </c>
      <c r="BH20" s="40">
        <v>10</v>
      </c>
      <c r="BI20" s="64" t="s">
        <v>31</v>
      </c>
      <c r="BJ20" s="75" t="s">
        <v>106</v>
      </c>
      <c r="BK20" s="260" t="s">
        <v>107</v>
      </c>
      <c r="BL20" s="78" t="s">
        <v>108</v>
      </c>
      <c r="BM20" s="261" t="s">
        <v>107</v>
      </c>
      <c r="BN20" s="67" t="s">
        <v>106</v>
      </c>
      <c r="BO20" s="259" t="s">
        <v>107</v>
      </c>
      <c r="BP20" s="67" t="s">
        <v>106</v>
      </c>
      <c r="BQ20" s="152" t="s">
        <v>108</v>
      </c>
      <c r="BR20" s="69" t="s">
        <v>106</v>
      </c>
      <c r="BS20" s="254" t="s">
        <v>108</v>
      </c>
    </row>
    <row r="21" spans="1:71" ht="18.95" customHeight="1">
      <c r="A21" s="218"/>
      <c r="B21" s="5">
        <v>14</v>
      </c>
      <c r="C21" s="6">
        <f t="shared" si="0"/>
        <v>46067</v>
      </c>
      <c r="D21" s="18">
        <f t="shared" si="14"/>
        <v>7</v>
      </c>
      <c r="E21" s="9"/>
      <c r="F21" s="108" t="str">
        <f t="shared" si="11"/>
        <v/>
      </c>
      <c r="G21" s="107" t="str">
        <f t="shared" si="2"/>
        <v/>
      </c>
      <c r="H21" s="108" t="str">
        <f t="shared" si="3"/>
        <v/>
      </c>
      <c r="I21" s="107" t="str">
        <f t="shared" si="4"/>
        <v/>
      </c>
      <c r="J21" s="108" t="str">
        <f t="shared" si="5"/>
        <v/>
      </c>
      <c r="K21" s="107" t="str">
        <f t="shared" si="6"/>
        <v/>
      </c>
      <c r="L21" s="108" t="str">
        <f t="shared" si="7"/>
        <v>6～7</v>
      </c>
      <c r="M21" s="107" t="str">
        <f t="shared" si="8"/>
        <v>10～11</v>
      </c>
      <c r="N21" s="108" t="str">
        <f t="shared" si="9"/>
        <v/>
      </c>
      <c r="O21" s="107" t="str">
        <f t="shared" si="10"/>
        <v/>
      </c>
      <c r="P21" s="9"/>
      <c r="Q21" s="218"/>
      <c r="R21" s="55">
        <v>1</v>
      </c>
      <c r="S21" s="14">
        <f>SUM($R$8:R21)</f>
        <v>14</v>
      </c>
      <c r="AA21" s="9">
        <v>11</v>
      </c>
      <c r="AB21" s="27" t="str">
        <f>V11</f>
        <v>国語</v>
      </c>
      <c r="AC21" s="61"/>
      <c r="AD21" s="42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IF(AE21="","",VLOOKUP(AE21,目次!$A$5:$X$36,20))</f>
        <v>8～9</v>
      </c>
      <c r="AL21" s="22" t="str">
        <f>IF(AF21="","",VLOOKUP(AF21,目次!$A$5:$P$36,4))</f>
        <v/>
      </c>
      <c r="AM21" s="22" t="str">
        <f>IF(AF21="","",VLOOKUP(AF21,目次!$A$5:$X$36,21))</f>
        <v/>
      </c>
      <c r="AN21" s="22" t="str">
        <f>IF(AG21="","",VLOOKUP(AG21,目次!$A$5:$P$36,5))</f>
        <v/>
      </c>
      <c r="AO21" s="22" t="str">
        <f>IF(AG21="","",VLOOKUP(AG21,目次!$A$5:$X$36,22))</f>
        <v/>
      </c>
      <c r="AP21" s="22" t="str">
        <f>IF(AH21="","",VLOOKUP(AH21,目次!$A$5:$P$36,6))</f>
        <v/>
      </c>
      <c r="AQ21" s="22" t="str">
        <f>IF(AH21="","",VLOOKUP(AH21,目次!$A$5:$X$36,23))</f>
        <v/>
      </c>
      <c r="AR21" s="22" t="str">
        <f>IF(AI21="","",VLOOKUP(AI21,目次!$A$5:$P$36,7))</f>
        <v/>
      </c>
      <c r="AS21" s="22" t="str">
        <f>IF(AI21="","",VLOOKUP(AI21,目次!$A$5:$X$36,24))</f>
        <v/>
      </c>
      <c r="AT21" s="45" t="str">
        <f t="shared" si="13"/>
        <v>6～7</v>
      </c>
      <c r="AU21" s="45" t="str">
        <f t="shared" si="13"/>
        <v>8～9</v>
      </c>
      <c r="AV21" s="45" t="str">
        <f t="shared" si="13"/>
        <v>6～7</v>
      </c>
      <c r="AW21" s="45" t="str">
        <f t="shared" si="13"/>
        <v>8～9</v>
      </c>
      <c r="AX21" s="45" t="str">
        <f t="shared" si="13"/>
        <v/>
      </c>
      <c r="AY21" s="45" t="str">
        <f t="shared" si="13"/>
        <v/>
      </c>
      <c r="AZ21" s="45" t="str">
        <f t="shared" si="13"/>
        <v/>
      </c>
      <c r="BA21" s="45" t="str">
        <f t="shared" si="13"/>
        <v/>
      </c>
      <c r="BB21" s="45" t="str">
        <f t="shared" si="13"/>
        <v/>
      </c>
      <c r="BC21" s="45" t="str">
        <f t="shared" si="13"/>
        <v/>
      </c>
      <c r="BH21" s="40">
        <v>11</v>
      </c>
      <c r="BI21" s="64" t="s">
        <v>32</v>
      </c>
      <c r="BJ21" s="75" t="s">
        <v>107</v>
      </c>
      <c r="BK21" s="260" t="s">
        <v>108</v>
      </c>
      <c r="BL21" s="78" t="s">
        <v>109</v>
      </c>
      <c r="BM21" s="261" t="s">
        <v>108</v>
      </c>
      <c r="BN21" s="67" t="s">
        <v>107</v>
      </c>
      <c r="BO21" s="259" t="s">
        <v>108</v>
      </c>
      <c r="BP21" s="67" t="s">
        <v>107</v>
      </c>
      <c r="BQ21" s="152" t="s">
        <v>109</v>
      </c>
      <c r="BR21" s="69" t="s">
        <v>107</v>
      </c>
      <c r="BS21" s="254" t="s">
        <v>109</v>
      </c>
    </row>
    <row r="22" spans="1:71" ht="18.95" customHeight="1">
      <c r="A22" s="218"/>
      <c r="B22" s="5">
        <v>15</v>
      </c>
      <c r="C22" s="6">
        <f t="shared" si="0"/>
        <v>46068</v>
      </c>
      <c r="D22" s="18">
        <f t="shared" si="14"/>
        <v>1</v>
      </c>
      <c r="E22" s="9"/>
      <c r="F22" s="108" t="str">
        <f t="shared" si="11"/>
        <v/>
      </c>
      <c r="G22" s="107" t="str">
        <f t="shared" si="2"/>
        <v/>
      </c>
      <c r="H22" s="108" t="str">
        <f t="shared" si="3"/>
        <v/>
      </c>
      <c r="I22" s="107" t="str">
        <f t="shared" si="4"/>
        <v/>
      </c>
      <c r="J22" s="108" t="str">
        <f t="shared" si="5"/>
        <v/>
      </c>
      <c r="K22" s="107" t="str">
        <f t="shared" si="6"/>
        <v/>
      </c>
      <c r="L22" s="108" t="str">
        <f t="shared" si="7"/>
        <v/>
      </c>
      <c r="M22" s="107" t="str">
        <f t="shared" si="8"/>
        <v/>
      </c>
      <c r="N22" s="108" t="str">
        <f t="shared" si="9"/>
        <v>6～7</v>
      </c>
      <c r="O22" s="107" t="str">
        <f t="shared" si="10"/>
        <v>10～11</v>
      </c>
      <c r="P22" s="9"/>
      <c r="Q22" s="218"/>
      <c r="R22" s="55">
        <v>1</v>
      </c>
      <c r="S22" s="14">
        <f>SUM($R$8:R22)</f>
        <v>15</v>
      </c>
      <c r="AA22" s="9">
        <v>12</v>
      </c>
      <c r="AB22" s="27" t="str">
        <f>V12</f>
        <v>社会</v>
      </c>
      <c r="AC22" s="61"/>
      <c r="AD22" s="42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IF(AE22="","",VLOOKUP(AE22,目次!$A$5:$X$36,20))</f>
        <v/>
      </c>
      <c r="AL22" s="22" t="str">
        <f>IF(AF22="","",VLOOKUP(AF22,目次!$A$5:$P$36,4))</f>
        <v>6～7</v>
      </c>
      <c r="AM22" s="22" t="str">
        <f>IF(AF22="","",VLOOKUP(AF22,目次!$A$5:$X$36,21))</f>
        <v>8～9</v>
      </c>
      <c r="AN22" s="22" t="str">
        <f>IF(AG22="","",VLOOKUP(AG22,目次!$A$5:$P$36,5))</f>
        <v/>
      </c>
      <c r="AO22" s="22" t="str">
        <f>IF(AG22="","",VLOOKUP(AG22,目次!$A$5:$X$36,22))</f>
        <v/>
      </c>
      <c r="AP22" s="22" t="str">
        <f>IF(AH22="","",VLOOKUP(AH22,目次!$A$5:$P$36,6))</f>
        <v/>
      </c>
      <c r="AQ22" s="22" t="str">
        <f>IF(AH22="","",VLOOKUP(AH22,目次!$A$5:$X$36,23))</f>
        <v/>
      </c>
      <c r="AR22" s="22" t="str">
        <f>IF(AI22="","",VLOOKUP(AI22,目次!$A$5:$P$36,7))</f>
        <v/>
      </c>
      <c r="AS22" s="22" t="str">
        <f>IF(AI22="","",VLOOKUP(AI22,目次!$A$5:$X$36,24))</f>
        <v/>
      </c>
      <c r="AT22" s="45" t="str">
        <f t="shared" si="13"/>
        <v/>
      </c>
      <c r="AU22" s="45" t="str">
        <f t="shared" si="13"/>
        <v/>
      </c>
      <c r="AV22" s="45" t="str">
        <f t="shared" si="13"/>
        <v>6～7</v>
      </c>
      <c r="AW22" s="45" t="str">
        <f t="shared" si="13"/>
        <v>8～9</v>
      </c>
      <c r="AX22" s="45" t="str">
        <f t="shared" si="13"/>
        <v>6～7</v>
      </c>
      <c r="AY22" s="45" t="str">
        <f t="shared" si="13"/>
        <v>8～9</v>
      </c>
      <c r="AZ22" s="45" t="str">
        <f t="shared" si="13"/>
        <v/>
      </c>
      <c r="BA22" s="45" t="str">
        <f t="shared" si="13"/>
        <v/>
      </c>
      <c r="BB22" s="45" t="str">
        <f t="shared" si="13"/>
        <v/>
      </c>
      <c r="BC22" s="45" t="str">
        <f t="shared" si="13"/>
        <v/>
      </c>
      <c r="BH22" s="40">
        <v>12</v>
      </c>
      <c r="BI22" s="64" t="s">
        <v>33</v>
      </c>
      <c r="BJ22" s="75" t="s">
        <v>108</v>
      </c>
      <c r="BK22" s="260" t="s">
        <v>109</v>
      </c>
      <c r="BL22" s="78" t="s">
        <v>457</v>
      </c>
      <c r="BM22" s="261" t="s">
        <v>109</v>
      </c>
      <c r="BN22" s="67" t="s">
        <v>108</v>
      </c>
      <c r="BO22" s="259" t="s">
        <v>109</v>
      </c>
      <c r="BP22" s="67" t="s">
        <v>108</v>
      </c>
      <c r="BQ22" s="152" t="s">
        <v>110</v>
      </c>
      <c r="BR22" s="69" t="s">
        <v>108</v>
      </c>
      <c r="BS22" s="254" t="s">
        <v>110</v>
      </c>
    </row>
    <row r="23" spans="1:71" ht="18.95" customHeight="1">
      <c r="A23" s="218"/>
      <c r="B23" s="5">
        <v>16</v>
      </c>
      <c r="C23" s="6">
        <f t="shared" si="0"/>
        <v>46069</v>
      </c>
      <c r="D23" s="18">
        <f t="shared" si="14"/>
        <v>2</v>
      </c>
      <c r="E23" s="9"/>
      <c r="F23" s="108" t="str">
        <f t="shared" si="11"/>
        <v>8～9</v>
      </c>
      <c r="G23" s="107" t="str">
        <f t="shared" si="2"/>
        <v>10～11</v>
      </c>
      <c r="H23" s="108" t="str">
        <f t="shared" si="3"/>
        <v/>
      </c>
      <c r="I23" s="107" t="str">
        <f t="shared" si="4"/>
        <v/>
      </c>
      <c r="J23" s="108" t="str">
        <f t="shared" si="5"/>
        <v/>
      </c>
      <c r="K23" s="107" t="str">
        <f t="shared" si="6"/>
        <v/>
      </c>
      <c r="L23" s="108" t="str">
        <f t="shared" si="7"/>
        <v/>
      </c>
      <c r="M23" s="107" t="str">
        <f t="shared" si="8"/>
        <v/>
      </c>
      <c r="N23" s="108" t="str">
        <f t="shared" si="9"/>
        <v/>
      </c>
      <c r="O23" s="107" t="str">
        <f t="shared" si="10"/>
        <v/>
      </c>
      <c r="P23" s="9"/>
      <c r="Q23" s="218"/>
      <c r="R23" s="55">
        <v>1</v>
      </c>
      <c r="S23" s="14">
        <f>SUM($R$8:R23)</f>
        <v>16</v>
      </c>
      <c r="AA23" s="9">
        <v>13</v>
      </c>
      <c r="AB23" s="27" t="str">
        <f>V13</f>
        <v>数学</v>
      </c>
      <c r="AC23" s="61"/>
      <c r="AD23" s="42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IF(AE23="","",VLOOKUP(AE23,目次!$A$5:$X$36,20))</f>
        <v/>
      </c>
      <c r="AL23" s="22" t="str">
        <f>IF(AF23="","",VLOOKUP(AF23,目次!$A$5:$P$36,4))</f>
        <v/>
      </c>
      <c r="AM23" s="22" t="str">
        <f>IF(AF23="","",VLOOKUP(AF23,目次!$A$5:$X$36,21))</f>
        <v/>
      </c>
      <c r="AN23" s="22" t="str">
        <f>IF(AG23="","",VLOOKUP(AG23,目次!$A$5:$P$36,5))</f>
        <v>6～7</v>
      </c>
      <c r="AO23" s="22" t="str">
        <f>IF(AG23="","",VLOOKUP(AG23,目次!$A$5:$X$36,22))</f>
        <v>8～9</v>
      </c>
      <c r="AP23" s="22" t="str">
        <f>IF(AH23="","",VLOOKUP(AH23,目次!$A$5:$P$36,6))</f>
        <v/>
      </c>
      <c r="AQ23" s="22" t="str">
        <f>IF(AH23="","",VLOOKUP(AH23,目次!$A$5:$X$36,23))</f>
        <v/>
      </c>
      <c r="AR23" s="22" t="str">
        <f>IF(AI23="","",VLOOKUP(AI23,目次!$A$5:$P$36,7))</f>
        <v/>
      </c>
      <c r="AS23" s="22" t="str">
        <f>IF(AI23="","",VLOOKUP(AI23,目次!$A$5:$X$36,24))</f>
        <v/>
      </c>
      <c r="AT23" s="45" t="str">
        <f t="shared" si="13"/>
        <v/>
      </c>
      <c r="AU23" s="45" t="str">
        <f t="shared" si="13"/>
        <v/>
      </c>
      <c r="AV23" s="45" t="str">
        <f t="shared" si="13"/>
        <v/>
      </c>
      <c r="AW23" s="45" t="str">
        <f t="shared" si="13"/>
        <v/>
      </c>
      <c r="AX23" s="45" t="str">
        <f t="shared" si="13"/>
        <v>6～7</v>
      </c>
      <c r="AY23" s="45" t="str">
        <f t="shared" si="13"/>
        <v>8～9</v>
      </c>
      <c r="AZ23" s="45" t="str">
        <f t="shared" si="13"/>
        <v>6～7</v>
      </c>
      <c r="BA23" s="45" t="str">
        <f t="shared" si="13"/>
        <v>10～11</v>
      </c>
      <c r="BB23" s="45" t="str">
        <f t="shared" si="13"/>
        <v/>
      </c>
      <c r="BC23" s="45" t="str">
        <f t="shared" si="13"/>
        <v/>
      </c>
      <c r="BH23" s="40">
        <v>13</v>
      </c>
      <c r="BI23" s="64" t="s">
        <v>36</v>
      </c>
      <c r="BJ23" s="75" t="s">
        <v>109</v>
      </c>
      <c r="BK23" s="260" t="s">
        <v>110</v>
      </c>
      <c r="BL23" s="78" t="s">
        <v>114</v>
      </c>
      <c r="BM23" s="261" t="s">
        <v>110</v>
      </c>
      <c r="BN23" s="67" t="s">
        <v>109</v>
      </c>
      <c r="BO23" s="259" t="s">
        <v>110</v>
      </c>
      <c r="BP23" s="67" t="s">
        <v>109</v>
      </c>
      <c r="BQ23" s="152" t="s">
        <v>113</v>
      </c>
      <c r="BR23" s="69" t="s">
        <v>109</v>
      </c>
      <c r="BS23" s="254" t="s">
        <v>113</v>
      </c>
    </row>
    <row r="24" spans="1:71" ht="18.95" customHeight="1">
      <c r="A24" s="218"/>
      <c r="B24" s="5">
        <v>17</v>
      </c>
      <c r="C24" s="6">
        <f t="shared" si="0"/>
        <v>46070</v>
      </c>
      <c r="D24" s="18">
        <f t="shared" si="14"/>
        <v>3</v>
      </c>
      <c r="E24" s="9"/>
      <c r="F24" s="108" t="str">
        <f t="shared" si="11"/>
        <v/>
      </c>
      <c r="G24" s="107" t="str">
        <f t="shared" si="2"/>
        <v/>
      </c>
      <c r="H24" s="108" t="str">
        <f t="shared" si="3"/>
        <v>8～9</v>
      </c>
      <c r="I24" s="107" t="str">
        <f t="shared" si="4"/>
        <v>10～11</v>
      </c>
      <c r="J24" s="108" t="str">
        <f t="shared" si="5"/>
        <v/>
      </c>
      <c r="K24" s="107" t="str">
        <f t="shared" si="6"/>
        <v/>
      </c>
      <c r="L24" s="108" t="str">
        <f t="shared" si="7"/>
        <v/>
      </c>
      <c r="M24" s="107" t="str">
        <f t="shared" si="8"/>
        <v/>
      </c>
      <c r="N24" s="108" t="str">
        <f t="shared" si="9"/>
        <v/>
      </c>
      <c r="O24" s="107" t="str">
        <f t="shared" si="10"/>
        <v/>
      </c>
      <c r="P24" s="9"/>
      <c r="Q24" s="218"/>
      <c r="R24" s="55">
        <v>1</v>
      </c>
      <c r="S24" s="14">
        <f>SUM($R$8:R24)</f>
        <v>17</v>
      </c>
      <c r="AA24" s="9">
        <v>14</v>
      </c>
      <c r="AB24" s="27" t="str">
        <f>V14</f>
        <v>理科</v>
      </c>
      <c r="AC24" s="61"/>
      <c r="AD24" s="42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IF(AE24="","",VLOOKUP(AE24,目次!$A$5:$X$36,20))</f>
        <v/>
      </c>
      <c r="AL24" s="22" t="str">
        <f>IF(AF24="","",VLOOKUP(AF24,目次!$A$5:$P$36,4))</f>
        <v/>
      </c>
      <c r="AM24" s="22" t="str">
        <f>IF(AF24="","",VLOOKUP(AF24,目次!$A$5:$X$36,21))</f>
        <v/>
      </c>
      <c r="AN24" s="22" t="str">
        <f>IF(AG24="","",VLOOKUP(AG24,目次!$A$5:$P$36,5))</f>
        <v/>
      </c>
      <c r="AO24" s="22" t="str">
        <f>IF(AG24="","",VLOOKUP(AG24,目次!$A$5:$X$36,22))</f>
        <v/>
      </c>
      <c r="AP24" s="22" t="str">
        <f>IF(AH24="","",VLOOKUP(AH24,目次!$A$5:$P$36,6))</f>
        <v>6～7</v>
      </c>
      <c r="AQ24" s="22" t="str">
        <f>IF(AH24="","",VLOOKUP(AH24,目次!$A$5:$X$36,23))</f>
        <v>10～11</v>
      </c>
      <c r="AR24" s="22" t="str">
        <f>IF(AI24="","",VLOOKUP(AI24,目次!$A$5:$P$36,7))</f>
        <v/>
      </c>
      <c r="AS24" s="22" t="str">
        <f>IF(AI24="","",VLOOKUP(AI24,目次!$A$5:$X$36,24))</f>
        <v/>
      </c>
      <c r="AT24" s="45" t="str">
        <f t="shared" si="13"/>
        <v/>
      </c>
      <c r="AU24" s="45" t="str">
        <f t="shared" si="13"/>
        <v/>
      </c>
      <c r="AV24" s="45" t="str">
        <f t="shared" si="13"/>
        <v/>
      </c>
      <c r="AW24" s="45" t="str">
        <f t="shared" si="13"/>
        <v/>
      </c>
      <c r="AX24" s="45" t="str">
        <f t="shared" si="13"/>
        <v/>
      </c>
      <c r="AY24" s="45" t="str">
        <f t="shared" si="13"/>
        <v/>
      </c>
      <c r="AZ24" s="45" t="str">
        <f t="shared" si="13"/>
        <v>6～7</v>
      </c>
      <c r="BA24" s="45" t="str">
        <f t="shared" si="13"/>
        <v>10～11</v>
      </c>
      <c r="BB24" s="45" t="str">
        <f t="shared" si="13"/>
        <v>6～7</v>
      </c>
      <c r="BC24" s="45" t="str">
        <f t="shared" si="13"/>
        <v>10～11</v>
      </c>
      <c r="BH24" s="40">
        <v>14</v>
      </c>
      <c r="BI24" s="64" t="s">
        <v>37</v>
      </c>
      <c r="BJ24" s="75" t="s">
        <v>110</v>
      </c>
      <c r="BK24" s="260" t="s">
        <v>113</v>
      </c>
      <c r="BL24" s="78" t="s">
        <v>115</v>
      </c>
      <c r="BM24" s="261" t="s">
        <v>113</v>
      </c>
      <c r="BN24" s="67" t="s">
        <v>110</v>
      </c>
      <c r="BO24" s="259" t="s">
        <v>113</v>
      </c>
      <c r="BP24" s="67" t="s">
        <v>110</v>
      </c>
      <c r="BQ24" s="152" t="s">
        <v>114</v>
      </c>
      <c r="BR24" s="69" t="s">
        <v>110</v>
      </c>
      <c r="BS24" s="254" t="s">
        <v>114</v>
      </c>
    </row>
    <row r="25" spans="1:71" ht="18.95" customHeight="1">
      <c r="A25" s="218"/>
      <c r="B25" s="5">
        <v>18</v>
      </c>
      <c r="C25" s="6">
        <f t="shared" si="0"/>
        <v>46071</v>
      </c>
      <c r="D25" s="18">
        <f t="shared" si="14"/>
        <v>4</v>
      </c>
      <c r="E25" s="9"/>
      <c r="F25" s="108" t="str">
        <f t="shared" si="11"/>
        <v/>
      </c>
      <c r="G25" s="107" t="str">
        <f t="shared" si="2"/>
        <v/>
      </c>
      <c r="H25" s="108" t="str">
        <f t="shared" si="3"/>
        <v/>
      </c>
      <c r="I25" s="107" t="str">
        <f t="shared" si="4"/>
        <v/>
      </c>
      <c r="J25" s="108" t="str">
        <f t="shared" si="5"/>
        <v>8～9</v>
      </c>
      <c r="K25" s="107" t="str">
        <f t="shared" si="6"/>
        <v>10～11</v>
      </c>
      <c r="L25" s="108" t="str">
        <f t="shared" si="7"/>
        <v/>
      </c>
      <c r="M25" s="107" t="str">
        <f t="shared" si="8"/>
        <v/>
      </c>
      <c r="N25" s="108" t="str">
        <f t="shared" si="9"/>
        <v/>
      </c>
      <c r="O25" s="107" t="str">
        <f t="shared" si="10"/>
        <v/>
      </c>
      <c r="P25" s="9"/>
      <c r="Q25" s="218"/>
      <c r="R25" s="55">
        <v>1</v>
      </c>
      <c r="S25" s="14">
        <f>SUM($R$8:R25)</f>
        <v>18</v>
      </c>
      <c r="AA25" s="9">
        <v>15</v>
      </c>
      <c r="AB25" s="27" t="str">
        <f>V15</f>
        <v>英語</v>
      </c>
      <c r="AC25" s="61"/>
      <c r="AD25" s="42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IF(AE25="","",VLOOKUP(AE25,目次!$A$5:$X$36,20))</f>
        <v/>
      </c>
      <c r="AL25" s="22" t="str">
        <f>IF(AF25="","",VLOOKUP(AF25,目次!$A$5:$P$36,4))</f>
        <v/>
      </c>
      <c r="AM25" s="22" t="str">
        <f>IF(AF25="","",VLOOKUP(AF25,目次!$A$5:$X$36,21))</f>
        <v/>
      </c>
      <c r="AN25" s="22" t="str">
        <f>IF(AG25="","",VLOOKUP(AG25,目次!$A$5:$P$36,5))</f>
        <v/>
      </c>
      <c r="AO25" s="22" t="str">
        <f>IF(AG25="","",VLOOKUP(AG25,目次!$A$5:$X$36,22))</f>
        <v/>
      </c>
      <c r="AP25" s="22" t="str">
        <f>IF(AH25="","",VLOOKUP(AH25,目次!$A$5:$P$36,6))</f>
        <v/>
      </c>
      <c r="AQ25" s="22" t="str">
        <f>IF(AH25="","",VLOOKUP(AH25,目次!$A$5:$X$36,23))</f>
        <v/>
      </c>
      <c r="AR25" s="22" t="str">
        <f>IF(AI25="","",VLOOKUP(AI25,目次!$A$5:$P$36,7))</f>
        <v>6～7</v>
      </c>
      <c r="AS25" s="22" t="str">
        <f>IF(AI25="","",VLOOKUP(AI25,目次!$A$5:$X$36,24))</f>
        <v>10～11</v>
      </c>
      <c r="AT25" s="45" t="str">
        <f t="shared" si="13"/>
        <v>8～9</v>
      </c>
      <c r="AU25" s="45" t="str">
        <f t="shared" si="13"/>
        <v>10～11</v>
      </c>
      <c r="AV25" s="45" t="str">
        <f t="shared" si="13"/>
        <v/>
      </c>
      <c r="AW25" s="45" t="str">
        <f t="shared" si="13"/>
        <v/>
      </c>
      <c r="AX25" s="45" t="str">
        <f t="shared" si="13"/>
        <v/>
      </c>
      <c r="AY25" s="45" t="str">
        <f t="shared" si="13"/>
        <v/>
      </c>
      <c r="AZ25" s="45" t="str">
        <f t="shared" si="13"/>
        <v/>
      </c>
      <c r="BA25" s="45" t="str">
        <f t="shared" si="13"/>
        <v/>
      </c>
      <c r="BB25" s="45" t="str">
        <f t="shared" si="13"/>
        <v>6～7</v>
      </c>
      <c r="BC25" s="45" t="str">
        <f t="shared" si="13"/>
        <v>10～11</v>
      </c>
      <c r="BH25" s="40">
        <v>15</v>
      </c>
      <c r="BI25" s="64" t="s">
        <v>38</v>
      </c>
      <c r="BJ25" s="75" t="s">
        <v>135</v>
      </c>
      <c r="BK25" s="260" t="s">
        <v>114</v>
      </c>
      <c r="BL25" s="78" t="s">
        <v>116</v>
      </c>
      <c r="BM25" s="261" t="s">
        <v>114</v>
      </c>
      <c r="BN25" s="67" t="s">
        <v>113</v>
      </c>
      <c r="BO25" s="259" t="s">
        <v>114</v>
      </c>
      <c r="BP25" s="67" t="s">
        <v>113</v>
      </c>
      <c r="BQ25" s="152" t="s">
        <v>115</v>
      </c>
      <c r="BR25" s="69" t="s">
        <v>113</v>
      </c>
      <c r="BS25" s="254" t="s">
        <v>115</v>
      </c>
    </row>
    <row r="26" spans="1:71" ht="18.95" customHeight="1">
      <c r="A26" s="218"/>
      <c r="B26" s="5">
        <v>19</v>
      </c>
      <c r="C26" s="6">
        <f t="shared" si="0"/>
        <v>46072</v>
      </c>
      <c r="D26" s="18">
        <f t="shared" si="14"/>
        <v>5</v>
      </c>
      <c r="E26" s="9"/>
      <c r="F26" s="108" t="str">
        <f t="shared" si="11"/>
        <v/>
      </c>
      <c r="G26" s="107" t="str">
        <f t="shared" si="2"/>
        <v/>
      </c>
      <c r="H26" s="108" t="str">
        <f t="shared" si="3"/>
        <v/>
      </c>
      <c r="I26" s="107" t="str">
        <f t="shared" si="4"/>
        <v/>
      </c>
      <c r="J26" s="108" t="str">
        <f t="shared" si="5"/>
        <v/>
      </c>
      <c r="K26" s="107" t="str">
        <f t="shared" si="6"/>
        <v/>
      </c>
      <c r="L26" s="108" t="str">
        <f t="shared" si="7"/>
        <v>8～9</v>
      </c>
      <c r="M26" s="107" t="str">
        <f t="shared" si="8"/>
        <v>12～13</v>
      </c>
      <c r="N26" s="108" t="str">
        <f t="shared" si="9"/>
        <v/>
      </c>
      <c r="O26" s="107" t="str">
        <f t="shared" si="10"/>
        <v/>
      </c>
      <c r="P26" s="9"/>
      <c r="Q26" s="218"/>
      <c r="R26" s="55">
        <v>1</v>
      </c>
      <c r="S26" s="14">
        <f>SUM($R$8:R26)</f>
        <v>19</v>
      </c>
      <c r="AA26" s="9">
        <v>16</v>
      </c>
      <c r="AB26" s="27" t="str">
        <f>V11</f>
        <v>国語</v>
      </c>
      <c r="AC26" s="61"/>
      <c r="AD26" s="42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IF(AE26="","",VLOOKUP(AE26,目次!$A$5:$X$36,20))</f>
        <v>10～11</v>
      </c>
      <c r="AL26" s="22" t="str">
        <f>IF(AF26="","",VLOOKUP(AF26,目次!$A$5:$P$36,4))</f>
        <v/>
      </c>
      <c r="AM26" s="22" t="str">
        <f>IF(AF26="","",VLOOKUP(AF26,目次!$A$5:$X$36,21))</f>
        <v/>
      </c>
      <c r="AN26" s="22" t="str">
        <f>IF(AG26="","",VLOOKUP(AG26,目次!$A$5:$P$36,5))</f>
        <v/>
      </c>
      <c r="AO26" s="22" t="str">
        <f>IF(AG26="","",VLOOKUP(AG26,目次!$A$5:$X$36,22))</f>
        <v/>
      </c>
      <c r="AP26" s="22" t="str">
        <f>IF(AH26="","",VLOOKUP(AH26,目次!$A$5:$P$36,6))</f>
        <v/>
      </c>
      <c r="AQ26" s="22" t="str">
        <f>IF(AH26="","",VLOOKUP(AH26,目次!$A$5:$X$36,23))</f>
        <v/>
      </c>
      <c r="AR26" s="22" t="str">
        <f>IF(AI26="","",VLOOKUP(AI26,目次!$A$5:$P$36,7))</f>
        <v/>
      </c>
      <c r="AS26" s="22" t="str">
        <f>IF(AI26="","",VLOOKUP(AI26,目次!$A$5:$X$36,24))</f>
        <v/>
      </c>
      <c r="AT26" s="45" t="str">
        <f t="shared" si="13"/>
        <v>8～9</v>
      </c>
      <c r="AU26" s="45" t="str">
        <f t="shared" si="13"/>
        <v>10～11</v>
      </c>
      <c r="AV26" s="45" t="str">
        <f t="shared" si="13"/>
        <v>8～9</v>
      </c>
      <c r="AW26" s="45" t="str">
        <f t="shared" si="13"/>
        <v>10～11</v>
      </c>
      <c r="AX26" s="45" t="str">
        <f t="shared" si="13"/>
        <v/>
      </c>
      <c r="AY26" s="45" t="str">
        <f t="shared" si="13"/>
        <v/>
      </c>
      <c r="AZ26" s="45" t="str">
        <f t="shared" si="13"/>
        <v/>
      </c>
      <c r="BA26" s="45" t="str">
        <f t="shared" si="13"/>
        <v/>
      </c>
      <c r="BB26" s="45" t="str">
        <f t="shared" si="13"/>
        <v/>
      </c>
      <c r="BC26" s="45" t="str">
        <f t="shared" si="13"/>
        <v/>
      </c>
      <c r="BH26" s="40">
        <v>16</v>
      </c>
      <c r="BI26" s="64" t="s">
        <v>39</v>
      </c>
      <c r="BJ26" s="75" t="s">
        <v>136</v>
      </c>
      <c r="BK26" s="260" t="s">
        <v>115</v>
      </c>
      <c r="BL26" s="78" t="s">
        <v>117</v>
      </c>
      <c r="BM26" s="261" t="s">
        <v>115</v>
      </c>
      <c r="BN26" s="67" t="s">
        <v>114</v>
      </c>
      <c r="BO26" s="259" t="s">
        <v>115</v>
      </c>
      <c r="BP26" s="67" t="s">
        <v>114</v>
      </c>
      <c r="BQ26" s="152" t="s">
        <v>116</v>
      </c>
      <c r="BR26" s="69" t="s">
        <v>114</v>
      </c>
      <c r="BS26" s="254" t="s">
        <v>116</v>
      </c>
    </row>
    <row r="27" spans="1:71" ht="18.95" customHeight="1">
      <c r="A27" s="218"/>
      <c r="B27" s="5">
        <v>20</v>
      </c>
      <c r="C27" s="6">
        <f t="shared" si="0"/>
        <v>46073</v>
      </c>
      <c r="D27" s="18">
        <f t="shared" si="14"/>
        <v>6</v>
      </c>
      <c r="E27" s="9"/>
      <c r="F27" s="108" t="str">
        <f t="shared" si="11"/>
        <v/>
      </c>
      <c r="G27" s="107" t="str">
        <f t="shared" si="2"/>
        <v/>
      </c>
      <c r="H27" s="108" t="str">
        <f t="shared" si="3"/>
        <v/>
      </c>
      <c r="I27" s="107" t="str">
        <f t="shared" si="4"/>
        <v/>
      </c>
      <c r="J27" s="108" t="str">
        <f t="shared" si="5"/>
        <v/>
      </c>
      <c r="K27" s="107" t="str">
        <f t="shared" si="6"/>
        <v/>
      </c>
      <c r="L27" s="108" t="str">
        <f t="shared" si="7"/>
        <v/>
      </c>
      <c r="M27" s="107" t="str">
        <f t="shared" si="8"/>
        <v/>
      </c>
      <c r="N27" s="108" t="str">
        <f t="shared" si="9"/>
        <v>8～9</v>
      </c>
      <c r="O27" s="107" t="str">
        <f t="shared" si="10"/>
        <v>12～13</v>
      </c>
      <c r="P27" s="9"/>
      <c r="Q27" s="218"/>
      <c r="R27" s="55">
        <v>1</v>
      </c>
      <c r="S27" s="14">
        <f>SUM($R$8:R27)</f>
        <v>20</v>
      </c>
      <c r="AA27" s="9">
        <v>17</v>
      </c>
      <c r="AB27" s="27" t="str">
        <f>V12</f>
        <v>社会</v>
      </c>
      <c r="AC27" s="61"/>
      <c r="AD27" s="42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IF(AE27="","",VLOOKUP(AE27,目次!$A$5:$X$36,20))</f>
        <v/>
      </c>
      <c r="AL27" s="22" t="str">
        <f>IF(AF27="","",VLOOKUP(AF27,目次!$A$5:$P$36,4))</f>
        <v>8～9</v>
      </c>
      <c r="AM27" s="22" t="str">
        <f>IF(AF27="","",VLOOKUP(AF27,目次!$A$5:$X$36,21))</f>
        <v>10～11</v>
      </c>
      <c r="AN27" s="22" t="str">
        <f>IF(AG27="","",VLOOKUP(AG27,目次!$A$5:$P$36,5))</f>
        <v/>
      </c>
      <c r="AO27" s="22" t="str">
        <f>IF(AG27="","",VLOOKUP(AG27,目次!$A$5:$X$36,22))</f>
        <v/>
      </c>
      <c r="AP27" s="22" t="str">
        <f>IF(AH27="","",VLOOKUP(AH27,目次!$A$5:$P$36,6))</f>
        <v/>
      </c>
      <c r="AQ27" s="22" t="str">
        <f>IF(AH27="","",VLOOKUP(AH27,目次!$A$5:$X$36,23))</f>
        <v/>
      </c>
      <c r="AR27" s="22" t="str">
        <f>IF(AI27="","",VLOOKUP(AI27,目次!$A$5:$P$36,7))</f>
        <v/>
      </c>
      <c r="AS27" s="22" t="str">
        <f>IF(AI27="","",VLOOKUP(AI27,目次!$A$5:$X$36,24))</f>
        <v/>
      </c>
      <c r="AT27" s="45" t="str">
        <f t="shared" si="13"/>
        <v/>
      </c>
      <c r="AU27" s="45" t="str">
        <f t="shared" si="13"/>
        <v/>
      </c>
      <c r="AV27" s="45" t="str">
        <f t="shared" si="13"/>
        <v>8～9</v>
      </c>
      <c r="AW27" s="45" t="str">
        <f t="shared" si="13"/>
        <v>10～11</v>
      </c>
      <c r="AX27" s="45" t="str">
        <f t="shared" si="13"/>
        <v>8～9</v>
      </c>
      <c r="AY27" s="45" t="str">
        <f t="shared" si="13"/>
        <v>10～11</v>
      </c>
      <c r="AZ27" s="45" t="str">
        <f t="shared" si="13"/>
        <v/>
      </c>
      <c r="BA27" s="45" t="str">
        <f t="shared" si="13"/>
        <v/>
      </c>
      <c r="BB27" s="45" t="str">
        <f t="shared" si="13"/>
        <v/>
      </c>
      <c r="BC27" s="45" t="str">
        <f t="shared" si="13"/>
        <v/>
      </c>
      <c r="BH27" s="40">
        <v>17</v>
      </c>
      <c r="BI27" s="64" t="s">
        <v>40</v>
      </c>
      <c r="BJ27" s="75" t="s">
        <v>137</v>
      </c>
      <c r="BK27" s="260" t="s">
        <v>116</v>
      </c>
      <c r="BL27" s="78" t="s">
        <v>118</v>
      </c>
      <c r="BM27" s="261" t="s">
        <v>116</v>
      </c>
      <c r="BN27" s="67" t="s">
        <v>115</v>
      </c>
      <c r="BO27" s="259" t="s">
        <v>116</v>
      </c>
      <c r="BP27" s="67" t="s">
        <v>115</v>
      </c>
      <c r="BQ27" s="152" t="s">
        <v>117</v>
      </c>
      <c r="BR27" s="69" t="s">
        <v>115</v>
      </c>
      <c r="BS27" s="254" t="s">
        <v>117</v>
      </c>
    </row>
    <row r="28" spans="1:71" ht="18.95" customHeight="1">
      <c r="A28" s="218"/>
      <c r="B28" s="5">
        <v>21</v>
      </c>
      <c r="C28" s="6">
        <f t="shared" si="0"/>
        <v>46074</v>
      </c>
      <c r="D28" s="18">
        <f t="shared" si="14"/>
        <v>7</v>
      </c>
      <c r="E28" s="9"/>
      <c r="F28" s="108" t="str">
        <f t="shared" si="11"/>
        <v>10～11</v>
      </c>
      <c r="G28" s="107" t="str">
        <f t="shared" si="2"/>
        <v>12～13</v>
      </c>
      <c r="H28" s="108" t="str">
        <f t="shared" si="3"/>
        <v/>
      </c>
      <c r="I28" s="107" t="str">
        <f t="shared" si="4"/>
        <v/>
      </c>
      <c r="J28" s="108" t="str">
        <f t="shared" si="5"/>
        <v/>
      </c>
      <c r="K28" s="107" t="str">
        <f t="shared" si="6"/>
        <v/>
      </c>
      <c r="L28" s="108" t="str">
        <f t="shared" si="7"/>
        <v/>
      </c>
      <c r="M28" s="107" t="str">
        <f t="shared" si="8"/>
        <v/>
      </c>
      <c r="N28" s="108" t="str">
        <f t="shared" si="9"/>
        <v/>
      </c>
      <c r="O28" s="107" t="str">
        <f t="shared" si="10"/>
        <v/>
      </c>
      <c r="P28" s="9"/>
      <c r="Q28" s="218"/>
      <c r="R28" s="55">
        <v>1</v>
      </c>
      <c r="S28" s="14">
        <f>SUM($R$8:R28)</f>
        <v>21</v>
      </c>
      <c r="AA28" s="9">
        <v>18</v>
      </c>
      <c r="AB28" s="27" t="str">
        <f>V13</f>
        <v>数学</v>
      </c>
      <c r="AC28" s="61"/>
      <c r="AD28" s="42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IF(AE28="","",VLOOKUP(AE28,目次!$A$5:$X$36,20))</f>
        <v/>
      </c>
      <c r="AL28" s="22" t="str">
        <f>IF(AF28="","",VLOOKUP(AF28,目次!$A$5:$P$36,4))</f>
        <v/>
      </c>
      <c r="AM28" s="22" t="str">
        <f>IF(AF28="","",VLOOKUP(AF28,目次!$A$5:$X$36,21))</f>
        <v/>
      </c>
      <c r="AN28" s="22" t="str">
        <f>IF(AG28="","",VLOOKUP(AG28,目次!$A$5:$P$36,5))</f>
        <v>8～9</v>
      </c>
      <c r="AO28" s="22" t="str">
        <f>IF(AG28="","",VLOOKUP(AG28,目次!$A$5:$X$36,22))</f>
        <v>10～11</v>
      </c>
      <c r="AP28" s="22" t="str">
        <f>IF(AH28="","",VLOOKUP(AH28,目次!$A$5:$P$36,6))</f>
        <v/>
      </c>
      <c r="AQ28" s="22" t="str">
        <f>IF(AH28="","",VLOOKUP(AH28,目次!$A$5:$X$36,23))</f>
        <v/>
      </c>
      <c r="AR28" s="22" t="str">
        <f>IF(AI28="","",VLOOKUP(AI28,目次!$A$5:$P$36,7))</f>
        <v/>
      </c>
      <c r="AS28" s="22" t="str">
        <f>IF(AI28="","",VLOOKUP(AI28,目次!$A$5:$X$36,24))</f>
        <v/>
      </c>
      <c r="AT28" s="45" t="str">
        <f t="shared" si="13"/>
        <v/>
      </c>
      <c r="AU28" s="45" t="str">
        <f t="shared" si="13"/>
        <v/>
      </c>
      <c r="AV28" s="45" t="str">
        <f t="shared" si="13"/>
        <v/>
      </c>
      <c r="AW28" s="45" t="str">
        <f t="shared" si="13"/>
        <v/>
      </c>
      <c r="AX28" s="45" t="str">
        <f t="shared" si="13"/>
        <v>8～9</v>
      </c>
      <c r="AY28" s="45" t="str">
        <f t="shared" si="13"/>
        <v>10～11</v>
      </c>
      <c r="AZ28" s="45" t="str">
        <f t="shared" si="13"/>
        <v>8～9</v>
      </c>
      <c r="BA28" s="45" t="str">
        <f t="shared" si="13"/>
        <v>12～13</v>
      </c>
      <c r="BB28" s="45" t="str">
        <f t="shared" si="13"/>
        <v/>
      </c>
      <c r="BC28" s="45" t="str">
        <f t="shared" si="13"/>
        <v/>
      </c>
      <c r="BH28" s="40">
        <v>18</v>
      </c>
      <c r="BI28" s="64" t="s">
        <v>41</v>
      </c>
      <c r="BJ28" s="75" t="s">
        <v>138</v>
      </c>
      <c r="BK28" s="260" t="s">
        <v>117</v>
      </c>
      <c r="BL28" s="78" t="s">
        <v>119</v>
      </c>
      <c r="BM28" s="261" t="s">
        <v>117</v>
      </c>
      <c r="BN28" s="67" t="s">
        <v>116</v>
      </c>
      <c r="BO28" s="259" t="s">
        <v>117</v>
      </c>
      <c r="BP28" s="67" t="s">
        <v>116</v>
      </c>
      <c r="BQ28" s="152" t="s">
        <v>118</v>
      </c>
      <c r="BR28" s="69" t="s">
        <v>116</v>
      </c>
      <c r="BS28" s="254" t="s">
        <v>118</v>
      </c>
    </row>
    <row r="29" spans="1:71" ht="18.95" customHeight="1">
      <c r="A29" s="218"/>
      <c r="B29" s="5">
        <v>22</v>
      </c>
      <c r="C29" s="6">
        <f t="shared" si="0"/>
        <v>46075</v>
      </c>
      <c r="D29" s="18">
        <f t="shared" si="14"/>
        <v>1</v>
      </c>
      <c r="E29" s="9"/>
      <c r="F29" s="108" t="str">
        <f t="shared" si="11"/>
        <v/>
      </c>
      <c r="G29" s="107" t="str">
        <f t="shared" si="2"/>
        <v/>
      </c>
      <c r="H29" s="108" t="str">
        <f t="shared" si="3"/>
        <v>10～11</v>
      </c>
      <c r="I29" s="107" t="str">
        <f t="shared" si="4"/>
        <v>12～13</v>
      </c>
      <c r="J29" s="108" t="str">
        <f t="shared" si="5"/>
        <v/>
      </c>
      <c r="K29" s="107" t="str">
        <f t="shared" si="6"/>
        <v/>
      </c>
      <c r="L29" s="108" t="str">
        <f t="shared" si="7"/>
        <v/>
      </c>
      <c r="M29" s="107" t="str">
        <f t="shared" si="8"/>
        <v/>
      </c>
      <c r="N29" s="108" t="str">
        <f t="shared" si="9"/>
        <v/>
      </c>
      <c r="O29" s="107" t="str">
        <f t="shared" si="10"/>
        <v/>
      </c>
      <c r="P29" s="9"/>
      <c r="Q29" s="218"/>
      <c r="R29" s="55">
        <v>1</v>
      </c>
      <c r="S29" s="14">
        <f>SUM($R$8:R29)</f>
        <v>22</v>
      </c>
      <c r="AA29" s="9">
        <v>19</v>
      </c>
      <c r="AB29" s="27" t="str">
        <f>V14</f>
        <v>理科</v>
      </c>
      <c r="AC29" s="61"/>
      <c r="AD29" s="42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IF(AE29="","",VLOOKUP(AE29,目次!$A$5:$X$36,20))</f>
        <v/>
      </c>
      <c r="AL29" s="22" t="str">
        <f>IF(AF29="","",VLOOKUP(AF29,目次!$A$5:$P$36,4))</f>
        <v/>
      </c>
      <c r="AM29" s="22" t="str">
        <f>IF(AF29="","",VLOOKUP(AF29,目次!$A$5:$X$36,21))</f>
        <v/>
      </c>
      <c r="AN29" s="22" t="str">
        <f>IF(AG29="","",VLOOKUP(AG29,目次!$A$5:$P$36,5))</f>
        <v/>
      </c>
      <c r="AO29" s="22" t="str">
        <f>IF(AG29="","",VLOOKUP(AG29,目次!$A$5:$X$36,22))</f>
        <v/>
      </c>
      <c r="AP29" s="22" t="str">
        <f>IF(AH29="","",VLOOKUP(AH29,目次!$A$5:$P$36,6))</f>
        <v>8～9</v>
      </c>
      <c r="AQ29" s="22" t="str">
        <f>IF(AH29="","",VLOOKUP(AH29,目次!$A$5:$X$36,23))</f>
        <v>12～13</v>
      </c>
      <c r="AR29" s="22" t="str">
        <f>IF(AI29="","",VLOOKUP(AI29,目次!$A$5:$P$36,7))</f>
        <v/>
      </c>
      <c r="AS29" s="22" t="str">
        <f>IF(AI29="","",VLOOKUP(AI29,目次!$A$5:$X$36,24))</f>
        <v/>
      </c>
      <c r="AT29" s="45" t="str">
        <f t="shared" si="13"/>
        <v/>
      </c>
      <c r="AU29" s="45" t="str">
        <f t="shared" si="13"/>
        <v/>
      </c>
      <c r="AV29" s="45" t="str">
        <f t="shared" si="13"/>
        <v/>
      </c>
      <c r="AW29" s="45" t="str">
        <f t="shared" si="13"/>
        <v/>
      </c>
      <c r="AX29" s="45" t="str">
        <f t="shared" si="13"/>
        <v/>
      </c>
      <c r="AY29" s="45" t="str">
        <f t="shared" si="13"/>
        <v/>
      </c>
      <c r="AZ29" s="45" t="str">
        <f t="shared" si="13"/>
        <v>8～9</v>
      </c>
      <c r="BA29" s="45" t="str">
        <f t="shared" si="13"/>
        <v>12～13</v>
      </c>
      <c r="BB29" s="45" t="str">
        <f t="shared" si="13"/>
        <v>8～9</v>
      </c>
      <c r="BC29" s="45" t="str">
        <f t="shared" si="13"/>
        <v>12～13</v>
      </c>
      <c r="BH29" s="40">
        <v>19</v>
      </c>
      <c r="BI29" s="64" t="s">
        <v>42</v>
      </c>
      <c r="BJ29" s="75" t="s">
        <v>66</v>
      </c>
      <c r="BK29" s="260" t="s">
        <v>118</v>
      </c>
      <c r="BL29" s="78" t="s">
        <v>120</v>
      </c>
      <c r="BM29" s="261" t="s">
        <v>118</v>
      </c>
      <c r="BN29" s="67" t="s">
        <v>117</v>
      </c>
      <c r="BO29" s="259" t="s">
        <v>118</v>
      </c>
      <c r="BP29" s="67" t="s">
        <v>117</v>
      </c>
      <c r="BQ29" s="152" t="s">
        <v>119</v>
      </c>
      <c r="BR29" s="69" t="s">
        <v>117</v>
      </c>
      <c r="BS29" s="254" t="s">
        <v>119</v>
      </c>
    </row>
    <row r="30" spans="1:71" ht="18.95" customHeight="1">
      <c r="A30" s="218"/>
      <c r="B30" s="5">
        <v>23</v>
      </c>
      <c r="C30" s="6">
        <f t="shared" si="0"/>
        <v>46076</v>
      </c>
      <c r="D30" s="18">
        <f t="shared" si="14"/>
        <v>2</v>
      </c>
      <c r="E30" s="9"/>
      <c r="F30" s="108" t="str">
        <f t="shared" si="11"/>
        <v/>
      </c>
      <c r="G30" s="107" t="str">
        <f t="shared" si="2"/>
        <v/>
      </c>
      <c r="H30" s="108" t="str">
        <f t="shared" si="3"/>
        <v/>
      </c>
      <c r="I30" s="107" t="str">
        <f t="shared" si="4"/>
        <v/>
      </c>
      <c r="J30" s="108" t="str">
        <f t="shared" si="5"/>
        <v>10～11</v>
      </c>
      <c r="K30" s="107" t="str">
        <f t="shared" si="6"/>
        <v>12～13</v>
      </c>
      <c r="L30" s="108" t="str">
        <f t="shared" si="7"/>
        <v/>
      </c>
      <c r="M30" s="107" t="str">
        <f t="shared" si="8"/>
        <v/>
      </c>
      <c r="N30" s="108" t="str">
        <f t="shared" si="9"/>
        <v/>
      </c>
      <c r="O30" s="107" t="str">
        <f t="shared" si="10"/>
        <v/>
      </c>
      <c r="P30" s="9"/>
      <c r="Q30" s="218"/>
      <c r="R30" s="55">
        <v>1</v>
      </c>
      <c r="S30" s="14">
        <f>SUM($R$8:R30)</f>
        <v>23</v>
      </c>
      <c r="AA30" s="9">
        <v>20</v>
      </c>
      <c r="AB30" s="27" t="str">
        <f>V15</f>
        <v>英語</v>
      </c>
      <c r="AC30" s="61"/>
      <c r="AD30" s="42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IF(AE30="","",VLOOKUP(AE30,目次!$A$5:$X$36,20))</f>
        <v/>
      </c>
      <c r="AL30" s="22" t="str">
        <f>IF(AF30="","",VLOOKUP(AF30,目次!$A$5:$P$36,4))</f>
        <v/>
      </c>
      <c r="AM30" s="22" t="str">
        <f>IF(AF30="","",VLOOKUP(AF30,目次!$A$5:$X$36,21))</f>
        <v/>
      </c>
      <c r="AN30" s="22" t="str">
        <f>IF(AG30="","",VLOOKUP(AG30,目次!$A$5:$P$36,5))</f>
        <v/>
      </c>
      <c r="AO30" s="22" t="str">
        <f>IF(AG30="","",VLOOKUP(AG30,目次!$A$5:$X$36,22))</f>
        <v/>
      </c>
      <c r="AP30" s="22" t="str">
        <f>IF(AH30="","",VLOOKUP(AH30,目次!$A$5:$P$36,6))</f>
        <v/>
      </c>
      <c r="AQ30" s="22" t="str">
        <f>IF(AH30="","",VLOOKUP(AH30,目次!$A$5:$X$36,23))</f>
        <v/>
      </c>
      <c r="AR30" s="22" t="str">
        <f>IF(AI30="","",VLOOKUP(AI30,目次!$A$5:$P$36,7))</f>
        <v>8～9</v>
      </c>
      <c r="AS30" s="22" t="str">
        <f>IF(AI30="","",VLOOKUP(AI30,目次!$A$5:$X$36,24))</f>
        <v>12～13</v>
      </c>
      <c r="AT30" s="45" t="str">
        <f t="shared" si="13"/>
        <v>10～11</v>
      </c>
      <c r="AU30" s="45" t="str">
        <f t="shared" si="13"/>
        <v>12～13</v>
      </c>
      <c r="AV30" s="45" t="str">
        <f t="shared" si="13"/>
        <v/>
      </c>
      <c r="AW30" s="45" t="str">
        <f t="shared" si="13"/>
        <v/>
      </c>
      <c r="AX30" s="45" t="str">
        <f t="shared" si="13"/>
        <v/>
      </c>
      <c r="AY30" s="45" t="str">
        <f t="shared" si="13"/>
        <v/>
      </c>
      <c r="AZ30" s="45" t="str">
        <f t="shared" si="13"/>
        <v/>
      </c>
      <c r="BA30" s="45" t="str">
        <f t="shared" si="13"/>
        <v/>
      </c>
      <c r="BB30" s="45" t="str">
        <f t="shared" si="13"/>
        <v>8～9</v>
      </c>
      <c r="BC30" s="45" t="str">
        <f t="shared" si="13"/>
        <v>12～13</v>
      </c>
      <c r="BH30" s="40">
        <v>20</v>
      </c>
      <c r="BI30" s="64" t="s">
        <v>43</v>
      </c>
      <c r="BJ30" s="75" t="s">
        <v>139</v>
      </c>
      <c r="BK30" s="260" t="s">
        <v>119</v>
      </c>
      <c r="BL30" s="78" t="s">
        <v>121</v>
      </c>
      <c r="BM30" s="261" t="s">
        <v>119</v>
      </c>
      <c r="BN30" s="67" t="s">
        <v>118</v>
      </c>
      <c r="BO30" s="259" t="s">
        <v>119</v>
      </c>
      <c r="BP30" s="67" t="s">
        <v>118</v>
      </c>
      <c r="BQ30" s="152" t="s">
        <v>120</v>
      </c>
      <c r="BR30" s="69" t="s">
        <v>142</v>
      </c>
      <c r="BS30" s="254" t="s">
        <v>520</v>
      </c>
    </row>
    <row r="31" spans="1:71" ht="18.95" customHeight="1">
      <c r="A31" s="218"/>
      <c r="B31" s="5">
        <v>24</v>
      </c>
      <c r="C31" s="6">
        <f t="shared" si="0"/>
        <v>46077</v>
      </c>
      <c r="D31" s="18">
        <f t="shared" si="14"/>
        <v>3</v>
      </c>
      <c r="E31" s="9"/>
      <c r="F31" s="108" t="str">
        <f t="shared" si="11"/>
        <v/>
      </c>
      <c r="G31" s="107" t="str">
        <f t="shared" si="2"/>
        <v/>
      </c>
      <c r="H31" s="108" t="str">
        <f t="shared" si="3"/>
        <v/>
      </c>
      <c r="I31" s="107" t="str">
        <f t="shared" si="4"/>
        <v/>
      </c>
      <c r="J31" s="108" t="str">
        <f t="shared" si="5"/>
        <v/>
      </c>
      <c r="K31" s="107" t="str">
        <f t="shared" si="6"/>
        <v/>
      </c>
      <c r="L31" s="108" t="str">
        <f t="shared" si="7"/>
        <v>10～11</v>
      </c>
      <c r="M31" s="107" t="str">
        <f t="shared" si="8"/>
        <v>14～15</v>
      </c>
      <c r="N31" s="108" t="str">
        <f t="shared" si="9"/>
        <v/>
      </c>
      <c r="O31" s="107" t="str">
        <f t="shared" si="10"/>
        <v/>
      </c>
      <c r="P31" s="9"/>
      <c r="Q31" s="218"/>
      <c r="R31" s="55">
        <v>1</v>
      </c>
      <c r="S31" s="14">
        <f>SUM($R$8:R31)</f>
        <v>24</v>
      </c>
      <c r="AA31" s="9">
        <v>21</v>
      </c>
      <c r="AB31" s="27" t="str">
        <f>V11</f>
        <v>国語</v>
      </c>
      <c r="AC31" s="61"/>
      <c r="AD31" s="42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IF(AE31="","",VLOOKUP(AE31,目次!$A$5:$X$36,20))</f>
        <v>12～13</v>
      </c>
      <c r="AL31" s="22" t="str">
        <f>IF(AF31="","",VLOOKUP(AF31,目次!$A$5:$P$36,4))</f>
        <v/>
      </c>
      <c r="AM31" s="22" t="str">
        <f>IF(AF31="","",VLOOKUP(AF31,目次!$A$5:$X$36,21))</f>
        <v/>
      </c>
      <c r="AN31" s="22" t="str">
        <f>IF(AG31="","",VLOOKUP(AG31,目次!$A$5:$P$36,5))</f>
        <v/>
      </c>
      <c r="AO31" s="22" t="str">
        <f>IF(AG31="","",VLOOKUP(AG31,目次!$A$5:$X$36,22))</f>
        <v/>
      </c>
      <c r="AP31" s="22" t="str">
        <f>IF(AH31="","",VLOOKUP(AH31,目次!$A$5:$P$36,6))</f>
        <v/>
      </c>
      <c r="AQ31" s="22" t="str">
        <f>IF(AH31="","",VLOOKUP(AH31,目次!$A$5:$X$36,23))</f>
        <v/>
      </c>
      <c r="AR31" s="22" t="str">
        <f>IF(AI31="","",VLOOKUP(AI31,目次!$A$5:$P$36,7))</f>
        <v/>
      </c>
      <c r="AS31" s="22" t="str">
        <f>IF(AI31="","",VLOOKUP(AI31,目次!$A$5:$X$36,24))</f>
        <v/>
      </c>
      <c r="AT31" s="45" t="str">
        <f t="shared" si="13"/>
        <v>10～11</v>
      </c>
      <c r="AU31" s="45" t="str">
        <f t="shared" si="13"/>
        <v>12～13</v>
      </c>
      <c r="AV31" s="45" t="str">
        <f t="shared" si="13"/>
        <v>10～11</v>
      </c>
      <c r="AW31" s="45" t="str">
        <f t="shared" si="13"/>
        <v>12～13</v>
      </c>
      <c r="AX31" s="45" t="str">
        <f t="shared" si="13"/>
        <v/>
      </c>
      <c r="AY31" s="45" t="str">
        <f t="shared" si="13"/>
        <v/>
      </c>
      <c r="AZ31" s="45" t="str">
        <f t="shared" si="13"/>
        <v/>
      </c>
      <c r="BA31" s="45" t="str">
        <f t="shared" si="13"/>
        <v/>
      </c>
      <c r="BB31" s="45" t="str">
        <f t="shared" si="13"/>
        <v/>
      </c>
      <c r="BC31" s="45" t="str">
        <f t="shared" si="13"/>
        <v/>
      </c>
      <c r="BH31" s="40">
        <v>21</v>
      </c>
      <c r="BI31" s="64" t="s">
        <v>44</v>
      </c>
      <c r="BJ31" s="75" t="s">
        <v>68</v>
      </c>
      <c r="BK31" s="260" t="s">
        <v>120</v>
      </c>
      <c r="BL31" s="78" t="s">
        <v>122</v>
      </c>
      <c r="BM31" s="261" t="s">
        <v>120</v>
      </c>
      <c r="BN31" s="67" t="s">
        <v>119</v>
      </c>
      <c r="BO31" s="259" t="s">
        <v>120</v>
      </c>
      <c r="BP31" s="67" t="s">
        <v>119</v>
      </c>
      <c r="BQ31" s="152" t="s">
        <v>121</v>
      </c>
      <c r="BR31" s="69" t="s">
        <v>120</v>
      </c>
      <c r="BS31" s="254" t="s">
        <v>122</v>
      </c>
    </row>
    <row r="32" spans="1:71" ht="18.95" customHeight="1">
      <c r="A32" s="218"/>
      <c r="B32" s="5">
        <v>25</v>
      </c>
      <c r="C32" s="6">
        <f t="shared" si="0"/>
        <v>46078</v>
      </c>
      <c r="D32" s="18">
        <f t="shared" si="14"/>
        <v>4</v>
      </c>
      <c r="E32" s="9"/>
      <c r="F32" s="108" t="str">
        <f t="shared" si="11"/>
        <v/>
      </c>
      <c r="G32" s="107" t="str">
        <f t="shared" si="2"/>
        <v/>
      </c>
      <c r="H32" s="108" t="str">
        <f t="shared" si="3"/>
        <v/>
      </c>
      <c r="I32" s="107" t="str">
        <f t="shared" si="4"/>
        <v/>
      </c>
      <c r="J32" s="108" t="str">
        <f t="shared" si="5"/>
        <v/>
      </c>
      <c r="K32" s="107" t="str">
        <f t="shared" si="6"/>
        <v/>
      </c>
      <c r="L32" s="108" t="str">
        <f t="shared" si="7"/>
        <v/>
      </c>
      <c r="M32" s="107" t="str">
        <f t="shared" si="8"/>
        <v/>
      </c>
      <c r="N32" s="108" t="str">
        <f t="shared" si="9"/>
        <v>10～11</v>
      </c>
      <c r="O32" s="107" t="str">
        <f t="shared" si="10"/>
        <v>14～15</v>
      </c>
      <c r="P32" s="9"/>
      <c r="Q32" s="218"/>
      <c r="R32" s="55">
        <v>1</v>
      </c>
      <c r="S32" s="14">
        <f>SUM($R$8:R32)</f>
        <v>25</v>
      </c>
      <c r="AA32" s="9">
        <v>22</v>
      </c>
      <c r="AB32" s="27" t="str">
        <f>V12</f>
        <v>社会</v>
      </c>
      <c r="AC32" s="61"/>
      <c r="AD32" s="42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IF(AE32="","",VLOOKUP(AE32,目次!$A$5:$X$36,20))</f>
        <v/>
      </c>
      <c r="AL32" s="22" t="str">
        <f>IF(AF32="","",VLOOKUP(AF32,目次!$A$5:$P$36,4))</f>
        <v>10～11</v>
      </c>
      <c r="AM32" s="22" t="str">
        <f>IF(AF32="","",VLOOKUP(AF32,目次!$A$5:$X$36,21))</f>
        <v>12～13</v>
      </c>
      <c r="AN32" s="22" t="str">
        <f>IF(AG32="","",VLOOKUP(AG32,目次!$A$5:$P$36,5))</f>
        <v/>
      </c>
      <c r="AO32" s="22" t="str">
        <f>IF(AG32="","",VLOOKUP(AG32,目次!$A$5:$X$36,22))</f>
        <v/>
      </c>
      <c r="AP32" s="22" t="str">
        <f>IF(AH32="","",VLOOKUP(AH32,目次!$A$5:$P$36,6))</f>
        <v/>
      </c>
      <c r="AQ32" s="22" t="str">
        <f>IF(AH32="","",VLOOKUP(AH32,目次!$A$5:$X$36,23))</f>
        <v/>
      </c>
      <c r="AR32" s="22" t="str">
        <f>IF(AI32="","",VLOOKUP(AI32,目次!$A$5:$P$36,7))</f>
        <v/>
      </c>
      <c r="AS32" s="22" t="str">
        <f>IF(AI32="","",VLOOKUP(AI32,目次!$A$5:$X$36,24))</f>
        <v/>
      </c>
      <c r="AT32" s="45" t="str">
        <f t="shared" si="13"/>
        <v/>
      </c>
      <c r="AU32" s="45" t="str">
        <f t="shared" si="13"/>
        <v/>
      </c>
      <c r="AV32" s="45" t="str">
        <f t="shared" si="13"/>
        <v>10～11</v>
      </c>
      <c r="AW32" s="45" t="str">
        <f t="shared" si="13"/>
        <v>12～13</v>
      </c>
      <c r="AX32" s="45" t="str">
        <f t="shared" si="13"/>
        <v>10～11</v>
      </c>
      <c r="AY32" s="45" t="str">
        <f t="shared" si="13"/>
        <v>12～13</v>
      </c>
      <c r="AZ32" s="45" t="str">
        <f t="shared" si="13"/>
        <v/>
      </c>
      <c r="BA32" s="45" t="str">
        <f t="shared" si="13"/>
        <v/>
      </c>
      <c r="BB32" s="45" t="str">
        <f t="shared" si="13"/>
        <v/>
      </c>
      <c r="BC32" s="45" t="str">
        <f t="shared" si="13"/>
        <v/>
      </c>
      <c r="BH32" s="40">
        <v>22</v>
      </c>
      <c r="BI32" s="64" t="s">
        <v>45</v>
      </c>
      <c r="BJ32" s="75" t="s">
        <v>69</v>
      </c>
      <c r="BK32" s="260" t="s">
        <v>121</v>
      </c>
      <c r="BL32" s="78" t="s">
        <v>123</v>
      </c>
      <c r="BM32" s="261" t="s">
        <v>121</v>
      </c>
      <c r="BN32" s="67" t="s">
        <v>120</v>
      </c>
      <c r="BO32" s="259" t="s">
        <v>121</v>
      </c>
      <c r="BP32" s="67" t="s">
        <v>120</v>
      </c>
      <c r="BQ32" s="152" t="s">
        <v>122</v>
      </c>
      <c r="BR32" s="69" t="s">
        <v>121</v>
      </c>
      <c r="BS32" s="254" t="s">
        <v>123</v>
      </c>
    </row>
    <row r="33" spans="1:71" ht="18.95" customHeight="1">
      <c r="A33" s="218"/>
      <c r="B33" s="5">
        <v>26</v>
      </c>
      <c r="C33" s="6">
        <f t="shared" si="0"/>
        <v>46079</v>
      </c>
      <c r="D33" s="18">
        <f t="shared" si="14"/>
        <v>5</v>
      </c>
      <c r="E33" s="9"/>
      <c r="F33" s="108" t="str">
        <f t="shared" si="11"/>
        <v>12～13</v>
      </c>
      <c r="G33" s="107" t="str">
        <f t="shared" si="2"/>
        <v>14～15</v>
      </c>
      <c r="H33" s="108" t="str">
        <f t="shared" si="3"/>
        <v/>
      </c>
      <c r="I33" s="107" t="str">
        <f t="shared" si="4"/>
        <v/>
      </c>
      <c r="J33" s="108" t="str">
        <f t="shared" si="5"/>
        <v/>
      </c>
      <c r="K33" s="107" t="str">
        <f t="shared" si="6"/>
        <v/>
      </c>
      <c r="L33" s="108" t="str">
        <f t="shared" si="7"/>
        <v/>
      </c>
      <c r="M33" s="107" t="str">
        <f t="shared" si="8"/>
        <v/>
      </c>
      <c r="N33" s="108" t="str">
        <f t="shared" si="9"/>
        <v/>
      </c>
      <c r="O33" s="107" t="str">
        <f t="shared" si="10"/>
        <v/>
      </c>
      <c r="P33" s="9"/>
      <c r="Q33" s="218"/>
      <c r="R33" s="55">
        <v>1</v>
      </c>
      <c r="S33" s="14">
        <f>SUM($R$8:R33)</f>
        <v>26</v>
      </c>
      <c r="AA33" s="9">
        <v>23</v>
      </c>
      <c r="AB33" s="27" t="str">
        <f>V13</f>
        <v>数学</v>
      </c>
      <c r="AC33" s="61"/>
      <c r="AD33" s="42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IF(AE33="","",VLOOKUP(AE33,目次!$A$5:$X$36,20))</f>
        <v/>
      </c>
      <c r="AL33" s="22" t="str">
        <f>IF(AF33="","",VLOOKUP(AF33,目次!$A$5:$P$36,4))</f>
        <v/>
      </c>
      <c r="AM33" s="22" t="str">
        <f>IF(AF33="","",VLOOKUP(AF33,目次!$A$5:$X$36,21))</f>
        <v/>
      </c>
      <c r="AN33" s="22" t="str">
        <f>IF(AG33="","",VLOOKUP(AG33,目次!$A$5:$P$36,5))</f>
        <v>10～11</v>
      </c>
      <c r="AO33" s="22" t="str">
        <f>IF(AG33="","",VLOOKUP(AG33,目次!$A$5:$X$36,22))</f>
        <v>12～13</v>
      </c>
      <c r="AP33" s="22" t="str">
        <f>IF(AH33="","",VLOOKUP(AH33,目次!$A$5:$P$36,6))</f>
        <v/>
      </c>
      <c r="AQ33" s="22" t="str">
        <f>IF(AH33="","",VLOOKUP(AH33,目次!$A$5:$X$36,23))</f>
        <v/>
      </c>
      <c r="AR33" s="22" t="str">
        <f>IF(AI33="","",VLOOKUP(AI33,目次!$A$5:$P$36,7))</f>
        <v/>
      </c>
      <c r="AS33" s="22" t="str">
        <f>IF(AI33="","",VLOOKUP(AI33,目次!$A$5:$X$36,24))</f>
        <v/>
      </c>
      <c r="AT33" s="45" t="str">
        <f t="shared" si="13"/>
        <v/>
      </c>
      <c r="AU33" s="45" t="str">
        <f t="shared" si="13"/>
        <v/>
      </c>
      <c r="AV33" s="45" t="str">
        <f t="shared" si="13"/>
        <v/>
      </c>
      <c r="AW33" s="45" t="str">
        <f t="shared" si="13"/>
        <v/>
      </c>
      <c r="AX33" s="45" t="str">
        <f t="shared" si="13"/>
        <v>10～11</v>
      </c>
      <c r="AY33" s="45" t="str">
        <f t="shared" si="13"/>
        <v>12～13</v>
      </c>
      <c r="AZ33" s="45" t="str">
        <f t="shared" si="13"/>
        <v>10～11</v>
      </c>
      <c r="BA33" s="45" t="str">
        <f t="shared" si="13"/>
        <v>14～15</v>
      </c>
      <c r="BB33" s="45" t="str">
        <f t="shared" si="13"/>
        <v/>
      </c>
      <c r="BC33" s="45" t="str">
        <f t="shared" si="13"/>
        <v/>
      </c>
      <c r="BH33" s="40">
        <v>23</v>
      </c>
      <c r="BI33" s="64" t="s">
        <v>46</v>
      </c>
      <c r="BJ33" s="75" t="s">
        <v>140</v>
      </c>
      <c r="BK33" s="260" t="s">
        <v>122</v>
      </c>
      <c r="BL33" s="78" t="s">
        <v>125</v>
      </c>
      <c r="BM33" s="261" t="s">
        <v>122</v>
      </c>
      <c r="BN33" s="67" t="s">
        <v>121</v>
      </c>
      <c r="BO33" s="259" t="s">
        <v>122</v>
      </c>
      <c r="BP33" s="67" t="s">
        <v>121</v>
      </c>
      <c r="BQ33" s="152" t="s">
        <v>123</v>
      </c>
      <c r="BR33" s="69" t="s">
        <v>122</v>
      </c>
      <c r="BS33" s="254" t="s">
        <v>124</v>
      </c>
    </row>
    <row r="34" spans="1:71" ht="18.95" customHeight="1">
      <c r="A34" s="218"/>
      <c r="B34" s="5">
        <v>27</v>
      </c>
      <c r="C34" s="6">
        <f t="shared" si="0"/>
        <v>46080</v>
      </c>
      <c r="D34" s="18">
        <f t="shared" si="14"/>
        <v>6</v>
      </c>
      <c r="E34" s="9"/>
      <c r="F34" s="108" t="str">
        <f t="shared" si="11"/>
        <v/>
      </c>
      <c r="G34" s="107" t="str">
        <f t="shared" si="2"/>
        <v/>
      </c>
      <c r="H34" s="108" t="str">
        <f t="shared" si="3"/>
        <v>12～14</v>
      </c>
      <c r="I34" s="107" t="str">
        <f t="shared" si="4"/>
        <v>14～15</v>
      </c>
      <c r="J34" s="108" t="str">
        <f t="shared" si="5"/>
        <v/>
      </c>
      <c r="K34" s="107" t="str">
        <f t="shared" si="6"/>
        <v/>
      </c>
      <c r="L34" s="108" t="str">
        <f t="shared" si="7"/>
        <v/>
      </c>
      <c r="M34" s="107" t="str">
        <f t="shared" si="8"/>
        <v/>
      </c>
      <c r="N34" s="108" t="str">
        <f t="shared" si="9"/>
        <v/>
      </c>
      <c r="O34" s="107" t="str">
        <f t="shared" si="10"/>
        <v/>
      </c>
      <c r="P34" s="9"/>
      <c r="Q34" s="218"/>
      <c r="R34" s="55">
        <v>1</v>
      </c>
      <c r="S34" s="14">
        <f>SUM($R$8:R34)</f>
        <v>27</v>
      </c>
      <c r="AA34" s="9">
        <v>24</v>
      </c>
      <c r="AB34" s="27" t="str">
        <f>V14</f>
        <v>理科</v>
      </c>
      <c r="AC34" s="61"/>
      <c r="AD34" s="42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IF(AE34="","",VLOOKUP(AE34,目次!$A$5:$X$36,20))</f>
        <v/>
      </c>
      <c r="AL34" s="22" t="str">
        <f>IF(AF34="","",VLOOKUP(AF34,目次!$A$5:$P$36,4))</f>
        <v/>
      </c>
      <c r="AM34" s="22" t="str">
        <f>IF(AF34="","",VLOOKUP(AF34,目次!$A$5:$X$36,21))</f>
        <v/>
      </c>
      <c r="AN34" s="22" t="str">
        <f>IF(AG34="","",VLOOKUP(AG34,目次!$A$5:$P$36,5))</f>
        <v/>
      </c>
      <c r="AO34" s="22" t="str">
        <f>IF(AG34="","",VLOOKUP(AG34,目次!$A$5:$X$36,22))</f>
        <v/>
      </c>
      <c r="AP34" s="22" t="str">
        <f>IF(AH34="","",VLOOKUP(AH34,目次!$A$5:$P$36,6))</f>
        <v>10～11</v>
      </c>
      <c r="AQ34" s="22" t="str">
        <f>IF(AH34="","",VLOOKUP(AH34,目次!$A$5:$X$36,23))</f>
        <v>14～15</v>
      </c>
      <c r="AR34" s="22" t="str">
        <f>IF(AI34="","",VLOOKUP(AI34,目次!$A$5:$P$36,7))</f>
        <v/>
      </c>
      <c r="AS34" s="22" t="str">
        <f>IF(AI34="","",VLOOKUP(AI34,目次!$A$5:$X$36,24))</f>
        <v/>
      </c>
      <c r="AT34" s="45" t="str">
        <f t="shared" si="13"/>
        <v/>
      </c>
      <c r="AU34" s="45" t="str">
        <f t="shared" si="13"/>
        <v/>
      </c>
      <c r="AV34" s="45" t="str">
        <f t="shared" si="13"/>
        <v/>
      </c>
      <c r="AW34" s="45" t="str">
        <f t="shared" si="13"/>
        <v/>
      </c>
      <c r="AX34" s="45" t="str">
        <f t="shared" si="13"/>
        <v/>
      </c>
      <c r="AY34" s="45" t="str">
        <f t="shared" si="13"/>
        <v/>
      </c>
      <c r="AZ34" s="45" t="str">
        <f t="shared" si="13"/>
        <v>10～11</v>
      </c>
      <c r="BA34" s="45" t="str">
        <f t="shared" si="13"/>
        <v>14～15</v>
      </c>
      <c r="BB34" s="45" t="str">
        <f t="shared" si="13"/>
        <v>10～11</v>
      </c>
      <c r="BC34" s="45" t="str">
        <f t="shared" si="13"/>
        <v>14～15</v>
      </c>
      <c r="BH34" s="40">
        <v>24</v>
      </c>
      <c r="BI34" s="64" t="s">
        <v>47</v>
      </c>
      <c r="BJ34" s="75" t="s">
        <v>71</v>
      </c>
      <c r="BK34" s="260" t="s">
        <v>123</v>
      </c>
      <c r="BL34" s="78" t="s">
        <v>126</v>
      </c>
      <c r="BM34" s="261" t="s">
        <v>123</v>
      </c>
      <c r="BN34" s="67" t="s">
        <v>122</v>
      </c>
      <c r="BO34" s="259" t="s">
        <v>123</v>
      </c>
      <c r="BP34" s="67" t="s">
        <v>122</v>
      </c>
      <c r="BQ34" s="152" t="s">
        <v>124</v>
      </c>
      <c r="BR34" s="69" t="s">
        <v>123</v>
      </c>
      <c r="BS34" s="254" t="s">
        <v>125</v>
      </c>
    </row>
    <row r="35" spans="1:71" ht="18.95" customHeight="1" thickBot="1">
      <c r="A35" s="218"/>
      <c r="B35" s="5">
        <v>28</v>
      </c>
      <c r="C35" s="6">
        <f t="shared" si="0"/>
        <v>46081</v>
      </c>
      <c r="D35" s="18">
        <f t="shared" si="14"/>
        <v>7</v>
      </c>
      <c r="E35" s="9"/>
      <c r="F35" s="108" t="str">
        <f t="shared" si="11"/>
        <v/>
      </c>
      <c r="G35" s="107" t="str">
        <f t="shared" si="2"/>
        <v/>
      </c>
      <c r="H35" s="108" t="str">
        <f t="shared" si="3"/>
        <v/>
      </c>
      <c r="I35" s="107" t="str">
        <f t="shared" si="4"/>
        <v/>
      </c>
      <c r="J35" s="108" t="str">
        <f t="shared" si="5"/>
        <v>12～13</v>
      </c>
      <c r="K35" s="107" t="str">
        <f t="shared" si="6"/>
        <v>14～15</v>
      </c>
      <c r="L35" s="108" t="str">
        <f t="shared" si="7"/>
        <v/>
      </c>
      <c r="M35" s="107" t="str">
        <f t="shared" si="8"/>
        <v/>
      </c>
      <c r="N35" s="108" t="str">
        <f t="shared" si="9"/>
        <v/>
      </c>
      <c r="O35" s="107" t="str">
        <f t="shared" si="10"/>
        <v/>
      </c>
      <c r="P35" s="9"/>
      <c r="Q35" s="218"/>
      <c r="R35" s="56">
        <v>1</v>
      </c>
      <c r="S35" s="14">
        <f>SUM($R$8:R35)</f>
        <v>28</v>
      </c>
      <c r="U35" s="17"/>
      <c r="AA35" s="9">
        <v>25</v>
      </c>
      <c r="AB35" s="27" t="str">
        <f>V15</f>
        <v>英語</v>
      </c>
      <c r="AC35" s="61"/>
      <c r="AD35" s="42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IF(AE35="","",VLOOKUP(AE35,目次!$A$5:$X$36,20))</f>
        <v/>
      </c>
      <c r="AL35" s="22" t="str">
        <f>IF(AF35="","",VLOOKUP(AF35,目次!$A$5:$P$36,4))</f>
        <v/>
      </c>
      <c r="AM35" s="22" t="str">
        <f>IF(AF35="","",VLOOKUP(AF35,目次!$A$5:$X$36,21))</f>
        <v/>
      </c>
      <c r="AN35" s="22" t="str">
        <f>IF(AG35="","",VLOOKUP(AG35,目次!$A$5:$P$36,5))</f>
        <v/>
      </c>
      <c r="AO35" s="22" t="str">
        <f>IF(AG35="","",VLOOKUP(AG35,目次!$A$5:$X$36,22))</f>
        <v/>
      </c>
      <c r="AP35" s="22" t="str">
        <f>IF(AH35="","",VLOOKUP(AH35,目次!$A$5:$P$36,6))</f>
        <v/>
      </c>
      <c r="AQ35" s="22" t="str">
        <f>IF(AH35="","",VLOOKUP(AH35,目次!$A$5:$X$36,23))</f>
        <v/>
      </c>
      <c r="AR35" s="22" t="str">
        <f>IF(AI35="","",VLOOKUP(AI35,目次!$A$5:$P$36,7))</f>
        <v>10～11</v>
      </c>
      <c r="AS35" s="22" t="str">
        <f>IF(AI35="","",VLOOKUP(AI35,目次!$A$5:$X$36,24))</f>
        <v>14～15</v>
      </c>
      <c r="AT35" s="45" t="str">
        <f t="shared" si="13"/>
        <v>12～13</v>
      </c>
      <c r="AU35" s="45" t="str">
        <f t="shared" si="13"/>
        <v>14～15</v>
      </c>
      <c r="AV35" s="45" t="str">
        <f t="shared" si="13"/>
        <v/>
      </c>
      <c r="AW35" s="45" t="str">
        <f t="shared" si="13"/>
        <v/>
      </c>
      <c r="AX35" s="45" t="str">
        <f t="shared" si="13"/>
        <v/>
      </c>
      <c r="AY35" s="45" t="str">
        <f t="shared" si="13"/>
        <v/>
      </c>
      <c r="AZ35" s="45" t="str">
        <f t="shared" si="13"/>
        <v/>
      </c>
      <c r="BA35" s="45" t="str">
        <f t="shared" si="13"/>
        <v/>
      </c>
      <c r="BB35" s="45" t="str">
        <f t="shared" si="13"/>
        <v>10～11</v>
      </c>
      <c r="BC35" s="45" t="str">
        <f t="shared" si="13"/>
        <v>14～15</v>
      </c>
      <c r="BH35" s="40">
        <v>25</v>
      </c>
      <c r="BI35" s="64" t="s">
        <v>48</v>
      </c>
      <c r="BJ35" s="75" t="s">
        <v>72</v>
      </c>
      <c r="BK35" s="260" t="s">
        <v>124</v>
      </c>
      <c r="BL35" s="78" t="s">
        <v>127</v>
      </c>
      <c r="BM35" s="261" t="s">
        <v>124</v>
      </c>
      <c r="BN35" s="67" t="s">
        <v>123</v>
      </c>
      <c r="BO35" s="259" t="s">
        <v>124</v>
      </c>
      <c r="BP35" s="67" t="s">
        <v>158</v>
      </c>
      <c r="BQ35" s="152" t="s">
        <v>125</v>
      </c>
      <c r="BR35" s="69" t="s">
        <v>124</v>
      </c>
      <c r="BS35" s="254" t="s">
        <v>126</v>
      </c>
    </row>
    <row r="36" spans="1:71" ht="18.95" customHeight="1">
      <c r="A36" s="218"/>
      <c r="E36" s="22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22"/>
      <c r="Q36" s="218"/>
      <c r="R36" s="17"/>
      <c r="S36" s="14">
        <f>SUM($R$8:R35)</f>
        <v>28</v>
      </c>
      <c r="AA36" s="9">
        <v>26</v>
      </c>
      <c r="AB36" s="27" t="str">
        <f>V11</f>
        <v>国語</v>
      </c>
      <c r="AC36" s="61"/>
      <c r="AD36" s="42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IF(AE36="","",VLOOKUP(AE36,目次!$A$5:$X$36,20))</f>
        <v>14～15</v>
      </c>
      <c r="AL36" s="22" t="str">
        <f>IF(AF36="","",VLOOKUP(AF36,目次!$A$5:$P$36,4))</f>
        <v/>
      </c>
      <c r="AM36" s="22" t="str">
        <f>IF(AF36="","",VLOOKUP(AF36,目次!$A$5:$X$36,21))</f>
        <v/>
      </c>
      <c r="AN36" s="22" t="str">
        <f>IF(AG36="","",VLOOKUP(AG36,目次!$A$5:$P$36,5))</f>
        <v/>
      </c>
      <c r="AO36" s="22" t="str">
        <f>IF(AG36="","",VLOOKUP(AG36,目次!$A$5:$X$36,22))</f>
        <v/>
      </c>
      <c r="AP36" s="22" t="str">
        <f>IF(AH36="","",VLOOKUP(AH36,目次!$A$5:$P$36,6))</f>
        <v/>
      </c>
      <c r="AQ36" s="22" t="str">
        <f>IF(AH36="","",VLOOKUP(AH36,目次!$A$5:$X$36,23))</f>
        <v/>
      </c>
      <c r="AR36" s="22" t="str">
        <f>IF(AI36="","",VLOOKUP(AI36,目次!$A$5:$P$36,7))</f>
        <v/>
      </c>
      <c r="AS36" s="22" t="str">
        <f>IF(AI36="","",VLOOKUP(AI36,目次!$A$5:$X$36,24))</f>
        <v/>
      </c>
      <c r="AT36" s="45" t="str">
        <f t="shared" si="13"/>
        <v>12～13</v>
      </c>
      <c r="AU36" s="45" t="str">
        <f t="shared" si="13"/>
        <v>14～15</v>
      </c>
      <c r="AV36" s="45" t="str">
        <f t="shared" si="13"/>
        <v>12～14</v>
      </c>
      <c r="AW36" s="45" t="str">
        <f t="shared" si="13"/>
        <v>14～15</v>
      </c>
      <c r="AX36" s="45" t="str">
        <f t="shared" si="13"/>
        <v/>
      </c>
      <c r="AY36" s="45" t="str">
        <f t="shared" ref="AY36:BC67" si="15">IF(AO36=AO37,"",IF($AD36=$AD37,AO36&amp;","&amp;AO37,AO36&amp;AO37))</f>
        <v/>
      </c>
      <c r="AZ36" s="45" t="str">
        <f t="shared" si="15"/>
        <v/>
      </c>
      <c r="BA36" s="45" t="str">
        <f t="shared" si="15"/>
        <v/>
      </c>
      <c r="BB36" s="45" t="str">
        <f t="shared" si="15"/>
        <v/>
      </c>
      <c r="BC36" s="45" t="str">
        <f t="shared" si="15"/>
        <v/>
      </c>
      <c r="BH36" s="40">
        <v>26</v>
      </c>
      <c r="BI36" s="64" t="s">
        <v>49</v>
      </c>
      <c r="BJ36" s="75" t="s">
        <v>141</v>
      </c>
      <c r="BK36" s="260" t="s">
        <v>125</v>
      </c>
      <c r="BL36" s="78" t="s">
        <v>128</v>
      </c>
      <c r="BM36" s="261" t="s">
        <v>125</v>
      </c>
      <c r="BN36" s="67" t="s">
        <v>124</v>
      </c>
      <c r="BO36" s="259" t="s">
        <v>125</v>
      </c>
      <c r="BP36" s="67">
        <v>53</v>
      </c>
      <c r="BQ36" s="152">
        <v>56</v>
      </c>
      <c r="BR36" s="69" t="s">
        <v>125</v>
      </c>
      <c r="BS36" s="254" t="s">
        <v>127</v>
      </c>
    </row>
    <row r="37" spans="1:71" ht="24.95" customHeight="1">
      <c r="A37" s="218"/>
      <c r="Q37" s="218"/>
      <c r="R37" s="17" t="s">
        <v>53</v>
      </c>
      <c r="AA37" s="9">
        <v>27</v>
      </c>
      <c r="AB37" s="27" t="str">
        <f>V12</f>
        <v>社会</v>
      </c>
      <c r="AC37" s="61"/>
      <c r="AD37" s="42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IF(AE37="","",VLOOKUP(AE37,目次!$A$5:$X$36,20))</f>
        <v/>
      </c>
      <c r="AL37" s="22" t="str">
        <f>IF(AF37="","",VLOOKUP(AF37,目次!$A$5:$P$36,4))</f>
        <v>12～14</v>
      </c>
      <c r="AM37" s="22" t="str">
        <f>IF(AF37="","",VLOOKUP(AF37,目次!$A$5:$X$36,21))</f>
        <v>14～15</v>
      </c>
      <c r="AN37" s="22" t="str">
        <f>IF(AG37="","",VLOOKUP(AG37,目次!$A$5:$P$36,5))</f>
        <v/>
      </c>
      <c r="AO37" s="22" t="str">
        <f>IF(AG37="","",VLOOKUP(AG37,目次!$A$5:$X$36,22))</f>
        <v/>
      </c>
      <c r="AP37" s="22" t="str">
        <f>IF(AH37="","",VLOOKUP(AH37,目次!$A$5:$P$36,6))</f>
        <v/>
      </c>
      <c r="AQ37" s="22" t="str">
        <f>IF(AH37="","",VLOOKUP(AH37,目次!$A$5:$X$36,23))</f>
        <v/>
      </c>
      <c r="AR37" s="22" t="str">
        <f>IF(AI37="","",VLOOKUP(AI37,目次!$A$5:$P$36,7))</f>
        <v/>
      </c>
      <c r="AS37" s="22" t="str">
        <f>IF(AI37="","",VLOOKUP(AI37,目次!$A$5:$X$36,24))</f>
        <v/>
      </c>
      <c r="AT37" s="45" t="str">
        <f t="shared" ref="AT37:BC68" si="16">IF(AJ37=AJ38,"",IF($AD37=$AD38,AJ37&amp;","&amp;AJ38,AJ37&amp;AJ38))</f>
        <v/>
      </c>
      <c r="AU37" s="45" t="str">
        <f t="shared" si="16"/>
        <v/>
      </c>
      <c r="AV37" s="45" t="str">
        <f t="shared" si="16"/>
        <v>12～14</v>
      </c>
      <c r="AW37" s="45" t="str">
        <f t="shared" si="16"/>
        <v>14～15</v>
      </c>
      <c r="AX37" s="45" t="str">
        <f t="shared" si="16"/>
        <v>12～13</v>
      </c>
      <c r="AY37" s="45" t="str">
        <f t="shared" si="15"/>
        <v>14～15</v>
      </c>
      <c r="AZ37" s="45" t="str">
        <f t="shared" si="15"/>
        <v/>
      </c>
      <c r="BA37" s="45" t="str">
        <f t="shared" si="15"/>
        <v/>
      </c>
      <c r="BB37" s="45" t="str">
        <f t="shared" si="15"/>
        <v/>
      </c>
      <c r="BC37" s="45" t="str">
        <f t="shared" si="15"/>
        <v/>
      </c>
      <c r="BH37" s="40">
        <v>27</v>
      </c>
      <c r="BI37" s="64" t="s">
        <v>50</v>
      </c>
      <c r="BJ37" s="75" t="s">
        <v>74</v>
      </c>
      <c r="BK37" s="260" t="s">
        <v>126</v>
      </c>
      <c r="BL37" s="78" t="s">
        <v>154</v>
      </c>
      <c r="BM37" s="261" t="s">
        <v>126</v>
      </c>
      <c r="BN37" s="67" t="s">
        <v>125</v>
      </c>
      <c r="BO37" s="259" t="s">
        <v>126</v>
      </c>
      <c r="BP37" s="67" t="s">
        <v>159</v>
      </c>
      <c r="BQ37" s="152" t="s">
        <v>127</v>
      </c>
      <c r="BR37" s="69" t="s">
        <v>126</v>
      </c>
      <c r="BS37" s="254" t="s">
        <v>128</v>
      </c>
    </row>
    <row r="38" spans="1:71" ht="24.95" customHeight="1">
      <c r="A38" s="218"/>
      <c r="Q38" s="218"/>
      <c r="AA38" s="9">
        <v>28</v>
      </c>
      <c r="AB38" s="27" t="str">
        <f>V13</f>
        <v>数学</v>
      </c>
      <c r="AC38" s="61"/>
      <c r="AD38" s="42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IF(AE38="","",VLOOKUP(AE38,目次!$A$5:$X$36,20))</f>
        <v/>
      </c>
      <c r="AL38" s="22" t="str">
        <f>IF(AF38="","",VLOOKUP(AF38,目次!$A$5:$P$36,4))</f>
        <v/>
      </c>
      <c r="AM38" s="22" t="str">
        <f>IF(AF38="","",VLOOKUP(AF38,目次!$A$5:$X$36,21))</f>
        <v/>
      </c>
      <c r="AN38" s="22" t="str">
        <f>IF(AG38="","",VLOOKUP(AG38,目次!$A$5:$P$36,5))</f>
        <v>12～13</v>
      </c>
      <c r="AO38" s="22" t="str">
        <f>IF(AG38="","",VLOOKUP(AG38,目次!$A$5:$X$36,22))</f>
        <v>14～15</v>
      </c>
      <c r="AP38" s="22" t="str">
        <f>IF(AH38="","",VLOOKUP(AH38,目次!$A$5:$P$36,6))</f>
        <v/>
      </c>
      <c r="AQ38" s="22" t="str">
        <f>IF(AH38="","",VLOOKUP(AH38,目次!$A$5:$X$36,23))</f>
        <v/>
      </c>
      <c r="AR38" s="22" t="str">
        <f>IF(AI38="","",VLOOKUP(AI38,目次!$A$5:$P$36,7))</f>
        <v/>
      </c>
      <c r="AS38" s="22" t="str">
        <f>IF(AI38="","",VLOOKUP(AI38,目次!$A$5:$X$36,24))</f>
        <v/>
      </c>
      <c r="AT38" s="45" t="str">
        <f t="shared" si="16"/>
        <v/>
      </c>
      <c r="AU38" s="45" t="str">
        <f t="shared" si="16"/>
        <v/>
      </c>
      <c r="AV38" s="45" t="str">
        <f t="shared" si="16"/>
        <v/>
      </c>
      <c r="AW38" s="45" t="str">
        <f t="shared" si="16"/>
        <v/>
      </c>
      <c r="AX38" s="45" t="str">
        <f t="shared" si="16"/>
        <v>12～13</v>
      </c>
      <c r="AY38" s="45" t="str">
        <f t="shared" si="15"/>
        <v>14～15</v>
      </c>
      <c r="AZ38" s="45" t="str">
        <f t="shared" si="15"/>
        <v>12～13</v>
      </c>
      <c r="BA38" s="45" t="str">
        <f t="shared" si="15"/>
        <v>16～17</v>
      </c>
      <c r="BB38" s="45" t="str">
        <f t="shared" si="15"/>
        <v/>
      </c>
      <c r="BC38" s="45" t="str">
        <f t="shared" si="15"/>
        <v/>
      </c>
      <c r="BH38" s="40">
        <v>28</v>
      </c>
      <c r="BI38" s="64" t="s">
        <v>51</v>
      </c>
      <c r="BJ38" s="75" t="s">
        <v>75</v>
      </c>
      <c r="BK38" s="260" t="s">
        <v>127</v>
      </c>
      <c r="BL38" s="78" t="s">
        <v>458</v>
      </c>
      <c r="BM38" s="261" t="s">
        <v>127</v>
      </c>
      <c r="BN38" s="67" t="s">
        <v>126</v>
      </c>
      <c r="BO38" s="259" t="s">
        <v>127</v>
      </c>
      <c r="BP38" s="67" t="s">
        <v>160</v>
      </c>
      <c r="BQ38" s="177" t="s">
        <v>128</v>
      </c>
      <c r="BR38" s="69" t="s">
        <v>127</v>
      </c>
      <c r="BS38" s="254" t="s">
        <v>154</v>
      </c>
    </row>
    <row r="39" spans="1:71" ht="18.75" customHeight="1">
      <c r="A39" s="218"/>
      <c r="Q39" s="218"/>
      <c r="AA39" s="9">
        <v>29</v>
      </c>
      <c r="AB39" s="27" t="str">
        <f>V14</f>
        <v>理科</v>
      </c>
      <c r="AC39" s="61"/>
      <c r="AD39" s="42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IF(AE39="","",VLOOKUP(AE39,目次!$A$5:$X$36,20))</f>
        <v/>
      </c>
      <c r="AL39" s="22" t="str">
        <f>IF(AF39="","",VLOOKUP(AF39,目次!$A$5:$P$36,4))</f>
        <v/>
      </c>
      <c r="AM39" s="22" t="str">
        <f>IF(AF39="","",VLOOKUP(AF39,目次!$A$5:$X$36,21))</f>
        <v/>
      </c>
      <c r="AN39" s="22" t="str">
        <f>IF(AG39="","",VLOOKUP(AG39,目次!$A$5:$P$36,5))</f>
        <v/>
      </c>
      <c r="AO39" s="22" t="str">
        <f>IF(AG39="","",VLOOKUP(AG39,目次!$A$5:$X$36,22))</f>
        <v/>
      </c>
      <c r="AP39" s="22" t="str">
        <f>IF(AH39="","",VLOOKUP(AH39,目次!$A$5:$P$36,6))</f>
        <v>12～13</v>
      </c>
      <c r="AQ39" s="22" t="str">
        <f>IF(AH39="","",VLOOKUP(AH39,目次!$A$5:$X$36,23))</f>
        <v>16～17</v>
      </c>
      <c r="AR39" s="22" t="str">
        <f>IF(AI39="","",VLOOKUP(AI39,目次!$A$5:$P$36,7))</f>
        <v/>
      </c>
      <c r="AS39" s="22" t="str">
        <f>IF(AI39="","",VLOOKUP(AI39,目次!$A$5:$X$36,24))</f>
        <v/>
      </c>
      <c r="AT39" s="45" t="str">
        <f t="shared" si="16"/>
        <v/>
      </c>
      <c r="AU39" s="45" t="str">
        <f t="shared" si="16"/>
        <v/>
      </c>
      <c r="AV39" s="45" t="str">
        <f t="shared" si="16"/>
        <v/>
      </c>
      <c r="AW39" s="45" t="str">
        <f t="shared" si="16"/>
        <v/>
      </c>
      <c r="AX39" s="45" t="str">
        <f t="shared" si="16"/>
        <v/>
      </c>
      <c r="AY39" s="45" t="str">
        <f t="shared" si="15"/>
        <v/>
      </c>
      <c r="AZ39" s="45" t="str">
        <f t="shared" si="15"/>
        <v>12～13</v>
      </c>
      <c r="BA39" s="45" t="str">
        <f t="shared" si="15"/>
        <v>16～17</v>
      </c>
      <c r="BB39" s="45" t="str">
        <f t="shared" si="15"/>
        <v>12～13</v>
      </c>
      <c r="BC39" s="45" t="str">
        <f t="shared" si="15"/>
        <v>16～17</v>
      </c>
      <c r="BH39" s="40">
        <v>29</v>
      </c>
      <c r="BI39" s="64" t="s">
        <v>52</v>
      </c>
      <c r="BJ39" s="75" t="s">
        <v>76</v>
      </c>
      <c r="BK39" s="260" t="s">
        <v>128</v>
      </c>
      <c r="BL39" s="78" t="s">
        <v>156</v>
      </c>
      <c r="BM39" s="261" t="s">
        <v>128</v>
      </c>
      <c r="BN39" s="67" t="s">
        <v>127</v>
      </c>
      <c r="BO39" s="259" t="s">
        <v>128</v>
      </c>
      <c r="BP39" s="67">
        <v>61</v>
      </c>
      <c r="BQ39" s="152">
        <v>62</v>
      </c>
      <c r="BR39" s="69" t="s">
        <v>128</v>
      </c>
      <c r="BS39" s="254" t="s">
        <v>521</v>
      </c>
    </row>
    <row r="40" spans="1:71" ht="18.75" customHeight="1">
      <c r="A40" s="218"/>
      <c r="Q40" s="218"/>
      <c r="AA40" s="9">
        <v>30</v>
      </c>
      <c r="AB40" s="27" t="str">
        <f>V15</f>
        <v>英語</v>
      </c>
      <c r="AC40" s="61"/>
      <c r="AD40" s="42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IF(AE40="","",VLOOKUP(AE40,目次!$A$5:$X$36,20))</f>
        <v/>
      </c>
      <c r="AL40" s="22" t="str">
        <f>IF(AF40="","",VLOOKUP(AF40,目次!$A$5:$P$36,4))</f>
        <v/>
      </c>
      <c r="AM40" s="22" t="str">
        <f>IF(AF40="","",VLOOKUP(AF40,目次!$A$5:$X$36,21))</f>
        <v/>
      </c>
      <c r="AN40" s="22" t="str">
        <f>IF(AG40="","",VLOOKUP(AG40,目次!$A$5:$P$36,5))</f>
        <v/>
      </c>
      <c r="AO40" s="22" t="str">
        <f>IF(AG40="","",VLOOKUP(AG40,目次!$A$5:$X$36,22))</f>
        <v/>
      </c>
      <c r="AP40" s="22" t="str">
        <f>IF(AH40="","",VLOOKUP(AH40,目次!$A$5:$P$36,6))</f>
        <v/>
      </c>
      <c r="AQ40" s="22" t="str">
        <f>IF(AH40="","",VLOOKUP(AH40,目次!$A$5:$X$36,23))</f>
        <v/>
      </c>
      <c r="AR40" s="22" t="str">
        <f>IF(AI40="","",VLOOKUP(AI40,目次!$A$5:$P$36,7))</f>
        <v>12～13</v>
      </c>
      <c r="AS40" s="22" t="str">
        <f>IF(AI40="","",VLOOKUP(AI40,目次!$A$5:$X$36,24))</f>
        <v>16～17</v>
      </c>
      <c r="AT40" s="45" t="str">
        <f t="shared" si="16"/>
        <v>14～15</v>
      </c>
      <c r="AU40" s="45" t="str">
        <f t="shared" si="16"/>
        <v>16～17</v>
      </c>
      <c r="AV40" s="45" t="str">
        <f t="shared" si="16"/>
        <v/>
      </c>
      <c r="AW40" s="45" t="str">
        <f t="shared" si="16"/>
        <v/>
      </c>
      <c r="AX40" s="45" t="str">
        <f t="shared" si="16"/>
        <v/>
      </c>
      <c r="AY40" s="45" t="str">
        <f t="shared" si="15"/>
        <v/>
      </c>
      <c r="AZ40" s="45" t="str">
        <f t="shared" si="15"/>
        <v/>
      </c>
      <c r="BA40" s="45" t="str">
        <f t="shared" si="15"/>
        <v/>
      </c>
      <c r="BB40" s="45" t="str">
        <f t="shared" si="15"/>
        <v>12～13</v>
      </c>
      <c r="BC40" s="45" t="str">
        <f t="shared" si="15"/>
        <v>16～17</v>
      </c>
      <c r="BH40" s="40">
        <v>30</v>
      </c>
      <c r="BI40" s="64" t="s">
        <v>54</v>
      </c>
      <c r="BJ40" s="75" t="s">
        <v>77</v>
      </c>
      <c r="BK40" s="260" t="s">
        <v>154</v>
      </c>
      <c r="BL40" s="152" t="s">
        <v>459</v>
      </c>
      <c r="BM40" s="261" t="s">
        <v>154</v>
      </c>
      <c r="BN40" s="67" t="s">
        <v>128</v>
      </c>
      <c r="BO40" s="259" t="s">
        <v>154</v>
      </c>
      <c r="BP40" s="67" t="s">
        <v>154</v>
      </c>
      <c r="BQ40" s="178">
        <v>63</v>
      </c>
      <c r="BR40" s="69" t="s">
        <v>143</v>
      </c>
      <c r="BS40" s="254" t="s">
        <v>523</v>
      </c>
    </row>
    <row r="41" spans="1:71" ht="18.75" customHeight="1">
      <c r="A41" s="218"/>
      <c r="Q41" s="218"/>
      <c r="AA41" s="9">
        <v>31</v>
      </c>
      <c r="AB41" s="27" t="str">
        <f>V11</f>
        <v>国語</v>
      </c>
      <c r="AC41" s="61"/>
      <c r="AD41" s="42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IF(AE41="","",VLOOKUP(AE41,目次!$A$5:$X$36,20))</f>
        <v>16～17</v>
      </c>
      <c r="AL41" s="22" t="str">
        <f>IF(AF41="","",VLOOKUP(AF41,目次!$A$5:$P$36,4))</f>
        <v/>
      </c>
      <c r="AM41" s="22" t="str">
        <f>IF(AF41="","",VLOOKUP(AF41,目次!$A$5:$X$36,21))</f>
        <v/>
      </c>
      <c r="AN41" s="22" t="str">
        <f>IF(AG41="","",VLOOKUP(AG41,目次!$A$5:$P$36,5))</f>
        <v/>
      </c>
      <c r="AO41" s="22" t="str">
        <f>IF(AG41="","",VLOOKUP(AG41,目次!$A$5:$X$36,22))</f>
        <v/>
      </c>
      <c r="AP41" s="22" t="str">
        <f>IF(AH41="","",VLOOKUP(AH41,目次!$A$5:$P$36,6))</f>
        <v/>
      </c>
      <c r="AQ41" s="22" t="str">
        <f>IF(AH41="","",VLOOKUP(AH41,目次!$A$5:$X$36,23))</f>
        <v/>
      </c>
      <c r="AR41" s="22" t="str">
        <f>IF(AI41="","",VLOOKUP(AI41,目次!$A$5:$P$36,7))</f>
        <v/>
      </c>
      <c r="AS41" s="22" t="str">
        <f>IF(AI41="","",VLOOKUP(AI41,目次!$A$5:$X$36,24))</f>
        <v/>
      </c>
      <c r="AT41" s="45" t="str">
        <f t="shared" si="16"/>
        <v>14～15</v>
      </c>
      <c r="AU41" s="45" t="str">
        <f t="shared" si="16"/>
        <v>16～17</v>
      </c>
      <c r="AV41" s="45" t="str">
        <f t="shared" si="16"/>
        <v>16～17</v>
      </c>
      <c r="AW41" s="45" t="str">
        <f t="shared" si="16"/>
        <v>16～17</v>
      </c>
      <c r="AX41" s="45" t="str">
        <f t="shared" si="16"/>
        <v/>
      </c>
      <c r="AY41" s="45" t="str">
        <f t="shared" si="15"/>
        <v/>
      </c>
      <c r="AZ41" s="45" t="str">
        <f t="shared" si="15"/>
        <v/>
      </c>
      <c r="BA41" s="45" t="str">
        <f t="shared" si="15"/>
        <v/>
      </c>
      <c r="BB41" s="45" t="str">
        <f t="shared" si="15"/>
        <v/>
      </c>
      <c r="BC41" s="45" t="str">
        <f t="shared" si="15"/>
        <v/>
      </c>
      <c r="BH41" s="40">
        <v>31</v>
      </c>
      <c r="BI41" s="65"/>
      <c r="BJ41" s="76"/>
      <c r="BK41" s="67"/>
      <c r="BL41" s="70"/>
      <c r="BM41" s="67"/>
      <c r="BN41" s="23"/>
      <c r="BO41" s="67"/>
      <c r="BP41" s="23"/>
      <c r="BQ41" s="67"/>
      <c r="BR41" s="23"/>
      <c r="BS41" s="68"/>
    </row>
    <row r="42" spans="1:71" ht="18.75" customHeight="1" thickBot="1">
      <c r="A42" s="218"/>
      <c r="B42" s="218"/>
      <c r="C42" s="218"/>
      <c r="D42" s="218"/>
      <c r="E42" s="218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8"/>
      <c r="Q42" s="218"/>
      <c r="AA42" s="9">
        <v>32</v>
      </c>
      <c r="AB42" s="27" t="str">
        <f>V12</f>
        <v>社会</v>
      </c>
      <c r="AC42" s="61"/>
      <c r="AD42" s="42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IF(AE42="","",VLOOKUP(AE42,目次!$A$5:$X$36,20))</f>
        <v/>
      </c>
      <c r="AL42" s="22" t="str">
        <f>IF(AF42="","",VLOOKUP(AF42,目次!$A$5:$P$36,4))</f>
        <v>16～17</v>
      </c>
      <c r="AM42" s="22" t="str">
        <f>IF(AF42="","",VLOOKUP(AF42,目次!$A$5:$X$36,21))</f>
        <v>16～17</v>
      </c>
      <c r="AN42" s="22" t="str">
        <f>IF(AG42="","",VLOOKUP(AG42,目次!$A$5:$P$36,5))</f>
        <v/>
      </c>
      <c r="AO42" s="22" t="str">
        <f>IF(AG42="","",VLOOKUP(AG42,目次!$A$5:$X$36,22))</f>
        <v/>
      </c>
      <c r="AP42" s="22" t="str">
        <f>IF(AH42="","",VLOOKUP(AH42,目次!$A$5:$P$36,6))</f>
        <v/>
      </c>
      <c r="AQ42" s="22" t="str">
        <f>IF(AH42="","",VLOOKUP(AH42,目次!$A$5:$X$36,23))</f>
        <v/>
      </c>
      <c r="AR42" s="22" t="str">
        <f>IF(AI42="","",VLOOKUP(AI42,目次!$A$5:$P$36,7))</f>
        <v/>
      </c>
      <c r="AS42" s="22" t="str">
        <f>IF(AI42="","",VLOOKUP(AI42,目次!$A$5:$X$36,24))</f>
        <v/>
      </c>
      <c r="AT42" s="45" t="str">
        <f t="shared" si="16"/>
        <v/>
      </c>
      <c r="AU42" s="45" t="str">
        <f t="shared" si="16"/>
        <v/>
      </c>
      <c r="AV42" s="45" t="str">
        <f t="shared" si="16"/>
        <v>16～17</v>
      </c>
      <c r="AW42" s="45" t="str">
        <f t="shared" si="16"/>
        <v>16～17</v>
      </c>
      <c r="AX42" s="45" t="str">
        <f t="shared" si="16"/>
        <v>14～15</v>
      </c>
      <c r="AY42" s="45" t="str">
        <f t="shared" si="15"/>
        <v>16～17</v>
      </c>
      <c r="AZ42" s="45" t="str">
        <f t="shared" si="15"/>
        <v/>
      </c>
      <c r="BA42" s="45" t="str">
        <f t="shared" si="15"/>
        <v/>
      </c>
      <c r="BB42" s="45" t="str">
        <f t="shared" si="15"/>
        <v/>
      </c>
      <c r="BC42" s="45" t="str">
        <f t="shared" si="15"/>
        <v/>
      </c>
      <c r="BH42" s="40">
        <v>32</v>
      </c>
      <c r="BI42" s="66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75" customHeight="1">
      <c r="AA43" s="9">
        <v>33</v>
      </c>
      <c r="AB43" s="27" t="str">
        <f>V13</f>
        <v>数学</v>
      </c>
      <c r="AC43" s="61"/>
      <c r="AD43" s="42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IF(AE43="","",VLOOKUP(AE43,目次!$A$5:$X$36,20))</f>
        <v/>
      </c>
      <c r="AL43" s="22" t="str">
        <f>IF(AF43="","",VLOOKUP(AF43,目次!$A$5:$P$36,4))</f>
        <v/>
      </c>
      <c r="AM43" s="22" t="str">
        <f>IF(AF43="","",VLOOKUP(AF43,目次!$A$5:$X$36,21))</f>
        <v/>
      </c>
      <c r="AN43" s="22" t="str">
        <f>IF(AG43="","",VLOOKUP(AG43,目次!$A$5:$P$36,5))</f>
        <v>14～15</v>
      </c>
      <c r="AO43" s="22" t="str">
        <f>IF(AG43="","",VLOOKUP(AG43,目次!$A$5:$X$36,22))</f>
        <v>16～17</v>
      </c>
      <c r="AP43" s="22" t="str">
        <f>IF(AH43="","",VLOOKUP(AH43,目次!$A$5:$P$36,6))</f>
        <v/>
      </c>
      <c r="AQ43" s="22" t="str">
        <f>IF(AH43="","",VLOOKUP(AH43,目次!$A$5:$X$36,23))</f>
        <v/>
      </c>
      <c r="AR43" s="22" t="str">
        <f>IF(AI43="","",VLOOKUP(AI43,目次!$A$5:$P$36,7))</f>
        <v/>
      </c>
      <c r="AS43" s="22" t="str">
        <f>IF(AI43="","",VLOOKUP(AI43,目次!$A$5:$X$36,24))</f>
        <v/>
      </c>
      <c r="AT43" s="45" t="str">
        <f t="shared" si="16"/>
        <v/>
      </c>
      <c r="AU43" s="45" t="str">
        <f t="shared" si="16"/>
        <v/>
      </c>
      <c r="AV43" s="45" t="str">
        <f t="shared" si="16"/>
        <v/>
      </c>
      <c r="AW43" s="45" t="str">
        <f t="shared" si="16"/>
        <v/>
      </c>
      <c r="AX43" s="45" t="str">
        <f t="shared" si="16"/>
        <v>14～15</v>
      </c>
      <c r="AY43" s="45" t="str">
        <f t="shared" si="15"/>
        <v>16～17</v>
      </c>
      <c r="AZ43" s="45" t="str">
        <f t="shared" si="15"/>
        <v>14～15</v>
      </c>
      <c r="BA43" s="45" t="str">
        <f t="shared" si="15"/>
        <v>18～19</v>
      </c>
      <c r="BB43" s="45" t="str">
        <f t="shared" si="15"/>
        <v/>
      </c>
      <c r="BC43" s="45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1"/>
      <c r="AD44" s="42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IF(AE44="","",VLOOKUP(AE44,目次!$A$5:$X$36,20))</f>
        <v/>
      </c>
      <c r="AL44" s="22" t="str">
        <f>IF(AF44="","",VLOOKUP(AF44,目次!$A$5:$P$36,4))</f>
        <v/>
      </c>
      <c r="AM44" s="22" t="str">
        <f>IF(AF44="","",VLOOKUP(AF44,目次!$A$5:$X$36,21))</f>
        <v/>
      </c>
      <c r="AN44" s="22" t="str">
        <f>IF(AG44="","",VLOOKUP(AG44,目次!$A$5:$P$36,5))</f>
        <v/>
      </c>
      <c r="AO44" s="22" t="str">
        <f>IF(AG44="","",VLOOKUP(AG44,目次!$A$5:$X$36,22))</f>
        <v/>
      </c>
      <c r="AP44" s="22" t="str">
        <f>IF(AH44="","",VLOOKUP(AH44,目次!$A$5:$P$36,6))</f>
        <v>14～15</v>
      </c>
      <c r="AQ44" s="22" t="str">
        <f>IF(AH44="","",VLOOKUP(AH44,目次!$A$5:$X$36,23))</f>
        <v>18～19</v>
      </c>
      <c r="AR44" s="22" t="str">
        <f>IF(AI44="","",VLOOKUP(AI44,目次!$A$5:$P$36,7))</f>
        <v/>
      </c>
      <c r="AS44" s="22" t="str">
        <f>IF(AI44="","",VLOOKUP(AI44,目次!$A$5:$X$36,24))</f>
        <v/>
      </c>
      <c r="AT44" s="45" t="str">
        <f t="shared" si="16"/>
        <v/>
      </c>
      <c r="AU44" s="45" t="str">
        <f t="shared" si="16"/>
        <v/>
      </c>
      <c r="AV44" s="45" t="str">
        <f t="shared" si="16"/>
        <v/>
      </c>
      <c r="AW44" s="45" t="str">
        <f t="shared" si="16"/>
        <v/>
      </c>
      <c r="AX44" s="45" t="str">
        <f t="shared" si="16"/>
        <v/>
      </c>
      <c r="AY44" s="45" t="str">
        <f t="shared" si="15"/>
        <v/>
      </c>
      <c r="AZ44" s="45" t="str">
        <f t="shared" si="15"/>
        <v>14～15</v>
      </c>
      <c r="BA44" s="45" t="str">
        <f t="shared" si="15"/>
        <v>18～19</v>
      </c>
      <c r="BB44" s="45" t="str">
        <f t="shared" si="15"/>
        <v>14～15</v>
      </c>
      <c r="BC44" s="45" t="str">
        <f t="shared" si="15"/>
        <v>18～19</v>
      </c>
      <c r="BL44" s="63"/>
    </row>
    <row r="45" spans="1:71" ht="18.95" customHeight="1">
      <c r="AA45" s="9">
        <v>35</v>
      </c>
      <c r="AB45" s="27" t="str">
        <f>V15</f>
        <v>英語</v>
      </c>
      <c r="AC45" s="61"/>
      <c r="AD45" s="42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IF(AE45="","",VLOOKUP(AE45,目次!$A$5:$X$36,20))</f>
        <v/>
      </c>
      <c r="AL45" s="22" t="str">
        <f>IF(AF45="","",VLOOKUP(AF45,目次!$A$5:$P$36,4))</f>
        <v/>
      </c>
      <c r="AM45" s="22" t="str">
        <f>IF(AF45="","",VLOOKUP(AF45,目次!$A$5:$X$36,21))</f>
        <v/>
      </c>
      <c r="AN45" s="22" t="str">
        <f>IF(AG45="","",VLOOKUP(AG45,目次!$A$5:$P$36,5))</f>
        <v/>
      </c>
      <c r="AO45" s="22" t="str">
        <f>IF(AG45="","",VLOOKUP(AG45,目次!$A$5:$X$36,22))</f>
        <v/>
      </c>
      <c r="AP45" s="22" t="str">
        <f>IF(AH45="","",VLOOKUP(AH45,目次!$A$5:$P$36,6))</f>
        <v/>
      </c>
      <c r="AQ45" s="22" t="str">
        <f>IF(AH45="","",VLOOKUP(AH45,目次!$A$5:$X$36,23))</f>
        <v/>
      </c>
      <c r="AR45" s="22" t="str">
        <f>IF(AI45="","",VLOOKUP(AI45,目次!$A$5:$P$36,7))</f>
        <v>14～15</v>
      </c>
      <c r="AS45" s="22" t="str">
        <f>IF(AI45="","",VLOOKUP(AI45,目次!$A$5:$X$36,24))</f>
        <v>18～19</v>
      </c>
      <c r="AT45" s="45" t="str">
        <f t="shared" si="16"/>
        <v>16～17</v>
      </c>
      <c r="AU45" s="45" t="str">
        <f t="shared" si="16"/>
        <v>18～19</v>
      </c>
      <c r="AV45" s="45" t="str">
        <f t="shared" si="16"/>
        <v/>
      </c>
      <c r="AW45" s="45" t="str">
        <f t="shared" si="16"/>
        <v/>
      </c>
      <c r="AX45" s="45" t="str">
        <f t="shared" si="16"/>
        <v/>
      </c>
      <c r="AY45" s="45" t="str">
        <f t="shared" si="15"/>
        <v/>
      </c>
      <c r="AZ45" s="45" t="str">
        <f t="shared" si="15"/>
        <v/>
      </c>
      <c r="BA45" s="45" t="str">
        <f t="shared" si="15"/>
        <v/>
      </c>
      <c r="BB45" s="45" t="str">
        <f t="shared" si="15"/>
        <v>14～15</v>
      </c>
      <c r="BC45" s="45" t="str">
        <f t="shared" si="15"/>
        <v>18～19</v>
      </c>
    </row>
    <row r="46" spans="1:71" ht="18.95" customHeight="1">
      <c r="AA46" s="9">
        <v>36</v>
      </c>
      <c r="AB46" s="27" t="str">
        <f>V11</f>
        <v>国語</v>
      </c>
      <c r="AC46" s="61"/>
      <c r="AD46" s="42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IF(AE46="","",VLOOKUP(AE46,目次!$A$5:$X$36,20))</f>
        <v>18～19</v>
      </c>
      <c r="AL46" s="22" t="str">
        <f>IF(AF46="","",VLOOKUP(AF46,目次!$A$5:$P$36,4))</f>
        <v/>
      </c>
      <c r="AM46" s="22" t="str">
        <f>IF(AF46="","",VLOOKUP(AF46,目次!$A$5:$X$36,21))</f>
        <v/>
      </c>
      <c r="AN46" s="22" t="str">
        <f>IF(AG46="","",VLOOKUP(AG46,目次!$A$5:$P$36,5))</f>
        <v/>
      </c>
      <c r="AO46" s="22" t="str">
        <f>IF(AG46="","",VLOOKUP(AG46,目次!$A$5:$X$36,22))</f>
        <v/>
      </c>
      <c r="AP46" s="22" t="str">
        <f>IF(AH46="","",VLOOKUP(AH46,目次!$A$5:$P$36,6))</f>
        <v/>
      </c>
      <c r="AQ46" s="22" t="str">
        <f>IF(AH46="","",VLOOKUP(AH46,目次!$A$5:$X$36,23))</f>
        <v/>
      </c>
      <c r="AR46" s="22" t="str">
        <f>IF(AI46="","",VLOOKUP(AI46,目次!$A$5:$P$36,7))</f>
        <v/>
      </c>
      <c r="AS46" s="22" t="str">
        <f>IF(AI46="","",VLOOKUP(AI46,目次!$A$5:$X$36,24))</f>
        <v/>
      </c>
      <c r="AT46" s="45" t="str">
        <f t="shared" si="16"/>
        <v>16～17</v>
      </c>
      <c r="AU46" s="45" t="str">
        <f t="shared" si="16"/>
        <v>18～19</v>
      </c>
      <c r="AV46" s="45" t="str">
        <f t="shared" si="16"/>
        <v>18～19</v>
      </c>
      <c r="AW46" s="45" t="str">
        <f t="shared" si="16"/>
        <v>18～19</v>
      </c>
      <c r="AX46" s="45" t="str">
        <f t="shared" si="16"/>
        <v/>
      </c>
      <c r="AY46" s="45" t="str">
        <f t="shared" si="15"/>
        <v/>
      </c>
      <c r="AZ46" s="45" t="str">
        <f t="shared" si="15"/>
        <v/>
      </c>
      <c r="BA46" s="45" t="str">
        <f t="shared" si="15"/>
        <v/>
      </c>
      <c r="BB46" s="45" t="str">
        <f t="shared" si="15"/>
        <v/>
      </c>
      <c r="BC46" s="45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1"/>
      <c r="AD47" s="42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IF(AE47="","",VLOOKUP(AE47,目次!$A$5:$X$36,20))</f>
        <v/>
      </c>
      <c r="AL47" s="22" t="str">
        <f>IF(AF47="","",VLOOKUP(AF47,目次!$A$5:$P$36,4))</f>
        <v>18～19</v>
      </c>
      <c r="AM47" s="22" t="str">
        <f>IF(AF47="","",VLOOKUP(AF47,目次!$A$5:$X$36,21))</f>
        <v>18～19</v>
      </c>
      <c r="AN47" s="22" t="str">
        <f>IF(AG47="","",VLOOKUP(AG47,目次!$A$5:$P$36,5))</f>
        <v/>
      </c>
      <c r="AO47" s="22" t="str">
        <f>IF(AG47="","",VLOOKUP(AG47,目次!$A$5:$X$36,22))</f>
        <v/>
      </c>
      <c r="AP47" s="22" t="str">
        <f>IF(AH47="","",VLOOKUP(AH47,目次!$A$5:$P$36,6))</f>
        <v/>
      </c>
      <c r="AQ47" s="22" t="str">
        <f>IF(AH47="","",VLOOKUP(AH47,目次!$A$5:$X$36,23))</f>
        <v/>
      </c>
      <c r="AR47" s="22" t="str">
        <f>IF(AI47="","",VLOOKUP(AI47,目次!$A$5:$P$36,7))</f>
        <v/>
      </c>
      <c r="AS47" s="22" t="str">
        <f>IF(AI47="","",VLOOKUP(AI47,目次!$A$5:$X$36,24))</f>
        <v/>
      </c>
      <c r="AT47" s="45" t="str">
        <f t="shared" si="16"/>
        <v/>
      </c>
      <c r="AU47" s="45" t="str">
        <f t="shared" si="16"/>
        <v/>
      </c>
      <c r="AV47" s="45" t="str">
        <f t="shared" si="16"/>
        <v>18～19</v>
      </c>
      <c r="AW47" s="45" t="str">
        <f t="shared" si="16"/>
        <v>18～19</v>
      </c>
      <c r="AX47" s="45" t="str">
        <f t="shared" si="16"/>
        <v>16～17</v>
      </c>
      <c r="AY47" s="45" t="str">
        <f t="shared" si="15"/>
        <v>18～19</v>
      </c>
      <c r="AZ47" s="45" t="str">
        <f t="shared" si="15"/>
        <v/>
      </c>
      <c r="BA47" s="45" t="str">
        <f t="shared" si="15"/>
        <v/>
      </c>
      <c r="BB47" s="45" t="str">
        <f t="shared" si="15"/>
        <v/>
      </c>
      <c r="BC47" s="45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1"/>
      <c r="AD48" s="42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IF(AE48="","",VLOOKUP(AE48,目次!$A$5:$X$36,20))</f>
        <v/>
      </c>
      <c r="AL48" s="22" t="str">
        <f>IF(AF48="","",VLOOKUP(AF48,目次!$A$5:$P$36,4))</f>
        <v/>
      </c>
      <c r="AM48" s="22" t="str">
        <f>IF(AF48="","",VLOOKUP(AF48,目次!$A$5:$X$36,21))</f>
        <v/>
      </c>
      <c r="AN48" s="22" t="str">
        <f>IF(AG48="","",VLOOKUP(AG48,目次!$A$5:$P$36,5))</f>
        <v>16～17</v>
      </c>
      <c r="AO48" s="22" t="str">
        <f>IF(AG48="","",VLOOKUP(AG48,目次!$A$5:$X$36,22))</f>
        <v>18～19</v>
      </c>
      <c r="AP48" s="22" t="str">
        <f>IF(AH48="","",VLOOKUP(AH48,目次!$A$5:$P$36,6))</f>
        <v/>
      </c>
      <c r="AQ48" s="22" t="str">
        <f>IF(AH48="","",VLOOKUP(AH48,目次!$A$5:$X$36,23))</f>
        <v/>
      </c>
      <c r="AR48" s="22" t="str">
        <f>IF(AI48="","",VLOOKUP(AI48,目次!$A$5:$P$36,7))</f>
        <v/>
      </c>
      <c r="AS48" s="22" t="str">
        <f>IF(AI48="","",VLOOKUP(AI48,目次!$A$5:$X$36,24))</f>
        <v/>
      </c>
      <c r="AT48" s="45" t="str">
        <f t="shared" si="16"/>
        <v/>
      </c>
      <c r="AU48" s="45" t="str">
        <f t="shared" si="16"/>
        <v/>
      </c>
      <c r="AV48" s="45" t="str">
        <f t="shared" si="16"/>
        <v/>
      </c>
      <c r="AW48" s="45" t="str">
        <f t="shared" si="16"/>
        <v/>
      </c>
      <c r="AX48" s="45" t="str">
        <f t="shared" si="16"/>
        <v>16～17</v>
      </c>
      <c r="AY48" s="45" t="str">
        <f t="shared" si="15"/>
        <v>18～19</v>
      </c>
      <c r="AZ48" s="45" t="str">
        <f t="shared" si="15"/>
        <v>16～17</v>
      </c>
      <c r="BA48" s="45" t="str">
        <f t="shared" si="15"/>
        <v>20～21</v>
      </c>
      <c r="BB48" s="45" t="str">
        <f t="shared" si="15"/>
        <v/>
      </c>
      <c r="BC48" s="45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1"/>
      <c r="AD49" s="42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IF(AE49="","",VLOOKUP(AE49,目次!$A$5:$X$36,20))</f>
        <v/>
      </c>
      <c r="AL49" s="22" t="str">
        <f>IF(AF49="","",VLOOKUP(AF49,目次!$A$5:$P$36,4))</f>
        <v/>
      </c>
      <c r="AM49" s="22" t="str">
        <f>IF(AF49="","",VLOOKUP(AF49,目次!$A$5:$X$36,21))</f>
        <v/>
      </c>
      <c r="AN49" s="22" t="str">
        <f>IF(AG49="","",VLOOKUP(AG49,目次!$A$5:$P$36,5))</f>
        <v/>
      </c>
      <c r="AO49" s="22" t="str">
        <f>IF(AG49="","",VLOOKUP(AG49,目次!$A$5:$X$36,22))</f>
        <v/>
      </c>
      <c r="AP49" s="22" t="str">
        <f>IF(AH49="","",VLOOKUP(AH49,目次!$A$5:$P$36,6))</f>
        <v>16～17</v>
      </c>
      <c r="AQ49" s="22" t="str">
        <f>IF(AH49="","",VLOOKUP(AH49,目次!$A$5:$X$36,23))</f>
        <v>20～21</v>
      </c>
      <c r="AR49" s="22" t="str">
        <f>IF(AI49="","",VLOOKUP(AI49,目次!$A$5:$P$36,7))</f>
        <v/>
      </c>
      <c r="AS49" s="22" t="str">
        <f>IF(AI49="","",VLOOKUP(AI49,目次!$A$5:$X$36,24))</f>
        <v/>
      </c>
      <c r="AT49" s="45" t="str">
        <f t="shared" si="16"/>
        <v/>
      </c>
      <c r="AU49" s="45" t="str">
        <f t="shared" si="16"/>
        <v/>
      </c>
      <c r="AV49" s="45" t="str">
        <f t="shared" si="16"/>
        <v/>
      </c>
      <c r="AW49" s="45" t="str">
        <f t="shared" si="16"/>
        <v/>
      </c>
      <c r="AX49" s="45" t="str">
        <f t="shared" si="16"/>
        <v/>
      </c>
      <c r="AY49" s="45" t="str">
        <f t="shared" si="15"/>
        <v/>
      </c>
      <c r="AZ49" s="45" t="str">
        <f t="shared" si="15"/>
        <v>16～17</v>
      </c>
      <c r="BA49" s="45" t="str">
        <f t="shared" si="15"/>
        <v>20～21</v>
      </c>
      <c r="BB49" s="45" t="str">
        <f t="shared" si="15"/>
        <v>16～17</v>
      </c>
      <c r="BC49" s="45" t="str">
        <f t="shared" si="15"/>
        <v>20～21</v>
      </c>
    </row>
    <row r="50" spans="27:55" ht="18.95" customHeight="1">
      <c r="AA50" s="9">
        <v>40</v>
      </c>
      <c r="AB50" s="27" t="str">
        <f>V15</f>
        <v>英語</v>
      </c>
      <c r="AC50" s="61"/>
      <c r="AD50" s="42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IF(AE50="","",VLOOKUP(AE50,目次!$A$5:$X$36,20))</f>
        <v/>
      </c>
      <c r="AL50" s="22" t="str">
        <f>IF(AF50="","",VLOOKUP(AF50,目次!$A$5:$P$36,4))</f>
        <v/>
      </c>
      <c r="AM50" s="22" t="str">
        <f>IF(AF50="","",VLOOKUP(AF50,目次!$A$5:$X$36,21))</f>
        <v/>
      </c>
      <c r="AN50" s="22" t="str">
        <f>IF(AG50="","",VLOOKUP(AG50,目次!$A$5:$P$36,5))</f>
        <v/>
      </c>
      <c r="AO50" s="22" t="str">
        <f>IF(AG50="","",VLOOKUP(AG50,目次!$A$5:$X$36,22))</f>
        <v/>
      </c>
      <c r="AP50" s="22" t="str">
        <f>IF(AH50="","",VLOOKUP(AH50,目次!$A$5:$P$36,6))</f>
        <v/>
      </c>
      <c r="AQ50" s="22" t="str">
        <f>IF(AH50="","",VLOOKUP(AH50,目次!$A$5:$X$36,23))</f>
        <v/>
      </c>
      <c r="AR50" s="22" t="str">
        <f>IF(AI50="","",VLOOKUP(AI50,目次!$A$5:$P$36,7))</f>
        <v>16～17</v>
      </c>
      <c r="AS50" s="22" t="str">
        <f>IF(AI50="","",VLOOKUP(AI50,目次!$A$5:$X$36,24))</f>
        <v>20～21</v>
      </c>
      <c r="AT50" s="45" t="str">
        <f t="shared" si="16"/>
        <v>18～19</v>
      </c>
      <c r="AU50" s="45" t="str">
        <f t="shared" si="16"/>
        <v>20～21</v>
      </c>
      <c r="AV50" s="45" t="str">
        <f t="shared" si="16"/>
        <v/>
      </c>
      <c r="AW50" s="45" t="str">
        <f t="shared" si="16"/>
        <v/>
      </c>
      <c r="AX50" s="45" t="str">
        <f t="shared" si="16"/>
        <v/>
      </c>
      <c r="AY50" s="45" t="str">
        <f t="shared" si="15"/>
        <v/>
      </c>
      <c r="AZ50" s="45" t="str">
        <f t="shared" si="15"/>
        <v/>
      </c>
      <c r="BA50" s="45" t="str">
        <f t="shared" si="15"/>
        <v/>
      </c>
      <c r="BB50" s="45" t="str">
        <f t="shared" si="15"/>
        <v>16～17</v>
      </c>
      <c r="BC50" s="45" t="str">
        <f t="shared" si="15"/>
        <v>20～21</v>
      </c>
    </row>
    <row r="51" spans="27:55" ht="18.95" customHeight="1">
      <c r="AA51" s="9">
        <v>41</v>
      </c>
      <c r="AB51" s="27" t="str">
        <f>V11</f>
        <v>国語</v>
      </c>
      <c r="AC51" s="61"/>
      <c r="AD51" s="42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IF(AE51="","",VLOOKUP(AE51,目次!$A$5:$X$36,20))</f>
        <v>20～21</v>
      </c>
      <c r="AL51" s="22" t="str">
        <f>IF(AF51="","",VLOOKUP(AF51,目次!$A$5:$P$36,4))</f>
        <v/>
      </c>
      <c r="AM51" s="22" t="str">
        <f>IF(AF51="","",VLOOKUP(AF51,目次!$A$5:$X$36,21))</f>
        <v/>
      </c>
      <c r="AN51" s="22" t="str">
        <f>IF(AG51="","",VLOOKUP(AG51,目次!$A$5:$P$36,5))</f>
        <v/>
      </c>
      <c r="AO51" s="22" t="str">
        <f>IF(AG51="","",VLOOKUP(AG51,目次!$A$5:$X$36,22))</f>
        <v/>
      </c>
      <c r="AP51" s="22" t="str">
        <f>IF(AH51="","",VLOOKUP(AH51,目次!$A$5:$P$36,6))</f>
        <v/>
      </c>
      <c r="AQ51" s="22" t="str">
        <f>IF(AH51="","",VLOOKUP(AH51,目次!$A$5:$X$36,23))</f>
        <v/>
      </c>
      <c r="AR51" s="22" t="str">
        <f>IF(AI51="","",VLOOKUP(AI51,目次!$A$5:$P$36,7))</f>
        <v/>
      </c>
      <c r="AS51" s="22" t="str">
        <f>IF(AI51="","",VLOOKUP(AI51,目次!$A$5:$X$36,24))</f>
        <v/>
      </c>
      <c r="AT51" s="45" t="str">
        <f t="shared" si="16"/>
        <v>18～19</v>
      </c>
      <c r="AU51" s="45" t="str">
        <f t="shared" si="16"/>
        <v>20～21</v>
      </c>
      <c r="AV51" s="45" t="str">
        <f t="shared" si="16"/>
        <v>20～22</v>
      </c>
      <c r="AW51" s="45" t="str">
        <f t="shared" si="16"/>
        <v>20～21</v>
      </c>
      <c r="AX51" s="45" t="str">
        <f t="shared" si="16"/>
        <v/>
      </c>
      <c r="AY51" s="45" t="str">
        <f t="shared" si="15"/>
        <v/>
      </c>
      <c r="AZ51" s="45" t="str">
        <f t="shared" si="15"/>
        <v/>
      </c>
      <c r="BA51" s="45" t="str">
        <f t="shared" si="15"/>
        <v/>
      </c>
      <c r="BB51" s="45" t="str">
        <f t="shared" si="15"/>
        <v/>
      </c>
      <c r="BC51" s="45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1"/>
      <c r="AD52" s="42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IF(AE52="","",VLOOKUP(AE52,目次!$A$5:$X$36,20))</f>
        <v/>
      </c>
      <c r="AL52" s="22" t="str">
        <f>IF(AF52="","",VLOOKUP(AF52,目次!$A$5:$P$36,4))</f>
        <v>20～22</v>
      </c>
      <c r="AM52" s="22" t="str">
        <f>IF(AF52="","",VLOOKUP(AF52,目次!$A$5:$X$36,21))</f>
        <v>20～21</v>
      </c>
      <c r="AN52" s="22" t="str">
        <f>IF(AG52="","",VLOOKUP(AG52,目次!$A$5:$P$36,5))</f>
        <v/>
      </c>
      <c r="AO52" s="22" t="str">
        <f>IF(AG52="","",VLOOKUP(AG52,目次!$A$5:$X$36,22))</f>
        <v/>
      </c>
      <c r="AP52" s="22" t="str">
        <f>IF(AH52="","",VLOOKUP(AH52,目次!$A$5:$P$36,6))</f>
        <v/>
      </c>
      <c r="AQ52" s="22" t="str">
        <f>IF(AH52="","",VLOOKUP(AH52,目次!$A$5:$X$36,23))</f>
        <v/>
      </c>
      <c r="AR52" s="22" t="str">
        <f>IF(AI52="","",VLOOKUP(AI52,目次!$A$5:$P$36,7))</f>
        <v/>
      </c>
      <c r="AS52" s="22" t="str">
        <f>IF(AI52="","",VLOOKUP(AI52,目次!$A$5:$X$36,24))</f>
        <v/>
      </c>
      <c r="AT52" s="45" t="str">
        <f t="shared" si="16"/>
        <v/>
      </c>
      <c r="AU52" s="45" t="str">
        <f t="shared" si="16"/>
        <v/>
      </c>
      <c r="AV52" s="45" t="str">
        <f t="shared" si="16"/>
        <v>20～22</v>
      </c>
      <c r="AW52" s="45" t="str">
        <f t="shared" si="16"/>
        <v>20～21</v>
      </c>
      <c r="AX52" s="45" t="str">
        <f t="shared" si="16"/>
        <v>18～19</v>
      </c>
      <c r="AY52" s="45" t="str">
        <f t="shared" si="15"/>
        <v>20～21</v>
      </c>
      <c r="AZ52" s="45" t="str">
        <f t="shared" si="15"/>
        <v/>
      </c>
      <c r="BA52" s="45" t="str">
        <f t="shared" si="15"/>
        <v/>
      </c>
      <c r="BB52" s="45" t="str">
        <f t="shared" si="15"/>
        <v/>
      </c>
      <c r="BC52" s="45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1"/>
      <c r="AD53" s="42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IF(AE53="","",VLOOKUP(AE53,目次!$A$5:$X$36,20))</f>
        <v/>
      </c>
      <c r="AL53" s="22" t="str">
        <f>IF(AF53="","",VLOOKUP(AF53,目次!$A$5:$P$36,4))</f>
        <v/>
      </c>
      <c r="AM53" s="22" t="str">
        <f>IF(AF53="","",VLOOKUP(AF53,目次!$A$5:$X$36,21))</f>
        <v/>
      </c>
      <c r="AN53" s="22" t="str">
        <f>IF(AG53="","",VLOOKUP(AG53,目次!$A$5:$P$36,5))</f>
        <v>18～19</v>
      </c>
      <c r="AO53" s="22" t="str">
        <f>IF(AG53="","",VLOOKUP(AG53,目次!$A$5:$X$36,22))</f>
        <v>20～21</v>
      </c>
      <c r="AP53" s="22" t="str">
        <f>IF(AH53="","",VLOOKUP(AH53,目次!$A$5:$P$36,6))</f>
        <v/>
      </c>
      <c r="AQ53" s="22" t="str">
        <f>IF(AH53="","",VLOOKUP(AH53,目次!$A$5:$X$36,23))</f>
        <v/>
      </c>
      <c r="AR53" s="22" t="str">
        <f>IF(AI53="","",VLOOKUP(AI53,目次!$A$5:$P$36,7))</f>
        <v/>
      </c>
      <c r="AS53" s="22" t="str">
        <f>IF(AI53="","",VLOOKUP(AI53,目次!$A$5:$X$36,24))</f>
        <v/>
      </c>
      <c r="AT53" s="45" t="str">
        <f t="shared" si="16"/>
        <v/>
      </c>
      <c r="AU53" s="45" t="str">
        <f t="shared" si="16"/>
        <v/>
      </c>
      <c r="AV53" s="45" t="str">
        <f t="shared" si="16"/>
        <v/>
      </c>
      <c r="AW53" s="45" t="str">
        <f t="shared" si="16"/>
        <v/>
      </c>
      <c r="AX53" s="45" t="str">
        <f t="shared" si="16"/>
        <v>18～19</v>
      </c>
      <c r="AY53" s="45" t="str">
        <f t="shared" si="15"/>
        <v>20～21</v>
      </c>
      <c r="AZ53" s="45" t="str">
        <f t="shared" si="15"/>
        <v>18～19</v>
      </c>
      <c r="BA53" s="45" t="str">
        <f t="shared" si="15"/>
        <v>22～23</v>
      </c>
      <c r="BB53" s="45" t="str">
        <f t="shared" si="15"/>
        <v/>
      </c>
      <c r="BC53" s="45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1"/>
      <c r="AD54" s="42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IF(AE54="","",VLOOKUP(AE54,目次!$A$5:$X$36,20))</f>
        <v/>
      </c>
      <c r="AL54" s="22" t="str">
        <f>IF(AF54="","",VLOOKUP(AF54,目次!$A$5:$P$36,4))</f>
        <v/>
      </c>
      <c r="AM54" s="22" t="str">
        <f>IF(AF54="","",VLOOKUP(AF54,目次!$A$5:$X$36,21))</f>
        <v/>
      </c>
      <c r="AN54" s="22" t="str">
        <f>IF(AG54="","",VLOOKUP(AG54,目次!$A$5:$P$36,5))</f>
        <v/>
      </c>
      <c r="AO54" s="22" t="str">
        <f>IF(AG54="","",VLOOKUP(AG54,目次!$A$5:$X$36,22))</f>
        <v/>
      </c>
      <c r="AP54" s="22" t="str">
        <f>IF(AH54="","",VLOOKUP(AH54,目次!$A$5:$P$36,6))</f>
        <v>18～19</v>
      </c>
      <c r="AQ54" s="22" t="str">
        <f>IF(AH54="","",VLOOKUP(AH54,目次!$A$5:$X$36,23))</f>
        <v>22～23</v>
      </c>
      <c r="AR54" s="22" t="str">
        <f>IF(AI54="","",VLOOKUP(AI54,目次!$A$5:$P$36,7))</f>
        <v/>
      </c>
      <c r="AS54" s="22" t="str">
        <f>IF(AI54="","",VLOOKUP(AI54,目次!$A$5:$X$36,24))</f>
        <v/>
      </c>
      <c r="AT54" s="45" t="str">
        <f t="shared" si="16"/>
        <v/>
      </c>
      <c r="AU54" s="45" t="str">
        <f t="shared" si="16"/>
        <v/>
      </c>
      <c r="AV54" s="45" t="str">
        <f t="shared" si="16"/>
        <v/>
      </c>
      <c r="AW54" s="45" t="str">
        <f t="shared" si="16"/>
        <v/>
      </c>
      <c r="AX54" s="45" t="str">
        <f t="shared" si="16"/>
        <v/>
      </c>
      <c r="AY54" s="45" t="str">
        <f t="shared" si="15"/>
        <v/>
      </c>
      <c r="AZ54" s="45" t="str">
        <f t="shared" si="15"/>
        <v>18～19</v>
      </c>
      <c r="BA54" s="45" t="str">
        <f t="shared" si="15"/>
        <v>22～23</v>
      </c>
      <c r="BB54" s="45" t="str">
        <f t="shared" si="15"/>
        <v>18～19</v>
      </c>
      <c r="BC54" s="45" t="str">
        <f t="shared" si="15"/>
        <v>22～23</v>
      </c>
    </row>
    <row r="55" spans="27:55" ht="18.95" customHeight="1">
      <c r="AA55" s="9">
        <v>45</v>
      </c>
      <c r="AB55" s="27" t="str">
        <f>V15</f>
        <v>英語</v>
      </c>
      <c r="AC55" s="61"/>
      <c r="AD55" s="42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IF(AE55="","",VLOOKUP(AE55,目次!$A$5:$X$36,20))</f>
        <v/>
      </c>
      <c r="AL55" s="22" t="str">
        <f>IF(AF55="","",VLOOKUP(AF55,目次!$A$5:$P$36,4))</f>
        <v/>
      </c>
      <c r="AM55" s="22" t="str">
        <f>IF(AF55="","",VLOOKUP(AF55,目次!$A$5:$X$36,21))</f>
        <v/>
      </c>
      <c r="AN55" s="22" t="str">
        <f>IF(AG55="","",VLOOKUP(AG55,目次!$A$5:$P$36,5))</f>
        <v/>
      </c>
      <c r="AO55" s="22" t="str">
        <f>IF(AG55="","",VLOOKUP(AG55,目次!$A$5:$X$36,22))</f>
        <v/>
      </c>
      <c r="AP55" s="22" t="str">
        <f>IF(AH55="","",VLOOKUP(AH55,目次!$A$5:$P$36,6))</f>
        <v/>
      </c>
      <c r="AQ55" s="22" t="str">
        <f>IF(AH55="","",VLOOKUP(AH55,目次!$A$5:$X$36,23))</f>
        <v/>
      </c>
      <c r="AR55" s="22" t="str">
        <f>IF(AI55="","",VLOOKUP(AI55,目次!$A$5:$P$36,7))</f>
        <v>18～19</v>
      </c>
      <c r="AS55" s="22" t="str">
        <f>IF(AI55="","",VLOOKUP(AI55,目次!$A$5:$X$36,24))</f>
        <v>22～23</v>
      </c>
      <c r="AT55" s="45" t="str">
        <f t="shared" si="16"/>
        <v>20～21</v>
      </c>
      <c r="AU55" s="45" t="str">
        <f t="shared" si="16"/>
        <v>22～23</v>
      </c>
      <c r="AV55" s="45" t="str">
        <f t="shared" si="16"/>
        <v/>
      </c>
      <c r="AW55" s="45" t="str">
        <f t="shared" si="16"/>
        <v/>
      </c>
      <c r="AX55" s="45" t="str">
        <f t="shared" si="16"/>
        <v/>
      </c>
      <c r="AY55" s="45" t="str">
        <f t="shared" si="15"/>
        <v/>
      </c>
      <c r="AZ55" s="45" t="str">
        <f t="shared" si="15"/>
        <v/>
      </c>
      <c r="BA55" s="45" t="str">
        <f t="shared" si="15"/>
        <v/>
      </c>
      <c r="BB55" s="45" t="str">
        <f t="shared" si="15"/>
        <v>18～19</v>
      </c>
      <c r="BC55" s="45" t="str">
        <f t="shared" si="15"/>
        <v>22～23</v>
      </c>
    </row>
    <row r="56" spans="27:55" ht="18.95" customHeight="1">
      <c r="AA56" s="9">
        <v>46</v>
      </c>
      <c r="AB56" s="27" t="str">
        <f>V11</f>
        <v>国語</v>
      </c>
      <c r="AC56" s="61"/>
      <c r="AD56" s="42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IF(AE56="","",VLOOKUP(AE56,目次!$A$5:$X$36,20))</f>
        <v>22～23</v>
      </c>
      <c r="AL56" s="22" t="str">
        <f>IF(AF56="","",VLOOKUP(AF56,目次!$A$5:$P$36,4))</f>
        <v/>
      </c>
      <c r="AM56" s="22" t="str">
        <f>IF(AF56="","",VLOOKUP(AF56,目次!$A$5:$X$36,21))</f>
        <v/>
      </c>
      <c r="AN56" s="22" t="str">
        <f>IF(AG56="","",VLOOKUP(AG56,目次!$A$5:$P$36,5))</f>
        <v/>
      </c>
      <c r="AO56" s="22" t="str">
        <f>IF(AG56="","",VLOOKUP(AG56,目次!$A$5:$X$36,22))</f>
        <v/>
      </c>
      <c r="AP56" s="22" t="str">
        <f>IF(AH56="","",VLOOKUP(AH56,目次!$A$5:$P$36,6))</f>
        <v/>
      </c>
      <c r="AQ56" s="22" t="str">
        <f>IF(AH56="","",VLOOKUP(AH56,目次!$A$5:$X$36,23))</f>
        <v/>
      </c>
      <c r="AR56" s="22" t="str">
        <f>IF(AI56="","",VLOOKUP(AI56,目次!$A$5:$P$36,7))</f>
        <v/>
      </c>
      <c r="AS56" s="22" t="str">
        <f>IF(AI56="","",VLOOKUP(AI56,目次!$A$5:$X$36,24))</f>
        <v/>
      </c>
      <c r="AT56" s="45" t="str">
        <f t="shared" si="16"/>
        <v>20～21</v>
      </c>
      <c r="AU56" s="45" t="str">
        <f t="shared" si="16"/>
        <v>22～23</v>
      </c>
      <c r="AV56" s="45" t="str">
        <f t="shared" si="16"/>
        <v>24～25</v>
      </c>
      <c r="AW56" s="45" t="str">
        <f t="shared" si="16"/>
        <v>22～23</v>
      </c>
      <c r="AX56" s="45" t="str">
        <f t="shared" si="16"/>
        <v/>
      </c>
      <c r="AY56" s="45" t="str">
        <f t="shared" si="15"/>
        <v/>
      </c>
      <c r="AZ56" s="45" t="str">
        <f t="shared" si="15"/>
        <v/>
      </c>
      <c r="BA56" s="45" t="str">
        <f t="shared" si="15"/>
        <v/>
      </c>
      <c r="BB56" s="45" t="str">
        <f t="shared" si="15"/>
        <v/>
      </c>
      <c r="BC56" s="45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1"/>
      <c r="AD57" s="42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IF(AE57="","",VLOOKUP(AE57,目次!$A$5:$X$36,20))</f>
        <v/>
      </c>
      <c r="AL57" s="22" t="str">
        <f>IF(AF57="","",VLOOKUP(AF57,目次!$A$5:$P$36,4))</f>
        <v>24～25</v>
      </c>
      <c r="AM57" s="22" t="str">
        <f>IF(AF57="","",VLOOKUP(AF57,目次!$A$5:$X$36,21))</f>
        <v>22～23</v>
      </c>
      <c r="AN57" s="22" t="str">
        <f>IF(AG57="","",VLOOKUP(AG57,目次!$A$5:$P$36,5))</f>
        <v/>
      </c>
      <c r="AO57" s="22" t="str">
        <f>IF(AG57="","",VLOOKUP(AG57,目次!$A$5:$X$36,22))</f>
        <v/>
      </c>
      <c r="AP57" s="22" t="str">
        <f>IF(AH57="","",VLOOKUP(AH57,目次!$A$5:$P$36,6))</f>
        <v/>
      </c>
      <c r="AQ57" s="22" t="str">
        <f>IF(AH57="","",VLOOKUP(AH57,目次!$A$5:$X$36,23))</f>
        <v/>
      </c>
      <c r="AR57" s="22" t="str">
        <f>IF(AI57="","",VLOOKUP(AI57,目次!$A$5:$P$36,7))</f>
        <v/>
      </c>
      <c r="AS57" s="22" t="str">
        <f>IF(AI57="","",VLOOKUP(AI57,目次!$A$5:$X$36,24))</f>
        <v/>
      </c>
      <c r="AT57" s="45" t="str">
        <f t="shared" si="16"/>
        <v/>
      </c>
      <c r="AU57" s="45" t="str">
        <f t="shared" si="16"/>
        <v/>
      </c>
      <c r="AV57" s="45" t="str">
        <f t="shared" si="16"/>
        <v>24～25</v>
      </c>
      <c r="AW57" s="45" t="str">
        <f t="shared" si="16"/>
        <v>22～23</v>
      </c>
      <c r="AX57" s="45" t="str">
        <f t="shared" si="16"/>
        <v>20～21</v>
      </c>
      <c r="AY57" s="45" t="str">
        <f t="shared" si="15"/>
        <v>22～23</v>
      </c>
      <c r="AZ57" s="45" t="str">
        <f t="shared" si="15"/>
        <v/>
      </c>
      <c r="BA57" s="45" t="str">
        <f t="shared" si="15"/>
        <v/>
      </c>
      <c r="BB57" s="45" t="str">
        <f t="shared" si="15"/>
        <v/>
      </c>
      <c r="BC57" s="45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1"/>
      <c r="AD58" s="42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IF(AE58="","",VLOOKUP(AE58,目次!$A$5:$X$36,20))</f>
        <v/>
      </c>
      <c r="AL58" s="22" t="str">
        <f>IF(AF58="","",VLOOKUP(AF58,目次!$A$5:$P$36,4))</f>
        <v/>
      </c>
      <c r="AM58" s="22" t="str">
        <f>IF(AF58="","",VLOOKUP(AF58,目次!$A$5:$X$36,21))</f>
        <v/>
      </c>
      <c r="AN58" s="22" t="str">
        <f>IF(AG58="","",VLOOKUP(AG58,目次!$A$5:$P$36,5))</f>
        <v>20～21</v>
      </c>
      <c r="AO58" s="22" t="str">
        <f>IF(AG58="","",VLOOKUP(AG58,目次!$A$5:$X$36,22))</f>
        <v>22～23</v>
      </c>
      <c r="AP58" s="22" t="str">
        <f>IF(AH58="","",VLOOKUP(AH58,目次!$A$5:$P$36,6))</f>
        <v/>
      </c>
      <c r="AQ58" s="22" t="str">
        <f>IF(AH58="","",VLOOKUP(AH58,目次!$A$5:$X$36,23))</f>
        <v/>
      </c>
      <c r="AR58" s="22" t="str">
        <f>IF(AI58="","",VLOOKUP(AI58,目次!$A$5:$P$36,7))</f>
        <v/>
      </c>
      <c r="AS58" s="22" t="str">
        <f>IF(AI58="","",VLOOKUP(AI58,目次!$A$5:$X$36,24))</f>
        <v/>
      </c>
      <c r="AT58" s="45" t="str">
        <f t="shared" si="16"/>
        <v/>
      </c>
      <c r="AU58" s="45" t="str">
        <f t="shared" si="16"/>
        <v/>
      </c>
      <c r="AV58" s="45" t="str">
        <f t="shared" si="16"/>
        <v/>
      </c>
      <c r="AW58" s="45" t="str">
        <f t="shared" si="16"/>
        <v/>
      </c>
      <c r="AX58" s="45" t="str">
        <f t="shared" si="16"/>
        <v>20～21</v>
      </c>
      <c r="AY58" s="45" t="str">
        <f t="shared" si="15"/>
        <v>22～23</v>
      </c>
      <c r="AZ58" s="45" t="str">
        <f t="shared" si="15"/>
        <v>20～21</v>
      </c>
      <c r="BA58" s="45" t="str">
        <f t="shared" si="15"/>
        <v>24～25</v>
      </c>
      <c r="BB58" s="45" t="str">
        <f t="shared" si="15"/>
        <v/>
      </c>
      <c r="BC58" s="45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1"/>
      <c r="AD59" s="42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IF(AE59="","",VLOOKUP(AE59,目次!$A$5:$X$36,20))</f>
        <v/>
      </c>
      <c r="AL59" s="22" t="str">
        <f>IF(AF59="","",VLOOKUP(AF59,目次!$A$5:$P$36,4))</f>
        <v/>
      </c>
      <c r="AM59" s="22" t="str">
        <f>IF(AF59="","",VLOOKUP(AF59,目次!$A$5:$X$36,21))</f>
        <v/>
      </c>
      <c r="AN59" s="22" t="str">
        <f>IF(AG59="","",VLOOKUP(AG59,目次!$A$5:$P$36,5))</f>
        <v/>
      </c>
      <c r="AO59" s="22" t="str">
        <f>IF(AG59="","",VLOOKUP(AG59,目次!$A$5:$X$36,22))</f>
        <v/>
      </c>
      <c r="AP59" s="22" t="str">
        <f>IF(AH59="","",VLOOKUP(AH59,目次!$A$5:$P$36,6))</f>
        <v>20～21</v>
      </c>
      <c r="AQ59" s="22" t="str">
        <f>IF(AH59="","",VLOOKUP(AH59,目次!$A$5:$X$36,23))</f>
        <v>24～25</v>
      </c>
      <c r="AR59" s="22" t="str">
        <f>IF(AI59="","",VLOOKUP(AI59,目次!$A$5:$P$36,7))</f>
        <v/>
      </c>
      <c r="AS59" s="22" t="str">
        <f>IF(AI59="","",VLOOKUP(AI59,目次!$A$5:$X$36,24))</f>
        <v/>
      </c>
      <c r="AT59" s="45" t="str">
        <f t="shared" si="16"/>
        <v/>
      </c>
      <c r="AU59" s="45" t="str">
        <f t="shared" si="16"/>
        <v/>
      </c>
      <c r="AV59" s="45" t="str">
        <f t="shared" si="16"/>
        <v/>
      </c>
      <c r="AW59" s="45" t="str">
        <f t="shared" si="16"/>
        <v/>
      </c>
      <c r="AX59" s="45" t="str">
        <f t="shared" si="16"/>
        <v/>
      </c>
      <c r="AY59" s="45" t="str">
        <f t="shared" si="15"/>
        <v/>
      </c>
      <c r="AZ59" s="45" t="str">
        <f t="shared" si="15"/>
        <v>20～21</v>
      </c>
      <c r="BA59" s="45" t="str">
        <f t="shared" si="15"/>
        <v>24～25</v>
      </c>
      <c r="BB59" s="45" t="str">
        <f t="shared" si="15"/>
        <v>20～21</v>
      </c>
      <c r="BC59" s="45" t="str">
        <f t="shared" si="15"/>
        <v>24～25</v>
      </c>
    </row>
    <row r="60" spans="27:55" ht="18.95" customHeight="1">
      <c r="AA60" s="9">
        <v>50</v>
      </c>
      <c r="AB60" s="27" t="str">
        <f>V15</f>
        <v>英語</v>
      </c>
      <c r="AC60" s="61"/>
      <c r="AD60" s="42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IF(AE60="","",VLOOKUP(AE60,目次!$A$5:$X$36,20))</f>
        <v/>
      </c>
      <c r="AL60" s="22" t="str">
        <f>IF(AF60="","",VLOOKUP(AF60,目次!$A$5:$P$36,4))</f>
        <v/>
      </c>
      <c r="AM60" s="22" t="str">
        <f>IF(AF60="","",VLOOKUP(AF60,目次!$A$5:$X$36,21))</f>
        <v/>
      </c>
      <c r="AN60" s="22" t="str">
        <f>IF(AG60="","",VLOOKUP(AG60,目次!$A$5:$P$36,5))</f>
        <v/>
      </c>
      <c r="AO60" s="22" t="str">
        <f>IF(AG60="","",VLOOKUP(AG60,目次!$A$5:$X$36,22))</f>
        <v/>
      </c>
      <c r="AP60" s="22" t="str">
        <f>IF(AH60="","",VLOOKUP(AH60,目次!$A$5:$P$36,6))</f>
        <v/>
      </c>
      <c r="AQ60" s="22" t="str">
        <f>IF(AH60="","",VLOOKUP(AH60,目次!$A$5:$X$36,23))</f>
        <v/>
      </c>
      <c r="AR60" s="22" t="str">
        <f>IF(AI60="","",VLOOKUP(AI60,目次!$A$5:$P$36,7))</f>
        <v>20～21</v>
      </c>
      <c r="AS60" s="22" t="str">
        <f>IF(AI60="","",VLOOKUP(AI60,目次!$A$5:$X$36,24))</f>
        <v>24～25</v>
      </c>
      <c r="AT60" s="45" t="str">
        <f t="shared" si="16"/>
        <v>22～23</v>
      </c>
      <c r="AU60" s="45" t="str">
        <f t="shared" si="16"/>
        <v>24～25</v>
      </c>
      <c r="AV60" s="45" t="str">
        <f t="shared" si="16"/>
        <v/>
      </c>
      <c r="AW60" s="45" t="str">
        <f t="shared" si="16"/>
        <v/>
      </c>
      <c r="AX60" s="45" t="str">
        <f t="shared" si="16"/>
        <v/>
      </c>
      <c r="AY60" s="45" t="str">
        <f t="shared" si="15"/>
        <v/>
      </c>
      <c r="AZ60" s="45" t="str">
        <f t="shared" si="15"/>
        <v/>
      </c>
      <c r="BA60" s="45" t="str">
        <f t="shared" si="15"/>
        <v/>
      </c>
      <c r="BB60" s="45" t="str">
        <f t="shared" si="15"/>
        <v>20～21</v>
      </c>
      <c r="BC60" s="45" t="str">
        <f t="shared" si="15"/>
        <v>24～25</v>
      </c>
    </row>
    <row r="61" spans="27:55" ht="18.95" customHeight="1">
      <c r="AA61" s="9">
        <v>51</v>
      </c>
      <c r="AB61" s="27" t="str">
        <f>V11</f>
        <v>国語</v>
      </c>
      <c r="AC61" s="61"/>
      <c r="AD61" s="42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IF(AE61="","",VLOOKUP(AE61,目次!$A$5:$X$36,20))</f>
        <v>24～25</v>
      </c>
      <c r="AL61" s="22" t="str">
        <f>IF(AF61="","",VLOOKUP(AF61,目次!$A$5:$P$36,4))</f>
        <v/>
      </c>
      <c r="AM61" s="22" t="str">
        <f>IF(AF61="","",VLOOKUP(AF61,目次!$A$5:$X$36,21))</f>
        <v/>
      </c>
      <c r="AN61" s="22" t="str">
        <f>IF(AG61="","",VLOOKUP(AG61,目次!$A$5:$P$36,5))</f>
        <v/>
      </c>
      <c r="AO61" s="22" t="str">
        <f>IF(AG61="","",VLOOKUP(AG61,目次!$A$5:$X$36,22))</f>
        <v/>
      </c>
      <c r="AP61" s="22" t="str">
        <f>IF(AH61="","",VLOOKUP(AH61,目次!$A$5:$P$36,6))</f>
        <v/>
      </c>
      <c r="AQ61" s="22" t="str">
        <f>IF(AH61="","",VLOOKUP(AH61,目次!$A$5:$X$36,23))</f>
        <v/>
      </c>
      <c r="AR61" s="22" t="str">
        <f>IF(AI61="","",VLOOKUP(AI61,目次!$A$5:$P$36,7))</f>
        <v/>
      </c>
      <c r="AS61" s="22" t="str">
        <f>IF(AI61="","",VLOOKUP(AI61,目次!$A$5:$X$36,24))</f>
        <v/>
      </c>
      <c r="AT61" s="45" t="str">
        <f t="shared" si="16"/>
        <v>22～23</v>
      </c>
      <c r="AU61" s="45" t="str">
        <f t="shared" si="16"/>
        <v>24～25</v>
      </c>
      <c r="AV61" s="45" t="str">
        <f t="shared" si="16"/>
        <v>26～27</v>
      </c>
      <c r="AW61" s="45" t="str">
        <f t="shared" si="16"/>
        <v>24～25</v>
      </c>
      <c r="AX61" s="45" t="str">
        <f t="shared" si="16"/>
        <v/>
      </c>
      <c r="AY61" s="45" t="str">
        <f t="shared" si="15"/>
        <v/>
      </c>
      <c r="AZ61" s="45" t="str">
        <f t="shared" si="15"/>
        <v/>
      </c>
      <c r="BA61" s="45" t="str">
        <f t="shared" si="15"/>
        <v/>
      </c>
      <c r="BB61" s="45" t="str">
        <f t="shared" si="15"/>
        <v/>
      </c>
      <c r="BC61" s="45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1"/>
      <c r="AD62" s="42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IF(AE62="","",VLOOKUP(AE62,目次!$A$5:$X$36,20))</f>
        <v/>
      </c>
      <c r="AL62" s="22" t="str">
        <f>IF(AF62="","",VLOOKUP(AF62,目次!$A$5:$P$36,4))</f>
        <v>26～27</v>
      </c>
      <c r="AM62" s="22" t="str">
        <f>IF(AF62="","",VLOOKUP(AF62,目次!$A$5:$X$36,21))</f>
        <v>24～25</v>
      </c>
      <c r="AN62" s="22" t="str">
        <f>IF(AG62="","",VLOOKUP(AG62,目次!$A$5:$P$36,5))</f>
        <v/>
      </c>
      <c r="AO62" s="22" t="str">
        <f>IF(AG62="","",VLOOKUP(AG62,目次!$A$5:$X$36,22))</f>
        <v/>
      </c>
      <c r="AP62" s="22" t="str">
        <f>IF(AH62="","",VLOOKUP(AH62,目次!$A$5:$P$36,6))</f>
        <v/>
      </c>
      <c r="AQ62" s="22" t="str">
        <f>IF(AH62="","",VLOOKUP(AH62,目次!$A$5:$X$36,23))</f>
        <v/>
      </c>
      <c r="AR62" s="22" t="str">
        <f>IF(AI62="","",VLOOKUP(AI62,目次!$A$5:$P$36,7))</f>
        <v/>
      </c>
      <c r="AS62" s="22" t="str">
        <f>IF(AI62="","",VLOOKUP(AI62,目次!$A$5:$X$36,24))</f>
        <v/>
      </c>
      <c r="AT62" s="45" t="str">
        <f t="shared" si="16"/>
        <v/>
      </c>
      <c r="AU62" s="45" t="str">
        <f t="shared" si="16"/>
        <v/>
      </c>
      <c r="AV62" s="45" t="str">
        <f t="shared" si="16"/>
        <v>26～27</v>
      </c>
      <c r="AW62" s="45" t="str">
        <f t="shared" si="16"/>
        <v>24～25</v>
      </c>
      <c r="AX62" s="45" t="str">
        <f t="shared" si="16"/>
        <v>22～23</v>
      </c>
      <c r="AY62" s="45" t="str">
        <f t="shared" si="15"/>
        <v>24～25</v>
      </c>
      <c r="AZ62" s="45" t="str">
        <f t="shared" si="15"/>
        <v/>
      </c>
      <c r="BA62" s="45" t="str">
        <f t="shared" si="15"/>
        <v/>
      </c>
      <c r="BB62" s="45" t="str">
        <f t="shared" si="15"/>
        <v/>
      </c>
      <c r="BC62" s="45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1"/>
      <c r="AD63" s="42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IF(AE63="","",VLOOKUP(AE63,目次!$A$5:$X$36,20))</f>
        <v/>
      </c>
      <c r="AL63" s="22" t="str">
        <f>IF(AF63="","",VLOOKUP(AF63,目次!$A$5:$P$36,4))</f>
        <v/>
      </c>
      <c r="AM63" s="22" t="str">
        <f>IF(AF63="","",VLOOKUP(AF63,目次!$A$5:$X$36,21))</f>
        <v/>
      </c>
      <c r="AN63" s="22" t="str">
        <f>IF(AG63="","",VLOOKUP(AG63,目次!$A$5:$P$36,5))</f>
        <v>22～23</v>
      </c>
      <c r="AO63" s="22" t="str">
        <f>IF(AG63="","",VLOOKUP(AG63,目次!$A$5:$X$36,22))</f>
        <v>24～25</v>
      </c>
      <c r="AP63" s="22" t="str">
        <f>IF(AH63="","",VLOOKUP(AH63,目次!$A$5:$P$36,6))</f>
        <v/>
      </c>
      <c r="AQ63" s="22" t="str">
        <f>IF(AH63="","",VLOOKUP(AH63,目次!$A$5:$X$36,23))</f>
        <v/>
      </c>
      <c r="AR63" s="22" t="str">
        <f>IF(AI63="","",VLOOKUP(AI63,目次!$A$5:$P$36,7))</f>
        <v/>
      </c>
      <c r="AS63" s="22" t="str">
        <f>IF(AI63="","",VLOOKUP(AI63,目次!$A$5:$X$36,24))</f>
        <v/>
      </c>
      <c r="AT63" s="45" t="str">
        <f t="shared" si="16"/>
        <v/>
      </c>
      <c r="AU63" s="45" t="str">
        <f t="shared" si="16"/>
        <v/>
      </c>
      <c r="AV63" s="45" t="str">
        <f t="shared" si="16"/>
        <v/>
      </c>
      <c r="AW63" s="45" t="str">
        <f t="shared" si="16"/>
        <v/>
      </c>
      <c r="AX63" s="45" t="str">
        <f t="shared" si="16"/>
        <v>22～23</v>
      </c>
      <c r="AY63" s="45" t="str">
        <f t="shared" si="15"/>
        <v>24～25</v>
      </c>
      <c r="AZ63" s="45" t="str">
        <f t="shared" si="15"/>
        <v>22～23</v>
      </c>
      <c r="BA63" s="45" t="str">
        <f t="shared" si="15"/>
        <v>26～27</v>
      </c>
      <c r="BB63" s="45" t="str">
        <f t="shared" si="15"/>
        <v/>
      </c>
      <c r="BC63" s="45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1"/>
      <c r="AD64" s="42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IF(AE64="","",VLOOKUP(AE64,目次!$A$5:$X$36,20))</f>
        <v/>
      </c>
      <c r="AL64" s="22" t="str">
        <f>IF(AF64="","",VLOOKUP(AF64,目次!$A$5:$P$36,4))</f>
        <v/>
      </c>
      <c r="AM64" s="22" t="str">
        <f>IF(AF64="","",VLOOKUP(AF64,目次!$A$5:$X$36,21))</f>
        <v/>
      </c>
      <c r="AN64" s="22" t="str">
        <f>IF(AG64="","",VLOOKUP(AG64,目次!$A$5:$P$36,5))</f>
        <v/>
      </c>
      <c r="AO64" s="22" t="str">
        <f>IF(AG64="","",VLOOKUP(AG64,目次!$A$5:$X$36,22))</f>
        <v/>
      </c>
      <c r="AP64" s="22" t="str">
        <f>IF(AH64="","",VLOOKUP(AH64,目次!$A$5:$P$36,6))</f>
        <v>22～23</v>
      </c>
      <c r="AQ64" s="22" t="str">
        <f>IF(AH64="","",VLOOKUP(AH64,目次!$A$5:$X$36,23))</f>
        <v>26～27</v>
      </c>
      <c r="AR64" s="22" t="str">
        <f>IF(AI64="","",VLOOKUP(AI64,目次!$A$5:$P$36,7))</f>
        <v/>
      </c>
      <c r="AS64" s="22" t="str">
        <f>IF(AI64="","",VLOOKUP(AI64,目次!$A$5:$X$36,24))</f>
        <v/>
      </c>
      <c r="AT64" s="45" t="str">
        <f t="shared" si="16"/>
        <v/>
      </c>
      <c r="AU64" s="45" t="str">
        <f t="shared" si="16"/>
        <v/>
      </c>
      <c r="AV64" s="45" t="str">
        <f t="shared" si="16"/>
        <v/>
      </c>
      <c r="AW64" s="45" t="str">
        <f t="shared" si="16"/>
        <v/>
      </c>
      <c r="AX64" s="45" t="str">
        <f t="shared" si="16"/>
        <v/>
      </c>
      <c r="AY64" s="45" t="str">
        <f t="shared" si="15"/>
        <v/>
      </c>
      <c r="AZ64" s="45" t="str">
        <f t="shared" si="15"/>
        <v>22～23</v>
      </c>
      <c r="BA64" s="45" t="str">
        <f t="shared" si="15"/>
        <v>26～27</v>
      </c>
      <c r="BB64" s="45" t="str">
        <f t="shared" si="15"/>
        <v>22～23</v>
      </c>
      <c r="BC64" s="45" t="str">
        <f t="shared" si="15"/>
        <v>26～27</v>
      </c>
    </row>
    <row r="65" spans="27:55" ht="18.95" customHeight="1">
      <c r="AA65" s="9">
        <v>55</v>
      </c>
      <c r="AB65" s="27" t="str">
        <f>V15</f>
        <v>英語</v>
      </c>
      <c r="AC65" s="61"/>
      <c r="AD65" s="42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IF(AE65="","",VLOOKUP(AE65,目次!$A$5:$X$36,20))</f>
        <v/>
      </c>
      <c r="AL65" s="22" t="str">
        <f>IF(AF65="","",VLOOKUP(AF65,目次!$A$5:$P$36,4))</f>
        <v/>
      </c>
      <c r="AM65" s="22" t="str">
        <f>IF(AF65="","",VLOOKUP(AF65,目次!$A$5:$X$36,21))</f>
        <v/>
      </c>
      <c r="AN65" s="22" t="str">
        <f>IF(AG65="","",VLOOKUP(AG65,目次!$A$5:$P$36,5))</f>
        <v/>
      </c>
      <c r="AO65" s="22" t="str">
        <f>IF(AG65="","",VLOOKUP(AG65,目次!$A$5:$X$36,22))</f>
        <v/>
      </c>
      <c r="AP65" s="22" t="str">
        <f>IF(AH65="","",VLOOKUP(AH65,目次!$A$5:$P$36,6))</f>
        <v/>
      </c>
      <c r="AQ65" s="22" t="str">
        <f>IF(AH65="","",VLOOKUP(AH65,目次!$A$5:$X$36,23))</f>
        <v/>
      </c>
      <c r="AR65" s="22" t="str">
        <f>IF(AI65="","",VLOOKUP(AI65,目次!$A$5:$P$36,7))</f>
        <v>22～23</v>
      </c>
      <c r="AS65" s="22" t="str">
        <f>IF(AI65="","",VLOOKUP(AI65,目次!$A$5:$X$36,24))</f>
        <v>26～27</v>
      </c>
      <c r="AT65" s="45" t="str">
        <f t="shared" si="16"/>
        <v>24～25</v>
      </c>
      <c r="AU65" s="45" t="str">
        <f t="shared" si="16"/>
        <v>26～27</v>
      </c>
      <c r="AV65" s="45" t="str">
        <f t="shared" si="16"/>
        <v/>
      </c>
      <c r="AW65" s="45" t="str">
        <f t="shared" si="16"/>
        <v/>
      </c>
      <c r="AX65" s="45" t="str">
        <f t="shared" si="16"/>
        <v/>
      </c>
      <c r="AY65" s="45" t="str">
        <f t="shared" si="15"/>
        <v/>
      </c>
      <c r="AZ65" s="45" t="str">
        <f t="shared" si="15"/>
        <v/>
      </c>
      <c r="BA65" s="45" t="str">
        <f t="shared" si="15"/>
        <v/>
      </c>
      <c r="BB65" s="45" t="str">
        <f t="shared" si="15"/>
        <v>22～23</v>
      </c>
      <c r="BC65" s="45" t="str">
        <f t="shared" si="15"/>
        <v>26～27</v>
      </c>
    </row>
    <row r="66" spans="27:55" ht="18.95" customHeight="1">
      <c r="AA66" s="9">
        <v>56</v>
      </c>
      <c r="AB66" s="27" t="str">
        <f>V11</f>
        <v>国語</v>
      </c>
      <c r="AC66" s="61"/>
      <c r="AD66" s="42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IF(AE66="","",VLOOKUP(AE66,目次!$A$5:$X$36,20))</f>
        <v>26～27</v>
      </c>
      <c r="AL66" s="22" t="str">
        <f>IF(AF66="","",VLOOKUP(AF66,目次!$A$5:$P$36,4))</f>
        <v/>
      </c>
      <c r="AM66" s="22" t="str">
        <f>IF(AF66="","",VLOOKUP(AF66,目次!$A$5:$X$36,21))</f>
        <v/>
      </c>
      <c r="AN66" s="22" t="str">
        <f>IF(AG66="","",VLOOKUP(AG66,目次!$A$5:$P$36,5))</f>
        <v/>
      </c>
      <c r="AO66" s="22" t="str">
        <f>IF(AG66="","",VLOOKUP(AG66,目次!$A$5:$X$36,22))</f>
        <v/>
      </c>
      <c r="AP66" s="22" t="str">
        <f>IF(AH66="","",VLOOKUP(AH66,目次!$A$5:$P$36,6))</f>
        <v/>
      </c>
      <c r="AQ66" s="22" t="str">
        <f>IF(AH66="","",VLOOKUP(AH66,目次!$A$5:$X$36,23))</f>
        <v/>
      </c>
      <c r="AR66" s="22" t="str">
        <f>IF(AI66="","",VLOOKUP(AI66,目次!$A$5:$P$36,7))</f>
        <v/>
      </c>
      <c r="AS66" s="22" t="str">
        <f>IF(AI66="","",VLOOKUP(AI66,目次!$A$5:$X$36,24))</f>
        <v/>
      </c>
      <c r="AT66" s="45" t="str">
        <f t="shared" si="16"/>
        <v>24～25</v>
      </c>
      <c r="AU66" s="45" t="str">
        <f t="shared" si="16"/>
        <v>26～27</v>
      </c>
      <c r="AV66" s="45" t="str">
        <f t="shared" si="16"/>
        <v>28～30</v>
      </c>
      <c r="AW66" s="45" t="str">
        <f t="shared" si="16"/>
        <v>26～27</v>
      </c>
      <c r="AX66" s="45" t="str">
        <f t="shared" si="16"/>
        <v/>
      </c>
      <c r="AY66" s="45" t="str">
        <f t="shared" si="15"/>
        <v/>
      </c>
      <c r="AZ66" s="45" t="str">
        <f t="shared" si="15"/>
        <v/>
      </c>
      <c r="BA66" s="45" t="str">
        <f t="shared" si="15"/>
        <v/>
      </c>
      <c r="BB66" s="45" t="str">
        <f t="shared" si="15"/>
        <v/>
      </c>
      <c r="BC66" s="45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1"/>
      <c r="AD67" s="42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IF(AE67="","",VLOOKUP(AE67,目次!$A$5:$X$36,20))</f>
        <v/>
      </c>
      <c r="AL67" s="22" t="str">
        <f>IF(AF67="","",VLOOKUP(AF67,目次!$A$5:$P$36,4))</f>
        <v>28～30</v>
      </c>
      <c r="AM67" s="22" t="str">
        <f>IF(AF67="","",VLOOKUP(AF67,目次!$A$5:$X$36,21))</f>
        <v>26～27</v>
      </c>
      <c r="AN67" s="22" t="str">
        <f>IF(AG67="","",VLOOKUP(AG67,目次!$A$5:$P$36,5))</f>
        <v/>
      </c>
      <c r="AO67" s="22" t="str">
        <f>IF(AG67="","",VLOOKUP(AG67,目次!$A$5:$X$36,22))</f>
        <v/>
      </c>
      <c r="AP67" s="22" t="str">
        <f>IF(AH67="","",VLOOKUP(AH67,目次!$A$5:$P$36,6))</f>
        <v/>
      </c>
      <c r="AQ67" s="22" t="str">
        <f>IF(AH67="","",VLOOKUP(AH67,目次!$A$5:$X$36,23))</f>
        <v/>
      </c>
      <c r="AR67" s="22" t="str">
        <f>IF(AI67="","",VLOOKUP(AI67,目次!$A$5:$P$36,7))</f>
        <v/>
      </c>
      <c r="AS67" s="22" t="str">
        <f>IF(AI67="","",VLOOKUP(AI67,目次!$A$5:$X$36,24))</f>
        <v/>
      </c>
      <c r="AT67" s="45" t="str">
        <f t="shared" si="16"/>
        <v/>
      </c>
      <c r="AU67" s="45" t="str">
        <f t="shared" si="16"/>
        <v/>
      </c>
      <c r="AV67" s="45" t="str">
        <f t="shared" si="16"/>
        <v>28～30</v>
      </c>
      <c r="AW67" s="45" t="str">
        <f t="shared" si="16"/>
        <v>26～27</v>
      </c>
      <c r="AX67" s="45" t="str">
        <f t="shared" si="16"/>
        <v>24～25</v>
      </c>
      <c r="AY67" s="45" t="str">
        <f t="shared" si="15"/>
        <v>26～27</v>
      </c>
      <c r="AZ67" s="45" t="str">
        <f t="shared" si="15"/>
        <v/>
      </c>
      <c r="BA67" s="45" t="str">
        <f t="shared" si="15"/>
        <v/>
      </c>
      <c r="BB67" s="45" t="str">
        <f t="shared" si="15"/>
        <v/>
      </c>
      <c r="BC67" s="45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1"/>
      <c r="AD68" s="42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IF(AE68="","",VLOOKUP(AE68,目次!$A$5:$X$36,20))</f>
        <v/>
      </c>
      <c r="AL68" s="22" t="str">
        <f>IF(AF68="","",VLOOKUP(AF68,目次!$A$5:$P$36,4))</f>
        <v/>
      </c>
      <c r="AM68" s="22" t="str">
        <f>IF(AF68="","",VLOOKUP(AF68,目次!$A$5:$X$36,21))</f>
        <v/>
      </c>
      <c r="AN68" s="22" t="str">
        <f>IF(AG68="","",VLOOKUP(AG68,目次!$A$5:$P$36,5))</f>
        <v>24～25</v>
      </c>
      <c r="AO68" s="22" t="str">
        <f>IF(AG68="","",VLOOKUP(AG68,目次!$A$5:$X$36,22))</f>
        <v>26～27</v>
      </c>
      <c r="AP68" s="22" t="str">
        <f>IF(AH68="","",VLOOKUP(AH68,目次!$A$5:$P$36,6))</f>
        <v/>
      </c>
      <c r="AQ68" s="22" t="str">
        <f>IF(AH68="","",VLOOKUP(AH68,目次!$A$5:$X$36,23))</f>
        <v/>
      </c>
      <c r="AR68" s="22" t="str">
        <f>IF(AI68="","",VLOOKUP(AI68,目次!$A$5:$P$36,7))</f>
        <v/>
      </c>
      <c r="AS68" s="22" t="str">
        <f>IF(AI68="","",VLOOKUP(AI68,目次!$A$5:$X$36,24))</f>
        <v/>
      </c>
      <c r="AT68" s="45" t="str">
        <f t="shared" si="16"/>
        <v/>
      </c>
      <c r="AU68" s="45" t="str">
        <f t="shared" si="16"/>
        <v/>
      </c>
      <c r="AV68" s="45" t="str">
        <f t="shared" si="16"/>
        <v/>
      </c>
      <c r="AW68" s="45" t="str">
        <f t="shared" si="16"/>
        <v/>
      </c>
      <c r="AX68" s="45" t="str">
        <f t="shared" si="16"/>
        <v>24～25</v>
      </c>
      <c r="AY68" s="45" t="str">
        <f t="shared" si="16"/>
        <v>26～27</v>
      </c>
      <c r="AZ68" s="45" t="str">
        <f t="shared" si="16"/>
        <v>24～25</v>
      </c>
      <c r="BA68" s="45" t="str">
        <f t="shared" si="16"/>
        <v>28～29</v>
      </c>
      <c r="BB68" s="45" t="str">
        <f t="shared" si="16"/>
        <v/>
      </c>
      <c r="BC68" s="45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1"/>
      <c r="AD69" s="42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IF(AE69="","",VLOOKUP(AE69,目次!$A$5:$X$36,20))</f>
        <v/>
      </c>
      <c r="AL69" s="22" t="str">
        <f>IF(AF69="","",VLOOKUP(AF69,目次!$A$5:$P$36,4))</f>
        <v/>
      </c>
      <c r="AM69" s="22" t="str">
        <f>IF(AF69="","",VLOOKUP(AF69,目次!$A$5:$X$36,21))</f>
        <v/>
      </c>
      <c r="AN69" s="22" t="str">
        <f>IF(AG69="","",VLOOKUP(AG69,目次!$A$5:$P$36,5))</f>
        <v/>
      </c>
      <c r="AO69" s="22" t="str">
        <f>IF(AG69="","",VLOOKUP(AG69,目次!$A$5:$X$36,22))</f>
        <v/>
      </c>
      <c r="AP69" s="22" t="str">
        <f>IF(AH69="","",VLOOKUP(AH69,目次!$A$5:$P$36,6))</f>
        <v>24～25</v>
      </c>
      <c r="AQ69" s="22" t="str">
        <f>IF(AH69="","",VLOOKUP(AH69,目次!$A$5:$X$36,23))</f>
        <v>28～29</v>
      </c>
      <c r="AR69" s="22" t="str">
        <f>IF(AI69="","",VLOOKUP(AI69,目次!$A$5:$P$36,7))</f>
        <v/>
      </c>
      <c r="AS69" s="22" t="str">
        <f>IF(AI69="","",VLOOKUP(AI69,目次!$A$5:$X$36,24))</f>
        <v/>
      </c>
      <c r="AT69" s="45" t="str">
        <f t="shared" ref="AT69:BC70" si="17">IF(AJ69=AJ70,"",IF($AD69=$AD70,AJ69&amp;","&amp;AJ70,AJ69&amp;AJ70))</f>
        <v/>
      </c>
      <c r="AU69" s="45" t="str">
        <f t="shared" si="17"/>
        <v/>
      </c>
      <c r="AV69" s="45" t="str">
        <f t="shared" si="17"/>
        <v/>
      </c>
      <c r="AW69" s="45" t="str">
        <f t="shared" si="17"/>
        <v/>
      </c>
      <c r="AX69" s="45" t="str">
        <f t="shared" si="17"/>
        <v/>
      </c>
      <c r="AY69" s="45" t="str">
        <f t="shared" si="17"/>
        <v/>
      </c>
      <c r="AZ69" s="45" t="str">
        <f t="shared" si="17"/>
        <v>24～25</v>
      </c>
      <c r="BA69" s="45" t="str">
        <f t="shared" si="17"/>
        <v>28～29</v>
      </c>
      <c r="BB69" s="45" t="str">
        <f t="shared" si="17"/>
        <v>24～25</v>
      </c>
      <c r="BC69" s="45" t="str">
        <f t="shared" si="17"/>
        <v>28～29</v>
      </c>
    </row>
    <row r="70" spans="27:55" ht="18.95" customHeight="1" thickBot="1">
      <c r="AA70" s="9">
        <v>60</v>
      </c>
      <c r="AB70" s="27" t="str">
        <f>V15</f>
        <v>英語</v>
      </c>
      <c r="AC70" s="62"/>
      <c r="AD70" s="42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IF(AE70="","",VLOOKUP(AE70,目次!$A$5:$X$36,20))</f>
        <v/>
      </c>
      <c r="AL70" s="22" t="str">
        <f>IF(AF70="","",VLOOKUP(AF70,目次!$A$5:$P$36,4))</f>
        <v/>
      </c>
      <c r="AM70" s="22" t="str">
        <f>IF(AF70="","",VLOOKUP(AF70,目次!$A$5:$X$36,21))</f>
        <v/>
      </c>
      <c r="AN70" s="22" t="str">
        <f>IF(AG70="","",VLOOKUP(AG70,目次!$A$5:$P$36,5))</f>
        <v/>
      </c>
      <c r="AO70" s="22" t="str">
        <f>IF(AG70="","",VLOOKUP(AG70,目次!$A$5:$X$36,22))</f>
        <v/>
      </c>
      <c r="AP70" s="22" t="str">
        <f>IF(AH70="","",VLOOKUP(AH70,目次!$A$5:$P$36,6))</f>
        <v/>
      </c>
      <c r="AQ70" s="22" t="str">
        <f>IF(AH70="","",VLOOKUP(AH70,目次!$A$5:$X$36,23))</f>
        <v/>
      </c>
      <c r="AR70" s="22" t="str">
        <f>IF(AI70="","",VLOOKUP(AI70,目次!$A$5:$P$36,7))</f>
        <v>24～25</v>
      </c>
      <c r="AS70" s="22" t="str">
        <f>IF(AI70="","",VLOOKUP(AI70,目次!$A$5:$X$36,24))</f>
        <v>28～29</v>
      </c>
      <c r="AT70" s="45" t="str">
        <f t="shared" si="17"/>
        <v/>
      </c>
      <c r="AU70" s="45" t="str">
        <f t="shared" si="17"/>
        <v/>
      </c>
      <c r="AV70" s="45" t="str">
        <f t="shared" si="17"/>
        <v/>
      </c>
      <c r="AW70" s="45" t="str">
        <f t="shared" si="17"/>
        <v/>
      </c>
      <c r="AX70" s="45" t="str">
        <f t="shared" si="17"/>
        <v/>
      </c>
      <c r="AY70" s="45" t="str">
        <f t="shared" si="17"/>
        <v/>
      </c>
      <c r="AZ70" s="45" t="str">
        <f t="shared" si="17"/>
        <v/>
      </c>
      <c r="BA70" s="45" t="str">
        <f t="shared" si="17"/>
        <v/>
      </c>
      <c r="BB70" s="45" t="str">
        <f t="shared" si="17"/>
        <v>24～25</v>
      </c>
      <c r="BC70" s="45" t="str">
        <f t="shared" si="17"/>
        <v>28～29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  <mergeCell ref="B5:C5"/>
    <mergeCell ref="F5:J5"/>
    <mergeCell ref="K5:P5"/>
    <mergeCell ref="R5:Z5"/>
    <mergeCell ref="B1:P1"/>
    <mergeCell ref="U1:Z1"/>
    <mergeCell ref="B2:I2"/>
    <mergeCell ref="J2:P2"/>
    <mergeCell ref="B3:C3"/>
  </mergeCells>
  <phoneticPr fontId="1"/>
  <conditionalFormatting sqref="B8:B35">
    <cfRule type="expression" dxfId="69" priority="2" stopIfTrue="1">
      <formula>D8="祝"</formula>
    </cfRule>
    <cfRule type="expression" dxfId="68" priority="3" stopIfTrue="1">
      <formula>OR(D8=1,D8=7)</formula>
    </cfRule>
  </conditionalFormatting>
  <conditionalFormatting sqref="C8:C35">
    <cfRule type="expression" dxfId="67" priority="4" stopIfTrue="1">
      <formula>D8="祝"</formula>
    </cfRule>
    <cfRule type="expression" dxfId="66" priority="5" stopIfTrue="1">
      <formula>OR(D8=1,D8=7)</formula>
    </cfRule>
  </conditionalFormatting>
  <conditionalFormatting sqref="D8:D35">
    <cfRule type="cellIs" dxfId="6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45" t="s">
        <v>98</v>
      </c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U1" s="274" t="str">
        <f>HYPERLINK("#はじめに!A1","はじめにの画面に戻る")</f>
        <v>はじめにの画面に戻る</v>
      </c>
      <c r="V1" s="275"/>
      <c r="W1" s="275"/>
      <c r="X1" s="275"/>
      <c r="Y1" s="275"/>
      <c r="Z1" s="275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44" t="s">
        <v>542</v>
      </c>
      <c r="C2" s="344"/>
      <c r="D2" s="344"/>
      <c r="E2" s="344"/>
      <c r="F2" s="344"/>
      <c r="G2" s="344"/>
      <c r="H2" s="344"/>
      <c r="I2" s="344"/>
      <c r="J2" s="277" t="s">
        <v>540</v>
      </c>
      <c r="K2" s="278"/>
      <c r="L2" s="278"/>
      <c r="M2" s="278"/>
      <c r="N2" s="278"/>
      <c r="O2" s="278"/>
      <c r="P2" s="279"/>
      <c r="Q2" s="50"/>
      <c r="R2" s="50"/>
      <c r="S2" s="50"/>
      <c r="T2" s="50"/>
      <c r="U2" s="50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0"/>
      <c r="C3" s="280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09"/>
      <c r="B4" s="210"/>
      <c r="C4" s="210"/>
      <c r="D4" s="211"/>
      <c r="E4" s="209"/>
      <c r="F4" s="212"/>
      <c r="G4" s="212"/>
      <c r="H4" s="213"/>
      <c r="I4" s="213"/>
      <c r="J4" s="214"/>
      <c r="K4" s="214"/>
      <c r="L4" s="213"/>
      <c r="M4" s="213"/>
      <c r="N4" s="213"/>
      <c r="O4" s="213"/>
      <c r="P4" s="215"/>
      <c r="Q4" s="215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09"/>
      <c r="B5" s="266">
        <v>2026</v>
      </c>
      <c r="C5" s="266"/>
      <c r="D5" s="51"/>
      <c r="E5" s="52" t="s">
        <v>0</v>
      </c>
      <c r="F5" s="267" t="str">
        <f>J2</f>
        <v>スタディ１</v>
      </c>
      <c r="G5" s="267"/>
      <c r="H5" s="267"/>
      <c r="I5" s="267"/>
      <c r="J5" s="267"/>
      <c r="K5" s="268" t="s">
        <v>56</v>
      </c>
      <c r="L5" s="268"/>
      <c r="M5" s="268"/>
      <c r="N5" s="268"/>
      <c r="O5" s="268"/>
      <c r="P5" s="268"/>
      <c r="Q5" s="216"/>
      <c r="R5" s="343" t="s">
        <v>95</v>
      </c>
      <c r="S5" s="343"/>
      <c r="T5" s="343"/>
      <c r="U5" s="343"/>
      <c r="V5" s="343"/>
      <c r="W5" s="343"/>
      <c r="X5" s="343"/>
      <c r="Y5" s="343"/>
      <c r="Z5" s="343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18"/>
      <c r="B6" s="53">
        <v>3</v>
      </c>
      <c r="C6" s="54" t="s">
        <v>1</v>
      </c>
      <c r="D6" s="16"/>
      <c r="E6" s="28" t="s">
        <v>2</v>
      </c>
      <c r="F6" s="271" t="s">
        <v>3</v>
      </c>
      <c r="G6" s="272"/>
      <c r="H6" s="271" t="s">
        <v>4</v>
      </c>
      <c r="I6" s="272"/>
      <c r="J6" s="271" t="s">
        <v>5</v>
      </c>
      <c r="K6" s="272"/>
      <c r="L6" s="271" t="s">
        <v>6</v>
      </c>
      <c r="M6" s="272"/>
      <c r="N6" s="271" t="s">
        <v>7</v>
      </c>
      <c r="O6" s="272"/>
      <c r="P6" s="29" t="s">
        <v>8</v>
      </c>
      <c r="Q6" s="217"/>
      <c r="R6" s="30" t="s">
        <v>9</v>
      </c>
    </row>
    <row r="7" spans="1:71" ht="18.75" customHeight="1">
      <c r="A7" s="218"/>
      <c r="B7" s="22"/>
      <c r="C7" s="22"/>
      <c r="E7" s="31"/>
      <c r="F7" s="32" t="s">
        <v>55</v>
      </c>
      <c r="G7" s="34" t="str">
        <f>J2</f>
        <v>スタディ１</v>
      </c>
      <c r="H7" s="32" t="s">
        <v>55</v>
      </c>
      <c r="I7" s="34" t="str">
        <f>J2</f>
        <v>スタディ１</v>
      </c>
      <c r="J7" s="32" t="s">
        <v>55</v>
      </c>
      <c r="K7" s="34" t="str">
        <f>J2</f>
        <v>スタディ１</v>
      </c>
      <c r="L7" s="32" t="s">
        <v>55</v>
      </c>
      <c r="M7" s="34" t="str">
        <f>J2</f>
        <v>スタディ１</v>
      </c>
      <c r="N7" s="32" t="s">
        <v>55</v>
      </c>
      <c r="O7" s="34" t="str">
        <f>J2</f>
        <v>スタディ１</v>
      </c>
      <c r="P7" s="31"/>
      <c r="Q7" s="218"/>
      <c r="R7" s="33"/>
    </row>
    <row r="8" spans="1:71" ht="18.95" customHeight="1">
      <c r="A8" s="218"/>
      <c r="B8" s="5">
        <v>1</v>
      </c>
      <c r="C8" s="6">
        <f t="shared" ref="C8:C38" si="0">DATE($B$5,$B$6,B8)</f>
        <v>46082</v>
      </c>
      <c r="D8" s="18">
        <f t="shared" ref="D8:D17" si="1">WEEKDAY(C8)</f>
        <v>1</v>
      </c>
      <c r="E8" s="9"/>
      <c r="F8" s="106" t="str">
        <f>IF($R8=1,VLOOKUP($S8,$AA$11:$BC$70,10),IF($R8=2,VLOOKUP($S7+1,$AA$11:$BC$70,20),IF($R8="予備","予備","")))</f>
        <v>2～3</v>
      </c>
      <c r="G8" s="107" t="str">
        <f t="shared" ref="G8:G38" si="2">IF($R8=1,VLOOKUP($S8,$AA$11:$BC$70,11),IF($R8=2,VLOOKUP($S7+1,$AA$11:$BC$70,21),IF($R8="予備","予備","")))</f>
        <v>4～5</v>
      </c>
      <c r="H8" s="108" t="str">
        <f t="shared" ref="H8:H38" si="3">IF($R8=1,VLOOKUP($S8,$AA$11:$BC$70,12),IF($R8=2,VLOOKUP($S7+1,$AA$11:$BC$70,22),IF($R8="予備","予備","")))</f>
        <v/>
      </c>
      <c r="I8" s="107" t="str">
        <f t="shared" ref="I8:I38" si="4">IF($R8=1,VLOOKUP($S8,$AA$11:$BC$70,13),IF($R8=2,VLOOKUP($S7+1,$AA$11:$BC$70,23),IF($R8="予備","予備","")))</f>
        <v/>
      </c>
      <c r="J8" s="108" t="str">
        <f t="shared" ref="J8:J38" si="5">IF($R8=1,VLOOKUP($S8,$AA$11:$BC$70,14),IF($R8=2,VLOOKUP($S7+1,$AA$11:$BC$70,24),IF($R8="予備","予備","")))</f>
        <v/>
      </c>
      <c r="K8" s="107" t="str">
        <f t="shared" ref="K8:K38" si="6">IF($R8=1,VLOOKUP($S8,$AA$11:$BC$70,15),IF($R8=2,VLOOKUP($S7+1,$AA$11:$BC$70,25),IF($R8="予備","予備","")))</f>
        <v/>
      </c>
      <c r="L8" s="108" t="str">
        <f t="shared" ref="L8:L38" si="7">IF($R8=1,VLOOKUP($S8,$AA$11:$BC$70,16),IF($R8=2,VLOOKUP($S7+1,$AA$11:$BC$70,26),IF($R8="予備","予備","")))</f>
        <v/>
      </c>
      <c r="M8" s="107" t="str">
        <f t="shared" ref="M8:M38" si="8">IF($R8=1,VLOOKUP($S8,$AA$11:$BC$70,17),IF($R8=2,VLOOKUP($S7+1,$AA$11:$BC$70,27),IF($R8="予備","予備","")))</f>
        <v/>
      </c>
      <c r="N8" s="108" t="str">
        <f t="shared" ref="N8:N38" si="9">IF($R8=1,VLOOKUP($S8,$AA$11:$BC$70,18),IF($R8=2,VLOOKUP($S7+1,$AA$11:$BC$70,28),IF($R8="予備","予備","")))</f>
        <v/>
      </c>
      <c r="O8" s="107" t="str">
        <f t="shared" ref="O8:O38" si="10">IF($R8=1,VLOOKUP($S8,$AA$11:$BC$70,19),IF($R8=2,VLOOKUP($S7+1,$AA$11:$BC$70,29),IF($R8="予備","予備","")))</f>
        <v/>
      </c>
      <c r="P8" s="9"/>
      <c r="Q8" s="218"/>
      <c r="R8" s="55">
        <v>1</v>
      </c>
      <c r="S8" s="14">
        <f>SUM($R$8:R8)</f>
        <v>1</v>
      </c>
    </row>
    <row r="9" spans="1:71" ht="18.95" customHeight="1" thickBot="1">
      <c r="A9" s="218"/>
      <c r="B9" s="5">
        <v>2</v>
      </c>
      <c r="C9" s="6">
        <f t="shared" si="0"/>
        <v>46083</v>
      </c>
      <c r="D9" s="18">
        <f t="shared" si="1"/>
        <v>2</v>
      </c>
      <c r="E9" s="9"/>
      <c r="F9" s="106" t="str">
        <f>IF($R9=1,VLOOKUP($S9,$AA$11:$BC$70,10),IF($R9=2,VLOOKUP($S8+1,$AA$11:$BC$70,20),IF($R9="予備","予備","")))</f>
        <v/>
      </c>
      <c r="G9" s="107" t="str">
        <f t="shared" si="2"/>
        <v/>
      </c>
      <c r="H9" s="108" t="str">
        <f t="shared" si="3"/>
        <v>2～3</v>
      </c>
      <c r="I9" s="107" t="str">
        <f t="shared" si="4"/>
        <v>4～5</v>
      </c>
      <c r="J9" s="108" t="str">
        <f t="shared" si="5"/>
        <v/>
      </c>
      <c r="K9" s="107" t="str">
        <f t="shared" si="6"/>
        <v/>
      </c>
      <c r="L9" s="108" t="str">
        <f t="shared" si="7"/>
        <v/>
      </c>
      <c r="M9" s="107" t="str">
        <f t="shared" si="8"/>
        <v/>
      </c>
      <c r="N9" s="108" t="str">
        <f t="shared" si="9"/>
        <v/>
      </c>
      <c r="O9" s="107" t="str">
        <f t="shared" si="10"/>
        <v/>
      </c>
      <c r="P9" s="9"/>
      <c r="Q9" s="218"/>
      <c r="R9" s="55">
        <v>1</v>
      </c>
      <c r="S9" s="14">
        <f>SUM($R$8:R9)</f>
        <v>2</v>
      </c>
      <c r="U9" s="7" t="s">
        <v>96</v>
      </c>
      <c r="V9" s="24"/>
      <c r="W9" s="15"/>
      <c r="AA9" s="8" t="s">
        <v>97</v>
      </c>
      <c r="AB9" s="24" t="s">
        <v>10</v>
      </c>
      <c r="AC9" s="24"/>
      <c r="AD9" s="15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70" t="s">
        <v>14</v>
      </c>
      <c r="BK9" s="270"/>
      <c r="BL9" s="270" t="s">
        <v>4</v>
      </c>
      <c r="BM9" s="270"/>
      <c r="BN9" s="270" t="s">
        <v>5</v>
      </c>
      <c r="BO9" s="270"/>
      <c r="BP9" s="270" t="s">
        <v>6</v>
      </c>
      <c r="BQ9" s="270"/>
      <c r="BR9" s="270" t="s">
        <v>7</v>
      </c>
      <c r="BS9" s="270"/>
    </row>
    <row r="10" spans="1:71" ht="18.95" customHeight="1" thickBot="1">
      <c r="A10" s="218"/>
      <c r="B10" s="5">
        <v>3</v>
      </c>
      <c r="C10" s="6">
        <f t="shared" si="0"/>
        <v>46084</v>
      </c>
      <c r="D10" s="18">
        <f t="shared" si="1"/>
        <v>3</v>
      </c>
      <c r="E10" s="9"/>
      <c r="F10" s="108" t="str">
        <f t="shared" ref="F10:F38" si="11">IF($R10=1,VLOOKUP($S10,$AA$11:$BC$70,10),IF($R10=2,VLOOKUP($S9+1,$AA$11:$BC$70,20),IF($R10="予備","予備","")))</f>
        <v/>
      </c>
      <c r="G10" s="107" t="str">
        <f t="shared" si="2"/>
        <v/>
      </c>
      <c r="H10" s="108" t="str">
        <f t="shared" si="3"/>
        <v/>
      </c>
      <c r="I10" s="107" t="str">
        <f t="shared" si="4"/>
        <v/>
      </c>
      <c r="J10" s="108" t="str">
        <f t="shared" si="5"/>
        <v>2～3</v>
      </c>
      <c r="K10" s="107" t="str">
        <f t="shared" si="6"/>
        <v>4～5</v>
      </c>
      <c r="L10" s="108" t="str">
        <f t="shared" si="7"/>
        <v/>
      </c>
      <c r="M10" s="107" t="str">
        <f t="shared" si="8"/>
        <v/>
      </c>
      <c r="N10" s="108" t="str">
        <f t="shared" si="9"/>
        <v/>
      </c>
      <c r="O10" s="107" t="str">
        <f t="shared" si="10"/>
        <v/>
      </c>
      <c r="P10" s="9"/>
      <c r="Q10" s="218"/>
      <c r="R10" s="55">
        <v>1</v>
      </c>
      <c r="S10" s="14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1" t="s">
        <v>14</v>
      </c>
      <c r="AF10" s="41" t="s">
        <v>17</v>
      </c>
      <c r="AG10" s="41" t="s">
        <v>18</v>
      </c>
      <c r="AH10" s="41" t="s">
        <v>19</v>
      </c>
      <c r="AI10" s="41" t="s">
        <v>20</v>
      </c>
      <c r="AJ10" s="43" t="s">
        <v>14</v>
      </c>
      <c r="AK10" s="44" t="s">
        <v>539</v>
      </c>
      <c r="AL10" s="41" t="s">
        <v>17</v>
      </c>
      <c r="AM10" s="44" t="s">
        <v>539</v>
      </c>
      <c r="AN10" s="41" t="s">
        <v>18</v>
      </c>
      <c r="AO10" s="44" t="s">
        <v>539</v>
      </c>
      <c r="AP10" s="41" t="s">
        <v>19</v>
      </c>
      <c r="AQ10" s="44" t="s">
        <v>539</v>
      </c>
      <c r="AR10" s="41" t="s">
        <v>20</v>
      </c>
      <c r="AS10" s="44" t="s">
        <v>539</v>
      </c>
      <c r="AT10" s="43" t="s">
        <v>14</v>
      </c>
      <c r="AU10" s="44" t="s">
        <v>539</v>
      </c>
      <c r="AV10" s="41" t="s">
        <v>17</v>
      </c>
      <c r="AW10" s="44" t="s">
        <v>539</v>
      </c>
      <c r="AX10" s="41" t="s">
        <v>18</v>
      </c>
      <c r="AY10" s="44" t="s">
        <v>539</v>
      </c>
      <c r="AZ10" s="41" t="s">
        <v>19</v>
      </c>
      <c r="BA10" s="44" t="s">
        <v>539</v>
      </c>
      <c r="BB10" s="41" t="s">
        <v>20</v>
      </c>
      <c r="BC10" s="44" t="s">
        <v>539</v>
      </c>
      <c r="BH10" s="36" t="s">
        <v>11</v>
      </c>
      <c r="BI10" s="37" t="s">
        <v>21</v>
      </c>
      <c r="BJ10" s="38" t="s">
        <v>55</v>
      </c>
      <c r="BK10" s="39" t="s">
        <v>541</v>
      </c>
      <c r="BL10" s="38" t="s">
        <v>55</v>
      </c>
      <c r="BM10" s="39" t="s">
        <v>539</v>
      </c>
      <c r="BN10" s="38" t="s">
        <v>55</v>
      </c>
      <c r="BO10" s="39" t="s">
        <v>539</v>
      </c>
      <c r="BP10" s="38" t="s">
        <v>55</v>
      </c>
      <c r="BQ10" s="39" t="s">
        <v>539</v>
      </c>
      <c r="BR10" s="38" t="s">
        <v>55</v>
      </c>
      <c r="BS10" s="39" t="s">
        <v>539</v>
      </c>
    </row>
    <row r="11" spans="1:71" ht="18.95" customHeight="1">
      <c r="A11" s="218"/>
      <c r="B11" s="5">
        <v>4</v>
      </c>
      <c r="C11" s="6">
        <f t="shared" si="0"/>
        <v>46085</v>
      </c>
      <c r="D11" s="18">
        <f t="shared" si="1"/>
        <v>4</v>
      </c>
      <c r="E11" s="9"/>
      <c r="F11" s="108" t="str">
        <f t="shared" si="11"/>
        <v/>
      </c>
      <c r="G11" s="107" t="str">
        <f t="shared" si="2"/>
        <v/>
      </c>
      <c r="H11" s="108" t="str">
        <f t="shared" si="3"/>
        <v/>
      </c>
      <c r="I11" s="107" t="str">
        <f t="shared" si="4"/>
        <v/>
      </c>
      <c r="J11" s="108" t="str">
        <f t="shared" si="5"/>
        <v/>
      </c>
      <c r="K11" s="107" t="str">
        <f t="shared" si="6"/>
        <v/>
      </c>
      <c r="L11" s="108" t="str">
        <f t="shared" si="7"/>
        <v>2～3</v>
      </c>
      <c r="M11" s="107" t="str">
        <f t="shared" si="8"/>
        <v>6～7</v>
      </c>
      <c r="N11" s="108" t="str">
        <f t="shared" si="9"/>
        <v/>
      </c>
      <c r="O11" s="107" t="str">
        <f t="shared" si="10"/>
        <v/>
      </c>
      <c r="P11" s="9"/>
      <c r="Q11" s="218"/>
      <c r="R11" s="55">
        <v>1</v>
      </c>
      <c r="S11" s="14">
        <f>SUM($R$8:R11)</f>
        <v>4</v>
      </c>
      <c r="U11" s="27">
        <v>1</v>
      </c>
      <c r="V11" s="60" t="s">
        <v>14</v>
      </c>
      <c r="AA11" s="9">
        <v>1</v>
      </c>
      <c r="AB11" s="27" t="str">
        <f>V11</f>
        <v>国語</v>
      </c>
      <c r="AC11" s="60"/>
      <c r="AD11" s="42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IF(AE11="","",VLOOKUP(AE11,目次!$A$5:$X$36,20))</f>
        <v>4～5</v>
      </c>
      <c r="AL11" s="22" t="str">
        <f>IF(AF11="","",VLOOKUP(AF11,目次!$A$5:$P$36,4))</f>
        <v/>
      </c>
      <c r="AM11" s="22" t="str">
        <f>IF(AF11="","",VLOOKUP(AF11,目次!$A$5:$X$36,21))</f>
        <v/>
      </c>
      <c r="AN11" s="22" t="str">
        <f>IF(AG11="","",VLOOKUP(AG11,目次!$A$5:$P$36,5))</f>
        <v/>
      </c>
      <c r="AO11" s="22" t="str">
        <f>IF(AG11="","",VLOOKUP(AG11,目次!$A$5:$X$36,22))</f>
        <v/>
      </c>
      <c r="AP11" s="22" t="str">
        <f>IF(AH11="","",VLOOKUP(AH11,目次!$A$5:$P$36,6))</f>
        <v/>
      </c>
      <c r="AQ11" s="22" t="str">
        <f>IF(AH11="","",VLOOKUP(AH11,目次!$A$5:$X$36,23))</f>
        <v/>
      </c>
      <c r="AR11" s="22" t="str">
        <f>IF(AI11="","",VLOOKUP(AI11,目次!$A$5:$P$36,7))</f>
        <v/>
      </c>
      <c r="AS11" s="22" t="str">
        <f>IF(AI11="","",VLOOKUP(AI11,目次!$A$5:$X$36,24))</f>
        <v/>
      </c>
      <c r="AT11" s="45" t="str">
        <f t="shared" ref="AT11:BC36" si="13">IF(AJ11=AJ12,"",IF($AD11=$AD12,AJ11&amp;","&amp;AJ12,AJ11&amp;AJ12))</f>
        <v>2～3</v>
      </c>
      <c r="AU11" s="45" t="str">
        <f t="shared" si="13"/>
        <v>4～5</v>
      </c>
      <c r="AV11" s="45" t="str">
        <f t="shared" si="13"/>
        <v>2～3</v>
      </c>
      <c r="AW11" s="45" t="str">
        <f t="shared" si="13"/>
        <v>4～5</v>
      </c>
      <c r="AX11" s="45" t="str">
        <f t="shared" si="13"/>
        <v/>
      </c>
      <c r="AY11" s="45" t="str">
        <f t="shared" si="13"/>
        <v/>
      </c>
      <c r="AZ11" s="45" t="str">
        <f t="shared" si="13"/>
        <v/>
      </c>
      <c r="BA11" s="45" t="str">
        <f t="shared" si="13"/>
        <v/>
      </c>
      <c r="BB11" s="45" t="str">
        <f t="shared" si="13"/>
        <v/>
      </c>
      <c r="BC11" s="45" t="str">
        <f t="shared" si="13"/>
        <v/>
      </c>
      <c r="BH11" s="40">
        <v>1</v>
      </c>
      <c r="BI11" s="250" t="s">
        <v>22</v>
      </c>
      <c r="BJ11" s="253" t="s">
        <v>58</v>
      </c>
      <c r="BK11" s="248" t="s">
        <v>112</v>
      </c>
      <c r="BL11" s="252" t="s">
        <v>111</v>
      </c>
      <c r="BM11" s="251" t="s">
        <v>112</v>
      </c>
      <c r="BN11" s="249" t="s">
        <v>111</v>
      </c>
      <c r="BO11" s="257" t="s">
        <v>112</v>
      </c>
      <c r="BP11" s="249" t="s">
        <v>111</v>
      </c>
      <c r="BQ11" s="256" t="s">
        <v>99</v>
      </c>
      <c r="BR11" s="255" t="s">
        <v>111</v>
      </c>
      <c r="BS11" s="258" t="s">
        <v>99</v>
      </c>
    </row>
    <row r="12" spans="1:71" ht="18.95" customHeight="1">
      <c r="A12" s="218"/>
      <c r="B12" s="5">
        <v>5</v>
      </c>
      <c r="C12" s="6">
        <f t="shared" si="0"/>
        <v>46086</v>
      </c>
      <c r="D12" s="18">
        <f t="shared" si="1"/>
        <v>5</v>
      </c>
      <c r="E12" s="9"/>
      <c r="F12" s="108" t="str">
        <f t="shared" si="11"/>
        <v/>
      </c>
      <c r="G12" s="107" t="str">
        <f t="shared" si="2"/>
        <v/>
      </c>
      <c r="H12" s="108" t="str">
        <f t="shared" si="3"/>
        <v/>
      </c>
      <c r="I12" s="107" t="str">
        <f t="shared" si="4"/>
        <v/>
      </c>
      <c r="J12" s="108" t="str">
        <f t="shared" si="5"/>
        <v/>
      </c>
      <c r="K12" s="107" t="str">
        <f t="shared" si="6"/>
        <v/>
      </c>
      <c r="L12" s="108" t="str">
        <f t="shared" si="7"/>
        <v/>
      </c>
      <c r="M12" s="107" t="str">
        <f t="shared" si="8"/>
        <v/>
      </c>
      <c r="N12" s="108" t="str">
        <f t="shared" si="9"/>
        <v>2～3</v>
      </c>
      <c r="O12" s="107" t="str">
        <f t="shared" si="10"/>
        <v>6～7</v>
      </c>
      <c r="P12" s="9"/>
      <c r="Q12" s="218"/>
      <c r="R12" s="55">
        <v>1</v>
      </c>
      <c r="S12" s="14">
        <f>SUM($R$8:R12)</f>
        <v>5</v>
      </c>
      <c r="U12" s="27">
        <v>2</v>
      </c>
      <c r="V12" s="61" t="s">
        <v>4</v>
      </c>
      <c r="AA12" s="9">
        <v>2</v>
      </c>
      <c r="AB12" s="27" t="str">
        <f>V12</f>
        <v>社会</v>
      </c>
      <c r="AC12" s="61"/>
      <c r="AD12" s="42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IF(AE12="","",VLOOKUP(AE12,目次!$A$5:$X$36,20))</f>
        <v/>
      </c>
      <c r="AL12" s="22" t="str">
        <f>IF(AF12="","",VLOOKUP(AF12,目次!$A$5:$P$36,4))</f>
        <v>2～3</v>
      </c>
      <c r="AM12" s="22" t="str">
        <f>IF(AF12="","",VLOOKUP(AF12,目次!$A$5:$X$36,21))</f>
        <v>4～5</v>
      </c>
      <c r="AN12" s="22" t="str">
        <f>IF(AG12="","",VLOOKUP(AG12,目次!$A$5:$P$36,5))</f>
        <v/>
      </c>
      <c r="AO12" s="22" t="str">
        <f>IF(AG12="","",VLOOKUP(AG12,目次!$A$5:$X$36,22))</f>
        <v/>
      </c>
      <c r="AP12" s="22" t="str">
        <f>IF(AH12="","",VLOOKUP(AH12,目次!$A$5:$P$36,6))</f>
        <v/>
      </c>
      <c r="AQ12" s="22" t="str">
        <f>IF(AH12="","",VLOOKUP(AH12,目次!$A$5:$X$36,23))</f>
        <v/>
      </c>
      <c r="AR12" s="22" t="str">
        <f>IF(AI12="","",VLOOKUP(AI12,目次!$A$5:$P$36,7))</f>
        <v/>
      </c>
      <c r="AS12" s="22" t="str">
        <f>IF(AI12="","",VLOOKUP(AI12,目次!$A$5:$X$36,24))</f>
        <v/>
      </c>
      <c r="AT12" s="45" t="str">
        <f t="shared" si="13"/>
        <v/>
      </c>
      <c r="AU12" s="45" t="str">
        <f t="shared" si="13"/>
        <v/>
      </c>
      <c r="AV12" s="45" t="str">
        <f t="shared" si="13"/>
        <v>2～3</v>
      </c>
      <c r="AW12" s="45" t="str">
        <f t="shared" si="13"/>
        <v>4～5</v>
      </c>
      <c r="AX12" s="45" t="str">
        <f t="shared" si="13"/>
        <v>2～3</v>
      </c>
      <c r="AY12" s="45" t="str">
        <f t="shared" si="13"/>
        <v>4～5</v>
      </c>
      <c r="AZ12" s="45" t="str">
        <f t="shared" si="13"/>
        <v/>
      </c>
      <c r="BA12" s="45" t="str">
        <f t="shared" si="13"/>
        <v/>
      </c>
      <c r="BB12" s="45" t="str">
        <f t="shared" si="13"/>
        <v/>
      </c>
      <c r="BC12" s="45" t="str">
        <f t="shared" si="13"/>
        <v/>
      </c>
      <c r="BH12" s="40">
        <v>2</v>
      </c>
      <c r="BI12" s="64" t="s">
        <v>23</v>
      </c>
      <c r="BJ12" s="75" t="s">
        <v>59</v>
      </c>
      <c r="BK12" s="260" t="s">
        <v>99</v>
      </c>
      <c r="BL12" s="78" t="s">
        <v>112</v>
      </c>
      <c r="BM12" s="261" t="s">
        <v>99</v>
      </c>
      <c r="BN12" s="67" t="s">
        <v>112</v>
      </c>
      <c r="BO12" s="259" t="s">
        <v>99</v>
      </c>
      <c r="BP12" s="67" t="s">
        <v>112</v>
      </c>
      <c r="BQ12" s="152" t="s">
        <v>100</v>
      </c>
      <c r="BR12" s="69" t="s">
        <v>112</v>
      </c>
      <c r="BS12" s="254" t="s">
        <v>100</v>
      </c>
    </row>
    <row r="13" spans="1:71" ht="18.95" customHeight="1">
      <c r="A13" s="218"/>
      <c r="B13" s="5">
        <v>6</v>
      </c>
      <c r="C13" s="6">
        <f t="shared" si="0"/>
        <v>46087</v>
      </c>
      <c r="D13" s="18">
        <f t="shared" si="1"/>
        <v>6</v>
      </c>
      <c r="E13" s="9"/>
      <c r="F13" s="108" t="str">
        <f t="shared" si="11"/>
        <v>4～5</v>
      </c>
      <c r="G13" s="107" t="str">
        <f t="shared" si="2"/>
        <v>6～7</v>
      </c>
      <c r="H13" s="108" t="str">
        <f t="shared" si="3"/>
        <v/>
      </c>
      <c r="I13" s="107" t="str">
        <f t="shared" si="4"/>
        <v/>
      </c>
      <c r="J13" s="108" t="str">
        <f t="shared" si="5"/>
        <v/>
      </c>
      <c r="K13" s="107" t="str">
        <f t="shared" si="6"/>
        <v/>
      </c>
      <c r="L13" s="108" t="str">
        <f t="shared" si="7"/>
        <v/>
      </c>
      <c r="M13" s="107" t="str">
        <f t="shared" si="8"/>
        <v/>
      </c>
      <c r="N13" s="108" t="str">
        <f t="shared" si="9"/>
        <v/>
      </c>
      <c r="O13" s="107" t="str">
        <f t="shared" si="10"/>
        <v/>
      </c>
      <c r="P13" s="9"/>
      <c r="Q13" s="218"/>
      <c r="R13" s="55">
        <v>1</v>
      </c>
      <c r="S13" s="14">
        <f>SUM($R$8:R13)</f>
        <v>6</v>
      </c>
      <c r="U13" s="27">
        <v>3</v>
      </c>
      <c r="V13" s="61" t="s">
        <v>5</v>
      </c>
      <c r="AA13" s="9">
        <v>3</v>
      </c>
      <c r="AB13" s="27" t="str">
        <f>V13</f>
        <v>数学</v>
      </c>
      <c r="AC13" s="61"/>
      <c r="AD13" s="42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IF(AE13="","",VLOOKUP(AE13,目次!$A$5:$X$36,20))</f>
        <v/>
      </c>
      <c r="AL13" s="22" t="str">
        <f>IF(AF13="","",VLOOKUP(AF13,目次!$A$5:$P$36,4))</f>
        <v/>
      </c>
      <c r="AM13" s="22" t="str">
        <f>IF(AF13="","",VLOOKUP(AF13,目次!$A$5:$X$36,21))</f>
        <v/>
      </c>
      <c r="AN13" s="22" t="str">
        <f>IF(AG13="","",VLOOKUP(AG13,目次!$A$5:$P$36,5))</f>
        <v>2～3</v>
      </c>
      <c r="AO13" s="22" t="str">
        <f>IF(AG13="","",VLOOKUP(AG13,目次!$A$5:$X$36,22))</f>
        <v>4～5</v>
      </c>
      <c r="AP13" s="22" t="str">
        <f>IF(AH13="","",VLOOKUP(AH13,目次!$A$5:$P$36,6))</f>
        <v/>
      </c>
      <c r="AQ13" s="22" t="str">
        <f>IF(AH13="","",VLOOKUP(AH13,目次!$A$5:$X$36,23))</f>
        <v/>
      </c>
      <c r="AR13" s="22" t="str">
        <f>IF(AI13="","",VLOOKUP(AI13,目次!$A$5:$P$36,7))</f>
        <v/>
      </c>
      <c r="AS13" s="22" t="str">
        <f>IF(AI13="","",VLOOKUP(AI13,目次!$A$5:$X$36,24))</f>
        <v/>
      </c>
      <c r="AT13" s="45" t="str">
        <f t="shared" si="13"/>
        <v/>
      </c>
      <c r="AU13" s="45" t="str">
        <f t="shared" si="13"/>
        <v/>
      </c>
      <c r="AV13" s="45" t="str">
        <f t="shared" si="13"/>
        <v/>
      </c>
      <c r="AW13" s="45" t="str">
        <f t="shared" si="13"/>
        <v/>
      </c>
      <c r="AX13" s="45" t="str">
        <f t="shared" si="13"/>
        <v>2～3</v>
      </c>
      <c r="AY13" s="45" t="str">
        <f t="shared" si="13"/>
        <v>4～5</v>
      </c>
      <c r="AZ13" s="45" t="str">
        <f t="shared" si="13"/>
        <v>2～3</v>
      </c>
      <c r="BA13" s="45" t="str">
        <f t="shared" si="13"/>
        <v>6～7</v>
      </c>
      <c r="BB13" s="45" t="str">
        <f t="shared" si="13"/>
        <v/>
      </c>
      <c r="BC13" s="45" t="str">
        <f t="shared" si="13"/>
        <v/>
      </c>
      <c r="BH13" s="40">
        <v>3</v>
      </c>
      <c r="BI13" s="64" t="s">
        <v>24</v>
      </c>
      <c r="BJ13" s="75" t="s">
        <v>99</v>
      </c>
      <c r="BK13" s="260" t="s">
        <v>100</v>
      </c>
      <c r="BL13" s="78" t="s">
        <v>99</v>
      </c>
      <c r="BM13" s="261" t="s">
        <v>100</v>
      </c>
      <c r="BN13" s="67" t="s">
        <v>99</v>
      </c>
      <c r="BO13" s="259" t="s">
        <v>100</v>
      </c>
      <c r="BP13" s="67" t="s">
        <v>99</v>
      </c>
      <c r="BQ13" s="152" t="s">
        <v>101</v>
      </c>
      <c r="BR13" s="69" t="s">
        <v>99</v>
      </c>
      <c r="BS13" s="254" t="s">
        <v>101</v>
      </c>
    </row>
    <row r="14" spans="1:71" ht="18.95" customHeight="1">
      <c r="A14" s="218"/>
      <c r="B14" s="5">
        <v>7</v>
      </c>
      <c r="C14" s="6">
        <f t="shared" si="0"/>
        <v>46088</v>
      </c>
      <c r="D14" s="18">
        <f t="shared" si="1"/>
        <v>7</v>
      </c>
      <c r="E14" s="9"/>
      <c r="F14" s="108" t="str">
        <f t="shared" si="11"/>
        <v/>
      </c>
      <c r="G14" s="107" t="str">
        <f t="shared" si="2"/>
        <v/>
      </c>
      <c r="H14" s="108" t="str">
        <f t="shared" si="3"/>
        <v>4～5</v>
      </c>
      <c r="I14" s="107" t="str">
        <f t="shared" si="4"/>
        <v>6～7</v>
      </c>
      <c r="J14" s="108" t="str">
        <f t="shared" si="5"/>
        <v/>
      </c>
      <c r="K14" s="107" t="str">
        <f t="shared" si="6"/>
        <v/>
      </c>
      <c r="L14" s="108" t="str">
        <f t="shared" si="7"/>
        <v/>
      </c>
      <c r="M14" s="107" t="str">
        <f t="shared" si="8"/>
        <v/>
      </c>
      <c r="N14" s="108" t="str">
        <f t="shared" si="9"/>
        <v/>
      </c>
      <c r="O14" s="107" t="str">
        <f t="shared" si="10"/>
        <v/>
      </c>
      <c r="P14" s="9"/>
      <c r="Q14" s="218"/>
      <c r="R14" s="55">
        <v>1</v>
      </c>
      <c r="S14" s="14">
        <f>SUM($R$8:R14)</f>
        <v>7</v>
      </c>
      <c r="U14" s="27">
        <v>4</v>
      </c>
      <c r="V14" s="61" t="s">
        <v>6</v>
      </c>
      <c r="AA14" s="9">
        <v>4</v>
      </c>
      <c r="AB14" s="27" t="str">
        <f>V14</f>
        <v>理科</v>
      </c>
      <c r="AC14" s="61"/>
      <c r="AD14" s="42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IF(AE14="","",VLOOKUP(AE14,目次!$A$5:$X$36,20))</f>
        <v/>
      </c>
      <c r="AL14" s="22" t="str">
        <f>IF(AF14="","",VLOOKUP(AF14,目次!$A$5:$P$36,4))</f>
        <v/>
      </c>
      <c r="AM14" s="22" t="str">
        <f>IF(AF14="","",VLOOKUP(AF14,目次!$A$5:$X$36,21))</f>
        <v/>
      </c>
      <c r="AN14" s="22" t="str">
        <f>IF(AG14="","",VLOOKUP(AG14,目次!$A$5:$P$36,5))</f>
        <v/>
      </c>
      <c r="AO14" s="22" t="str">
        <f>IF(AG14="","",VLOOKUP(AG14,目次!$A$5:$X$36,22))</f>
        <v/>
      </c>
      <c r="AP14" s="22" t="str">
        <f>IF(AH14="","",VLOOKUP(AH14,目次!$A$5:$P$36,6))</f>
        <v>2～3</v>
      </c>
      <c r="AQ14" s="22" t="str">
        <f>IF(AH14="","",VLOOKUP(AH14,目次!$A$5:$X$36,23))</f>
        <v>6～7</v>
      </c>
      <c r="AR14" s="22" t="str">
        <f>IF(AI14="","",VLOOKUP(AI14,目次!$A$5:$P$36,7))</f>
        <v/>
      </c>
      <c r="AS14" s="22" t="str">
        <f>IF(AI14="","",VLOOKUP(AI14,目次!$A$5:$X$36,24))</f>
        <v/>
      </c>
      <c r="AT14" s="45" t="str">
        <f t="shared" si="13"/>
        <v/>
      </c>
      <c r="AU14" s="45" t="str">
        <f t="shared" si="13"/>
        <v/>
      </c>
      <c r="AV14" s="45" t="str">
        <f t="shared" si="13"/>
        <v/>
      </c>
      <c r="AW14" s="45" t="str">
        <f t="shared" si="13"/>
        <v/>
      </c>
      <c r="AX14" s="45" t="str">
        <f t="shared" si="13"/>
        <v/>
      </c>
      <c r="AY14" s="45" t="str">
        <f t="shared" si="13"/>
        <v/>
      </c>
      <c r="AZ14" s="45" t="str">
        <f t="shared" si="13"/>
        <v>2～3</v>
      </c>
      <c r="BA14" s="45" t="str">
        <f t="shared" si="13"/>
        <v>6～7</v>
      </c>
      <c r="BB14" s="45" t="str">
        <f t="shared" si="13"/>
        <v>2～3</v>
      </c>
      <c r="BC14" s="45" t="str">
        <f t="shared" si="13"/>
        <v>6～7</v>
      </c>
      <c r="BH14" s="40">
        <v>4</v>
      </c>
      <c r="BI14" s="64" t="s">
        <v>25</v>
      </c>
      <c r="BJ14" s="75" t="s">
        <v>100</v>
      </c>
      <c r="BK14" s="260" t="s">
        <v>101</v>
      </c>
      <c r="BL14" s="78" t="s">
        <v>100</v>
      </c>
      <c r="BM14" s="261" t="s">
        <v>101</v>
      </c>
      <c r="BN14" s="67" t="s">
        <v>100</v>
      </c>
      <c r="BO14" s="259" t="s">
        <v>101</v>
      </c>
      <c r="BP14" s="67" t="s">
        <v>100</v>
      </c>
      <c r="BQ14" s="152" t="s">
        <v>102</v>
      </c>
      <c r="BR14" s="69" t="s">
        <v>100</v>
      </c>
      <c r="BS14" s="254" t="s">
        <v>102</v>
      </c>
    </row>
    <row r="15" spans="1:71" ht="18.95" customHeight="1" thickBot="1">
      <c r="A15" s="218"/>
      <c r="B15" s="5">
        <v>8</v>
      </c>
      <c r="C15" s="6">
        <f t="shared" si="0"/>
        <v>46089</v>
      </c>
      <c r="D15" s="18">
        <f t="shared" si="1"/>
        <v>1</v>
      </c>
      <c r="E15" s="9"/>
      <c r="F15" s="108" t="str">
        <f t="shared" si="11"/>
        <v/>
      </c>
      <c r="G15" s="107" t="str">
        <f t="shared" si="2"/>
        <v/>
      </c>
      <c r="H15" s="108" t="str">
        <f t="shared" si="3"/>
        <v/>
      </c>
      <c r="I15" s="107" t="str">
        <f t="shared" si="4"/>
        <v/>
      </c>
      <c r="J15" s="108" t="str">
        <f t="shared" si="5"/>
        <v>4～5</v>
      </c>
      <c r="K15" s="107" t="str">
        <f t="shared" si="6"/>
        <v>6～7</v>
      </c>
      <c r="L15" s="108" t="str">
        <f t="shared" si="7"/>
        <v/>
      </c>
      <c r="M15" s="107" t="str">
        <f t="shared" si="8"/>
        <v/>
      </c>
      <c r="N15" s="108" t="str">
        <f t="shared" si="9"/>
        <v/>
      </c>
      <c r="O15" s="107" t="str">
        <f t="shared" si="10"/>
        <v/>
      </c>
      <c r="P15" s="9"/>
      <c r="Q15" s="218"/>
      <c r="R15" s="55">
        <v>1</v>
      </c>
      <c r="S15" s="14">
        <f>SUM($R$8:R15)</f>
        <v>8</v>
      </c>
      <c r="U15" s="27">
        <v>5</v>
      </c>
      <c r="V15" s="62" t="s">
        <v>7</v>
      </c>
      <c r="AA15" s="9">
        <v>5</v>
      </c>
      <c r="AB15" s="27" t="str">
        <f>V15</f>
        <v>英語</v>
      </c>
      <c r="AC15" s="61"/>
      <c r="AD15" s="42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IF(AE15="","",VLOOKUP(AE15,目次!$A$5:$X$36,20))</f>
        <v/>
      </c>
      <c r="AL15" s="22" t="str">
        <f>IF(AF15="","",VLOOKUP(AF15,目次!$A$5:$P$36,4))</f>
        <v/>
      </c>
      <c r="AM15" s="22" t="str">
        <f>IF(AF15="","",VLOOKUP(AF15,目次!$A$5:$X$36,21))</f>
        <v/>
      </c>
      <c r="AN15" s="22" t="str">
        <f>IF(AG15="","",VLOOKUP(AG15,目次!$A$5:$P$36,5))</f>
        <v/>
      </c>
      <c r="AO15" s="22" t="str">
        <f>IF(AG15="","",VLOOKUP(AG15,目次!$A$5:$X$36,22))</f>
        <v/>
      </c>
      <c r="AP15" s="22" t="str">
        <f>IF(AH15="","",VLOOKUP(AH15,目次!$A$5:$P$36,6))</f>
        <v/>
      </c>
      <c r="AQ15" s="22" t="str">
        <f>IF(AH15="","",VLOOKUP(AH15,目次!$A$5:$X$36,23))</f>
        <v/>
      </c>
      <c r="AR15" s="22" t="str">
        <f>IF(AI15="","",VLOOKUP(AI15,目次!$A$5:$P$36,7))</f>
        <v>2～3</v>
      </c>
      <c r="AS15" s="22" t="str">
        <f>IF(AI15="","",VLOOKUP(AI15,目次!$A$5:$X$36,24))</f>
        <v>6～7</v>
      </c>
      <c r="AT15" s="45" t="str">
        <f t="shared" si="13"/>
        <v>4～5</v>
      </c>
      <c r="AU15" s="45" t="str">
        <f t="shared" si="13"/>
        <v>6～7</v>
      </c>
      <c r="AV15" s="45" t="str">
        <f t="shared" si="13"/>
        <v/>
      </c>
      <c r="AW15" s="45" t="str">
        <f t="shared" si="13"/>
        <v/>
      </c>
      <c r="AX15" s="45" t="str">
        <f t="shared" si="13"/>
        <v/>
      </c>
      <c r="AY15" s="45" t="str">
        <f t="shared" si="13"/>
        <v/>
      </c>
      <c r="AZ15" s="45" t="str">
        <f t="shared" si="13"/>
        <v/>
      </c>
      <c r="BA15" s="45" t="str">
        <f t="shared" si="13"/>
        <v/>
      </c>
      <c r="BB15" s="45" t="str">
        <f t="shared" si="13"/>
        <v>2～3</v>
      </c>
      <c r="BC15" s="45" t="str">
        <f t="shared" si="13"/>
        <v>6～7</v>
      </c>
      <c r="BH15" s="40">
        <v>5</v>
      </c>
      <c r="BI15" s="64" t="s">
        <v>26</v>
      </c>
      <c r="BJ15" s="75" t="s">
        <v>101</v>
      </c>
      <c r="BK15" s="260" t="s">
        <v>102</v>
      </c>
      <c r="BL15" s="78" t="s">
        <v>101</v>
      </c>
      <c r="BM15" s="261" t="s">
        <v>102</v>
      </c>
      <c r="BN15" s="67" t="s">
        <v>101</v>
      </c>
      <c r="BO15" s="259" t="s">
        <v>102</v>
      </c>
      <c r="BP15" s="67" t="s">
        <v>101</v>
      </c>
      <c r="BQ15" s="152" t="s">
        <v>103</v>
      </c>
      <c r="BR15" s="69" t="s">
        <v>101</v>
      </c>
      <c r="BS15" s="254" t="s">
        <v>103</v>
      </c>
    </row>
    <row r="16" spans="1:71" ht="18.95" customHeight="1">
      <c r="A16" s="218"/>
      <c r="B16" s="5">
        <v>9</v>
      </c>
      <c r="C16" s="6">
        <f t="shared" si="0"/>
        <v>46090</v>
      </c>
      <c r="D16" s="18">
        <f t="shared" si="1"/>
        <v>2</v>
      </c>
      <c r="E16" s="9"/>
      <c r="F16" s="108" t="str">
        <f t="shared" si="11"/>
        <v/>
      </c>
      <c r="G16" s="107" t="str">
        <f t="shared" si="2"/>
        <v/>
      </c>
      <c r="H16" s="108" t="str">
        <f t="shared" si="3"/>
        <v/>
      </c>
      <c r="I16" s="107" t="str">
        <f t="shared" si="4"/>
        <v/>
      </c>
      <c r="J16" s="108" t="str">
        <f t="shared" si="5"/>
        <v/>
      </c>
      <c r="K16" s="107" t="str">
        <f t="shared" si="6"/>
        <v/>
      </c>
      <c r="L16" s="108" t="str">
        <f t="shared" si="7"/>
        <v>4～5</v>
      </c>
      <c r="M16" s="107" t="str">
        <f t="shared" si="8"/>
        <v>8～9</v>
      </c>
      <c r="N16" s="108" t="str">
        <f t="shared" si="9"/>
        <v/>
      </c>
      <c r="O16" s="107" t="str">
        <f t="shared" si="10"/>
        <v/>
      </c>
      <c r="P16" s="9"/>
      <c r="Q16" s="218"/>
      <c r="R16" s="55">
        <v>1</v>
      </c>
      <c r="S16" s="14">
        <f>SUM($R$8:R16)</f>
        <v>9</v>
      </c>
      <c r="AA16" s="9">
        <v>6</v>
      </c>
      <c r="AB16" s="27" t="str">
        <f>V11</f>
        <v>国語</v>
      </c>
      <c r="AC16" s="61"/>
      <c r="AD16" s="42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IF(AE16="","",VLOOKUP(AE16,目次!$A$5:$X$36,20))</f>
        <v>6～7</v>
      </c>
      <c r="AL16" s="22" t="str">
        <f>IF(AF16="","",VLOOKUP(AF16,目次!$A$5:$P$36,4))</f>
        <v/>
      </c>
      <c r="AM16" s="22" t="str">
        <f>IF(AF16="","",VLOOKUP(AF16,目次!$A$5:$X$36,21))</f>
        <v/>
      </c>
      <c r="AN16" s="22" t="str">
        <f>IF(AG16="","",VLOOKUP(AG16,目次!$A$5:$P$36,5))</f>
        <v/>
      </c>
      <c r="AO16" s="22" t="str">
        <f>IF(AG16="","",VLOOKUP(AG16,目次!$A$5:$X$36,22))</f>
        <v/>
      </c>
      <c r="AP16" s="22" t="str">
        <f>IF(AH16="","",VLOOKUP(AH16,目次!$A$5:$P$36,6))</f>
        <v/>
      </c>
      <c r="AQ16" s="22" t="str">
        <f>IF(AH16="","",VLOOKUP(AH16,目次!$A$5:$X$36,23))</f>
        <v/>
      </c>
      <c r="AR16" s="22" t="str">
        <f>IF(AI16="","",VLOOKUP(AI16,目次!$A$5:$P$36,7))</f>
        <v/>
      </c>
      <c r="AS16" s="22" t="str">
        <f>IF(AI16="","",VLOOKUP(AI16,目次!$A$5:$X$36,24))</f>
        <v/>
      </c>
      <c r="AT16" s="45" t="str">
        <f t="shared" si="13"/>
        <v>4～5</v>
      </c>
      <c r="AU16" s="45" t="str">
        <f t="shared" si="13"/>
        <v>6～7</v>
      </c>
      <c r="AV16" s="45" t="str">
        <f t="shared" si="13"/>
        <v>4～5</v>
      </c>
      <c r="AW16" s="45" t="str">
        <f t="shared" si="13"/>
        <v>6～7</v>
      </c>
      <c r="AX16" s="45" t="str">
        <f t="shared" si="13"/>
        <v/>
      </c>
      <c r="AY16" s="45" t="str">
        <f t="shared" si="13"/>
        <v/>
      </c>
      <c r="AZ16" s="45" t="str">
        <f t="shared" si="13"/>
        <v/>
      </c>
      <c r="BA16" s="45" t="str">
        <f t="shared" si="13"/>
        <v/>
      </c>
      <c r="BB16" s="45" t="str">
        <f t="shared" si="13"/>
        <v/>
      </c>
      <c r="BC16" s="45" t="str">
        <f t="shared" si="13"/>
        <v/>
      </c>
      <c r="BH16" s="40">
        <v>6</v>
      </c>
      <c r="BI16" s="64" t="s">
        <v>27</v>
      </c>
      <c r="BJ16" s="75" t="s">
        <v>102</v>
      </c>
      <c r="BK16" s="260" t="s">
        <v>103</v>
      </c>
      <c r="BL16" s="78" t="s">
        <v>455</v>
      </c>
      <c r="BM16" s="261" t="s">
        <v>103</v>
      </c>
      <c r="BN16" s="67" t="s">
        <v>102</v>
      </c>
      <c r="BO16" s="259" t="s">
        <v>103</v>
      </c>
      <c r="BP16" s="67" t="s">
        <v>102</v>
      </c>
      <c r="BQ16" s="152" t="s">
        <v>104</v>
      </c>
      <c r="BR16" s="69" t="s">
        <v>102</v>
      </c>
      <c r="BS16" s="254" t="s">
        <v>104</v>
      </c>
    </row>
    <row r="17" spans="1:71" ht="18.95" customHeight="1">
      <c r="A17" s="218"/>
      <c r="B17" s="5">
        <v>10</v>
      </c>
      <c r="C17" s="6">
        <f t="shared" si="0"/>
        <v>46091</v>
      </c>
      <c r="D17" s="18">
        <f t="shared" si="1"/>
        <v>3</v>
      </c>
      <c r="E17" s="9"/>
      <c r="F17" s="108" t="str">
        <f t="shared" si="11"/>
        <v/>
      </c>
      <c r="G17" s="107" t="str">
        <f t="shared" si="2"/>
        <v/>
      </c>
      <c r="H17" s="108" t="str">
        <f t="shared" si="3"/>
        <v/>
      </c>
      <c r="I17" s="107" t="str">
        <f t="shared" si="4"/>
        <v/>
      </c>
      <c r="J17" s="108" t="str">
        <f t="shared" si="5"/>
        <v/>
      </c>
      <c r="K17" s="107" t="str">
        <f t="shared" si="6"/>
        <v/>
      </c>
      <c r="L17" s="108" t="str">
        <f t="shared" si="7"/>
        <v/>
      </c>
      <c r="M17" s="107" t="str">
        <f t="shared" si="8"/>
        <v/>
      </c>
      <c r="N17" s="108" t="str">
        <f t="shared" si="9"/>
        <v>4～5</v>
      </c>
      <c r="O17" s="107" t="str">
        <f t="shared" si="10"/>
        <v>8～9</v>
      </c>
      <c r="P17" s="9"/>
      <c r="Q17" s="218"/>
      <c r="R17" s="55">
        <v>1</v>
      </c>
      <c r="S17" s="14">
        <f>SUM($R$8:R17)</f>
        <v>10</v>
      </c>
      <c r="U17" s="105" t="s">
        <v>144</v>
      </c>
      <c r="V17" s="101"/>
      <c r="W17" s="101"/>
      <c r="X17" s="101"/>
      <c r="Y17" s="101"/>
      <c r="AA17" s="9">
        <v>7</v>
      </c>
      <c r="AB17" s="27" t="str">
        <f>V12</f>
        <v>社会</v>
      </c>
      <c r="AC17" s="61"/>
      <c r="AD17" s="42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IF(AE17="","",VLOOKUP(AE17,目次!$A$5:$X$36,20))</f>
        <v/>
      </c>
      <c r="AL17" s="22" t="str">
        <f>IF(AF17="","",VLOOKUP(AF17,目次!$A$5:$P$36,4))</f>
        <v>4～5</v>
      </c>
      <c r="AM17" s="22" t="str">
        <f>IF(AF17="","",VLOOKUP(AF17,目次!$A$5:$X$36,21))</f>
        <v>6～7</v>
      </c>
      <c r="AN17" s="22" t="str">
        <f>IF(AG17="","",VLOOKUP(AG17,目次!$A$5:$P$36,5))</f>
        <v/>
      </c>
      <c r="AO17" s="22" t="str">
        <f>IF(AG17="","",VLOOKUP(AG17,目次!$A$5:$X$36,22))</f>
        <v/>
      </c>
      <c r="AP17" s="22" t="str">
        <f>IF(AH17="","",VLOOKUP(AH17,目次!$A$5:$P$36,6))</f>
        <v/>
      </c>
      <c r="AQ17" s="22" t="str">
        <f>IF(AH17="","",VLOOKUP(AH17,目次!$A$5:$X$36,23))</f>
        <v/>
      </c>
      <c r="AR17" s="22" t="str">
        <f>IF(AI17="","",VLOOKUP(AI17,目次!$A$5:$P$36,7))</f>
        <v/>
      </c>
      <c r="AS17" s="22" t="str">
        <f>IF(AI17="","",VLOOKUP(AI17,目次!$A$5:$X$36,24))</f>
        <v/>
      </c>
      <c r="AT17" s="45" t="str">
        <f t="shared" si="13"/>
        <v/>
      </c>
      <c r="AU17" s="45" t="str">
        <f t="shared" si="13"/>
        <v/>
      </c>
      <c r="AV17" s="45" t="str">
        <f t="shared" si="13"/>
        <v>4～5</v>
      </c>
      <c r="AW17" s="45" t="str">
        <f t="shared" si="13"/>
        <v>6～7</v>
      </c>
      <c r="AX17" s="45" t="str">
        <f t="shared" si="13"/>
        <v>4～5</v>
      </c>
      <c r="AY17" s="45" t="str">
        <f t="shared" si="13"/>
        <v>6～7</v>
      </c>
      <c r="AZ17" s="45" t="str">
        <f t="shared" si="13"/>
        <v/>
      </c>
      <c r="BA17" s="45" t="str">
        <f t="shared" si="13"/>
        <v/>
      </c>
      <c r="BB17" s="45" t="str">
        <f t="shared" si="13"/>
        <v/>
      </c>
      <c r="BC17" s="45" t="str">
        <f t="shared" si="13"/>
        <v/>
      </c>
      <c r="BH17" s="40">
        <v>7</v>
      </c>
      <c r="BI17" s="64" t="s">
        <v>28</v>
      </c>
      <c r="BJ17" s="75" t="s">
        <v>103</v>
      </c>
      <c r="BK17" s="260" t="s">
        <v>104</v>
      </c>
      <c r="BL17" s="78" t="s">
        <v>104</v>
      </c>
      <c r="BM17" s="261" t="s">
        <v>104</v>
      </c>
      <c r="BN17" s="67" t="s">
        <v>103</v>
      </c>
      <c r="BO17" s="259" t="s">
        <v>104</v>
      </c>
      <c r="BP17" s="67" t="s">
        <v>103</v>
      </c>
      <c r="BQ17" s="152" t="s">
        <v>105</v>
      </c>
      <c r="BR17" s="69" t="s">
        <v>103</v>
      </c>
      <c r="BS17" s="254" t="s">
        <v>105</v>
      </c>
    </row>
    <row r="18" spans="1:71" ht="18.95" customHeight="1" thickBot="1">
      <c r="A18" s="218"/>
      <c r="B18" s="5">
        <v>11</v>
      </c>
      <c r="C18" s="6">
        <f t="shared" si="0"/>
        <v>46092</v>
      </c>
      <c r="D18" s="18">
        <f t="shared" ref="D18:D38" si="14">WEEKDAY(C18)</f>
        <v>4</v>
      </c>
      <c r="E18" s="9"/>
      <c r="F18" s="108" t="str">
        <f t="shared" si="11"/>
        <v>6～7</v>
      </c>
      <c r="G18" s="107" t="str">
        <f t="shared" si="2"/>
        <v>8～9</v>
      </c>
      <c r="H18" s="108" t="str">
        <f t="shared" si="3"/>
        <v/>
      </c>
      <c r="I18" s="107" t="str">
        <f t="shared" si="4"/>
        <v/>
      </c>
      <c r="J18" s="108" t="str">
        <f t="shared" si="5"/>
        <v/>
      </c>
      <c r="K18" s="107" t="str">
        <f t="shared" si="6"/>
        <v/>
      </c>
      <c r="L18" s="108" t="str">
        <f t="shared" si="7"/>
        <v/>
      </c>
      <c r="M18" s="107" t="str">
        <f t="shared" si="8"/>
        <v/>
      </c>
      <c r="N18" s="108" t="str">
        <f t="shared" si="9"/>
        <v/>
      </c>
      <c r="O18" s="107" t="str">
        <f t="shared" si="10"/>
        <v/>
      </c>
      <c r="P18" s="9"/>
      <c r="Q18" s="218"/>
      <c r="R18" s="55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1"/>
      <c r="AD18" s="42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IF(AE18="","",VLOOKUP(AE18,目次!$A$5:$X$36,20))</f>
        <v/>
      </c>
      <c r="AL18" s="22" t="str">
        <f>IF(AF18="","",VLOOKUP(AF18,目次!$A$5:$P$36,4))</f>
        <v/>
      </c>
      <c r="AM18" s="22" t="str">
        <f>IF(AF18="","",VLOOKUP(AF18,目次!$A$5:$X$36,21))</f>
        <v/>
      </c>
      <c r="AN18" s="22" t="str">
        <f>IF(AG18="","",VLOOKUP(AG18,目次!$A$5:$P$36,5))</f>
        <v>4～5</v>
      </c>
      <c r="AO18" s="22" t="str">
        <f>IF(AG18="","",VLOOKUP(AG18,目次!$A$5:$X$36,22))</f>
        <v>6～7</v>
      </c>
      <c r="AP18" s="22" t="str">
        <f>IF(AH18="","",VLOOKUP(AH18,目次!$A$5:$P$36,6))</f>
        <v/>
      </c>
      <c r="AQ18" s="22" t="str">
        <f>IF(AH18="","",VLOOKUP(AH18,目次!$A$5:$X$36,23))</f>
        <v/>
      </c>
      <c r="AR18" s="22" t="str">
        <f>IF(AI18="","",VLOOKUP(AI18,目次!$A$5:$P$36,7))</f>
        <v/>
      </c>
      <c r="AS18" s="22" t="str">
        <f>IF(AI18="","",VLOOKUP(AI18,目次!$A$5:$X$36,24))</f>
        <v/>
      </c>
      <c r="AT18" s="45" t="str">
        <f t="shared" si="13"/>
        <v/>
      </c>
      <c r="AU18" s="45" t="str">
        <f t="shared" si="13"/>
        <v/>
      </c>
      <c r="AV18" s="45" t="str">
        <f t="shared" si="13"/>
        <v/>
      </c>
      <c r="AW18" s="45" t="str">
        <f t="shared" si="13"/>
        <v/>
      </c>
      <c r="AX18" s="45" t="str">
        <f t="shared" si="13"/>
        <v>4～5</v>
      </c>
      <c r="AY18" s="45" t="str">
        <f t="shared" si="13"/>
        <v>6～7</v>
      </c>
      <c r="AZ18" s="45" t="str">
        <f t="shared" si="13"/>
        <v>4～5</v>
      </c>
      <c r="BA18" s="45" t="str">
        <f t="shared" si="13"/>
        <v>8～9</v>
      </c>
      <c r="BB18" s="45" t="str">
        <f t="shared" si="13"/>
        <v/>
      </c>
      <c r="BC18" s="45" t="str">
        <f t="shared" si="13"/>
        <v/>
      </c>
      <c r="BH18" s="40">
        <v>8</v>
      </c>
      <c r="BI18" s="64" t="s">
        <v>29</v>
      </c>
      <c r="BJ18" s="75" t="s">
        <v>104</v>
      </c>
      <c r="BK18" s="260" t="s">
        <v>105</v>
      </c>
      <c r="BL18" s="78" t="s">
        <v>105</v>
      </c>
      <c r="BM18" s="261" t="s">
        <v>105</v>
      </c>
      <c r="BN18" s="67" t="s">
        <v>104</v>
      </c>
      <c r="BO18" s="259" t="s">
        <v>105</v>
      </c>
      <c r="BP18" s="67" t="s">
        <v>104</v>
      </c>
      <c r="BQ18" s="152" t="s">
        <v>106</v>
      </c>
      <c r="BR18" s="69" t="s">
        <v>104</v>
      </c>
      <c r="BS18" s="254" t="s">
        <v>106</v>
      </c>
    </row>
    <row r="19" spans="1:71" ht="18.95" customHeight="1" thickBot="1">
      <c r="A19" s="218"/>
      <c r="B19" s="5">
        <v>12</v>
      </c>
      <c r="C19" s="6">
        <f t="shared" si="0"/>
        <v>46093</v>
      </c>
      <c r="D19" s="18">
        <f t="shared" si="14"/>
        <v>5</v>
      </c>
      <c r="E19" s="9"/>
      <c r="F19" s="108" t="str">
        <f t="shared" si="11"/>
        <v/>
      </c>
      <c r="G19" s="107" t="str">
        <f t="shared" si="2"/>
        <v/>
      </c>
      <c r="H19" s="108" t="str">
        <f t="shared" si="3"/>
        <v>6～7</v>
      </c>
      <c r="I19" s="107" t="str">
        <f t="shared" si="4"/>
        <v>8～9</v>
      </c>
      <c r="J19" s="108" t="str">
        <f t="shared" si="5"/>
        <v/>
      </c>
      <c r="K19" s="107" t="str">
        <f t="shared" si="6"/>
        <v/>
      </c>
      <c r="L19" s="108" t="str">
        <f t="shared" si="7"/>
        <v/>
      </c>
      <c r="M19" s="107" t="str">
        <f t="shared" si="8"/>
        <v/>
      </c>
      <c r="N19" s="108" t="str">
        <f t="shared" si="9"/>
        <v/>
      </c>
      <c r="O19" s="107" t="str">
        <f t="shared" si="10"/>
        <v/>
      </c>
      <c r="P19" s="9"/>
      <c r="Q19" s="218"/>
      <c r="R19" s="55">
        <v>1</v>
      </c>
      <c r="S19" s="14">
        <f>SUM($R$8:R19)</f>
        <v>12</v>
      </c>
      <c r="U19" s="57"/>
      <c r="V19" s="58"/>
      <c r="W19" s="58"/>
      <c r="X19" s="58"/>
      <c r="Y19" s="59"/>
      <c r="AA19" s="9">
        <v>9</v>
      </c>
      <c r="AB19" s="27" t="str">
        <f>V14</f>
        <v>理科</v>
      </c>
      <c r="AC19" s="61"/>
      <c r="AD19" s="42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IF(AE19="","",VLOOKUP(AE19,目次!$A$5:$X$36,20))</f>
        <v/>
      </c>
      <c r="AL19" s="22" t="str">
        <f>IF(AF19="","",VLOOKUP(AF19,目次!$A$5:$P$36,4))</f>
        <v/>
      </c>
      <c r="AM19" s="22" t="str">
        <f>IF(AF19="","",VLOOKUP(AF19,目次!$A$5:$X$36,21))</f>
        <v/>
      </c>
      <c r="AN19" s="22" t="str">
        <f>IF(AG19="","",VLOOKUP(AG19,目次!$A$5:$P$36,5))</f>
        <v/>
      </c>
      <c r="AO19" s="22" t="str">
        <f>IF(AG19="","",VLOOKUP(AG19,目次!$A$5:$X$36,22))</f>
        <v/>
      </c>
      <c r="AP19" s="22" t="str">
        <f>IF(AH19="","",VLOOKUP(AH19,目次!$A$5:$P$36,6))</f>
        <v>4～5</v>
      </c>
      <c r="AQ19" s="22" t="str">
        <f>IF(AH19="","",VLOOKUP(AH19,目次!$A$5:$X$36,23))</f>
        <v>8～9</v>
      </c>
      <c r="AR19" s="22" t="str">
        <f>IF(AI19="","",VLOOKUP(AI19,目次!$A$5:$P$36,7))</f>
        <v/>
      </c>
      <c r="AS19" s="22" t="str">
        <f>IF(AI19="","",VLOOKUP(AI19,目次!$A$5:$X$36,24))</f>
        <v/>
      </c>
      <c r="AT19" s="45" t="str">
        <f t="shared" si="13"/>
        <v/>
      </c>
      <c r="AU19" s="45" t="str">
        <f t="shared" si="13"/>
        <v/>
      </c>
      <c r="AV19" s="45" t="str">
        <f t="shared" si="13"/>
        <v/>
      </c>
      <c r="AW19" s="45" t="str">
        <f t="shared" si="13"/>
        <v/>
      </c>
      <c r="AX19" s="45" t="str">
        <f t="shared" si="13"/>
        <v/>
      </c>
      <c r="AY19" s="45" t="str">
        <f t="shared" si="13"/>
        <v/>
      </c>
      <c r="AZ19" s="45" t="str">
        <f t="shared" si="13"/>
        <v>4～5</v>
      </c>
      <c r="BA19" s="45" t="str">
        <f t="shared" si="13"/>
        <v>8～9</v>
      </c>
      <c r="BB19" s="45" t="str">
        <f t="shared" si="13"/>
        <v>4～5</v>
      </c>
      <c r="BC19" s="45" t="str">
        <f t="shared" si="13"/>
        <v>8～9</v>
      </c>
      <c r="BH19" s="40">
        <v>9</v>
      </c>
      <c r="BI19" s="64" t="s">
        <v>30</v>
      </c>
      <c r="BJ19" s="75" t="s">
        <v>105</v>
      </c>
      <c r="BK19" s="260" t="s">
        <v>106</v>
      </c>
      <c r="BL19" s="78" t="s">
        <v>456</v>
      </c>
      <c r="BM19" s="261" t="s">
        <v>106</v>
      </c>
      <c r="BN19" s="67" t="s">
        <v>105</v>
      </c>
      <c r="BO19" s="259" t="s">
        <v>106</v>
      </c>
      <c r="BP19" s="67" t="s">
        <v>105</v>
      </c>
      <c r="BQ19" s="152" t="s">
        <v>107</v>
      </c>
      <c r="BR19" s="69" t="s">
        <v>105</v>
      </c>
      <c r="BS19" s="254" t="s">
        <v>107</v>
      </c>
    </row>
    <row r="20" spans="1:71" ht="18.95" customHeight="1">
      <c r="A20" s="218"/>
      <c r="B20" s="5">
        <v>13</v>
      </c>
      <c r="C20" s="6">
        <f t="shared" si="0"/>
        <v>46094</v>
      </c>
      <c r="D20" s="18">
        <f t="shared" si="14"/>
        <v>6</v>
      </c>
      <c r="E20" s="9"/>
      <c r="F20" s="108" t="str">
        <f t="shared" si="11"/>
        <v/>
      </c>
      <c r="G20" s="107" t="str">
        <f t="shared" si="2"/>
        <v/>
      </c>
      <c r="H20" s="108" t="str">
        <f t="shared" si="3"/>
        <v/>
      </c>
      <c r="I20" s="107" t="str">
        <f t="shared" si="4"/>
        <v/>
      </c>
      <c r="J20" s="108" t="str">
        <f t="shared" si="5"/>
        <v>6～7</v>
      </c>
      <c r="K20" s="107" t="str">
        <f t="shared" si="6"/>
        <v>8～9</v>
      </c>
      <c r="L20" s="108" t="str">
        <f t="shared" si="7"/>
        <v/>
      </c>
      <c r="M20" s="107" t="str">
        <f t="shared" si="8"/>
        <v/>
      </c>
      <c r="N20" s="108" t="str">
        <f t="shared" si="9"/>
        <v/>
      </c>
      <c r="O20" s="107" t="str">
        <f t="shared" si="10"/>
        <v/>
      </c>
      <c r="P20" s="9"/>
      <c r="Q20" s="218"/>
      <c r="R20" s="55">
        <v>1</v>
      </c>
      <c r="S20" s="14">
        <f>SUM($R$8:R20)</f>
        <v>13</v>
      </c>
      <c r="AA20" s="9">
        <v>10</v>
      </c>
      <c r="AB20" s="27" t="str">
        <f>V15</f>
        <v>英語</v>
      </c>
      <c r="AC20" s="61"/>
      <c r="AD20" s="42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IF(AE20="","",VLOOKUP(AE20,目次!$A$5:$X$36,20))</f>
        <v/>
      </c>
      <c r="AL20" s="22" t="str">
        <f>IF(AF20="","",VLOOKUP(AF20,目次!$A$5:$P$36,4))</f>
        <v/>
      </c>
      <c r="AM20" s="22" t="str">
        <f>IF(AF20="","",VLOOKUP(AF20,目次!$A$5:$X$36,21))</f>
        <v/>
      </c>
      <c r="AN20" s="22" t="str">
        <f>IF(AG20="","",VLOOKUP(AG20,目次!$A$5:$P$36,5))</f>
        <v/>
      </c>
      <c r="AO20" s="22" t="str">
        <f>IF(AG20="","",VLOOKUP(AG20,目次!$A$5:$X$36,22))</f>
        <v/>
      </c>
      <c r="AP20" s="22" t="str">
        <f>IF(AH20="","",VLOOKUP(AH20,目次!$A$5:$P$36,6))</f>
        <v/>
      </c>
      <c r="AQ20" s="22" t="str">
        <f>IF(AH20="","",VLOOKUP(AH20,目次!$A$5:$X$36,23))</f>
        <v/>
      </c>
      <c r="AR20" s="22" t="str">
        <f>IF(AI20="","",VLOOKUP(AI20,目次!$A$5:$P$36,7))</f>
        <v>4～5</v>
      </c>
      <c r="AS20" s="22" t="str">
        <f>IF(AI20="","",VLOOKUP(AI20,目次!$A$5:$X$36,24))</f>
        <v>8～9</v>
      </c>
      <c r="AT20" s="45" t="str">
        <f t="shared" si="13"/>
        <v>6～7</v>
      </c>
      <c r="AU20" s="45" t="str">
        <f t="shared" si="13"/>
        <v>8～9</v>
      </c>
      <c r="AV20" s="45" t="str">
        <f t="shared" si="13"/>
        <v/>
      </c>
      <c r="AW20" s="45" t="str">
        <f t="shared" si="13"/>
        <v/>
      </c>
      <c r="AX20" s="45" t="str">
        <f t="shared" si="13"/>
        <v/>
      </c>
      <c r="AY20" s="45" t="str">
        <f t="shared" si="13"/>
        <v/>
      </c>
      <c r="AZ20" s="45" t="str">
        <f t="shared" si="13"/>
        <v/>
      </c>
      <c r="BA20" s="45" t="str">
        <f t="shared" si="13"/>
        <v/>
      </c>
      <c r="BB20" s="45" t="str">
        <f t="shared" si="13"/>
        <v>4～5</v>
      </c>
      <c r="BC20" s="45" t="str">
        <f t="shared" si="13"/>
        <v>8～9</v>
      </c>
      <c r="BH20" s="40">
        <v>10</v>
      </c>
      <c r="BI20" s="64" t="s">
        <v>31</v>
      </c>
      <c r="BJ20" s="75" t="s">
        <v>106</v>
      </c>
      <c r="BK20" s="260" t="s">
        <v>107</v>
      </c>
      <c r="BL20" s="78" t="s">
        <v>108</v>
      </c>
      <c r="BM20" s="261" t="s">
        <v>107</v>
      </c>
      <c r="BN20" s="67" t="s">
        <v>106</v>
      </c>
      <c r="BO20" s="259" t="s">
        <v>107</v>
      </c>
      <c r="BP20" s="67" t="s">
        <v>106</v>
      </c>
      <c r="BQ20" s="152" t="s">
        <v>108</v>
      </c>
      <c r="BR20" s="69" t="s">
        <v>106</v>
      </c>
      <c r="BS20" s="254" t="s">
        <v>108</v>
      </c>
    </row>
    <row r="21" spans="1:71" ht="18.95" customHeight="1">
      <c r="A21" s="218"/>
      <c r="B21" s="5">
        <v>14</v>
      </c>
      <c r="C21" s="6">
        <f t="shared" si="0"/>
        <v>46095</v>
      </c>
      <c r="D21" s="18">
        <f t="shared" si="14"/>
        <v>7</v>
      </c>
      <c r="E21" s="9"/>
      <c r="F21" s="108" t="str">
        <f t="shared" si="11"/>
        <v/>
      </c>
      <c r="G21" s="107" t="str">
        <f t="shared" si="2"/>
        <v/>
      </c>
      <c r="H21" s="108" t="str">
        <f t="shared" si="3"/>
        <v/>
      </c>
      <c r="I21" s="107" t="str">
        <f t="shared" si="4"/>
        <v/>
      </c>
      <c r="J21" s="108" t="str">
        <f t="shared" si="5"/>
        <v/>
      </c>
      <c r="K21" s="107" t="str">
        <f t="shared" si="6"/>
        <v/>
      </c>
      <c r="L21" s="108" t="str">
        <f t="shared" si="7"/>
        <v>6～7</v>
      </c>
      <c r="M21" s="107" t="str">
        <f t="shared" si="8"/>
        <v>10～11</v>
      </c>
      <c r="N21" s="108" t="str">
        <f t="shared" si="9"/>
        <v/>
      </c>
      <c r="O21" s="107" t="str">
        <f t="shared" si="10"/>
        <v/>
      </c>
      <c r="P21" s="9"/>
      <c r="Q21" s="218"/>
      <c r="R21" s="55">
        <v>1</v>
      </c>
      <c r="S21" s="14">
        <f>SUM($R$8:R21)</f>
        <v>14</v>
      </c>
      <c r="AA21" s="9">
        <v>11</v>
      </c>
      <c r="AB21" s="27" t="str">
        <f>V11</f>
        <v>国語</v>
      </c>
      <c r="AC21" s="61"/>
      <c r="AD21" s="42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IF(AE21="","",VLOOKUP(AE21,目次!$A$5:$X$36,20))</f>
        <v>8～9</v>
      </c>
      <c r="AL21" s="22" t="str">
        <f>IF(AF21="","",VLOOKUP(AF21,目次!$A$5:$P$36,4))</f>
        <v/>
      </c>
      <c r="AM21" s="22" t="str">
        <f>IF(AF21="","",VLOOKUP(AF21,目次!$A$5:$X$36,21))</f>
        <v/>
      </c>
      <c r="AN21" s="22" t="str">
        <f>IF(AG21="","",VLOOKUP(AG21,目次!$A$5:$P$36,5))</f>
        <v/>
      </c>
      <c r="AO21" s="22" t="str">
        <f>IF(AG21="","",VLOOKUP(AG21,目次!$A$5:$X$36,22))</f>
        <v/>
      </c>
      <c r="AP21" s="22" t="str">
        <f>IF(AH21="","",VLOOKUP(AH21,目次!$A$5:$P$36,6))</f>
        <v/>
      </c>
      <c r="AQ21" s="22" t="str">
        <f>IF(AH21="","",VLOOKUP(AH21,目次!$A$5:$X$36,23))</f>
        <v/>
      </c>
      <c r="AR21" s="22" t="str">
        <f>IF(AI21="","",VLOOKUP(AI21,目次!$A$5:$P$36,7))</f>
        <v/>
      </c>
      <c r="AS21" s="22" t="str">
        <f>IF(AI21="","",VLOOKUP(AI21,目次!$A$5:$X$36,24))</f>
        <v/>
      </c>
      <c r="AT21" s="45" t="str">
        <f t="shared" si="13"/>
        <v>6～7</v>
      </c>
      <c r="AU21" s="45" t="str">
        <f t="shared" si="13"/>
        <v>8～9</v>
      </c>
      <c r="AV21" s="45" t="str">
        <f t="shared" si="13"/>
        <v>6～7</v>
      </c>
      <c r="AW21" s="45" t="str">
        <f t="shared" si="13"/>
        <v>8～9</v>
      </c>
      <c r="AX21" s="45" t="str">
        <f t="shared" si="13"/>
        <v/>
      </c>
      <c r="AY21" s="45" t="str">
        <f t="shared" si="13"/>
        <v/>
      </c>
      <c r="AZ21" s="45" t="str">
        <f t="shared" si="13"/>
        <v/>
      </c>
      <c r="BA21" s="45" t="str">
        <f t="shared" si="13"/>
        <v/>
      </c>
      <c r="BB21" s="45" t="str">
        <f t="shared" si="13"/>
        <v/>
      </c>
      <c r="BC21" s="45" t="str">
        <f t="shared" si="13"/>
        <v/>
      </c>
      <c r="BH21" s="40">
        <v>11</v>
      </c>
      <c r="BI21" s="64" t="s">
        <v>32</v>
      </c>
      <c r="BJ21" s="75" t="s">
        <v>107</v>
      </c>
      <c r="BK21" s="260" t="s">
        <v>108</v>
      </c>
      <c r="BL21" s="78" t="s">
        <v>109</v>
      </c>
      <c r="BM21" s="261" t="s">
        <v>108</v>
      </c>
      <c r="BN21" s="67" t="s">
        <v>107</v>
      </c>
      <c r="BO21" s="259" t="s">
        <v>108</v>
      </c>
      <c r="BP21" s="67" t="s">
        <v>107</v>
      </c>
      <c r="BQ21" s="152" t="s">
        <v>109</v>
      </c>
      <c r="BR21" s="69" t="s">
        <v>107</v>
      </c>
      <c r="BS21" s="254" t="s">
        <v>109</v>
      </c>
    </row>
    <row r="22" spans="1:71" ht="18.95" customHeight="1">
      <c r="A22" s="218"/>
      <c r="B22" s="5">
        <v>15</v>
      </c>
      <c r="C22" s="6">
        <f t="shared" si="0"/>
        <v>46096</v>
      </c>
      <c r="D22" s="18">
        <f t="shared" si="14"/>
        <v>1</v>
      </c>
      <c r="E22" s="9"/>
      <c r="F22" s="108" t="str">
        <f t="shared" si="11"/>
        <v/>
      </c>
      <c r="G22" s="107" t="str">
        <f t="shared" si="2"/>
        <v/>
      </c>
      <c r="H22" s="108" t="str">
        <f t="shared" si="3"/>
        <v/>
      </c>
      <c r="I22" s="107" t="str">
        <f t="shared" si="4"/>
        <v/>
      </c>
      <c r="J22" s="108" t="str">
        <f t="shared" si="5"/>
        <v/>
      </c>
      <c r="K22" s="107" t="str">
        <f t="shared" si="6"/>
        <v/>
      </c>
      <c r="L22" s="108" t="str">
        <f t="shared" si="7"/>
        <v/>
      </c>
      <c r="M22" s="107" t="str">
        <f t="shared" si="8"/>
        <v/>
      </c>
      <c r="N22" s="108" t="str">
        <f t="shared" si="9"/>
        <v>6～7</v>
      </c>
      <c r="O22" s="107" t="str">
        <f t="shared" si="10"/>
        <v>10～11</v>
      </c>
      <c r="P22" s="9"/>
      <c r="Q22" s="218"/>
      <c r="R22" s="55">
        <v>1</v>
      </c>
      <c r="S22" s="14">
        <f>SUM($R$8:R22)</f>
        <v>15</v>
      </c>
      <c r="AA22" s="9">
        <v>12</v>
      </c>
      <c r="AB22" s="27" t="str">
        <f>V12</f>
        <v>社会</v>
      </c>
      <c r="AC22" s="61"/>
      <c r="AD22" s="42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IF(AE22="","",VLOOKUP(AE22,目次!$A$5:$X$36,20))</f>
        <v/>
      </c>
      <c r="AL22" s="22" t="str">
        <f>IF(AF22="","",VLOOKUP(AF22,目次!$A$5:$P$36,4))</f>
        <v>6～7</v>
      </c>
      <c r="AM22" s="22" t="str">
        <f>IF(AF22="","",VLOOKUP(AF22,目次!$A$5:$X$36,21))</f>
        <v>8～9</v>
      </c>
      <c r="AN22" s="22" t="str">
        <f>IF(AG22="","",VLOOKUP(AG22,目次!$A$5:$P$36,5))</f>
        <v/>
      </c>
      <c r="AO22" s="22" t="str">
        <f>IF(AG22="","",VLOOKUP(AG22,目次!$A$5:$X$36,22))</f>
        <v/>
      </c>
      <c r="AP22" s="22" t="str">
        <f>IF(AH22="","",VLOOKUP(AH22,目次!$A$5:$P$36,6))</f>
        <v/>
      </c>
      <c r="AQ22" s="22" t="str">
        <f>IF(AH22="","",VLOOKUP(AH22,目次!$A$5:$X$36,23))</f>
        <v/>
      </c>
      <c r="AR22" s="22" t="str">
        <f>IF(AI22="","",VLOOKUP(AI22,目次!$A$5:$P$36,7))</f>
        <v/>
      </c>
      <c r="AS22" s="22" t="str">
        <f>IF(AI22="","",VLOOKUP(AI22,目次!$A$5:$X$36,24))</f>
        <v/>
      </c>
      <c r="AT22" s="45" t="str">
        <f t="shared" si="13"/>
        <v/>
      </c>
      <c r="AU22" s="45" t="str">
        <f t="shared" si="13"/>
        <v/>
      </c>
      <c r="AV22" s="45" t="str">
        <f t="shared" si="13"/>
        <v>6～7</v>
      </c>
      <c r="AW22" s="45" t="str">
        <f t="shared" si="13"/>
        <v>8～9</v>
      </c>
      <c r="AX22" s="45" t="str">
        <f t="shared" si="13"/>
        <v>6～7</v>
      </c>
      <c r="AY22" s="45" t="str">
        <f t="shared" si="13"/>
        <v>8～9</v>
      </c>
      <c r="AZ22" s="45" t="str">
        <f t="shared" si="13"/>
        <v/>
      </c>
      <c r="BA22" s="45" t="str">
        <f t="shared" si="13"/>
        <v/>
      </c>
      <c r="BB22" s="45" t="str">
        <f t="shared" si="13"/>
        <v/>
      </c>
      <c r="BC22" s="45" t="str">
        <f t="shared" si="13"/>
        <v/>
      </c>
      <c r="BH22" s="40">
        <v>12</v>
      </c>
      <c r="BI22" s="64" t="s">
        <v>33</v>
      </c>
      <c r="BJ22" s="75" t="s">
        <v>108</v>
      </c>
      <c r="BK22" s="260" t="s">
        <v>109</v>
      </c>
      <c r="BL22" s="78" t="s">
        <v>457</v>
      </c>
      <c r="BM22" s="261" t="s">
        <v>109</v>
      </c>
      <c r="BN22" s="67" t="s">
        <v>108</v>
      </c>
      <c r="BO22" s="259" t="s">
        <v>109</v>
      </c>
      <c r="BP22" s="67" t="s">
        <v>108</v>
      </c>
      <c r="BQ22" s="152" t="s">
        <v>110</v>
      </c>
      <c r="BR22" s="69" t="s">
        <v>108</v>
      </c>
      <c r="BS22" s="254" t="s">
        <v>110</v>
      </c>
    </row>
    <row r="23" spans="1:71" ht="18.95" customHeight="1">
      <c r="A23" s="218"/>
      <c r="B23" s="5">
        <v>16</v>
      </c>
      <c r="C23" s="6">
        <f t="shared" si="0"/>
        <v>46097</v>
      </c>
      <c r="D23" s="18">
        <f t="shared" si="14"/>
        <v>2</v>
      </c>
      <c r="E23" s="9"/>
      <c r="F23" s="108" t="str">
        <f t="shared" si="11"/>
        <v>8～9</v>
      </c>
      <c r="G23" s="107" t="str">
        <f t="shared" si="2"/>
        <v>10～11</v>
      </c>
      <c r="H23" s="108" t="str">
        <f t="shared" si="3"/>
        <v/>
      </c>
      <c r="I23" s="107" t="str">
        <f t="shared" si="4"/>
        <v/>
      </c>
      <c r="J23" s="108" t="str">
        <f t="shared" si="5"/>
        <v/>
      </c>
      <c r="K23" s="107" t="str">
        <f t="shared" si="6"/>
        <v/>
      </c>
      <c r="L23" s="108" t="str">
        <f t="shared" si="7"/>
        <v/>
      </c>
      <c r="M23" s="107" t="str">
        <f t="shared" si="8"/>
        <v/>
      </c>
      <c r="N23" s="108" t="str">
        <f t="shared" si="9"/>
        <v/>
      </c>
      <c r="O23" s="107" t="str">
        <f t="shared" si="10"/>
        <v/>
      </c>
      <c r="P23" s="9"/>
      <c r="Q23" s="218"/>
      <c r="R23" s="55">
        <v>1</v>
      </c>
      <c r="S23" s="14">
        <f>SUM($R$8:R23)</f>
        <v>16</v>
      </c>
      <c r="AA23" s="9">
        <v>13</v>
      </c>
      <c r="AB23" s="27" t="str">
        <f>V13</f>
        <v>数学</v>
      </c>
      <c r="AC23" s="61"/>
      <c r="AD23" s="42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IF(AE23="","",VLOOKUP(AE23,目次!$A$5:$X$36,20))</f>
        <v/>
      </c>
      <c r="AL23" s="22" t="str">
        <f>IF(AF23="","",VLOOKUP(AF23,目次!$A$5:$P$36,4))</f>
        <v/>
      </c>
      <c r="AM23" s="22" t="str">
        <f>IF(AF23="","",VLOOKUP(AF23,目次!$A$5:$X$36,21))</f>
        <v/>
      </c>
      <c r="AN23" s="22" t="str">
        <f>IF(AG23="","",VLOOKUP(AG23,目次!$A$5:$P$36,5))</f>
        <v>6～7</v>
      </c>
      <c r="AO23" s="22" t="str">
        <f>IF(AG23="","",VLOOKUP(AG23,目次!$A$5:$X$36,22))</f>
        <v>8～9</v>
      </c>
      <c r="AP23" s="22" t="str">
        <f>IF(AH23="","",VLOOKUP(AH23,目次!$A$5:$P$36,6))</f>
        <v/>
      </c>
      <c r="AQ23" s="22" t="str">
        <f>IF(AH23="","",VLOOKUP(AH23,目次!$A$5:$X$36,23))</f>
        <v/>
      </c>
      <c r="AR23" s="22" t="str">
        <f>IF(AI23="","",VLOOKUP(AI23,目次!$A$5:$P$36,7))</f>
        <v/>
      </c>
      <c r="AS23" s="22" t="str">
        <f>IF(AI23="","",VLOOKUP(AI23,目次!$A$5:$X$36,24))</f>
        <v/>
      </c>
      <c r="AT23" s="45" t="str">
        <f t="shared" si="13"/>
        <v/>
      </c>
      <c r="AU23" s="45" t="str">
        <f t="shared" si="13"/>
        <v/>
      </c>
      <c r="AV23" s="45" t="str">
        <f t="shared" si="13"/>
        <v/>
      </c>
      <c r="AW23" s="45" t="str">
        <f t="shared" si="13"/>
        <v/>
      </c>
      <c r="AX23" s="45" t="str">
        <f t="shared" si="13"/>
        <v>6～7</v>
      </c>
      <c r="AY23" s="45" t="str">
        <f t="shared" si="13"/>
        <v>8～9</v>
      </c>
      <c r="AZ23" s="45" t="str">
        <f t="shared" si="13"/>
        <v>6～7</v>
      </c>
      <c r="BA23" s="45" t="str">
        <f t="shared" si="13"/>
        <v>10～11</v>
      </c>
      <c r="BB23" s="45" t="str">
        <f t="shared" si="13"/>
        <v/>
      </c>
      <c r="BC23" s="45" t="str">
        <f t="shared" si="13"/>
        <v/>
      </c>
      <c r="BH23" s="40">
        <v>13</v>
      </c>
      <c r="BI23" s="64" t="s">
        <v>36</v>
      </c>
      <c r="BJ23" s="75" t="s">
        <v>109</v>
      </c>
      <c r="BK23" s="260" t="s">
        <v>110</v>
      </c>
      <c r="BL23" s="78" t="s">
        <v>114</v>
      </c>
      <c r="BM23" s="261" t="s">
        <v>110</v>
      </c>
      <c r="BN23" s="67" t="s">
        <v>109</v>
      </c>
      <c r="BO23" s="259" t="s">
        <v>110</v>
      </c>
      <c r="BP23" s="67" t="s">
        <v>109</v>
      </c>
      <c r="BQ23" s="152" t="s">
        <v>113</v>
      </c>
      <c r="BR23" s="69" t="s">
        <v>109</v>
      </c>
      <c r="BS23" s="254" t="s">
        <v>113</v>
      </c>
    </row>
    <row r="24" spans="1:71" ht="18.95" customHeight="1">
      <c r="A24" s="218"/>
      <c r="B24" s="5">
        <v>17</v>
      </c>
      <c r="C24" s="6">
        <f t="shared" si="0"/>
        <v>46098</v>
      </c>
      <c r="D24" s="18">
        <f t="shared" si="14"/>
        <v>3</v>
      </c>
      <c r="E24" s="9"/>
      <c r="F24" s="108" t="str">
        <f t="shared" si="11"/>
        <v/>
      </c>
      <c r="G24" s="107" t="str">
        <f t="shared" si="2"/>
        <v/>
      </c>
      <c r="H24" s="108" t="str">
        <f t="shared" si="3"/>
        <v>8～9</v>
      </c>
      <c r="I24" s="107" t="str">
        <f t="shared" si="4"/>
        <v>10～11</v>
      </c>
      <c r="J24" s="108" t="str">
        <f t="shared" si="5"/>
        <v/>
      </c>
      <c r="K24" s="107" t="str">
        <f t="shared" si="6"/>
        <v/>
      </c>
      <c r="L24" s="108" t="str">
        <f t="shared" si="7"/>
        <v/>
      </c>
      <c r="M24" s="107" t="str">
        <f t="shared" si="8"/>
        <v/>
      </c>
      <c r="N24" s="108" t="str">
        <f t="shared" si="9"/>
        <v/>
      </c>
      <c r="O24" s="107" t="str">
        <f t="shared" si="10"/>
        <v/>
      </c>
      <c r="P24" s="9"/>
      <c r="Q24" s="218"/>
      <c r="R24" s="55">
        <v>1</v>
      </c>
      <c r="S24" s="14">
        <f>SUM($R$8:R24)</f>
        <v>17</v>
      </c>
      <c r="AA24" s="9">
        <v>14</v>
      </c>
      <c r="AB24" s="27" t="str">
        <f>V14</f>
        <v>理科</v>
      </c>
      <c r="AC24" s="61"/>
      <c r="AD24" s="42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IF(AE24="","",VLOOKUP(AE24,目次!$A$5:$X$36,20))</f>
        <v/>
      </c>
      <c r="AL24" s="22" t="str">
        <f>IF(AF24="","",VLOOKUP(AF24,目次!$A$5:$P$36,4))</f>
        <v/>
      </c>
      <c r="AM24" s="22" t="str">
        <f>IF(AF24="","",VLOOKUP(AF24,目次!$A$5:$X$36,21))</f>
        <v/>
      </c>
      <c r="AN24" s="22" t="str">
        <f>IF(AG24="","",VLOOKUP(AG24,目次!$A$5:$P$36,5))</f>
        <v/>
      </c>
      <c r="AO24" s="22" t="str">
        <f>IF(AG24="","",VLOOKUP(AG24,目次!$A$5:$X$36,22))</f>
        <v/>
      </c>
      <c r="AP24" s="22" t="str">
        <f>IF(AH24="","",VLOOKUP(AH24,目次!$A$5:$P$36,6))</f>
        <v>6～7</v>
      </c>
      <c r="AQ24" s="22" t="str">
        <f>IF(AH24="","",VLOOKUP(AH24,目次!$A$5:$X$36,23))</f>
        <v>10～11</v>
      </c>
      <c r="AR24" s="22" t="str">
        <f>IF(AI24="","",VLOOKUP(AI24,目次!$A$5:$P$36,7))</f>
        <v/>
      </c>
      <c r="AS24" s="22" t="str">
        <f>IF(AI24="","",VLOOKUP(AI24,目次!$A$5:$X$36,24))</f>
        <v/>
      </c>
      <c r="AT24" s="45" t="str">
        <f t="shared" si="13"/>
        <v/>
      </c>
      <c r="AU24" s="45" t="str">
        <f t="shared" si="13"/>
        <v/>
      </c>
      <c r="AV24" s="45" t="str">
        <f t="shared" si="13"/>
        <v/>
      </c>
      <c r="AW24" s="45" t="str">
        <f t="shared" si="13"/>
        <v/>
      </c>
      <c r="AX24" s="45" t="str">
        <f t="shared" si="13"/>
        <v/>
      </c>
      <c r="AY24" s="45" t="str">
        <f t="shared" si="13"/>
        <v/>
      </c>
      <c r="AZ24" s="45" t="str">
        <f t="shared" si="13"/>
        <v>6～7</v>
      </c>
      <c r="BA24" s="45" t="str">
        <f t="shared" si="13"/>
        <v>10～11</v>
      </c>
      <c r="BB24" s="45" t="str">
        <f t="shared" si="13"/>
        <v>6～7</v>
      </c>
      <c r="BC24" s="45" t="str">
        <f t="shared" si="13"/>
        <v>10～11</v>
      </c>
      <c r="BH24" s="40">
        <v>14</v>
      </c>
      <c r="BI24" s="64" t="s">
        <v>37</v>
      </c>
      <c r="BJ24" s="75" t="s">
        <v>110</v>
      </c>
      <c r="BK24" s="260" t="s">
        <v>113</v>
      </c>
      <c r="BL24" s="78" t="s">
        <v>115</v>
      </c>
      <c r="BM24" s="261" t="s">
        <v>113</v>
      </c>
      <c r="BN24" s="67" t="s">
        <v>110</v>
      </c>
      <c r="BO24" s="259" t="s">
        <v>113</v>
      </c>
      <c r="BP24" s="67" t="s">
        <v>110</v>
      </c>
      <c r="BQ24" s="152" t="s">
        <v>114</v>
      </c>
      <c r="BR24" s="69" t="s">
        <v>110</v>
      </c>
      <c r="BS24" s="254" t="s">
        <v>114</v>
      </c>
    </row>
    <row r="25" spans="1:71" ht="18.95" customHeight="1">
      <c r="A25" s="218"/>
      <c r="B25" s="5">
        <v>18</v>
      </c>
      <c r="C25" s="6">
        <f t="shared" si="0"/>
        <v>46099</v>
      </c>
      <c r="D25" s="18">
        <f t="shared" si="14"/>
        <v>4</v>
      </c>
      <c r="E25" s="9"/>
      <c r="F25" s="108" t="str">
        <f t="shared" si="11"/>
        <v/>
      </c>
      <c r="G25" s="107" t="str">
        <f t="shared" si="2"/>
        <v/>
      </c>
      <c r="H25" s="108" t="str">
        <f t="shared" si="3"/>
        <v/>
      </c>
      <c r="I25" s="107" t="str">
        <f t="shared" si="4"/>
        <v/>
      </c>
      <c r="J25" s="108" t="str">
        <f t="shared" si="5"/>
        <v>8～9</v>
      </c>
      <c r="K25" s="107" t="str">
        <f t="shared" si="6"/>
        <v>10～11</v>
      </c>
      <c r="L25" s="108" t="str">
        <f t="shared" si="7"/>
        <v/>
      </c>
      <c r="M25" s="107" t="str">
        <f t="shared" si="8"/>
        <v/>
      </c>
      <c r="N25" s="108" t="str">
        <f t="shared" si="9"/>
        <v/>
      </c>
      <c r="O25" s="107" t="str">
        <f t="shared" si="10"/>
        <v/>
      </c>
      <c r="P25" s="9"/>
      <c r="Q25" s="218"/>
      <c r="R25" s="55">
        <v>1</v>
      </c>
      <c r="S25" s="14">
        <f>SUM($R$8:R25)</f>
        <v>18</v>
      </c>
      <c r="AA25" s="9">
        <v>15</v>
      </c>
      <c r="AB25" s="27" t="str">
        <f>V15</f>
        <v>英語</v>
      </c>
      <c r="AC25" s="61"/>
      <c r="AD25" s="42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IF(AE25="","",VLOOKUP(AE25,目次!$A$5:$X$36,20))</f>
        <v/>
      </c>
      <c r="AL25" s="22" t="str">
        <f>IF(AF25="","",VLOOKUP(AF25,目次!$A$5:$P$36,4))</f>
        <v/>
      </c>
      <c r="AM25" s="22" t="str">
        <f>IF(AF25="","",VLOOKUP(AF25,目次!$A$5:$X$36,21))</f>
        <v/>
      </c>
      <c r="AN25" s="22" t="str">
        <f>IF(AG25="","",VLOOKUP(AG25,目次!$A$5:$P$36,5))</f>
        <v/>
      </c>
      <c r="AO25" s="22" t="str">
        <f>IF(AG25="","",VLOOKUP(AG25,目次!$A$5:$X$36,22))</f>
        <v/>
      </c>
      <c r="AP25" s="22" t="str">
        <f>IF(AH25="","",VLOOKUP(AH25,目次!$A$5:$P$36,6))</f>
        <v/>
      </c>
      <c r="AQ25" s="22" t="str">
        <f>IF(AH25="","",VLOOKUP(AH25,目次!$A$5:$X$36,23))</f>
        <v/>
      </c>
      <c r="AR25" s="22" t="str">
        <f>IF(AI25="","",VLOOKUP(AI25,目次!$A$5:$P$36,7))</f>
        <v>6～7</v>
      </c>
      <c r="AS25" s="22" t="str">
        <f>IF(AI25="","",VLOOKUP(AI25,目次!$A$5:$X$36,24))</f>
        <v>10～11</v>
      </c>
      <c r="AT25" s="45" t="str">
        <f t="shared" si="13"/>
        <v>8～9</v>
      </c>
      <c r="AU25" s="45" t="str">
        <f t="shared" si="13"/>
        <v>10～11</v>
      </c>
      <c r="AV25" s="45" t="str">
        <f t="shared" si="13"/>
        <v/>
      </c>
      <c r="AW25" s="45" t="str">
        <f t="shared" si="13"/>
        <v/>
      </c>
      <c r="AX25" s="45" t="str">
        <f t="shared" si="13"/>
        <v/>
      </c>
      <c r="AY25" s="45" t="str">
        <f t="shared" si="13"/>
        <v/>
      </c>
      <c r="AZ25" s="45" t="str">
        <f t="shared" si="13"/>
        <v/>
      </c>
      <c r="BA25" s="45" t="str">
        <f t="shared" si="13"/>
        <v/>
      </c>
      <c r="BB25" s="45" t="str">
        <f t="shared" si="13"/>
        <v>6～7</v>
      </c>
      <c r="BC25" s="45" t="str">
        <f t="shared" si="13"/>
        <v>10～11</v>
      </c>
      <c r="BH25" s="40">
        <v>15</v>
      </c>
      <c r="BI25" s="64" t="s">
        <v>38</v>
      </c>
      <c r="BJ25" s="75" t="s">
        <v>135</v>
      </c>
      <c r="BK25" s="260" t="s">
        <v>114</v>
      </c>
      <c r="BL25" s="78" t="s">
        <v>116</v>
      </c>
      <c r="BM25" s="261" t="s">
        <v>114</v>
      </c>
      <c r="BN25" s="67" t="s">
        <v>113</v>
      </c>
      <c r="BO25" s="259" t="s">
        <v>114</v>
      </c>
      <c r="BP25" s="67" t="s">
        <v>113</v>
      </c>
      <c r="BQ25" s="152" t="s">
        <v>115</v>
      </c>
      <c r="BR25" s="69" t="s">
        <v>113</v>
      </c>
      <c r="BS25" s="254" t="s">
        <v>115</v>
      </c>
    </row>
    <row r="26" spans="1:71" ht="18.95" customHeight="1">
      <c r="A26" s="218"/>
      <c r="B26" s="5">
        <v>19</v>
      </c>
      <c r="C26" s="6">
        <f t="shared" si="0"/>
        <v>46100</v>
      </c>
      <c r="D26" s="18">
        <f t="shared" si="14"/>
        <v>5</v>
      </c>
      <c r="E26" s="9"/>
      <c r="F26" s="108" t="str">
        <f t="shared" si="11"/>
        <v/>
      </c>
      <c r="G26" s="107" t="str">
        <f t="shared" si="2"/>
        <v/>
      </c>
      <c r="H26" s="108" t="str">
        <f t="shared" si="3"/>
        <v/>
      </c>
      <c r="I26" s="107" t="str">
        <f t="shared" si="4"/>
        <v/>
      </c>
      <c r="J26" s="108" t="str">
        <f t="shared" si="5"/>
        <v/>
      </c>
      <c r="K26" s="107" t="str">
        <f t="shared" si="6"/>
        <v/>
      </c>
      <c r="L26" s="108" t="str">
        <f t="shared" si="7"/>
        <v>8～9</v>
      </c>
      <c r="M26" s="107" t="str">
        <f t="shared" si="8"/>
        <v>12～13</v>
      </c>
      <c r="N26" s="108" t="str">
        <f t="shared" si="9"/>
        <v/>
      </c>
      <c r="O26" s="107" t="str">
        <f t="shared" si="10"/>
        <v/>
      </c>
      <c r="P26" s="9"/>
      <c r="Q26" s="218"/>
      <c r="R26" s="55">
        <v>1</v>
      </c>
      <c r="S26" s="14">
        <f>SUM($R$8:R26)</f>
        <v>19</v>
      </c>
      <c r="AA26" s="9">
        <v>16</v>
      </c>
      <c r="AB26" s="27" t="str">
        <f>V11</f>
        <v>国語</v>
      </c>
      <c r="AC26" s="61"/>
      <c r="AD26" s="42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IF(AE26="","",VLOOKUP(AE26,目次!$A$5:$X$36,20))</f>
        <v>10～11</v>
      </c>
      <c r="AL26" s="22" t="str">
        <f>IF(AF26="","",VLOOKUP(AF26,目次!$A$5:$P$36,4))</f>
        <v/>
      </c>
      <c r="AM26" s="22" t="str">
        <f>IF(AF26="","",VLOOKUP(AF26,目次!$A$5:$X$36,21))</f>
        <v/>
      </c>
      <c r="AN26" s="22" t="str">
        <f>IF(AG26="","",VLOOKUP(AG26,目次!$A$5:$P$36,5))</f>
        <v/>
      </c>
      <c r="AO26" s="22" t="str">
        <f>IF(AG26="","",VLOOKUP(AG26,目次!$A$5:$X$36,22))</f>
        <v/>
      </c>
      <c r="AP26" s="22" t="str">
        <f>IF(AH26="","",VLOOKUP(AH26,目次!$A$5:$P$36,6))</f>
        <v/>
      </c>
      <c r="AQ26" s="22" t="str">
        <f>IF(AH26="","",VLOOKUP(AH26,目次!$A$5:$X$36,23))</f>
        <v/>
      </c>
      <c r="AR26" s="22" t="str">
        <f>IF(AI26="","",VLOOKUP(AI26,目次!$A$5:$P$36,7))</f>
        <v/>
      </c>
      <c r="AS26" s="22" t="str">
        <f>IF(AI26="","",VLOOKUP(AI26,目次!$A$5:$X$36,24))</f>
        <v/>
      </c>
      <c r="AT26" s="45" t="str">
        <f t="shared" si="13"/>
        <v>8～9</v>
      </c>
      <c r="AU26" s="45" t="str">
        <f t="shared" si="13"/>
        <v>10～11</v>
      </c>
      <c r="AV26" s="45" t="str">
        <f t="shared" si="13"/>
        <v>8～9</v>
      </c>
      <c r="AW26" s="45" t="str">
        <f t="shared" si="13"/>
        <v>10～11</v>
      </c>
      <c r="AX26" s="45" t="str">
        <f t="shared" si="13"/>
        <v/>
      </c>
      <c r="AY26" s="45" t="str">
        <f t="shared" si="13"/>
        <v/>
      </c>
      <c r="AZ26" s="45" t="str">
        <f t="shared" si="13"/>
        <v/>
      </c>
      <c r="BA26" s="45" t="str">
        <f t="shared" si="13"/>
        <v/>
      </c>
      <c r="BB26" s="45" t="str">
        <f t="shared" si="13"/>
        <v/>
      </c>
      <c r="BC26" s="45" t="str">
        <f t="shared" si="13"/>
        <v/>
      </c>
      <c r="BH26" s="40">
        <v>16</v>
      </c>
      <c r="BI26" s="64" t="s">
        <v>39</v>
      </c>
      <c r="BJ26" s="75" t="s">
        <v>136</v>
      </c>
      <c r="BK26" s="260" t="s">
        <v>115</v>
      </c>
      <c r="BL26" s="78" t="s">
        <v>117</v>
      </c>
      <c r="BM26" s="261" t="s">
        <v>115</v>
      </c>
      <c r="BN26" s="67" t="s">
        <v>114</v>
      </c>
      <c r="BO26" s="259" t="s">
        <v>115</v>
      </c>
      <c r="BP26" s="67" t="s">
        <v>114</v>
      </c>
      <c r="BQ26" s="152" t="s">
        <v>116</v>
      </c>
      <c r="BR26" s="69" t="s">
        <v>114</v>
      </c>
      <c r="BS26" s="254" t="s">
        <v>116</v>
      </c>
    </row>
    <row r="27" spans="1:71" ht="18.95" customHeight="1">
      <c r="A27" s="218"/>
      <c r="B27" s="5">
        <v>20</v>
      </c>
      <c r="C27" s="6">
        <f t="shared" si="0"/>
        <v>46101</v>
      </c>
      <c r="D27" s="18">
        <f t="shared" si="14"/>
        <v>6</v>
      </c>
      <c r="E27" s="9"/>
      <c r="F27" s="108" t="str">
        <f t="shared" si="11"/>
        <v/>
      </c>
      <c r="G27" s="107" t="str">
        <f t="shared" si="2"/>
        <v/>
      </c>
      <c r="H27" s="108" t="str">
        <f t="shared" si="3"/>
        <v/>
      </c>
      <c r="I27" s="107" t="str">
        <f t="shared" si="4"/>
        <v/>
      </c>
      <c r="J27" s="108" t="str">
        <f t="shared" si="5"/>
        <v/>
      </c>
      <c r="K27" s="107" t="str">
        <f t="shared" si="6"/>
        <v/>
      </c>
      <c r="L27" s="108" t="str">
        <f t="shared" si="7"/>
        <v/>
      </c>
      <c r="M27" s="107" t="str">
        <f t="shared" si="8"/>
        <v/>
      </c>
      <c r="N27" s="108" t="str">
        <f t="shared" si="9"/>
        <v>8～9</v>
      </c>
      <c r="O27" s="107" t="str">
        <f t="shared" si="10"/>
        <v>12～13</v>
      </c>
      <c r="P27" s="9"/>
      <c r="Q27" s="218"/>
      <c r="R27" s="55">
        <v>1</v>
      </c>
      <c r="S27" s="14">
        <f>SUM($R$8:R27)</f>
        <v>20</v>
      </c>
      <c r="AA27" s="9">
        <v>17</v>
      </c>
      <c r="AB27" s="27" t="str">
        <f>V12</f>
        <v>社会</v>
      </c>
      <c r="AC27" s="61"/>
      <c r="AD27" s="42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IF(AE27="","",VLOOKUP(AE27,目次!$A$5:$X$36,20))</f>
        <v/>
      </c>
      <c r="AL27" s="22" t="str">
        <f>IF(AF27="","",VLOOKUP(AF27,目次!$A$5:$P$36,4))</f>
        <v>8～9</v>
      </c>
      <c r="AM27" s="22" t="str">
        <f>IF(AF27="","",VLOOKUP(AF27,目次!$A$5:$X$36,21))</f>
        <v>10～11</v>
      </c>
      <c r="AN27" s="22" t="str">
        <f>IF(AG27="","",VLOOKUP(AG27,目次!$A$5:$P$36,5))</f>
        <v/>
      </c>
      <c r="AO27" s="22" t="str">
        <f>IF(AG27="","",VLOOKUP(AG27,目次!$A$5:$X$36,22))</f>
        <v/>
      </c>
      <c r="AP27" s="22" t="str">
        <f>IF(AH27="","",VLOOKUP(AH27,目次!$A$5:$P$36,6))</f>
        <v/>
      </c>
      <c r="AQ27" s="22" t="str">
        <f>IF(AH27="","",VLOOKUP(AH27,目次!$A$5:$X$36,23))</f>
        <v/>
      </c>
      <c r="AR27" s="22" t="str">
        <f>IF(AI27="","",VLOOKUP(AI27,目次!$A$5:$P$36,7))</f>
        <v/>
      </c>
      <c r="AS27" s="22" t="str">
        <f>IF(AI27="","",VLOOKUP(AI27,目次!$A$5:$X$36,24))</f>
        <v/>
      </c>
      <c r="AT27" s="45" t="str">
        <f t="shared" si="13"/>
        <v/>
      </c>
      <c r="AU27" s="45" t="str">
        <f t="shared" si="13"/>
        <v/>
      </c>
      <c r="AV27" s="45" t="str">
        <f t="shared" si="13"/>
        <v>8～9</v>
      </c>
      <c r="AW27" s="45" t="str">
        <f t="shared" si="13"/>
        <v>10～11</v>
      </c>
      <c r="AX27" s="45" t="str">
        <f t="shared" si="13"/>
        <v>8～9</v>
      </c>
      <c r="AY27" s="45" t="str">
        <f t="shared" si="13"/>
        <v>10～11</v>
      </c>
      <c r="AZ27" s="45" t="str">
        <f t="shared" si="13"/>
        <v/>
      </c>
      <c r="BA27" s="45" t="str">
        <f t="shared" si="13"/>
        <v/>
      </c>
      <c r="BB27" s="45" t="str">
        <f t="shared" si="13"/>
        <v/>
      </c>
      <c r="BC27" s="45" t="str">
        <f t="shared" si="13"/>
        <v/>
      </c>
      <c r="BH27" s="40">
        <v>17</v>
      </c>
      <c r="BI27" s="64" t="s">
        <v>40</v>
      </c>
      <c r="BJ27" s="75" t="s">
        <v>137</v>
      </c>
      <c r="BK27" s="260" t="s">
        <v>116</v>
      </c>
      <c r="BL27" s="78" t="s">
        <v>118</v>
      </c>
      <c r="BM27" s="261" t="s">
        <v>116</v>
      </c>
      <c r="BN27" s="67" t="s">
        <v>115</v>
      </c>
      <c r="BO27" s="259" t="s">
        <v>116</v>
      </c>
      <c r="BP27" s="67" t="s">
        <v>115</v>
      </c>
      <c r="BQ27" s="152" t="s">
        <v>117</v>
      </c>
      <c r="BR27" s="69" t="s">
        <v>115</v>
      </c>
      <c r="BS27" s="254" t="s">
        <v>117</v>
      </c>
    </row>
    <row r="28" spans="1:71" ht="18.95" customHeight="1">
      <c r="A28" s="218"/>
      <c r="B28" s="5">
        <v>21</v>
      </c>
      <c r="C28" s="6">
        <f t="shared" si="0"/>
        <v>46102</v>
      </c>
      <c r="D28" s="18">
        <f t="shared" si="14"/>
        <v>7</v>
      </c>
      <c r="E28" s="9"/>
      <c r="F28" s="108" t="str">
        <f t="shared" si="11"/>
        <v>10～11</v>
      </c>
      <c r="G28" s="107" t="str">
        <f t="shared" si="2"/>
        <v>12～13</v>
      </c>
      <c r="H28" s="108" t="str">
        <f t="shared" si="3"/>
        <v/>
      </c>
      <c r="I28" s="107" t="str">
        <f t="shared" si="4"/>
        <v/>
      </c>
      <c r="J28" s="108" t="str">
        <f t="shared" si="5"/>
        <v/>
      </c>
      <c r="K28" s="107" t="str">
        <f t="shared" si="6"/>
        <v/>
      </c>
      <c r="L28" s="108" t="str">
        <f t="shared" si="7"/>
        <v/>
      </c>
      <c r="M28" s="107" t="str">
        <f t="shared" si="8"/>
        <v/>
      </c>
      <c r="N28" s="108" t="str">
        <f t="shared" si="9"/>
        <v/>
      </c>
      <c r="O28" s="107" t="str">
        <f t="shared" si="10"/>
        <v/>
      </c>
      <c r="P28" s="9"/>
      <c r="Q28" s="218"/>
      <c r="R28" s="55">
        <v>1</v>
      </c>
      <c r="S28" s="14">
        <f>SUM($R$8:R28)</f>
        <v>21</v>
      </c>
      <c r="AA28" s="9">
        <v>18</v>
      </c>
      <c r="AB28" s="27" t="str">
        <f>V13</f>
        <v>数学</v>
      </c>
      <c r="AC28" s="61"/>
      <c r="AD28" s="42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IF(AE28="","",VLOOKUP(AE28,目次!$A$5:$X$36,20))</f>
        <v/>
      </c>
      <c r="AL28" s="22" t="str">
        <f>IF(AF28="","",VLOOKUP(AF28,目次!$A$5:$P$36,4))</f>
        <v/>
      </c>
      <c r="AM28" s="22" t="str">
        <f>IF(AF28="","",VLOOKUP(AF28,目次!$A$5:$X$36,21))</f>
        <v/>
      </c>
      <c r="AN28" s="22" t="str">
        <f>IF(AG28="","",VLOOKUP(AG28,目次!$A$5:$P$36,5))</f>
        <v>8～9</v>
      </c>
      <c r="AO28" s="22" t="str">
        <f>IF(AG28="","",VLOOKUP(AG28,目次!$A$5:$X$36,22))</f>
        <v>10～11</v>
      </c>
      <c r="AP28" s="22" t="str">
        <f>IF(AH28="","",VLOOKUP(AH28,目次!$A$5:$P$36,6))</f>
        <v/>
      </c>
      <c r="AQ28" s="22" t="str">
        <f>IF(AH28="","",VLOOKUP(AH28,目次!$A$5:$X$36,23))</f>
        <v/>
      </c>
      <c r="AR28" s="22" t="str">
        <f>IF(AI28="","",VLOOKUP(AI28,目次!$A$5:$P$36,7))</f>
        <v/>
      </c>
      <c r="AS28" s="22" t="str">
        <f>IF(AI28="","",VLOOKUP(AI28,目次!$A$5:$X$36,24))</f>
        <v/>
      </c>
      <c r="AT28" s="45" t="str">
        <f t="shared" si="13"/>
        <v/>
      </c>
      <c r="AU28" s="45" t="str">
        <f t="shared" si="13"/>
        <v/>
      </c>
      <c r="AV28" s="45" t="str">
        <f t="shared" si="13"/>
        <v/>
      </c>
      <c r="AW28" s="45" t="str">
        <f t="shared" si="13"/>
        <v/>
      </c>
      <c r="AX28" s="45" t="str">
        <f t="shared" si="13"/>
        <v>8～9</v>
      </c>
      <c r="AY28" s="45" t="str">
        <f t="shared" si="13"/>
        <v>10～11</v>
      </c>
      <c r="AZ28" s="45" t="str">
        <f t="shared" si="13"/>
        <v>8～9</v>
      </c>
      <c r="BA28" s="45" t="str">
        <f t="shared" si="13"/>
        <v>12～13</v>
      </c>
      <c r="BB28" s="45" t="str">
        <f t="shared" si="13"/>
        <v/>
      </c>
      <c r="BC28" s="45" t="str">
        <f t="shared" si="13"/>
        <v/>
      </c>
      <c r="BH28" s="40">
        <v>18</v>
      </c>
      <c r="BI28" s="64" t="s">
        <v>41</v>
      </c>
      <c r="BJ28" s="75" t="s">
        <v>138</v>
      </c>
      <c r="BK28" s="260" t="s">
        <v>117</v>
      </c>
      <c r="BL28" s="78" t="s">
        <v>119</v>
      </c>
      <c r="BM28" s="261" t="s">
        <v>117</v>
      </c>
      <c r="BN28" s="67" t="s">
        <v>116</v>
      </c>
      <c r="BO28" s="259" t="s">
        <v>117</v>
      </c>
      <c r="BP28" s="67" t="s">
        <v>116</v>
      </c>
      <c r="BQ28" s="152" t="s">
        <v>118</v>
      </c>
      <c r="BR28" s="69" t="s">
        <v>116</v>
      </c>
      <c r="BS28" s="254" t="s">
        <v>118</v>
      </c>
    </row>
    <row r="29" spans="1:71" ht="18.95" customHeight="1">
      <c r="A29" s="218"/>
      <c r="B29" s="5">
        <v>22</v>
      </c>
      <c r="C29" s="6">
        <f t="shared" si="0"/>
        <v>46103</v>
      </c>
      <c r="D29" s="18">
        <f t="shared" si="14"/>
        <v>1</v>
      </c>
      <c r="E29" s="9"/>
      <c r="F29" s="108" t="str">
        <f t="shared" si="11"/>
        <v/>
      </c>
      <c r="G29" s="107" t="str">
        <f t="shared" si="2"/>
        <v/>
      </c>
      <c r="H29" s="108" t="str">
        <f t="shared" si="3"/>
        <v>10～11</v>
      </c>
      <c r="I29" s="107" t="str">
        <f t="shared" si="4"/>
        <v>12～13</v>
      </c>
      <c r="J29" s="108" t="str">
        <f t="shared" si="5"/>
        <v/>
      </c>
      <c r="K29" s="107" t="str">
        <f t="shared" si="6"/>
        <v/>
      </c>
      <c r="L29" s="108" t="str">
        <f t="shared" si="7"/>
        <v/>
      </c>
      <c r="M29" s="107" t="str">
        <f t="shared" si="8"/>
        <v/>
      </c>
      <c r="N29" s="108" t="str">
        <f t="shared" si="9"/>
        <v/>
      </c>
      <c r="O29" s="107" t="str">
        <f t="shared" si="10"/>
        <v/>
      </c>
      <c r="P29" s="9"/>
      <c r="Q29" s="218"/>
      <c r="R29" s="55">
        <v>1</v>
      </c>
      <c r="S29" s="14">
        <f>SUM($R$8:R29)</f>
        <v>22</v>
      </c>
      <c r="AA29" s="9">
        <v>19</v>
      </c>
      <c r="AB29" s="27" t="str">
        <f>V14</f>
        <v>理科</v>
      </c>
      <c r="AC29" s="61"/>
      <c r="AD29" s="42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IF(AE29="","",VLOOKUP(AE29,目次!$A$5:$X$36,20))</f>
        <v/>
      </c>
      <c r="AL29" s="22" t="str">
        <f>IF(AF29="","",VLOOKUP(AF29,目次!$A$5:$P$36,4))</f>
        <v/>
      </c>
      <c r="AM29" s="22" t="str">
        <f>IF(AF29="","",VLOOKUP(AF29,目次!$A$5:$X$36,21))</f>
        <v/>
      </c>
      <c r="AN29" s="22" t="str">
        <f>IF(AG29="","",VLOOKUP(AG29,目次!$A$5:$P$36,5))</f>
        <v/>
      </c>
      <c r="AO29" s="22" t="str">
        <f>IF(AG29="","",VLOOKUP(AG29,目次!$A$5:$X$36,22))</f>
        <v/>
      </c>
      <c r="AP29" s="22" t="str">
        <f>IF(AH29="","",VLOOKUP(AH29,目次!$A$5:$P$36,6))</f>
        <v>8～9</v>
      </c>
      <c r="AQ29" s="22" t="str">
        <f>IF(AH29="","",VLOOKUP(AH29,目次!$A$5:$X$36,23))</f>
        <v>12～13</v>
      </c>
      <c r="AR29" s="22" t="str">
        <f>IF(AI29="","",VLOOKUP(AI29,目次!$A$5:$P$36,7))</f>
        <v/>
      </c>
      <c r="AS29" s="22" t="str">
        <f>IF(AI29="","",VLOOKUP(AI29,目次!$A$5:$X$36,24))</f>
        <v/>
      </c>
      <c r="AT29" s="45" t="str">
        <f t="shared" si="13"/>
        <v/>
      </c>
      <c r="AU29" s="45" t="str">
        <f t="shared" si="13"/>
        <v/>
      </c>
      <c r="AV29" s="45" t="str">
        <f t="shared" si="13"/>
        <v/>
      </c>
      <c r="AW29" s="45" t="str">
        <f t="shared" si="13"/>
        <v/>
      </c>
      <c r="AX29" s="45" t="str">
        <f t="shared" si="13"/>
        <v/>
      </c>
      <c r="AY29" s="45" t="str">
        <f t="shared" si="13"/>
        <v/>
      </c>
      <c r="AZ29" s="45" t="str">
        <f t="shared" si="13"/>
        <v>8～9</v>
      </c>
      <c r="BA29" s="45" t="str">
        <f t="shared" si="13"/>
        <v>12～13</v>
      </c>
      <c r="BB29" s="45" t="str">
        <f t="shared" si="13"/>
        <v>8～9</v>
      </c>
      <c r="BC29" s="45" t="str">
        <f t="shared" si="13"/>
        <v>12～13</v>
      </c>
      <c r="BH29" s="40">
        <v>19</v>
      </c>
      <c r="BI29" s="64" t="s">
        <v>42</v>
      </c>
      <c r="BJ29" s="75" t="s">
        <v>66</v>
      </c>
      <c r="BK29" s="260" t="s">
        <v>118</v>
      </c>
      <c r="BL29" s="78" t="s">
        <v>120</v>
      </c>
      <c r="BM29" s="261" t="s">
        <v>118</v>
      </c>
      <c r="BN29" s="67" t="s">
        <v>117</v>
      </c>
      <c r="BO29" s="259" t="s">
        <v>118</v>
      </c>
      <c r="BP29" s="67" t="s">
        <v>117</v>
      </c>
      <c r="BQ29" s="152" t="s">
        <v>119</v>
      </c>
      <c r="BR29" s="69" t="s">
        <v>117</v>
      </c>
      <c r="BS29" s="254" t="s">
        <v>119</v>
      </c>
    </row>
    <row r="30" spans="1:71" ht="18.95" customHeight="1">
      <c r="A30" s="218"/>
      <c r="B30" s="5">
        <v>23</v>
      </c>
      <c r="C30" s="6">
        <f t="shared" si="0"/>
        <v>46104</v>
      </c>
      <c r="D30" s="18">
        <f t="shared" si="14"/>
        <v>2</v>
      </c>
      <c r="E30" s="9"/>
      <c r="F30" s="108" t="str">
        <f t="shared" si="11"/>
        <v/>
      </c>
      <c r="G30" s="107" t="str">
        <f t="shared" si="2"/>
        <v/>
      </c>
      <c r="H30" s="108" t="str">
        <f t="shared" si="3"/>
        <v/>
      </c>
      <c r="I30" s="107" t="str">
        <f t="shared" si="4"/>
        <v/>
      </c>
      <c r="J30" s="108" t="str">
        <f t="shared" si="5"/>
        <v>10～11</v>
      </c>
      <c r="K30" s="107" t="str">
        <f t="shared" si="6"/>
        <v>12～13</v>
      </c>
      <c r="L30" s="108" t="str">
        <f t="shared" si="7"/>
        <v/>
      </c>
      <c r="M30" s="107" t="str">
        <f t="shared" si="8"/>
        <v/>
      </c>
      <c r="N30" s="108" t="str">
        <f t="shared" si="9"/>
        <v/>
      </c>
      <c r="O30" s="107" t="str">
        <f t="shared" si="10"/>
        <v/>
      </c>
      <c r="P30" s="9"/>
      <c r="Q30" s="218"/>
      <c r="R30" s="55">
        <v>1</v>
      </c>
      <c r="S30" s="14">
        <f>SUM($R$8:R30)</f>
        <v>23</v>
      </c>
      <c r="AA30" s="9">
        <v>20</v>
      </c>
      <c r="AB30" s="27" t="str">
        <f>V15</f>
        <v>英語</v>
      </c>
      <c r="AC30" s="61"/>
      <c r="AD30" s="42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IF(AE30="","",VLOOKUP(AE30,目次!$A$5:$X$36,20))</f>
        <v/>
      </c>
      <c r="AL30" s="22" t="str">
        <f>IF(AF30="","",VLOOKUP(AF30,目次!$A$5:$P$36,4))</f>
        <v/>
      </c>
      <c r="AM30" s="22" t="str">
        <f>IF(AF30="","",VLOOKUP(AF30,目次!$A$5:$X$36,21))</f>
        <v/>
      </c>
      <c r="AN30" s="22" t="str">
        <f>IF(AG30="","",VLOOKUP(AG30,目次!$A$5:$P$36,5))</f>
        <v/>
      </c>
      <c r="AO30" s="22" t="str">
        <f>IF(AG30="","",VLOOKUP(AG30,目次!$A$5:$X$36,22))</f>
        <v/>
      </c>
      <c r="AP30" s="22" t="str">
        <f>IF(AH30="","",VLOOKUP(AH30,目次!$A$5:$P$36,6))</f>
        <v/>
      </c>
      <c r="AQ30" s="22" t="str">
        <f>IF(AH30="","",VLOOKUP(AH30,目次!$A$5:$X$36,23))</f>
        <v/>
      </c>
      <c r="AR30" s="22" t="str">
        <f>IF(AI30="","",VLOOKUP(AI30,目次!$A$5:$P$36,7))</f>
        <v>8～9</v>
      </c>
      <c r="AS30" s="22" t="str">
        <f>IF(AI30="","",VLOOKUP(AI30,目次!$A$5:$X$36,24))</f>
        <v>12～13</v>
      </c>
      <c r="AT30" s="45" t="str">
        <f t="shared" si="13"/>
        <v>10～11</v>
      </c>
      <c r="AU30" s="45" t="str">
        <f t="shared" si="13"/>
        <v>12～13</v>
      </c>
      <c r="AV30" s="45" t="str">
        <f t="shared" si="13"/>
        <v/>
      </c>
      <c r="AW30" s="45" t="str">
        <f t="shared" si="13"/>
        <v/>
      </c>
      <c r="AX30" s="45" t="str">
        <f t="shared" si="13"/>
        <v/>
      </c>
      <c r="AY30" s="45" t="str">
        <f t="shared" si="13"/>
        <v/>
      </c>
      <c r="AZ30" s="45" t="str">
        <f t="shared" si="13"/>
        <v/>
      </c>
      <c r="BA30" s="45" t="str">
        <f t="shared" si="13"/>
        <v/>
      </c>
      <c r="BB30" s="45" t="str">
        <f t="shared" si="13"/>
        <v>8～9</v>
      </c>
      <c r="BC30" s="45" t="str">
        <f t="shared" si="13"/>
        <v>12～13</v>
      </c>
      <c r="BH30" s="40">
        <v>20</v>
      </c>
      <c r="BI30" s="64" t="s">
        <v>43</v>
      </c>
      <c r="BJ30" s="75" t="s">
        <v>139</v>
      </c>
      <c r="BK30" s="260" t="s">
        <v>119</v>
      </c>
      <c r="BL30" s="78" t="s">
        <v>121</v>
      </c>
      <c r="BM30" s="261" t="s">
        <v>119</v>
      </c>
      <c r="BN30" s="67" t="s">
        <v>118</v>
      </c>
      <c r="BO30" s="259" t="s">
        <v>119</v>
      </c>
      <c r="BP30" s="67" t="s">
        <v>118</v>
      </c>
      <c r="BQ30" s="152" t="s">
        <v>120</v>
      </c>
      <c r="BR30" s="69" t="s">
        <v>142</v>
      </c>
      <c r="BS30" s="254" t="s">
        <v>520</v>
      </c>
    </row>
    <row r="31" spans="1:71" ht="18.95" customHeight="1">
      <c r="A31" s="218"/>
      <c r="B31" s="5">
        <v>24</v>
      </c>
      <c r="C31" s="6">
        <f t="shared" si="0"/>
        <v>46105</v>
      </c>
      <c r="D31" s="18">
        <f t="shared" si="14"/>
        <v>3</v>
      </c>
      <c r="E31" s="9"/>
      <c r="F31" s="108" t="str">
        <f t="shared" si="11"/>
        <v/>
      </c>
      <c r="G31" s="107" t="str">
        <f t="shared" si="2"/>
        <v/>
      </c>
      <c r="H31" s="108" t="str">
        <f t="shared" si="3"/>
        <v/>
      </c>
      <c r="I31" s="107" t="str">
        <f t="shared" si="4"/>
        <v/>
      </c>
      <c r="J31" s="108" t="str">
        <f t="shared" si="5"/>
        <v/>
      </c>
      <c r="K31" s="107" t="str">
        <f t="shared" si="6"/>
        <v/>
      </c>
      <c r="L31" s="108" t="str">
        <f t="shared" si="7"/>
        <v>10～11</v>
      </c>
      <c r="M31" s="107" t="str">
        <f t="shared" si="8"/>
        <v>14～15</v>
      </c>
      <c r="N31" s="108" t="str">
        <f t="shared" si="9"/>
        <v/>
      </c>
      <c r="O31" s="107" t="str">
        <f t="shared" si="10"/>
        <v/>
      </c>
      <c r="P31" s="9"/>
      <c r="Q31" s="218"/>
      <c r="R31" s="55">
        <v>1</v>
      </c>
      <c r="S31" s="14">
        <f>SUM($R$8:R31)</f>
        <v>24</v>
      </c>
      <c r="AA31" s="9">
        <v>21</v>
      </c>
      <c r="AB31" s="27" t="str">
        <f>V11</f>
        <v>国語</v>
      </c>
      <c r="AC31" s="61"/>
      <c r="AD31" s="42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IF(AE31="","",VLOOKUP(AE31,目次!$A$5:$X$36,20))</f>
        <v>12～13</v>
      </c>
      <c r="AL31" s="22" t="str">
        <f>IF(AF31="","",VLOOKUP(AF31,目次!$A$5:$P$36,4))</f>
        <v/>
      </c>
      <c r="AM31" s="22" t="str">
        <f>IF(AF31="","",VLOOKUP(AF31,目次!$A$5:$X$36,21))</f>
        <v/>
      </c>
      <c r="AN31" s="22" t="str">
        <f>IF(AG31="","",VLOOKUP(AG31,目次!$A$5:$P$36,5))</f>
        <v/>
      </c>
      <c r="AO31" s="22" t="str">
        <f>IF(AG31="","",VLOOKUP(AG31,目次!$A$5:$X$36,22))</f>
        <v/>
      </c>
      <c r="AP31" s="22" t="str">
        <f>IF(AH31="","",VLOOKUP(AH31,目次!$A$5:$P$36,6))</f>
        <v/>
      </c>
      <c r="AQ31" s="22" t="str">
        <f>IF(AH31="","",VLOOKUP(AH31,目次!$A$5:$X$36,23))</f>
        <v/>
      </c>
      <c r="AR31" s="22" t="str">
        <f>IF(AI31="","",VLOOKUP(AI31,目次!$A$5:$P$36,7))</f>
        <v/>
      </c>
      <c r="AS31" s="22" t="str">
        <f>IF(AI31="","",VLOOKUP(AI31,目次!$A$5:$X$36,24))</f>
        <v/>
      </c>
      <c r="AT31" s="45" t="str">
        <f t="shared" si="13"/>
        <v>10～11</v>
      </c>
      <c r="AU31" s="45" t="str">
        <f t="shared" si="13"/>
        <v>12～13</v>
      </c>
      <c r="AV31" s="45" t="str">
        <f t="shared" si="13"/>
        <v>10～11</v>
      </c>
      <c r="AW31" s="45" t="str">
        <f t="shared" si="13"/>
        <v>12～13</v>
      </c>
      <c r="AX31" s="45" t="str">
        <f t="shared" si="13"/>
        <v/>
      </c>
      <c r="AY31" s="45" t="str">
        <f t="shared" si="13"/>
        <v/>
      </c>
      <c r="AZ31" s="45" t="str">
        <f t="shared" si="13"/>
        <v/>
      </c>
      <c r="BA31" s="45" t="str">
        <f t="shared" si="13"/>
        <v/>
      </c>
      <c r="BB31" s="45" t="str">
        <f t="shared" si="13"/>
        <v/>
      </c>
      <c r="BC31" s="45" t="str">
        <f t="shared" si="13"/>
        <v/>
      </c>
      <c r="BH31" s="40">
        <v>21</v>
      </c>
      <c r="BI31" s="64" t="s">
        <v>44</v>
      </c>
      <c r="BJ31" s="75" t="s">
        <v>68</v>
      </c>
      <c r="BK31" s="260" t="s">
        <v>120</v>
      </c>
      <c r="BL31" s="78" t="s">
        <v>122</v>
      </c>
      <c r="BM31" s="261" t="s">
        <v>120</v>
      </c>
      <c r="BN31" s="67" t="s">
        <v>119</v>
      </c>
      <c r="BO31" s="259" t="s">
        <v>120</v>
      </c>
      <c r="BP31" s="67" t="s">
        <v>119</v>
      </c>
      <c r="BQ31" s="152" t="s">
        <v>121</v>
      </c>
      <c r="BR31" s="69" t="s">
        <v>120</v>
      </c>
      <c r="BS31" s="254" t="s">
        <v>122</v>
      </c>
    </row>
    <row r="32" spans="1:71" ht="18.95" customHeight="1">
      <c r="A32" s="218"/>
      <c r="B32" s="5">
        <v>25</v>
      </c>
      <c r="C32" s="6">
        <f t="shared" si="0"/>
        <v>46106</v>
      </c>
      <c r="D32" s="18">
        <f t="shared" si="14"/>
        <v>4</v>
      </c>
      <c r="E32" s="9"/>
      <c r="F32" s="108" t="str">
        <f t="shared" si="11"/>
        <v/>
      </c>
      <c r="G32" s="107" t="str">
        <f t="shared" si="2"/>
        <v/>
      </c>
      <c r="H32" s="108" t="str">
        <f t="shared" si="3"/>
        <v/>
      </c>
      <c r="I32" s="107" t="str">
        <f t="shared" si="4"/>
        <v/>
      </c>
      <c r="J32" s="108" t="str">
        <f t="shared" si="5"/>
        <v/>
      </c>
      <c r="K32" s="107" t="str">
        <f t="shared" si="6"/>
        <v/>
      </c>
      <c r="L32" s="108" t="str">
        <f t="shared" si="7"/>
        <v/>
      </c>
      <c r="M32" s="107" t="str">
        <f t="shared" si="8"/>
        <v/>
      </c>
      <c r="N32" s="108" t="str">
        <f t="shared" si="9"/>
        <v>10～11</v>
      </c>
      <c r="O32" s="107" t="str">
        <f t="shared" si="10"/>
        <v>14～15</v>
      </c>
      <c r="P32" s="9"/>
      <c r="Q32" s="218"/>
      <c r="R32" s="55">
        <v>1</v>
      </c>
      <c r="S32" s="14">
        <f>SUM($R$8:R32)</f>
        <v>25</v>
      </c>
      <c r="AA32" s="9">
        <v>22</v>
      </c>
      <c r="AB32" s="27" t="str">
        <f>V12</f>
        <v>社会</v>
      </c>
      <c r="AC32" s="61"/>
      <c r="AD32" s="42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IF(AE32="","",VLOOKUP(AE32,目次!$A$5:$X$36,20))</f>
        <v/>
      </c>
      <c r="AL32" s="22" t="str">
        <f>IF(AF32="","",VLOOKUP(AF32,目次!$A$5:$P$36,4))</f>
        <v>10～11</v>
      </c>
      <c r="AM32" s="22" t="str">
        <f>IF(AF32="","",VLOOKUP(AF32,目次!$A$5:$X$36,21))</f>
        <v>12～13</v>
      </c>
      <c r="AN32" s="22" t="str">
        <f>IF(AG32="","",VLOOKUP(AG32,目次!$A$5:$P$36,5))</f>
        <v/>
      </c>
      <c r="AO32" s="22" t="str">
        <f>IF(AG32="","",VLOOKUP(AG32,目次!$A$5:$X$36,22))</f>
        <v/>
      </c>
      <c r="AP32" s="22" t="str">
        <f>IF(AH32="","",VLOOKUP(AH32,目次!$A$5:$P$36,6))</f>
        <v/>
      </c>
      <c r="AQ32" s="22" t="str">
        <f>IF(AH32="","",VLOOKUP(AH32,目次!$A$5:$X$36,23))</f>
        <v/>
      </c>
      <c r="AR32" s="22" t="str">
        <f>IF(AI32="","",VLOOKUP(AI32,目次!$A$5:$P$36,7))</f>
        <v/>
      </c>
      <c r="AS32" s="22" t="str">
        <f>IF(AI32="","",VLOOKUP(AI32,目次!$A$5:$X$36,24))</f>
        <v/>
      </c>
      <c r="AT32" s="45" t="str">
        <f t="shared" si="13"/>
        <v/>
      </c>
      <c r="AU32" s="45" t="str">
        <f t="shared" si="13"/>
        <v/>
      </c>
      <c r="AV32" s="45" t="str">
        <f t="shared" si="13"/>
        <v>10～11</v>
      </c>
      <c r="AW32" s="45" t="str">
        <f t="shared" si="13"/>
        <v>12～13</v>
      </c>
      <c r="AX32" s="45" t="str">
        <f t="shared" si="13"/>
        <v>10～11</v>
      </c>
      <c r="AY32" s="45" t="str">
        <f t="shared" si="13"/>
        <v>12～13</v>
      </c>
      <c r="AZ32" s="45" t="str">
        <f t="shared" si="13"/>
        <v/>
      </c>
      <c r="BA32" s="45" t="str">
        <f t="shared" si="13"/>
        <v/>
      </c>
      <c r="BB32" s="45" t="str">
        <f t="shared" si="13"/>
        <v/>
      </c>
      <c r="BC32" s="45" t="str">
        <f t="shared" si="13"/>
        <v/>
      </c>
      <c r="BH32" s="40">
        <v>22</v>
      </c>
      <c r="BI32" s="64" t="s">
        <v>45</v>
      </c>
      <c r="BJ32" s="75" t="s">
        <v>69</v>
      </c>
      <c r="BK32" s="260" t="s">
        <v>121</v>
      </c>
      <c r="BL32" s="78" t="s">
        <v>123</v>
      </c>
      <c r="BM32" s="261" t="s">
        <v>121</v>
      </c>
      <c r="BN32" s="67" t="s">
        <v>120</v>
      </c>
      <c r="BO32" s="259" t="s">
        <v>121</v>
      </c>
      <c r="BP32" s="67" t="s">
        <v>120</v>
      </c>
      <c r="BQ32" s="152" t="s">
        <v>122</v>
      </c>
      <c r="BR32" s="69" t="s">
        <v>121</v>
      </c>
      <c r="BS32" s="254" t="s">
        <v>123</v>
      </c>
    </row>
    <row r="33" spans="1:71" ht="18.95" customHeight="1">
      <c r="A33" s="218"/>
      <c r="B33" s="5">
        <v>26</v>
      </c>
      <c r="C33" s="6">
        <f t="shared" si="0"/>
        <v>46107</v>
      </c>
      <c r="D33" s="18">
        <f t="shared" si="14"/>
        <v>5</v>
      </c>
      <c r="E33" s="9"/>
      <c r="F33" s="108" t="str">
        <f t="shared" si="11"/>
        <v>12～13</v>
      </c>
      <c r="G33" s="107" t="str">
        <f t="shared" si="2"/>
        <v>14～15</v>
      </c>
      <c r="H33" s="108" t="str">
        <f t="shared" si="3"/>
        <v/>
      </c>
      <c r="I33" s="107" t="str">
        <f t="shared" si="4"/>
        <v/>
      </c>
      <c r="J33" s="108" t="str">
        <f t="shared" si="5"/>
        <v/>
      </c>
      <c r="K33" s="107" t="str">
        <f t="shared" si="6"/>
        <v/>
      </c>
      <c r="L33" s="108" t="str">
        <f t="shared" si="7"/>
        <v/>
      </c>
      <c r="M33" s="107" t="str">
        <f t="shared" si="8"/>
        <v/>
      </c>
      <c r="N33" s="108" t="str">
        <f t="shared" si="9"/>
        <v/>
      </c>
      <c r="O33" s="107" t="str">
        <f t="shared" si="10"/>
        <v/>
      </c>
      <c r="P33" s="9"/>
      <c r="Q33" s="218"/>
      <c r="R33" s="55">
        <v>1</v>
      </c>
      <c r="S33" s="14">
        <f>SUM($R$8:R33)</f>
        <v>26</v>
      </c>
      <c r="AA33" s="9">
        <v>23</v>
      </c>
      <c r="AB33" s="27" t="str">
        <f>V13</f>
        <v>数学</v>
      </c>
      <c r="AC33" s="61"/>
      <c r="AD33" s="42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IF(AE33="","",VLOOKUP(AE33,目次!$A$5:$X$36,20))</f>
        <v/>
      </c>
      <c r="AL33" s="22" t="str">
        <f>IF(AF33="","",VLOOKUP(AF33,目次!$A$5:$P$36,4))</f>
        <v/>
      </c>
      <c r="AM33" s="22" t="str">
        <f>IF(AF33="","",VLOOKUP(AF33,目次!$A$5:$X$36,21))</f>
        <v/>
      </c>
      <c r="AN33" s="22" t="str">
        <f>IF(AG33="","",VLOOKUP(AG33,目次!$A$5:$P$36,5))</f>
        <v>10～11</v>
      </c>
      <c r="AO33" s="22" t="str">
        <f>IF(AG33="","",VLOOKUP(AG33,目次!$A$5:$X$36,22))</f>
        <v>12～13</v>
      </c>
      <c r="AP33" s="22" t="str">
        <f>IF(AH33="","",VLOOKUP(AH33,目次!$A$5:$P$36,6))</f>
        <v/>
      </c>
      <c r="AQ33" s="22" t="str">
        <f>IF(AH33="","",VLOOKUP(AH33,目次!$A$5:$X$36,23))</f>
        <v/>
      </c>
      <c r="AR33" s="22" t="str">
        <f>IF(AI33="","",VLOOKUP(AI33,目次!$A$5:$P$36,7))</f>
        <v/>
      </c>
      <c r="AS33" s="22" t="str">
        <f>IF(AI33="","",VLOOKUP(AI33,目次!$A$5:$X$36,24))</f>
        <v/>
      </c>
      <c r="AT33" s="45" t="str">
        <f t="shared" si="13"/>
        <v/>
      </c>
      <c r="AU33" s="45" t="str">
        <f t="shared" si="13"/>
        <v/>
      </c>
      <c r="AV33" s="45" t="str">
        <f t="shared" si="13"/>
        <v/>
      </c>
      <c r="AW33" s="45" t="str">
        <f t="shared" si="13"/>
        <v/>
      </c>
      <c r="AX33" s="45" t="str">
        <f t="shared" si="13"/>
        <v>10～11</v>
      </c>
      <c r="AY33" s="45" t="str">
        <f t="shared" si="13"/>
        <v>12～13</v>
      </c>
      <c r="AZ33" s="45" t="str">
        <f t="shared" si="13"/>
        <v>10～11</v>
      </c>
      <c r="BA33" s="45" t="str">
        <f t="shared" si="13"/>
        <v>14～15</v>
      </c>
      <c r="BB33" s="45" t="str">
        <f t="shared" si="13"/>
        <v/>
      </c>
      <c r="BC33" s="45" t="str">
        <f t="shared" si="13"/>
        <v/>
      </c>
      <c r="BH33" s="40">
        <v>23</v>
      </c>
      <c r="BI33" s="64" t="s">
        <v>46</v>
      </c>
      <c r="BJ33" s="75" t="s">
        <v>140</v>
      </c>
      <c r="BK33" s="260" t="s">
        <v>122</v>
      </c>
      <c r="BL33" s="78" t="s">
        <v>125</v>
      </c>
      <c r="BM33" s="261" t="s">
        <v>122</v>
      </c>
      <c r="BN33" s="67" t="s">
        <v>121</v>
      </c>
      <c r="BO33" s="259" t="s">
        <v>122</v>
      </c>
      <c r="BP33" s="67" t="s">
        <v>121</v>
      </c>
      <c r="BQ33" s="152" t="s">
        <v>123</v>
      </c>
      <c r="BR33" s="69" t="s">
        <v>122</v>
      </c>
      <c r="BS33" s="254" t="s">
        <v>124</v>
      </c>
    </row>
    <row r="34" spans="1:71" ht="18.95" customHeight="1">
      <c r="A34" s="218"/>
      <c r="B34" s="5">
        <v>27</v>
      </c>
      <c r="C34" s="6">
        <f t="shared" si="0"/>
        <v>46108</v>
      </c>
      <c r="D34" s="18">
        <f t="shared" si="14"/>
        <v>6</v>
      </c>
      <c r="E34" s="9"/>
      <c r="F34" s="108" t="str">
        <f t="shared" si="11"/>
        <v/>
      </c>
      <c r="G34" s="107" t="str">
        <f t="shared" si="2"/>
        <v/>
      </c>
      <c r="H34" s="108" t="str">
        <f t="shared" si="3"/>
        <v>12～14</v>
      </c>
      <c r="I34" s="107" t="str">
        <f t="shared" si="4"/>
        <v>14～15</v>
      </c>
      <c r="J34" s="108" t="str">
        <f t="shared" si="5"/>
        <v/>
      </c>
      <c r="K34" s="107" t="str">
        <f t="shared" si="6"/>
        <v/>
      </c>
      <c r="L34" s="108" t="str">
        <f t="shared" si="7"/>
        <v/>
      </c>
      <c r="M34" s="107" t="str">
        <f t="shared" si="8"/>
        <v/>
      </c>
      <c r="N34" s="108" t="str">
        <f t="shared" si="9"/>
        <v/>
      </c>
      <c r="O34" s="107" t="str">
        <f t="shared" si="10"/>
        <v/>
      </c>
      <c r="P34" s="9"/>
      <c r="Q34" s="218"/>
      <c r="R34" s="55">
        <v>1</v>
      </c>
      <c r="S34" s="14">
        <f>SUM($R$8:R34)</f>
        <v>27</v>
      </c>
      <c r="AA34" s="9">
        <v>24</v>
      </c>
      <c r="AB34" s="27" t="str">
        <f>V14</f>
        <v>理科</v>
      </c>
      <c r="AC34" s="61"/>
      <c r="AD34" s="42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IF(AE34="","",VLOOKUP(AE34,目次!$A$5:$X$36,20))</f>
        <v/>
      </c>
      <c r="AL34" s="22" t="str">
        <f>IF(AF34="","",VLOOKUP(AF34,目次!$A$5:$P$36,4))</f>
        <v/>
      </c>
      <c r="AM34" s="22" t="str">
        <f>IF(AF34="","",VLOOKUP(AF34,目次!$A$5:$X$36,21))</f>
        <v/>
      </c>
      <c r="AN34" s="22" t="str">
        <f>IF(AG34="","",VLOOKUP(AG34,目次!$A$5:$P$36,5))</f>
        <v/>
      </c>
      <c r="AO34" s="22" t="str">
        <f>IF(AG34="","",VLOOKUP(AG34,目次!$A$5:$X$36,22))</f>
        <v/>
      </c>
      <c r="AP34" s="22" t="str">
        <f>IF(AH34="","",VLOOKUP(AH34,目次!$A$5:$P$36,6))</f>
        <v>10～11</v>
      </c>
      <c r="AQ34" s="22" t="str">
        <f>IF(AH34="","",VLOOKUP(AH34,目次!$A$5:$X$36,23))</f>
        <v>14～15</v>
      </c>
      <c r="AR34" s="22" t="str">
        <f>IF(AI34="","",VLOOKUP(AI34,目次!$A$5:$P$36,7))</f>
        <v/>
      </c>
      <c r="AS34" s="22" t="str">
        <f>IF(AI34="","",VLOOKUP(AI34,目次!$A$5:$X$36,24))</f>
        <v/>
      </c>
      <c r="AT34" s="45" t="str">
        <f t="shared" si="13"/>
        <v/>
      </c>
      <c r="AU34" s="45" t="str">
        <f t="shared" si="13"/>
        <v/>
      </c>
      <c r="AV34" s="45" t="str">
        <f t="shared" si="13"/>
        <v/>
      </c>
      <c r="AW34" s="45" t="str">
        <f t="shared" si="13"/>
        <v/>
      </c>
      <c r="AX34" s="45" t="str">
        <f t="shared" si="13"/>
        <v/>
      </c>
      <c r="AY34" s="45" t="str">
        <f t="shared" si="13"/>
        <v/>
      </c>
      <c r="AZ34" s="45" t="str">
        <f t="shared" si="13"/>
        <v>10～11</v>
      </c>
      <c r="BA34" s="45" t="str">
        <f t="shared" si="13"/>
        <v>14～15</v>
      </c>
      <c r="BB34" s="45" t="str">
        <f t="shared" si="13"/>
        <v>10～11</v>
      </c>
      <c r="BC34" s="45" t="str">
        <f t="shared" si="13"/>
        <v>14～15</v>
      </c>
      <c r="BH34" s="40">
        <v>24</v>
      </c>
      <c r="BI34" s="64" t="s">
        <v>47</v>
      </c>
      <c r="BJ34" s="75" t="s">
        <v>71</v>
      </c>
      <c r="BK34" s="260" t="s">
        <v>123</v>
      </c>
      <c r="BL34" s="78" t="s">
        <v>126</v>
      </c>
      <c r="BM34" s="261" t="s">
        <v>123</v>
      </c>
      <c r="BN34" s="67" t="s">
        <v>122</v>
      </c>
      <c r="BO34" s="259" t="s">
        <v>123</v>
      </c>
      <c r="BP34" s="67" t="s">
        <v>122</v>
      </c>
      <c r="BQ34" s="152" t="s">
        <v>124</v>
      </c>
      <c r="BR34" s="69" t="s">
        <v>123</v>
      </c>
      <c r="BS34" s="254" t="s">
        <v>125</v>
      </c>
    </row>
    <row r="35" spans="1:71" ht="18.95" customHeight="1">
      <c r="A35" s="218"/>
      <c r="B35" s="5">
        <v>28</v>
      </c>
      <c r="C35" s="6">
        <f t="shared" si="0"/>
        <v>46109</v>
      </c>
      <c r="D35" s="18">
        <f t="shared" si="14"/>
        <v>7</v>
      </c>
      <c r="E35" s="9"/>
      <c r="F35" s="108" t="str">
        <f t="shared" si="11"/>
        <v/>
      </c>
      <c r="G35" s="107" t="str">
        <f t="shared" si="2"/>
        <v/>
      </c>
      <c r="H35" s="108" t="str">
        <f t="shared" si="3"/>
        <v/>
      </c>
      <c r="I35" s="107" t="str">
        <f t="shared" si="4"/>
        <v/>
      </c>
      <c r="J35" s="108" t="str">
        <f t="shared" si="5"/>
        <v>12～13</v>
      </c>
      <c r="K35" s="107" t="str">
        <f t="shared" si="6"/>
        <v>14～15</v>
      </c>
      <c r="L35" s="108" t="str">
        <f t="shared" si="7"/>
        <v/>
      </c>
      <c r="M35" s="107" t="str">
        <f t="shared" si="8"/>
        <v/>
      </c>
      <c r="N35" s="108" t="str">
        <f t="shared" si="9"/>
        <v/>
      </c>
      <c r="O35" s="107" t="str">
        <f t="shared" si="10"/>
        <v/>
      </c>
      <c r="P35" s="9"/>
      <c r="Q35" s="218"/>
      <c r="R35" s="55">
        <v>1</v>
      </c>
      <c r="S35" s="14">
        <f>SUM($R$8:R35)</f>
        <v>28</v>
      </c>
      <c r="U35" s="17"/>
      <c r="AA35" s="9">
        <v>25</v>
      </c>
      <c r="AB35" s="27" t="str">
        <f>V15</f>
        <v>英語</v>
      </c>
      <c r="AC35" s="61"/>
      <c r="AD35" s="42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IF(AE35="","",VLOOKUP(AE35,目次!$A$5:$X$36,20))</f>
        <v/>
      </c>
      <c r="AL35" s="22" t="str">
        <f>IF(AF35="","",VLOOKUP(AF35,目次!$A$5:$P$36,4))</f>
        <v/>
      </c>
      <c r="AM35" s="22" t="str">
        <f>IF(AF35="","",VLOOKUP(AF35,目次!$A$5:$X$36,21))</f>
        <v/>
      </c>
      <c r="AN35" s="22" t="str">
        <f>IF(AG35="","",VLOOKUP(AG35,目次!$A$5:$P$36,5))</f>
        <v/>
      </c>
      <c r="AO35" s="22" t="str">
        <f>IF(AG35="","",VLOOKUP(AG35,目次!$A$5:$X$36,22))</f>
        <v/>
      </c>
      <c r="AP35" s="22" t="str">
        <f>IF(AH35="","",VLOOKUP(AH35,目次!$A$5:$P$36,6))</f>
        <v/>
      </c>
      <c r="AQ35" s="22" t="str">
        <f>IF(AH35="","",VLOOKUP(AH35,目次!$A$5:$X$36,23))</f>
        <v/>
      </c>
      <c r="AR35" s="22" t="str">
        <f>IF(AI35="","",VLOOKUP(AI35,目次!$A$5:$P$36,7))</f>
        <v>10～11</v>
      </c>
      <c r="AS35" s="22" t="str">
        <f>IF(AI35="","",VLOOKUP(AI35,目次!$A$5:$X$36,24))</f>
        <v>14～15</v>
      </c>
      <c r="AT35" s="45" t="str">
        <f t="shared" si="13"/>
        <v>12～13</v>
      </c>
      <c r="AU35" s="45" t="str">
        <f t="shared" si="13"/>
        <v>14～15</v>
      </c>
      <c r="AV35" s="45" t="str">
        <f t="shared" si="13"/>
        <v/>
      </c>
      <c r="AW35" s="45" t="str">
        <f t="shared" si="13"/>
        <v/>
      </c>
      <c r="AX35" s="45" t="str">
        <f t="shared" si="13"/>
        <v/>
      </c>
      <c r="AY35" s="45" t="str">
        <f t="shared" si="13"/>
        <v/>
      </c>
      <c r="AZ35" s="45" t="str">
        <f t="shared" si="13"/>
        <v/>
      </c>
      <c r="BA35" s="45" t="str">
        <f t="shared" si="13"/>
        <v/>
      </c>
      <c r="BB35" s="45" t="str">
        <f t="shared" si="13"/>
        <v>10～11</v>
      </c>
      <c r="BC35" s="45" t="str">
        <f t="shared" si="13"/>
        <v>14～15</v>
      </c>
      <c r="BH35" s="40">
        <v>25</v>
      </c>
      <c r="BI35" s="64" t="s">
        <v>48</v>
      </c>
      <c r="BJ35" s="75" t="s">
        <v>72</v>
      </c>
      <c r="BK35" s="260" t="s">
        <v>124</v>
      </c>
      <c r="BL35" s="78" t="s">
        <v>127</v>
      </c>
      <c r="BM35" s="261" t="s">
        <v>124</v>
      </c>
      <c r="BN35" s="67" t="s">
        <v>123</v>
      </c>
      <c r="BO35" s="259" t="s">
        <v>124</v>
      </c>
      <c r="BP35" s="67" t="s">
        <v>158</v>
      </c>
      <c r="BQ35" s="152" t="s">
        <v>125</v>
      </c>
      <c r="BR35" s="69" t="s">
        <v>124</v>
      </c>
      <c r="BS35" s="254" t="s">
        <v>126</v>
      </c>
    </row>
    <row r="36" spans="1:71" ht="18.95" customHeight="1">
      <c r="A36" s="218"/>
      <c r="B36" s="5">
        <v>29</v>
      </c>
      <c r="C36" s="6">
        <f t="shared" si="0"/>
        <v>46110</v>
      </c>
      <c r="D36" s="18">
        <f t="shared" si="14"/>
        <v>1</v>
      </c>
      <c r="E36" s="9"/>
      <c r="F36" s="108" t="str">
        <f t="shared" si="11"/>
        <v/>
      </c>
      <c r="G36" s="107" t="str">
        <f t="shared" si="2"/>
        <v/>
      </c>
      <c r="H36" s="108" t="str">
        <f t="shared" si="3"/>
        <v/>
      </c>
      <c r="I36" s="107" t="str">
        <f t="shared" si="4"/>
        <v/>
      </c>
      <c r="J36" s="108" t="str">
        <f t="shared" si="5"/>
        <v/>
      </c>
      <c r="K36" s="107" t="str">
        <f t="shared" si="6"/>
        <v/>
      </c>
      <c r="L36" s="108" t="str">
        <f t="shared" si="7"/>
        <v>12～13</v>
      </c>
      <c r="M36" s="107" t="str">
        <f t="shared" si="8"/>
        <v>16～17</v>
      </c>
      <c r="N36" s="108" t="str">
        <f t="shared" si="9"/>
        <v/>
      </c>
      <c r="O36" s="107" t="str">
        <f t="shared" si="10"/>
        <v/>
      </c>
      <c r="P36" s="9"/>
      <c r="Q36" s="218"/>
      <c r="R36" s="55">
        <v>1</v>
      </c>
      <c r="S36" s="14">
        <f>SUM($R$8:R36)</f>
        <v>29</v>
      </c>
      <c r="AA36" s="9">
        <v>26</v>
      </c>
      <c r="AB36" s="27" t="str">
        <f>V11</f>
        <v>国語</v>
      </c>
      <c r="AC36" s="61"/>
      <c r="AD36" s="42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IF(AE36="","",VLOOKUP(AE36,目次!$A$5:$X$36,20))</f>
        <v>14～15</v>
      </c>
      <c r="AL36" s="22" t="str">
        <f>IF(AF36="","",VLOOKUP(AF36,目次!$A$5:$P$36,4))</f>
        <v/>
      </c>
      <c r="AM36" s="22" t="str">
        <f>IF(AF36="","",VLOOKUP(AF36,目次!$A$5:$X$36,21))</f>
        <v/>
      </c>
      <c r="AN36" s="22" t="str">
        <f>IF(AG36="","",VLOOKUP(AG36,目次!$A$5:$P$36,5))</f>
        <v/>
      </c>
      <c r="AO36" s="22" t="str">
        <f>IF(AG36="","",VLOOKUP(AG36,目次!$A$5:$X$36,22))</f>
        <v/>
      </c>
      <c r="AP36" s="22" t="str">
        <f>IF(AH36="","",VLOOKUP(AH36,目次!$A$5:$P$36,6))</f>
        <v/>
      </c>
      <c r="AQ36" s="22" t="str">
        <f>IF(AH36="","",VLOOKUP(AH36,目次!$A$5:$X$36,23))</f>
        <v/>
      </c>
      <c r="AR36" s="22" t="str">
        <f>IF(AI36="","",VLOOKUP(AI36,目次!$A$5:$P$36,7))</f>
        <v/>
      </c>
      <c r="AS36" s="22" t="str">
        <f>IF(AI36="","",VLOOKUP(AI36,目次!$A$5:$X$36,24))</f>
        <v/>
      </c>
      <c r="AT36" s="45" t="str">
        <f t="shared" si="13"/>
        <v>12～13</v>
      </c>
      <c r="AU36" s="45" t="str">
        <f t="shared" si="13"/>
        <v>14～15</v>
      </c>
      <c r="AV36" s="45" t="str">
        <f t="shared" si="13"/>
        <v>12～14</v>
      </c>
      <c r="AW36" s="45" t="str">
        <f t="shared" si="13"/>
        <v>14～15</v>
      </c>
      <c r="AX36" s="45" t="str">
        <f t="shared" si="13"/>
        <v/>
      </c>
      <c r="AY36" s="45" t="str">
        <f t="shared" ref="AY36:BC67" si="15">IF(AO36=AO37,"",IF($AD36=$AD37,AO36&amp;","&amp;AO37,AO36&amp;AO37))</f>
        <v/>
      </c>
      <c r="AZ36" s="45" t="str">
        <f t="shared" si="15"/>
        <v/>
      </c>
      <c r="BA36" s="45" t="str">
        <f t="shared" si="15"/>
        <v/>
      </c>
      <c r="BB36" s="45" t="str">
        <f t="shared" si="15"/>
        <v/>
      </c>
      <c r="BC36" s="45" t="str">
        <f t="shared" si="15"/>
        <v/>
      </c>
      <c r="BH36" s="40">
        <v>26</v>
      </c>
      <c r="BI36" s="64" t="s">
        <v>49</v>
      </c>
      <c r="BJ36" s="75" t="s">
        <v>141</v>
      </c>
      <c r="BK36" s="260" t="s">
        <v>125</v>
      </c>
      <c r="BL36" s="78" t="s">
        <v>128</v>
      </c>
      <c r="BM36" s="261" t="s">
        <v>125</v>
      </c>
      <c r="BN36" s="67" t="s">
        <v>124</v>
      </c>
      <c r="BO36" s="259" t="s">
        <v>125</v>
      </c>
      <c r="BP36" s="67">
        <v>53</v>
      </c>
      <c r="BQ36" s="152">
        <v>56</v>
      </c>
      <c r="BR36" s="69" t="s">
        <v>125</v>
      </c>
      <c r="BS36" s="254" t="s">
        <v>127</v>
      </c>
    </row>
    <row r="37" spans="1:71" ht="18.95" customHeight="1">
      <c r="A37" s="218"/>
      <c r="B37" s="5">
        <v>30</v>
      </c>
      <c r="C37" s="6">
        <f t="shared" si="0"/>
        <v>46111</v>
      </c>
      <c r="D37" s="18">
        <f t="shared" si="14"/>
        <v>2</v>
      </c>
      <c r="E37" s="9"/>
      <c r="F37" s="108" t="str">
        <f t="shared" si="11"/>
        <v/>
      </c>
      <c r="G37" s="107" t="str">
        <f t="shared" si="2"/>
        <v/>
      </c>
      <c r="H37" s="108" t="str">
        <f t="shared" si="3"/>
        <v/>
      </c>
      <c r="I37" s="107" t="str">
        <f t="shared" si="4"/>
        <v/>
      </c>
      <c r="J37" s="108" t="str">
        <f t="shared" si="5"/>
        <v/>
      </c>
      <c r="K37" s="107" t="str">
        <f t="shared" si="6"/>
        <v/>
      </c>
      <c r="L37" s="108" t="str">
        <f t="shared" si="7"/>
        <v/>
      </c>
      <c r="M37" s="107" t="str">
        <f t="shared" si="8"/>
        <v/>
      </c>
      <c r="N37" s="108" t="str">
        <f t="shared" si="9"/>
        <v>12～13</v>
      </c>
      <c r="O37" s="107" t="str">
        <f t="shared" si="10"/>
        <v>16～17</v>
      </c>
      <c r="P37" s="9"/>
      <c r="Q37" s="218"/>
      <c r="R37" s="55">
        <v>1</v>
      </c>
      <c r="S37" s="14">
        <f>SUM($R$8:R37)</f>
        <v>30</v>
      </c>
      <c r="AA37" s="9">
        <v>27</v>
      </c>
      <c r="AB37" s="27" t="str">
        <f>V12</f>
        <v>社会</v>
      </c>
      <c r="AC37" s="61"/>
      <c r="AD37" s="42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IF(AE37="","",VLOOKUP(AE37,目次!$A$5:$X$36,20))</f>
        <v/>
      </c>
      <c r="AL37" s="22" t="str">
        <f>IF(AF37="","",VLOOKUP(AF37,目次!$A$5:$P$36,4))</f>
        <v>12～14</v>
      </c>
      <c r="AM37" s="22" t="str">
        <f>IF(AF37="","",VLOOKUP(AF37,目次!$A$5:$X$36,21))</f>
        <v>14～15</v>
      </c>
      <c r="AN37" s="22" t="str">
        <f>IF(AG37="","",VLOOKUP(AG37,目次!$A$5:$P$36,5))</f>
        <v/>
      </c>
      <c r="AO37" s="22" t="str">
        <f>IF(AG37="","",VLOOKUP(AG37,目次!$A$5:$X$36,22))</f>
        <v/>
      </c>
      <c r="AP37" s="22" t="str">
        <f>IF(AH37="","",VLOOKUP(AH37,目次!$A$5:$P$36,6))</f>
        <v/>
      </c>
      <c r="AQ37" s="22" t="str">
        <f>IF(AH37="","",VLOOKUP(AH37,目次!$A$5:$X$36,23))</f>
        <v/>
      </c>
      <c r="AR37" s="22" t="str">
        <f>IF(AI37="","",VLOOKUP(AI37,目次!$A$5:$P$36,7))</f>
        <v/>
      </c>
      <c r="AS37" s="22" t="str">
        <f>IF(AI37="","",VLOOKUP(AI37,目次!$A$5:$X$36,24))</f>
        <v/>
      </c>
      <c r="AT37" s="45" t="str">
        <f t="shared" ref="AT37:BC68" si="16">IF(AJ37=AJ38,"",IF($AD37=$AD38,AJ37&amp;","&amp;AJ38,AJ37&amp;AJ38))</f>
        <v/>
      </c>
      <c r="AU37" s="45" t="str">
        <f t="shared" si="16"/>
        <v/>
      </c>
      <c r="AV37" s="45" t="str">
        <f t="shared" si="16"/>
        <v>12～14</v>
      </c>
      <c r="AW37" s="45" t="str">
        <f t="shared" si="16"/>
        <v>14～15</v>
      </c>
      <c r="AX37" s="45" t="str">
        <f t="shared" si="16"/>
        <v>12～13</v>
      </c>
      <c r="AY37" s="45" t="str">
        <f t="shared" si="15"/>
        <v>14～15</v>
      </c>
      <c r="AZ37" s="45" t="str">
        <f t="shared" si="15"/>
        <v/>
      </c>
      <c r="BA37" s="45" t="str">
        <f t="shared" si="15"/>
        <v/>
      </c>
      <c r="BB37" s="45" t="str">
        <f t="shared" si="15"/>
        <v/>
      </c>
      <c r="BC37" s="45" t="str">
        <f t="shared" si="15"/>
        <v/>
      </c>
      <c r="BH37" s="40">
        <v>27</v>
      </c>
      <c r="BI37" s="64" t="s">
        <v>50</v>
      </c>
      <c r="BJ37" s="75" t="s">
        <v>74</v>
      </c>
      <c r="BK37" s="260" t="s">
        <v>126</v>
      </c>
      <c r="BL37" s="78" t="s">
        <v>154</v>
      </c>
      <c r="BM37" s="261" t="s">
        <v>126</v>
      </c>
      <c r="BN37" s="67" t="s">
        <v>125</v>
      </c>
      <c r="BO37" s="259" t="s">
        <v>126</v>
      </c>
      <c r="BP37" s="67" t="s">
        <v>159</v>
      </c>
      <c r="BQ37" s="152" t="s">
        <v>127</v>
      </c>
      <c r="BR37" s="69" t="s">
        <v>126</v>
      </c>
      <c r="BS37" s="254" t="s">
        <v>128</v>
      </c>
    </row>
    <row r="38" spans="1:71" ht="18.95" customHeight="1" thickBot="1">
      <c r="A38" s="218"/>
      <c r="B38" s="5">
        <v>31</v>
      </c>
      <c r="C38" s="6">
        <f t="shared" si="0"/>
        <v>46112</v>
      </c>
      <c r="D38" s="18">
        <f t="shared" si="14"/>
        <v>3</v>
      </c>
      <c r="E38" s="9"/>
      <c r="F38" s="108" t="str">
        <f t="shared" si="11"/>
        <v>14～15</v>
      </c>
      <c r="G38" s="107" t="str">
        <f t="shared" si="2"/>
        <v>16～17</v>
      </c>
      <c r="H38" s="108" t="str">
        <f t="shared" si="3"/>
        <v/>
      </c>
      <c r="I38" s="107" t="str">
        <f t="shared" si="4"/>
        <v/>
      </c>
      <c r="J38" s="108" t="str">
        <f t="shared" si="5"/>
        <v/>
      </c>
      <c r="K38" s="107" t="str">
        <f t="shared" si="6"/>
        <v/>
      </c>
      <c r="L38" s="108" t="str">
        <f t="shared" si="7"/>
        <v/>
      </c>
      <c r="M38" s="107" t="str">
        <f t="shared" si="8"/>
        <v/>
      </c>
      <c r="N38" s="108" t="str">
        <f t="shared" si="9"/>
        <v/>
      </c>
      <c r="O38" s="107" t="str">
        <f t="shared" si="10"/>
        <v/>
      </c>
      <c r="P38" s="9"/>
      <c r="Q38" s="218"/>
      <c r="R38" s="56">
        <v>1</v>
      </c>
      <c r="S38" s="14">
        <f>SUM($R$8:R38)</f>
        <v>31</v>
      </c>
      <c r="AA38" s="9">
        <v>28</v>
      </c>
      <c r="AB38" s="27" t="str">
        <f>V13</f>
        <v>数学</v>
      </c>
      <c r="AC38" s="61"/>
      <c r="AD38" s="42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IF(AE38="","",VLOOKUP(AE38,目次!$A$5:$X$36,20))</f>
        <v/>
      </c>
      <c r="AL38" s="22" t="str">
        <f>IF(AF38="","",VLOOKUP(AF38,目次!$A$5:$P$36,4))</f>
        <v/>
      </c>
      <c r="AM38" s="22" t="str">
        <f>IF(AF38="","",VLOOKUP(AF38,目次!$A$5:$X$36,21))</f>
        <v/>
      </c>
      <c r="AN38" s="22" t="str">
        <f>IF(AG38="","",VLOOKUP(AG38,目次!$A$5:$P$36,5))</f>
        <v>12～13</v>
      </c>
      <c r="AO38" s="22" t="str">
        <f>IF(AG38="","",VLOOKUP(AG38,目次!$A$5:$X$36,22))</f>
        <v>14～15</v>
      </c>
      <c r="AP38" s="22" t="str">
        <f>IF(AH38="","",VLOOKUP(AH38,目次!$A$5:$P$36,6))</f>
        <v/>
      </c>
      <c r="AQ38" s="22" t="str">
        <f>IF(AH38="","",VLOOKUP(AH38,目次!$A$5:$X$36,23))</f>
        <v/>
      </c>
      <c r="AR38" s="22" t="str">
        <f>IF(AI38="","",VLOOKUP(AI38,目次!$A$5:$P$36,7))</f>
        <v/>
      </c>
      <c r="AS38" s="22" t="str">
        <f>IF(AI38="","",VLOOKUP(AI38,目次!$A$5:$X$36,24))</f>
        <v/>
      </c>
      <c r="AT38" s="45" t="str">
        <f t="shared" si="16"/>
        <v/>
      </c>
      <c r="AU38" s="45" t="str">
        <f t="shared" si="16"/>
        <v/>
      </c>
      <c r="AV38" s="45" t="str">
        <f t="shared" si="16"/>
        <v/>
      </c>
      <c r="AW38" s="45" t="str">
        <f t="shared" si="16"/>
        <v/>
      </c>
      <c r="AX38" s="45" t="str">
        <f t="shared" si="16"/>
        <v>12～13</v>
      </c>
      <c r="AY38" s="45" t="str">
        <f t="shared" si="15"/>
        <v>14～15</v>
      </c>
      <c r="AZ38" s="45" t="str">
        <f t="shared" si="15"/>
        <v>12～13</v>
      </c>
      <c r="BA38" s="45" t="str">
        <f t="shared" si="15"/>
        <v>16～17</v>
      </c>
      <c r="BB38" s="45" t="str">
        <f t="shared" si="15"/>
        <v/>
      </c>
      <c r="BC38" s="45" t="str">
        <f t="shared" si="15"/>
        <v/>
      </c>
      <c r="BH38" s="40">
        <v>28</v>
      </c>
      <c r="BI38" s="64" t="s">
        <v>51</v>
      </c>
      <c r="BJ38" s="75" t="s">
        <v>75</v>
      </c>
      <c r="BK38" s="260" t="s">
        <v>127</v>
      </c>
      <c r="BL38" s="78" t="s">
        <v>458</v>
      </c>
      <c r="BM38" s="261" t="s">
        <v>127</v>
      </c>
      <c r="BN38" s="67" t="s">
        <v>126</v>
      </c>
      <c r="BO38" s="259" t="s">
        <v>127</v>
      </c>
      <c r="BP38" s="67" t="s">
        <v>160</v>
      </c>
      <c r="BQ38" s="177" t="s">
        <v>128</v>
      </c>
      <c r="BR38" s="69" t="s">
        <v>127</v>
      </c>
      <c r="BS38" s="254" t="s">
        <v>154</v>
      </c>
    </row>
    <row r="39" spans="1:71" ht="18.75" customHeight="1">
      <c r="A39" s="218"/>
      <c r="Q39" s="218"/>
      <c r="AA39" s="9">
        <v>29</v>
      </c>
      <c r="AB39" s="27" t="str">
        <f>V14</f>
        <v>理科</v>
      </c>
      <c r="AC39" s="61"/>
      <c r="AD39" s="42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IF(AE39="","",VLOOKUP(AE39,目次!$A$5:$X$36,20))</f>
        <v/>
      </c>
      <c r="AL39" s="22" t="str">
        <f>IF(AF39="","",VLOOKUP(AF39,目次!$A$5:$P$36,4))</f>
        <v/>
      </c>
      <c r="AM39" s="22" t="str">
        <f>IF(AF39="","",VLOOKUP(AF39,目次!$A$5:$X$36,21))</f>
        <v/>
      </c>
      <c r="AN39" s="22" t="str">
        <f>IF(AG39="","",VLOOKUP(AG39,目次!$A$5:$P$36,5))</f>
        <v/>
      </c>
      <c r="AO39" s="22" t="str">
        <f>IF(AG39="","",VLOOKUP(AG39,目次!$A$5:$X$36,22))</f>
        <v/>
      </c>
      <c r="AP39" s="22" t="str">
        <f>IF(AH39="","",VLOOKUP(AH39,目次!$A$5:$P$36,6))</f>
        <v>12～13</v>
      </c>
      <c r="AQ39" s="22" t="str">
        <f>IF(AH39="","",VLOOKUP(AH39,目次!$A$5:$X$36,23))</f>
        <v>16～17</v>
      </c>
      <c r="AR39" s="22" t="str">
        <f>IF(AI39="","",VLOOKUP(AI39,目次!$A$5:$P$36,7))</f>
        <v/>
      </c>
      <c r="AS39" s="22" t="str">
        <f>IF(AI39="","",VLOOKUP(AI39,目次!$A$5:$X$36,24))</f>
        <v/>
      </c>
      <c r="AT39" s="45" t="str">
        <f t="shared" si="16"/>
        <v/>
      </c>
      <c r="AU39" s="45" t="str">
        <f t="shared" si="16"/>
        <v/>
      </c>
      <c r="AV39" s="45" t="str">
        <f t="shared" si="16"/>
        <v/>
      </c>
      <c r="AW39" s="45" t="str">
        <f t="shared" si="16"/>
        <v/>
      </c>
      <c r="AX39" s="45" t="str">
        <f t="shared" si="16"/>
        <v/>
      </c>
      <c r="AY39" s="45" t="str">
        <f t="shared" si="15"/>
        <v/>
      </c>
      <c r="AZ39" s="45" t="str">
        <f t="shared" si="15"/>
        <v>12～13</v>
      </c>
      <c r="BA39" s="45" t="str">
        <f t="shared" si="15"/>
        <v>16～17</v>
      </c>
      <c r="BB39" s="45" t="str">
        <f t="shared" si="15"/>
        <v>12～13</v>
      </c>
      <c r="BC39" s="45" t="str">
        <f t="shared" si="15"/>
        <v>16～17</v>
      </c>
      <c r="BH39" s="40">
        <v>29</v>
      </c>
      <c r="BI39" s="64" t="s">
        <v>52</v>
      </c>
      <c r="BJ39" s="75" t="s">
        <v>76</v>
      </c>
      <c r="BK39" s="260" t="s">
        <v>128</v>
      </c>
      <c r="BL39" s="78" t="s">
        <v>156</v>
      </c>
      <c r="BM39" s="261" t="s">
        <v>128</v>
      </c>
      <c r="BN39" s="67" t="s">
        <v>127</v>
      </c>
      <c r="BO39" s="259" t="s">
        <v>128</v>
      </c>
      <c r="BP39" s="67">
        <v>61</v>
      </c>
      <c r="BQ39" s="152">
        <v>62</v>
      </c>
      <c r="BR39" s="69" t="s">
        <v>128</v>
      </c>
      <c r="BS39" s="254" t="s">
        <v>521</v>
      </c>
    </row>
    <row r="40" spans="1:71" ht="18.75" customHeight="1">
      <c r="A40" s="218"/>
      <c r="Q40" s="218"/>
      <c r="R40" s="17" t="s">
        <v>53</v>
      </c>
      <c r="AA40" s="9">
        <v>30</v>
      </c>
      <c r="AB40" s="27" t="str">
        <f>V15</f>
        <v>英語</v>
      </c>
      <c r="AC40" s="61"/>
      <c r="AD40" s="42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IF(AE40="","",VLOOKUP(AE40,目次!$A$5:$X$36,20))</f>
        <v/>
      </c>
      <c r="AL40" s="22" t="str">
        <f>IF(AF40="","",VLOOKUP(AF40,目次!$A$5:$P$36,4))</f>
        <v/>
      </c>
      <c r="AM40" s="22" t="str">
        <f>IF(AF40="","",VLOOKUP(AF40,目次!$A$5:$X$36,21))</f>
        <v/>
      </c>
      <c r="AN40" s="22" t="str">
        <f>IF(AG40="","",VLOOKUP(AG40,目次!$A$5:$P$36,5))</f>
        <v/>
      </c>
      <c r="AO40" s="22" t="str">
        <f>IF(AG40="","",VLOOKUP(AG40,目次!$A$5:$X$36,22))</f>
        <v/>
      </c>
      <c r="AP40" s="22" t="str">
        <f>IF(AH40="","",VLOOKUP(AH40,目次!$A$5:$P$36,6))</f>
        <v/>
      </c>
      <c r="AQ40" s="22" t="str">
        <f>IF(AH40="","",VLOOKUP(AH40,目次!$A$5:$X$36,23))</f>
        <v/>
      </c>
      <c r="AR40" s="22" t="str">
        <f>IF(AI40="","",VLOOKUP(AI40,目次!$A$5:$P$36,7))</f>
        <v>12～13</v>
      </c>
      <c r="AS40" s="22" t="str">
        <f>IF(AI40="","",VLOOKUP(AI40,目次!$A$5:$X$36,24))</f>
        <v>16～17</v>
      </c>
      <c r="AT40" s="45" t="str">
        <f t="shared" si="16"/>
        <v>14～15</v>
      </c>
      <c r="AU40" s="45" t="str">
        <f t="shared" si="16"/>
        <v>16～17</v>
      </c>
      <c r="AV40" s="45" t="str">
        <f t="shared" si="16"/>
        <v/>
      </c>
      <c r="AW40" s="45" t="str">
        <f t="shared" si="16"/>
        <v/>
      </c>
      <c r="AX40" s="45" t="str">
        <f t="shared" si="16"/>
        <v/>
      </c>
      <c r="AY40" s="45" t="str">
        <f t="shared" si="15"/>
        <v/>
      </c>
      <c r="AZ40" s="45" t="str">
        <f t="shared" si="15"/>
        <v/>
      </c>
      <c r="BA40" s="45" t="str">
        <f t="shared" si="15"/>
        <v/>
      </c>
      <c r="BB40" s="45" t="str">
        <f t="shared" si="15"/>
        <v>12～13</v>
      </c>
      <c r="BC40" s="45" t="str">
        <f t="shared" si="15"/>
        <v>16～17</v>
      </c>
      <c r="BH40" s="40">
        <v>30</v>
      </c>
      <c r="BI40" s="64" t="s">
        <v>54</v>
      </c>
      <c r="BJ40" s="75" t="s">
        <v>77</v>
      </c>
      <c r="BK40" s="260" t="s">
        <v>154</v>
      </c>
      <c r="BL40" s="152" t="s">
        <v>459</v>
      </c>
      <c r="BM40" s="261" t="s">
        <v>154</v>
      </c>
      <c r="BN40" s="67" t="s">
        <v>128</v>
      </c>
      <c r="BO40" s="259" t="s">
        <v>154</v>
      </c>
      <c r="BP40" s="67" t="s">
        <v>154</v>
      </c>
      <c r="BQ40" s="178">
        <v>63</v>
      </c>
      <c r="BR40" s="69" t="s">
        <v>143</v>
      </c>
      <c r="BS40" s="254" t="s">
        <v>523</v>
      </c>
    </row>
    <row r="41" spans="1:71" ht="18.75" customHeight="1">
      <c r="A41" s="218"/>
      <c r="Q41" s="218"/>
      <c r="AA41" s="9">
        <v>31</v>
      </c>
      <c r="AB41" s="27" t="str">
        <f>V11</f>
        <v>国語</v>
      </c>
      <c r="AC41" s="61"/>
      <c r="AD41" s="42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IF(AE41="","",VLOOKUP(AE41,目次!$A$5:$X$36,20))</f>
        <v>16～17</v>
      </c>
      <c r="AL41" s="22" t="str">
        <f>IF(AF41="","",VLOOKUP(AF41,目次!$A$5:$P$36,4))</f>
        <v/>
      </c>
      <c r="AM41" s="22" t="str">
        <f>IF(AF41="","",VLOOKUP(AF41,目次!$A$5:$X$36,21))</f>
        <v/>
      </c>
      <c r="AN41" s="22" t="str">
        <f>IF(AG41="","",VLOOKUP(AG41,目次!$A$5:$P$36,5))</f>
        <v/>
      </c>
      <c r="AO41" s="22" t="str">
        <f>IF(AG41="","",VLOOKUP(AG41,目次!$A$5:$X$36,22))</f>
        <v/>
      </c>
      <c r="AP41" s="22" t="str">
        <f>IF(AH41="","",VLOOKUP(AH41,目次!$A$5:$P$36,6))</f>
        <v/>
      </c>
      <c r="AQ41" s="22" t="str">
        <f>IF(AH41="","",VLOOKUP(AH41,目次!$A$5:$X$36,23))</f>
        <v/>
      </c>
      <c r="AR41" s="22" t="str">
        <f>IF(AI41="","",VLOOKUP(AI41,目次!$A$5:$P$36,7))</f>
        <v/>
      </c>
      <c r="AS41" s="22" t="str">
        <f>IF(AI41="","",VLOOKUP(AI41,目次!$A$5:$X$36,24))</f>
        <v/>
      </c>
      <c r="AT41" s="45" t="str">
        <f t="shared" si="16"/>
        <v>14～15</v>
      </c>
      <c r="AU41" s="45" t="str">
        <f t="shared" si="16"/>
        <v>16～17</v>
      </c>
      <c r="AV41" s="45" t="str">
        <f t="shared" si="16"/>
        <v>16～17</v>
      </c>
      <c r="AW41" s="45" t="str">
        <f t="shared" si="16"/>
        <v>16～17</v>
      </c>
      <c r="AX41" s="45" t="str">
        <f t="shared" si="16"/>
        <v/>
      </c>
      <c r="AY41" s="45" t="str">
        <f t="shared" si="15"/>
        <v/>
      </c>
      <c r="AZ41" s="45" t="str">
        <f t="shared" si="15"/>
        <v/>
      </c>
      <c r="BA41" s="45" t="str">
        <f t="shared" si="15"/>
        <v/>
      </c>
      <c r="BB41" s="45" t="str">
        <f t="shared" si="15"/>
        <v/>
      </c>
      <c r="BC41" s="45" t="str">
        <f t="shared" si="15"/>
        <v/>
      </c>
      <c r="BH41" s="40">
        <v>31</v>
      </c>
      <c r="BI41" s="65"/>
      <c r="BJ41" s="76"/>
      <c r="BK41" s="67"/>
      <c r="BL41" s="70"/>
      <c r="BM41" s="67"/>
      <c r="BN41" s="23"/>
      <c r="BO41" s="67"/>
      <c r="BP41" s="23"/>
      <c r="BQ41" s="67"/>
      <c r="BR41" s="23"/>
      <c r="BS41" s="68"/>
    </row>
    <row r="42" spans="1:71" ht="18.75" customHeight="1" thickBot="1">
      <c r="A42" s="218"/>
      <c r="B42" s="218"/>
      <c r="C42" s="218"/>
      <c r="D42" s="218"/>
      <c r="E42" s="218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8"/>
      <c r="Q42" s="218"/>
      <c r="AA42" s="9">
        <v>32</v>
      </c>
      <c r="AB42" s="27" t="str">
        <f>V12</f>
        <v>社会</v>
      </c>
      <c r="AC42" s="61"/>
      <c r="AD42" s="42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IF(AE42="","",VLOOKUP(AE42,目次!$A$5:$X$36,20))</f>
        <v/>
      </c>
      <c r="AL42" s="22" t="str">
        <f>IF(AF42="","",VLOOKUP(AF42,目次!$A$5:$P$36,4))</f>
        <v>16～17</v>
      </c>
      <c r="AM42" s="22" t="str">
        <f>IF(AF42="","",VLOOKUP(AF42,目次!$A$5:$X$36,21))</f>
        <v>16～17</v>
      </c>
      <c r="AN42" s="22" t="str">
        <f>IF(AG42="","",VLOOKUP(AG42,目次!$A$5:$P$36,5))</f>
        <v/>
      </c>
      <c r="AO42" s="22" t="str">
        <f>IF(AG42="","",VLOOKUP(AG42,目次!$A$5:$X$36,22))</f>
        <v/>
      </c>
      <c r="AP42" s="22" t="str">
        <f>IF(AH42="","",VLOOKUP(AH42,目次!$A$5:$P$36,6))</f>
        <v/>
      </c>
      <c r="AQ42" s="22" t="str">
        <f>IF(AH42="","",VLOOKUP(AH42,目次!$A$5:$X$36,23))</f>
        <v/>
      </c>
      <c r="AR42" s="22" t="str">
        <f>IF(AI42="","",VLOOKUP(AI42,目次!$A$5:$P$36,7))</f>
        <v/>
      </c>
      <c r="AS42" s="22" t="str">
        <f>IF(AI42="","",VLOOKUP(AI42,目次!$A$5:$X$36,24))</f>
        <v/>
      </c>
      <c r="AT42" s="45" t="str">
        <f t="shared" si="16"/>
        <v/>
      </c>
      <c r="AU42" s="45" t="str">
        <f t="shared" si="16"/>
        <v/>
      </c>
      <c r="AV42" s="45" t="str">
        <f t="shared" si="16"/>
        <v>16～17</v>
      </c>
      <c r="AW42" s="45" t="str">
        <f t="shared" si="16"/>
        <v>16～17</v>
      </c>
      <c r="AX42" s="45" t="str">
        <f t="shared" si="16"/>
        <v>14～15</v>
      </c>
      <c r="AY42" s="45" t="str">
        <f t="shared" si="15"/>
        <v>16～17</v>
      </c>
      <c r="AZ42" s="45" t="str">
        <f t="shared" si="15"/>
        <v/>
      </c>
      <c r="BA42" s="45" t="str">
        <f t="shared" si="15"/>
        <v/>
      </c>
      <c r="BB42" s="45" t="str">
        <f t="shared" si="15"/>
        <v/>
      </c>
      <c r="BC42" s="45" t="str">
        <f t="shared" si="15"/>
        <v/>
      </c>
      <c r="BH42" s="40">
        <v>32</v>
      </c>
      <c r="BI42" s="66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75" customHeight="1">
      <c r="AA43" s="9">
        <v>33</v>
      </c>
      <c r="AB43" s="27" t="str">
        <f>V13</f>
        <v>数学</v>
      </c>
      <c r="AC43" s="61"/>
      <c r="AD43" s="42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IF(AE43="","",VLOOKUP(AE43,目次!$A$5:$X$36,20))</f>
        <v/>
      </c>
      <c r="AL43" s="22" t="str">
        <f>IF(AF43="","",VLOOKUP(AF43,目次!$A$5:$P$36,4))</f>
        <v/>
      </c>
      <c r="AM43" s="22" t="str">
        <f>IF(AF43="","",VLOOKUP(AF43,目次!$A$5:$X$36,21))</f>
        <v/>
      </c>
      <c r="AN43" s="22" t="str">
        <f>IF(AG43="","",VLOOKUP(AG43,目次!$A$5:$P$36,5))</f>
        <v>14～15</v>
      </c>
      <c r="AO43" s="22" t="str">
        <f>IF(AG43="","",VLOOKUP(AG43,目次!$A$5:$X$36,22))</f>
        <v>16～17</v>
      </c>
      <c r="AP43" s="22" t="str">
        <f>IF(AH43="","",VLOOKUP(AH43,目次!$A$5:$P$36,6))</f>
        <v/>
      </c>
      <c r="AQ43" s="22" t="str">
        <f>IF(AH43="","",VLOOKUP(AH43,目次!$A$5:$X$36,23))</f>
        <v/>
      </c>
      <c r="AR43" s="22" t="str">
        <f>IF(AI43="","",VLOOKUP(AI43,目次!$A$5:$P$36,7))</f>
        <v/>
      </c>
      <c r="AS43" s="22" t="str">
        <f>IF(AI43="","",VLOOKUP(AI43,目次!$A$5:$X$36,24))</f>
        <v/>
      </c>
      <c r="AT43" s="45" t="str">
        <f t="shared" si="16"/>
        <v/>
      </c>
      <c r="AU43" s="45" t="str">
        <f t="shared" si="16"/>
        <v/>
      </c>
      <c r="AV43" s="45" t="str">
        <f t="shared" si="16"/>
        <v/>
      </c>
      <c r="AW43" s="45" t="str">
        <f t="shared" si="16"/>
        <v/>
      </c>
      <c r="AX43" s="45" t="str">
        <f t="shared" si="16"/>
        <v>14～15</v>
      </c>
      <c r="AY43" s="45" t="str">
        <f t="shared" si="15"/>
        <v>16～17</v>
      </c>
      <c r="AZ43" s="45" t="str">
        <f t="shared" si="15"/>
        <v>14～15</v>
      </c>
      <c r="BA43" s="45" t="str">
        <f t="shared" si="15"/>
        <v>18～19</v>
      </c>
      <c r="BB43" s="45" t="str">
        <f t="shared" si="15"/>
        <v/>
      </c>
      <c r="BC43" s="45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1"/>
      <c r="AD44" s="42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IF(AE44="","",VLOOKUP(AE44,目次!$A$5:$X$36,20))</f>
        <v/>
      </c>
      <c r="AL44" s="22" t="str">
        <f>IF(AF44="","",VLOOKUP(AF44,目次!$A$5:$P$36,4))</f>
        <v/>
      </c>
      <c r="AM44" s="22" t="str">
        <f>IF(AF44="","",VLOOKUP(AF44,目次!$A$5:$X$36,21))</f>
        <v/>
      </c>
      <c r="AN44" s="22" t="str">
        <f>IF(AG44="","",VLOOKUP(AG44,目次!$A$5:$P$36,5))</f>
        <v/>
      </c>
      <c r="AO44" s="22" t="str">
        <f>IF(AG44="","",VLOOKUP(AG44,目次!$A$5:$X$36,22))</f>
        <v/>
      </c>
      <c r="AP44" s="22" t="str">
        <f>IF(AH44="","",VLOOKUP(AH44,目次!$A$5:$P$36,6))</f>
        <v>14～15</v>
      </c>
      <c r="AQ44" s="22" t="str">
        <f>IF(AH44="","",VLOOKUP(AH44,目次!$A$5:$X$36,23))</f>
        <v>18～19</v>
      </c>
      <c r="AR44" s="22" t="str">
        <f>IF(AI44="","",VLOOKUP(AI44,目次!$A$5:$P$36,7))</f>
        <v/>
      </c>
      <c r="AS44" s="22" t="str">
        <f>IF(AI44="","",VLOOKUP(AI44,目次!$A$5:$X$36,24))</f>
        <v/>
      </c>
      <c r="AT44" s="45" t="str">
        <f t="shared" si="16"/>
        <v/>
      </c>
      <c r="AU44" s="45" t="str">
        <f t="shared" si="16"/>
        <v/>
      </c>
      <c r="AV44" s="45" t="str">
        <f t="shared" si="16"/>
        <v/>
      </c>
      <c r="AW44" s="45" t="str">
        <f t="shared" si="16"/>
        <v/>
      </c>
      <c r="AX44" s="45" t="str">
        <f t="shared" si="16"/>
        <v/>
      </c>
      <c r="AY44" s="45" t="str">
        <f t="shared" si="15"/>
        <v/>
      </c>
      <c r="AZ44" s="45" t="str">
        <f t="shared" si="15"/>
        <v>14～15</v>
      </c>
      <c r="BA44" s="45" t="str">
        <f t="shared" si="15"/>
        <v>18～19</v>
      </c>
      <c r="BB44" s="45" t="str">
        <f t="shared" si="15"/>
        <v>14～15</v>
      </c>
      <c r="BC44" s="45" t="str">
        <f t="shared" si="15"/>
        <v>18～19</v>
      </c>
      <c r="BL44" s="63"/>
    </row>
    <row r="45" spans="1:71" ht="18.95" customHeight="1">
      <c r="AA45" s="9">
        <v>35</v>
      </c>
      <c r="AB45" s="27" t="str">
        <f>V15</f>
        <v>英語</v>
      </c>
      <c r="AC45" s="61"/>
      <c r="AD45" s="42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IF(AE45="","",VLOOKUP(AE45,目次!$A$5:$X$36,20))</f>
        <v/>
      </c>
      <c r="AL45" s="22" t="str">
        <f>IF(AF45="","",VLOOKUP(AF45,目次!$A$5:$P$36,4))</f>
        <v/>
      </c>
      <c r="AM45" s="22" t="str">
        <f>IF(AF45="","",VLOOKUP(AF45,目次!$A$5:$X$36,21))</f>
        <v/>
      </c>
      <c r="AN45" s="22" t="str">
        <f>IF(AG45="","",VLOOKUP(AG45,目次!$A$5:$P$36,5))</f>
        <v/>
      </c>
      <c r="AO45" s="22" t="str">
        <f>IF(AG45="","",VLOOKUP(AG45,目次!$A$5:$X$36,22))</f>
        <v/>
      </c>
      <c r="AP45" s="22" t="str">
        <f>IF(AH45="","",VLOOKUP(AH45,目次!$A$5:$P$36,6))</f>
        <v/>
      </c>
      <c r="AQ45" s="22" t="str">
        <f>IF(AH45="","",VLOOKUP(AH45,目次!$A$5:$X$36,23))</f>
        <v/>
      </c>
      <c r="AR45" s="22" t="str">
        <f>IF(AI45="","",VLOOKUP(AI45,目次!$A$5:$P$36,7))</f>
        <v>14～15</v>
      </c>
      <c r="AS45" s="22" t="str">
        <f>IF(AI45="","",VLOOKUP(AI45,目次!$A$5:$X$36,24))</f>
        <v>18～19</v>
      </c>
      <c r="AT45" s="45" t="str">
        <f t="shared" si="16"/>
        <v>16～17</v>
      </c>
      <c r="AU45" s="45" t="str">
        <f t="shared" si="16"/>
        <v>18～19</v>
      </c>
      <c r="AV45" s="45" t="str">
        <f t="shared" si="16"/>
        <v/>
      </c>
      <c r="AW45" s="45" t="str">
        <f t="shared" si="16"/>
        <v/>
      </c>
      <c r="AX45" s="45" t="str">
        <f t="shared" si="16"/>
        <v/>
      </c>
      <c r="AY45" s="45" t="str">
        <f t="shared" si="15"/>
        <v/>
      </c>
      <c r="AZ45" s="45" t="str">
        <f t="shared" si="15"/>
        <v/>
      </c>
      <c r="BA45" s="45" t="str">
        <f t="shared" si="15"/>
        <v/>
      </c>
      <c r="BB45" s="45" t="str">
        <f t="shared" si="15"/>
        <v>14～15</v>
      </c>
      <c r="BC45" s="45" t="str">
        <f t="shared" si="15"/>
        <v>18～19</v>
      </c>
    </row>
    <row r="46" spans="1:71" ht="18.95" customHeight="1">
      <c r="AA46" s="9">
        <v>36</v>
      </c>
      <c r="AB46" s="27" t="str">
        <f>V11</f>
        <v>国語</v>
      </c>
      <c r="AC46" s="61"/>
      <c r="AD46" s="42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IF(AE46="","",VLOOKUP(AE46,目次!$A$5:$X$36,20))</f>
        <v>18～19</v>
      </c>
      <c r="AL46" s="22" t="str">
        <f>IF(AF46="","",VLOOKUP(AF46,目次!$A$5:$P$36,4))</f>
        <v/>
      </c>
      <c r="AM46" s="22" t="str">
        <f>IF(AF46="","",VLOOKUP(AF46,目次!$A$5:$X$36,21))</f>
        <v/>
      </c>
      <c r="AN46" s="22" t="str">
        <f>IF(AG46="","",VLOOKUP(AG46,目次!$A$5:$P$36,5))</f>
        <v/>
      </c>
      <c r="AO46" s="22" t="str">
        <f>IF(AG46="","",VLOOKUP(AG46,目次!$A$5:$X$36,22))</f>
        <v/>
      </c>
      <c r="AP46" s="22" t="str">
        <f>IF(AH46="","",VLOOKUP(AH46,目次!$A$5:$P$36,6))</f>
        <v/>
      </c>
      <c r="AQ46" s="22" t="str">
        <f>IF(AH46="","",VLOOKUP(AH46,目次!$A$5:$X$36,23))</f>
        <v/>
      </c>
      <c r="AR46" s="22" t="str">
        <f>IF(AI46="","",VLOOKUP(AI46,目次!$A$5:$P$36,7))</f>
        <v/>
      </c>
      <c r="AS46" s="22" t="str">
        <f>IF(AI46="","",VLOOKUP(AI46,目次!$A$5:$X$36,24))</f>
        <v/>
      </c>
      <c r="AT46" s="45" t="str">
        <f t="shared" si="16"/>
        <v>16～17</v>
      </c>
      <c r="AU46" s="45" t="str">
        <f t="shared" si="16"/>
        <v>18～19</v>
      </c>
      <c r="AV46" s="45" t="str">
        <f t="shared" si="16"/>
        <v>18～19</v>
      </c>
      <c r="AW46" s="45" t="str">
        <f t="shared" si="16"/>
        <v>18～19</v>
      </c>
      <c r="AX46" s="45" t="str">
        <f t="shared" si="16"/>
        <v/>
      </c>
      <c r="AY46" s="45" t="str">
        <f t="shared" si="15"/>
        <v/>
      </c>
      <c r="AZ46" s="45" t="str">
        <f t="shared" si="15"/>
        <v/>
      </c>
      <c r="BA46" s="45" t="str">
        <f t="shared" si="15"/>
        <v/>
      </c>
      <c r="BB46" s="45" t="str">
        <f t="shared" si="15"/>
        <v/>
      </c>
      <c r="BC46" s="45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1"/>
      <c r="AD47" s="42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IF(AE47="","",VLOOKUP(AE47,目次!$A$5:$X$36,20))</f>
        <v/>
      </c>
      <c r="AL47" s="22" t="str">
        <f>IF(AF47="","",VLOOKUP(AF47,目次!$A$5:$P$36,4))</f>
        <v>18～19</v>
      </c>
      <c r="AM47" s="22" t="str">
        <f>IF(AF47="","",VLOOKUP(AF47,目次!$A$5:$X$36,21))</f>
        <v>18～19</v>
      </c>
      <c r="AN47" s="22" t="str">
        <f>IF(AG47="","",VLOOKUP(AG47,目次!$A$5:$P$36,5))</f>
        <v/>
      </c>
      <c r="AO47" s="22" t="str">
        <f>IF(AG47="","",VLOOKUP(AG47,目次!$A$5:$X$36,22))</f>
        <v/>
      </c>
      <c r="AP47" s="22" t="str">
        <f>IF(AH47="","",VLOOKUP(AH47,目次!$A$5:$P$36,6))</f>
        <v/>
      </c>
      <c r="AQ47" s="22" t="str">
        <f>IF(AH47="","",VLOOKUP(AH47,目次!$A$5:$X$36,23))</f>
        <v/>
      </c>
      <c r="AR47" s="22" t="str">
        <f>IF(AI47="","",VLOOKUP(AI47,目次!$A$5:$P$36,7))</f>
        <v/>
      </c>
      <c r="AS47" s="22" t="str">
        <f>IF(AI47="","",VLOOKUP(AI47,目次!$A$5:$X$36,24))</f>
        <v/>
      </c>
      <c r="AT47" s="45" t="str">
        <f t="shared" si="16"/>
        <v/>
      </c>
      <c r="AU47" s="45" t="str">
        <f t="shared" si="16"/>
        <v/>
      </c>
      <c r="AV47" s="45" t="str">
        <f t="shared" si="16"/>
        <v>18～19</v>
      </c>
      <c r="AW47" s="45" t="str">
        <f t="shared" si="16"/>
        <v>18～19</v>
      </c>
      <c r="AX47" s="45" t="str">
        <f t="shared" si="16"/>
        <v>16～17</v>
      </c>
      <c r="AY47" s="45" t="str">
        <f t="shared" si="15"/>
        <v>18～19</v>
      </c>
      <c r="AZ47" s="45" t="str">
        <f t="shared" si="15"/>
        <v/>
      </c>
      <c r="BA47" s="45" t="str">
        <f t="shared" si="15"/>
        <v/>
      </c>
      <c r="BB47" s="45" t="str">
        <f t="shared" si="15"/>
        <v/>
      </c>
      <c r="BC47" s="45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1"/>
      <c r="AD48" s="42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IF(AE48="","",VLOOKUP(AE48,目次!$A$5:$X$36,20))</f>
        <v/>
      </c>
      <c r="AL48" s="22" t="str">
        <f>IF(AF48="","",VLOOKUP(AF48,目次!$A$5:$P$36,4))</f>
        <v/>
      </c>
      <c r="AM48" s="22" t="str">
        <f>IF(AF48="","",VLOOKUP(AF48,目次!$A$5:$X$36,21))</f>
        <v/>
      </c>
      <c r="AN48" s="22" t="str">
        <f>IF(AG48="","",VLOOKUP(AG48,目次!$A$5:$P$36,5))</f>
        <v>16～17</v>
      </c>
      <c r="AO48" s="22" t="str">
        <f>IF(AG48="","",VLOOKUP(AG48,目次!$A$5:$X$36,22))</f>
        <v>18～19</v>
      </c>
      <c r="AP48" s="22" t="str">
        <f>IF(AH48="","",VLOOKUP(AH48,目次!$A$5:$P$36,6))</f>
        <v/>
      </c>
      <c r="AQ48" s="22" t="str">
        <f>IF(AH48="","",VLOOKUP(AH48,目次!$A$5:$X$36,23))</f>
        <v/>
      </c>
      <c r="AR48" s="22" t="str">
        <f>IF(AI48="","",VLOOKUP(AI48,目次!$A$5:$P$36,7))</f>
        <v/>
      </c>
      <c r="AS48" s="22" t="str">
        <f>IF(AI48="","",VLOOKUP(AI48,目次!$A$5:$X$36,24))</f>
        <v/>
      </c>
      <c r="AT48" s="45" t="str">
        <f t="shared" si="16"/>
        <v/>
      </c>
      <c r="AU48" s="45" t="str">
        <f t="shared" si="16"/>
        <v/>
      </c>
      <c r="AV48" s="45" t="str">
        <f t="shared" si="16"/>
        <v/>
      </c>
      <c r="AW48" s="45" t="str">
        <f t="shared" si="16"/>
        <v/>
      </c>
      <c r="AX48" s="45" t="str">
        <f t="shared" si="16"/>
        <v>16～17</v>
      </c>
      <c r="AY48" s="45" t="str">
        <f t="shared" si="15"/>
        <v>18～19</v>
      </c>
      <c r="AZ48" s="45" t="str">
        <f t="shared" si="15"/>
        <v>16～17</v>
      </c>
      <c r="BA48" s="45" t="str">
        <f t="shared" si="15"/>
        <v>20～21</v>
      </c>
      <c r="BB48" s="45" t="str">
        <f t="shared" si="15"/>
        <v/>
      </c>
      <c r="BC48" s="45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1"/>
      <c r="AD49" s="42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IF(AE49="","",VLOOKUP(AE49,目次!$A$5:$X$36,20))</f>
        <v/>
      </c>
      <c r="AL49" s="22" t="str">
        <f>IF(AF49="","",VLOOKUP(AF49,目次!$A$5:$P$36,4))</f>
        <v/>
      </c>
      <c r="AM49" s="22" t="str">
        <f>IF(AF49="","",VLOOKUP(AF49,目次!$A$5:$X$36,21))</f>
        <v/>
      </c>
      <c r="AN49" s="22" t="str">
        <f>IF(AG49="","",VLOOKUP(AG49,目次!$A$5:$P$36,5))</f>
        <v/>
      </c>
      <c r="AO49" s="22" t="str">
        <f>IF(AG49="","",VLOOKUP(AG49,目次!$A$5:$X$36,22))</f>
        <v/>
      </c>
      <c r="AP49" s="22" t="str">
        <f>IF(AH49="","",VLOOKUP(AH49,目次!$A$5:$P$36,6))</f>
        <v>16～17</v>
      </c>
      <c r="AQ49" s="22" t="str">
        <f>IF(AH49="","",VLOOKUP(AH49,目次!$A$5:$X$36,23))</f>
        <v>20～21</v>
      </c>
      <c r="AR49" s="22" t="str">
        <f>IF(AI49="","",VLOOKUP(AI49,目次!$A$5:$P$36,7))</f>
        <v/>
      </c>
      <c r="AS49" s="22" t="str">
        <f>IF(AI49="","",VLOOKUP(AI49,目次!$A$5:$X$36,24))</f>
        <v/>
      </c>
      <c r="AT49" s="45" t="str">
        <f t="shared" si="16"/>
        <v/>
      </c>
      <c r="AU49" s="45" t="str">
        <f t="shared" si="16"/>
        <v/>
      </c>
      <c r="AV49" s="45" t="str">
        <f t="shared" si="16"/>
        <v/>
      </c>
      <c r="AW49" s="45" t="str">
        <f t="shared" si="16"/>
        <v/>
      </c>
      <c r="AX49" s="45" t="str">
        <f t="shared" si="16"/>
        <v/>
      </c>
      <c r="AY49" s="45" t="str">
        <f t="shared" si="15"/>
        <v/>
      </c>
      <c r="AZ49" s="45" t="str">
        <f t="shared" si="15"/>
        <v>16～17</v>
      </c>
      <c r="BA49" s="45" t="str">
        <f t="shared" si="15"/>
        <v>20～21</v>
      </c>
      <c r="BB49" s="45" t="str">
        <f t="shared" si="15"/>
        <v>16～17</v>
      </c>
      <c r="BC49" s="45" t="str">
        <f t="shared" si="15"/>
        <v>20～21</v>
      </c>
    </row>
    <row r="50" spans="27:55" ht="18.95" customHeight="1">
      <c r="AA50" s="9">
        <v>40</v>
      </c>
      <c r="AB50" s="27" t="str">
        <f>V15</f>
        <v>英語</v>
      </c>
      <c r="AC50" s="61"/>
      <c r="AD50" s="42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IF(AE50="","",VLOOKUP(AE50,目次!$A$5:$X$36,20))</f>
        <v/>
      </c>
      <c r="AL50" s="22" t="str">
        <f>IF(AF50="","",VLOOKUP(AF50,目次!$A$5:$P$36,4))</f>
        <v/>
      </c>
      <c r="AM50" s="22" t="str">
        <f>IF(AF50="","",VLOOKUP(AF50,目次!$A$5:$X$36,21))</f>
        <v/>
      </c>
      <c r="AN50" s="22" t="str">
        <f>IF(AG50="","",VLOOKUP(AG50,目次!$A$5:$P$36,5))</f>
        <v/>
      </c>
      <c r="AO50" s="22" t="str">
        <f>IF(AG50="","",VLOOKUP(AG50,目次!$A$5:$X$36,22))</f>
        <v/>
      </c>
      <c r="AP50" s="22" t="str">
        <f>IF(AH50="","",VLOOKUP(AH50,目次!$A$5:$P$36,6))</f>
        <v/>
      </c>
      <c r="AQ50" s="22" t="str">
        <f>IF(AH50="","",VLOOKUP(AH50,目次!$A$5:$X$36,23))</f>
        <v/>
      </c>
      <c r="AR50" s="22" t="str">
        <f>IF(AI50="","",VLOOKUP(AI50,目次!$A$5:$P$36,7))</f>
        <v>16～17</v>
      </c>
      <c r="AS50" s="22" t="str">
        <f>IF(AI50="","",VLOOKUP(AI50,目次!$A$5:$X$36,24))</f>
        <v>20～21</v>
      </c>
      <c r="AT50" s="45" t="str">
        <f t="shared" si="16"/>
        <v>18～19</v>
      </c>
      <c r="AU50" s="45" t="str">
        <f t="shared" si="16"/>
        <v>20～21</v>
      </c>
      <c r="AV50" s="45" t="str">
        <f t="shared" si="16"/>
        <v/>
      </c>
      <c r="AW50" s="45" t="str">
        <f t="shared" si="16"/>
        <v/>
      </c>
      <c r="AX50" s="45" t="str">
        <f t="shared" si="16"/>
        <v/>
      </c>
      <c r="AY50" s="45" t="str">
        <f t="shared" si="15"/>
        <v/>
      </c>
      <c r="AZ50" s="45" t="str">
        <f t="shared" si="15"/>
        <v/>
      </c>
      <c r="BA50" s="45" t="str">
        <f t="shared" si="15"/>
        <v/>
      </c>
      <c r="BB50" s="45" t="str">
        <f t="shared" si="15"/>
        <v>16～17</v>
      </c>
      <c r="BC50" s="45" t="str">
        <f t="shared" si="15"/>
        <v>20～21</v>
      </c>
    </row>
    <row r="51" spans="27:55" ht="18.95" customHeight="1">
      <c r="AA51" s="9">
        <v>41</v>
      </c>
      <c r="AB51" s="27" t="str">
        <f>V11</f>
        <v>国語</v>
      </c>
      <c r="AC51" s="61"/>
      <c r="AD51" s="42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IF(AE51="","",VLOOKUP(AE51,目次!$A$5:$X$36,20))</f>
        <v>20～21</v>
      </c>
      <c r="AL51" s="22" t="str">
        <f>IF(AF51="","",VLOOKUP(AF51,目次!$A$5:$P$36,4))</f>
        <v/>
      </c>
      <c r="AM51" s="22" t="str">
        <f>IF(AF51="","",VLOOKUP(AF51,目次!$A$5:$X$36,21))</f>
        <v/>
      </c>
      <c r="AN51" s="22" t="str">
        <f>IF(AG51="","",VLOOKUP(AG51,目次!$A$5:$P$36,5))</f>
        <v/>
      </c>
      <c r="AO51" s="22" t="str">
        <f>IF(AG51="","",VLOOKUP(AG51,目次!$A$5:$X$36,22))</f>
        <v/>
      </c>
      <c r="AP51" s="22" t="str">
        <f>IF(AH51="","",VLOOKUP(AH51,目次!$A$5:$P$36,6))</f>
        <v/>
      </c>
      <c r="AQ51" s="22" t="str">
        <f>IF(AH51="","",VLOOKUP(AH51,目次!$A$5:$X$36,23))</f>
        <v/>
      </c>
      <c r="AR51" s="22" t="str">
        <f>IF(AI51="","",VLOOKUP(AI51,目次!$A$5:$P$36,7))</f>
        <v/>
      </c>
      <c r="AS51" s="22" t="str">
        <f>IF(AI51="","",VLOOKUP(AI51,目次!$A$5:$X$36,24))</f>
        <v/>
      </c>
      <c r="AT51" s="45" t="str">
        <f t="shared" si="16"/>
        <v>18～19</v>
      </c>
      <c r="AU51" s="45" t="str">
        <f t="shared" si="16"/>
        <v>20～21</v>
      </c>
      <c r="AV51" s="45" t="str">
        <f t="shared" si="16"/>
        <v>20～22</v>
      </c>
      <c r="AW51" s="45" t="str">
        <f t="shared" si="16"/>
        <v>20～21</v>
      </c>
      <c r="AX51" s="45" t="str">
        <f t="shared" si="16"/>
        <v/>
      </c>
      <c r="AY51" s="45" t="str">
        <f t="shared" si="15"/>
        <v/>
      </c>
      <c r="AZ51" s="45" t="str">
        <f t="shared" si="15"/>
        <v/>
      </c>
      <c r="BA51" s="45" t="str">
        <f t="shared" si="15"/>
        <v/>
      </c>
      <c r="BB51" s="45" t="str">
        <f t="shared" si="15"/>
        <v/>
      </c>
      <c r="BC51" s="45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1"/>
      <c r="AD52" s="42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IF(AE52="","",VLOOKUP(AE52,目次!$A$5:$X$36,20))</f>
        <v/>
      </c>
      <c r="AL52" s="22" t="str">
        <f>IF(AF52="","",VLOOKUP(AF52,目次!$A$5:$P$36,4))</f>
        <v>20～22</v>
      </c>
      <c r="AM52" s="22" t="str">
        <f>IF(AF52="","",VLOOKUP(AF52,目次!$A$5:$X$36,21))</f>
        <v>20～21</v>
      </c>
      <c r="AN52" s="22" t="str">
        <f>IF(AG52="","",VLOOKUP(AG52,目次!$A$5:$P$36,5))</f>
        <v/>
      </c>
      <c r="AO52" s="22" t="str">
        <f>IF(AG52="","",VLOOKUP(AG52,目次!$A$5:$X$36,22))</f>
        <v/>
      </c>
      <c r="AP52" s="22" t="str">
        <f>IF(AH52="","",VLOOKUP(AH52,目次!$A$5:$P$36,6))</f>
        <v/>
      </c>
      <c r="AQ52" s="22" t="str">
        <f>IF(AH52="","",VLOOKUP(AH52,目次!$A$5:$X$36,23))</f>
        <v/>
      </c>
      <c r="AR52" s="22" t="str">
        <f>IF(AI52="","",VLOOKUP(AI52,目次!$A$5:$P$36,7))</f>
        <v/>
      </c>
      <c r="AS52" s="22" t="str">
        <f>IF(AI52="","",VLOOKUP(AI52,目次!$A$5:$X$36,24))</f>
        <v/>
      </c>
      <c r="AT52" s="45" t="str">
        <f t="shared" si="16"/>
        <v/>
      </c>
      <c r="AU52" s="45" t="str">
        <f t="shared" si="16"/>
        <v/>
      </c>
      <c r="AV52" s="45" t="str">
        <f t="shared" si="16"/>
        <v>20～22</v>
      </c>
      <c r="AW52" s="45" t="str">
        <f t="shared" si="16"/>
        <v>20～21</v>
      </c>
      <c r="AX52" s="45" t="str">
        <f t="shared" si="16"/>
        <v>18～19</v>
      </c>
      <c r="AY52" s="45" t="str">
        <f t="shared" si="15"/>
        <v>20～21</v>
      </c>
      <c r="AZ52" s="45" t="str">
        <f t="shared" si="15"/>
        <v/>
      </c>
      <c r="BA52" s="45" t="str">
        <f t="shared" si="15"/>
        <v/>
      </c>
      <c r="BB52" s="45" t="str">
        <f t="shared" si="15"/>
        <v/>
      </c>
      <c r="BC52" s="45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1"/>
      <c r="AD53" s="42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IF(AE53="","",VLOOKUP(AE53,目次!$A$5:$X$36,20))</f>
        <v/>
      </c>
      <c r="AL53" s="22" t="str">
        <f>IF(AF53="","",VLOOKUP(AF53,目次!$A$5:$P$36,4))</f>
        <v/>
      </c>
      <c r="AM53" s="22" t="str">
        <f>IF(AF53="","",VLOOKUP(AF53,目次!$A$5:$X$36,21))</f>
        <v/>
      </c>
      <c r="AN53" s="22" t="str">
        <f>IF(AG53="","",VLOOKUP(AG53,目次!$A$5:$P$36,5))</f>
        <v>18～19</v>
      </c>
      <c r="AO53" s="22" t="str">
        <f>IF(AG53="","",VLOOKUP(AG53,目次!$A$5:$X$36,22))</f>
        <v>20～21</v>
      </c>
      <c r="AP53" s="22" t="str">
        <f>IF(AH53="","",VLOOKUP(AH53,目次!$A$5:$P$36,6))</f>
        <v/>
      </c>
      <c r="AQ53" s="22" t="str">
        <f>IF(AH53="","",VLOOKUP(AH53,目次!$A$5:$X$36,23))</f>
        <v/>
      </c>
      <c r="AR53" s="22" t="str">
        <f>IF(AI53="","",VLOOKUP(AI53,目次!$A$5:$P$36,7))</f>
        <v/>
      </c>
      <c r="AS53" s="22" t="str">
        <f>IF(AI53="","",VLOOKUP(AI53,目次!$A$5:$X$36,24))</f>
        <v/>
      </c>
      <c r="AT53" s="45" t="str">
        <f t="shared" si="16"/>
        <v/>
      </c>
      <c r="AU53" s="45" t="str">
        <f t="shared" si="16"/>
        <v/>
      </c>
      <c r="AV53" s="45" t="str">
        <f t="shared" si="16"/>
        <v/>
      </c>
      <c r="AW53" s="45" t="str">
        <f t="shared" si="16"/>
        <v/>
      </c>
      <c r="AX53" s="45" t="str">
        <f t="shared" si="16"/>
        <v>18～19</v>
      </c>
      <c r="AY53" s="45" t="str">
        <f t="shared" si="15"/>
        <v>20～21</v>
      </c>
      <c r="AZ53" s="45" t="str">
        <f t="shared" si="15"/>
        <v>18～19</v>
      </c>
      <c r="BA53" s="45" t="str">
        <f t="shared" si="15"/>
        <v>22～23</v>
      </c>
      <c r="BB53" s="45" t="str">
        <f t="shared" si="15"/>
        <v/>
      </c>
      <c r="BC53" s="45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1"/>
      <c r="AD54" s="42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IF(AE54="","",VLOOKUP(AE54,目次!$A$5:$X$36,20))</f>
        <v/>
      </c>
      <c r="AL54" s="22" t="str">
        <f>IF(AF54="","",VLOOKUP(AF54,目次!$A$5:$P$36,4))</f>
        <v/>
      </c>
      <c r="AM54" s="22" t="str">
        <f>IF(AF54="","",VLOOKUP(AF54,目次!$A$5:$X$36,21))</f>
        <v/>
      </c>
      <c r="AN54" s="22" t="str">
        <f>IF(AG54="","",VLOOKUP(AG54,目次!$A$5:$P$36,5))</f>
        <v/>
      </c>
      <c r="AO54" s="22" t="str">
        <f>IF(AG54="","",VLOOKUP(AG54,目次!$A$5:$X$36,22))</f>
        <v/>
      </c>
      <c r="AP54" s="22" t="str">
        <f>IF(AH54="","",VLOOKUP(AH54,目次!$A$5:$P$36,6))</f>
        <v>18～19</v>
      </c>
      <c r="AQ54" s="22" t="str">
        <f>IF(AH54="","",VLOOKUP(AH54,目次!$A$5:$X$36,23))</f>
        <v>22～23</v>
      </c>
      <c r="AR54" s="22" t="str">
        <f>IF(AI54="","",VLOOKUP(AI54,目次!$A$5:$P$36,7))</f>
        <v/>
      </c>
      <c r="AS54" s="22" t="str">
        <f>IF(AI54="","",VLOOKUP(AI54,目次!$A$5:$X$36,24))</f>
        <v/>
      </c>
      <c r="AT54" s="45" t="str">
        <f t="shared" si="16"/>
        <v/>
      </c>
      <c r="AU54" s="45" t="str">
        <f t="shared" si="16"/>
        <v/>
      </c>
      <c r="AV54" s="45" t="str">
        <f t="shared" si="16"/>
        <v/>
      </c>
      <c r="AW54" s="45" t="str">
        <f t="shared" si="16"/>
        <v/>
      </c>
      <c r="AX54" s="45" t="str">
        <f t="shared" si="16"/>
        <v/>
      </c>
      <c r="AY54" s="45" t="str">
        <f t="shared" si="15"/>
        <v/>
      </c>
      <c r="AZ54" s="45" t="str">
        <f t="shared" si="15"/>
        <v>18～19</v>
      </c>
      <c r="BA54" s="45" t="str">
        <f t="shared" si="15"/>
        <v>22～23</v>
      </c>
      <c r="BB54" s="45" t="str">
        <f t="shared" si="15"/>
        <v>18～19</v>
      </c>
      <c r="BC54" s="45" t="str">
        <f t="shared" si="15"/>
        <v>22～23</v>
      </c>
    </row>
    <row r="55" spans="27:55" ht="18.95" customHeight="1">
      <c r="AA55" s="9">
        <v>45</v>
      </c>
      <c r="AB55" s="27" t="str">
        <f>V15</f>
        <v>英語</v>
      </c>
      <c r="AC55" s="61"/>
      <c r="AD55" s="42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IF(AE55="","",VLOOKUP(AE55,目次!$A$5:$X$36,20))</f>
        <v/>
      </c>
      <c r="AL55" s="22" t="str">
        <f>IF(AF55="","",VLOOKUP(AF55,目次!$A$5:$P$36,4))</f>
        <v/>
      </c>
      <c r="AM55" s="22" t="str">
        <f>IF(AF55="","",VLOOKUP(AF55,目次!$A$5:$X$36,21))</f>
        <v/>
      </c>
      <c r="AN55" s="22" t="str">
        <f>IF(AG55="","",VLOOKUP(AG55,目次!$A$5:$P$36,5))</f>
        <v/>
      </c>
      <c r="AO55" s="22" t="str">
        <f>IF(AG55="","",VLOOKUP(AG55,目次!$A$5:$X$36,22))</f>
        <v/>
      </c>
      <c r="AP55" s="22" t="str">
        <f>IF(AH55="","",VLOOKUP(AH55,目次!$A$5:$P$36,6))</f>
        <v/>
      </c>
      <c r="AQ55" s="22" t="str">
        <f>IF(AH55="","",VLOOKUP(AH55,目次!$A$5:$X$36,23))</f>
        <v/>
      </c>
      <c r="AR55" s="22" t="str">
        <f>IF(AI55="","",VLOOKUP(AI55,目次!$A$5:$P$36,7))</f>
        <v>18～19</v>
      </c>
      <c r="AS55" s="22" t="str">
        <f>IF(AI55="","",VLOOKUP(AI55,目次!$A$5:$X$36,24))</f>
        <v>22～23</v>
      </c>
      <c r="AT55" s="45" t="str">
        <f t="shared" si="16"/>
        <v>20～21</v>
      </c>
      <c r="AU55" s="45" t="str">
        <f t="shared" si="16"/>
        <v>22～23</v>
      </c>
      <c r="AV55" s="45" t="str">
        <f t="shared" si="16"/>
        <v/>
      </c>
      <c r="AW55" s="45" t="str">
        <f t="shared" si="16"/>
        <v/>
      </c>
      <c r="AX55" s="45" t="str">
        <f t="shared" si="16"/>
        <v/>
      </c>
      <c r="AY55" s="45" t="str">
        <f t="shared" si="15"/>
        <v/>
      </c>
      <c r="AZ55" s="45" t="str">
        <f t="shared" si="15"/>
        <v/>
      </c>
      <c r="BA55" s="45" t="str">
        <f t="shared" si="15"/>
        <v/>
      </c>
      <c r="BB55" s="45" t="str">
        <f t="shared" si="15"/>
        <v>18～19</v>
      </c>
      <c r="BC55" s="45" t="str">
        <f t="shared" si="15"/>
        <v>22～23</v>
      </c>
    </row>
    <row r="56" spans="27:55" ht="18.95" customHeight="1">
      <c r="AA56" s="9">
        <v>46</v>
      </c>
      <c r="AB56" s="27" t="str">
        <f>V11</f>
        <v>国語</v>
      </c>
      <c r="AC56" s="61"/>
      <c r="AD56" s="42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IF(AE56="","",VLOOKUP(AE56,目次!$A$5:$X$36,20))</f>
        <v>22～23</v>
      </c>
      <c r="AL56" s="22" t="str">
        <f>IF(AF56="","",VLOOKUP(AF56,目次!$A$5:$P$36,4))</f>
        <v/>
      </c>
      <c r="AM56" s="22" t="str">
        <f>IF(AF56="","",VLOOKUP(AF56,目次!$A$5:$X$36,21))</f>
        <v/>
      </c>
      <c r="AN56" s="22" t="str">
        <f>IF(AG56="","",VLOOKUP(AG56,目次!$A$5:$P$36,5))</f>
        <v/>
      </c>
      <c r="AO56" s="22" t="str">
        <f>IF(AG56="","",VLOOKUP(AG56,目次!$A$5:$X$36,22))</f>
        <v/>
      </c>
      <c r="AP56" s="22" t="str">
        <f>IF(AH56="","",VLOOKUP(AH56,目次!$A$5:$P$36,6))</f>
        <v/>
      </c>
      <c r="AQ56" s="22" t="str">
        <f>IF(AH56="","",VLOOKUP(AH56,目次!$A$5:$X$36,23))</f>
        <v/>
      </c>
      <c r="AR56" s="22" t="str">
        <f>IF(AI56="","",VLOOKUP(AI56,目次!$A$5:$P$36,7))</f>
        <v/>
      </c>
      <c r="AS56" s="22" t="str">
        <f>IF(AI56="","",VLOOKUP(AI56,目次!$A$5:$X$36,24))</f>
        <v/>
      </c>
      <c r="AT56" s="45" t="str">
        <f t="shared" si="16"/>
        <v>20～21</v>
      </c>
      <c r="AU56" s="45" t="str">
        <f t="shared" si="16"/>
        <v>22～23</v>
      </c>
      <c r="AV56" s="45" t="str">
        <f t="shared" si="16"/>
        <v>24～25</v>
      </c>
      <c r="AW56" s="45" t="str">
        <f t="shared" si="16"/>
        <v>22～23</v>
      </c>
      <c r="AX56" s="45" t="str">
        <f t="shared" si="16"/>
        <v/>
      </c>
      <c r="AY56" s="45" t="str">
        <f t="shared" si="15"/>
        <v/>
      </c>
      <c r="AZ56" s="45" t="str">
        <f t="shared" si="15"/>
        <v/>
      </c>
      <c r="BA56" s="45" t="str">
        <f t="shared" si="15"/>
        <v/>
      </c>
      <c r="BB56" s="45" t="str">
        <f t="shared" si="15"/>
        <v/>
      </c>
      <c r="BC56" s="45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1"/>
      <c r="AD57" s="42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IF(AE57="","",VLOOKUP(AE57,目次!$A$5:$X$36,20))</f>
        <v/>
      </c>
      <c r="AL57" s="22" t="str">
        <f>IF(AF57="","",VLOOKUP(AF57,目次!$A$5:$P$36,4))</f>
        <v>24～25</v>
      </c>
      <c r="AM57" s="22" t="str">
        <f>IF(AF57="","",VLOOKUP(AF57,目次!$A$5:$X$36,21))</f>
        <v>22～23</v>
      </c>
      <c r="AN57" s="22" t="str">
        <f>IF(AG57="","",VLOOKUP(AG57,目次!$A$5:$P$36,5))</f>
        <v/>
      </c>
      <c r="AO57" s="22" t="str">
        <f>IF(AG57="","",VLOOKUP(AG57,目次!$A$5:$X$36,22))</f>
        <v/>
      </c>
      <c r="AP57" s="22" t="str">
        <f>IF(AH57="","",VLOOKUP(AH57,目次!$A$5:$P$36,6))</f>
        <v/>
      </c>
      <c r="AQ57" s="22" t="str">
        <f>IF(AH57="","",VLOOKUP(AH57,目次!$A$5:$X$36,23))</f>
        <v/>
      </c>
      <c r="AR57" s="22" t="str">
        <f>IF(AI57="","",VLOOKUP(AI57,目次!$A$5:$P$36,7))</f>
        <v/>
      </c>
      <c r="AS57" s="22" t="str">
        <f>IF(AI57="","",VLOOKUP(AI57,目次!$A$5:$X$36,24))</f>
        <v/>
      </c>
      <c r="AT57" s="45" t="str">
        <f t="shared" si="16"/>
        <v/>
      </c>
      <c r="AU57" s="45" t="str">
        <f t="shared" si="16"/>
        <v/>
      </c>
      <c r="AV57" s="45" t="str">
        <f t="shared" si="16"/>
        <v>24～25</v>
      </c>
      <c r="AW57" s="45" t="str">
        <f t="shared" si="16"/>
        <v>22～23</v>
      </c>
      <c r="AX57" s="45" t="str">
        <f t="shared" si="16"/>
        <v>20～21</v>
      </c>
      <c r="AY57" s="45" t="str">
        <f t="shared" si="15"/>
        <v>22～23</v>
      </c>
      <c r="AZ57" s="45" t="str">
        <f t="shared" si="15"/>
        <v/>
      </c>
      <c r="BA57" s="45" t="str">
        <f t="shared" si="15"/>
        <v/>
      </c>
      <c r="BB57" s="45" t="str">
        <f t="shared" si="15"/>
        <v/>
      </c>
      <c r="BC57" s="45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1"/>
      <c r="AD58" s="42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IF(AE58="","",VLOOKUP(AE58,目次!$A$5:$X$36,20))</f>
        <v/>
      </c>
      <c r="AL58" s="22" t="str">
        <f>IF(AF58="","",VLOOKUP(AF58,目次!$A$5:$P$36,4))</f>
        <v/>
      </c>
      <c r="AM58" s="22" t="str">
        <f>IF(AF58="","",VLOOKUP(AF58,目次!$A$5:$X$36,21))</f>
        <v/>
      </c>
      <c r="AN58" s="22" t="str">
        <f>IF(AG58="","",VLOOKUP(AG58,目次!$A$5:$P$36,5))</f>
        <v>20～21</v>
      </c>
      <c r="AO58" s="22" t="str">
        <f>IF(AG58="","",VLOOKUP(AG58,目次!$A$5:$X$36,22))</f>
        <v>22～23</v>
      </c>
      <c r="AP58" s="22" t="str">
        <f>IF(AH58="","",VLOOKUP(AH58,目次!$A$5:$P$36,6))</f>
        <v/>
      </c>
      <c r="AQ58" s="22" t="str">
        <f>IF(AH58="","",VLOOKUP(AH58,目次!$A$5:$X$36,23))</f>
        <v/>
      </c>
      <c r="AR58" s="22" t="str">
        <f>IF(AI58="","",VLOOKUP(AI58,目次!$A$5:$P$36,7))</f>
        <v/>
      </c>
      <c r="AS58" s="22" t="str">
        <f>IF(AI58="","",VLOOKUP(AI58,目次!$A$5:$X$36,24))</f>
        <v/>
      </c>
      <c r="AT58" s="45" t="str">
        <f t="shared" si="16"/>
        <v/>
      </c>
      <c r="AU58" s="45" t="str">
        <f t="shared" si="16"/>
        <v/>
      </c>
      <c r="AV58" s="45" t="str">
        <f t="shared" si="16"/>
        <v/>
      </c>
      <c r="AW58" s="45" t="str">
        <f t="shared" si="16"/>
        <v/>
      </c>
      <c r="AX58" s="45" t="str">
        <f t="shared" si="16"/>
        <v>20～21</v>
      </c>
      <c r="AY58" s="45" t="str">
        <f t="shared" si="15"/>
        <v>22～23</v>
      </c>
      <c r="AZ58" s="45" t="str">
        <f t="shared" si="15"/>
        <v>20～21</v>
      </c>
      <c r="BA58" s="45" t="str">
        <f t="shared" si="15"/>
        <v>24～25</v>
      </c>
      <c r="BB58" s="45" t="str">
        <f t="shared" si="15"/>
        <v/>
      </c>
      <c r="BC58" s="45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1"/>
      <c r="AD59" s="42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IF(AE59="","",VLOOKUP(AE59,目次!$A$5:$X$36,20))</f>
        <v/>
      </c>
      <c r="AL59" s="22" t="str">
        <f>IF(AF59="","",VLOOKUP(AF59,目次!$A$5:$P$36,4))</f>
        <v/>
      </c>
      <c r="AM59" s="22" t="str">
        <f>IF(AF59="","",VLOOKUP(AF59,目次!$A$5:$X$36,21))</f>
        <v/>
      </c>
      <c r="AN59" s="22" t="str">
        <f>IF(AG59="","",VLOOKUP(AG59,目次!$A$5:$P$36,5))</f>
        <v/>
      </c>
      <c r="AO59" s="22" t="str">
        <f>IF(AG59="","",VLOOKUP(AG59,目次!$A$5:$X$36,22))</f>
        <v/>
      </c>
      <c r="AP59" s="22" t="str">
        <f>IF(AH59="","",VLOOKUP(AH59,目次!$A$5:$P$36,6))</f>
        <v>20～21</v>
      </c>
      <c r="AQ59" s="22" t="str">
        <f>IF(AH59="","",VLOOKUP(AH59,目次!$A$5:$X$36,23))</f>
        <v>24～25</v>
      </c>
      <c r="AR59" s="22" t="str">
        <f>IF(AI59="","",VLOOKUP(AI59,目次!$A$5:$P$36,7))</f>
        <v/>
      </c>
      <c r="AS59" s="22" t="str">
        <f>IF(AI59="","",VLOOKUP(AI59,目次!$A$5:$X$36,24))</f>
        <v/>
      </c>
      <c r="AT59" s="45" t="str">
        <f t="shared" si="16"/>
        <v/>
      </c>
      <c r="AU59" s="45" t="str">
        <f t="shared" si="16"/>
        <v/>
      </c>
      <c r="AV59" s="45" t="str">
        <f t="shared" si="16"/>
        <v/>
      </c>
      <c r="AW59" s="45" t="str">
        <f t="shared" si="16"/>
        <v/>
      </c>
      <c r="AX59" s="45" t="str">
        <f t="shared" si="16"/>
        <v/>
      </c>
      <c r="AY59" s="45" t="str">
        <f t="shared" si="15"/>
        <v/>
      </c>
      <c r="AZ59" s="45" t="str">
        <f t="shared" si="15"/>
        <v>20～21</v>
      </c>
      <c r="BA59" s="45" t="str">
        <f t="shared" si="15"/>
        <v>24～25</v>
      </c>
      <c r="BB59" s="45" t="str">
        <f t="shared" si="15"/>
        <v>20～21</v>
      </c>
      <c r="BC59" s="45" t="str">
        <f t="shared" si="15"/>
        <v>24～25</v>
      </c>
    </row>
    <row r="60" spans="27:55" ht="18.95" customHeight="1">
      <c r="AA60" s="9">
        <v>50</v>
      </c>
      <c r="AB60" s="27" t="str">
        <f>V15</f>
        <v>英語</v>
      </c>
      <c r="AC60" s="61"/>
      <c r="AD60" s="42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IF(AE60="","",VLOOKUP(AE60,目次!$A$5:$X$36,20))</f>
        <v/>
      </c>
      <c r="AL60" s="22" t="str">
        <f>IF(AF60="","",VLOOKUP(AF60,目次!$A$5:$P$36,4))</f>
        <v/>
      </c>
      <c r="AM60" s="22" t="str">
        <f>IF(AF60="","",VLOOKUP(AF60,目次!$A$5:$X$36,21))</f>
        <v/>
      </c>
      <c r="AN60" s="22" t="str">
        <f>IF(AG60="","",VLOOKUP(AG60,目次!$A$5:$P$36,5))</f>
        <v/>
      </c>
      <c r="AO60" s="22" t="str">
        <f>IF(AG60="","",VLOOKUP(AG60,目次!$A$5:$X$36,22))</f>
        <v/>
      </c>
      <c r="AP60" s="22" t="str">
        <f>IF(AH60="","",VLOOKUP(AH60,目次!$A$5:$P$36,6))</f>
        <v/>
      </c>
      <c r="AQ60" s="22" t="str">
        <f>IF(AH60="","",VLOOKUP(AH60,目次!$A$5:$X$36,23))</f>
        <v/>
      </c>
      <c r="AR60" s="22" t="str">
        <f>IF(AI60="","",VLOOKUP(AI60,目次!$A$5:$P$36,7))</f>
        <v>20～21</v>
      </c>
      <c r="AS60" s="22" t="str">
        <f>IF(AI60="","",VLOOKUP(AI60,目次!$A$5:$X$36,24))</f>
        <v>24～25</v>
      </c>
      <c r="AT60" s="45" t="str">
        <f t="shared" si="16"/>
        <v>22～23</v>
      </c>
      <c r="AU60" s="45" t="str">
        <f t="shared" si="16"/>
        <v>24～25</v>
      </c>
      <c r="AV60" s="45" t="str">
        <f t="shared" si="16"/>
        <v/>
      </c>
      <c r="AW60" s="45" t="str">
        <f t="shared" si="16"/>
        <v/>
      </c>
      <c r="AX60" s="45" t="str">
        <f t="shared" si="16"/>
        <v/>
      </c>
      <c r="AY60" s="45" t="str">
        <f t="shared" si="15"/>
        <v/>
      </c>
      <c r="AZ60" s="45" t="str">
        <f t="shared" si="15"/>
        <v/>
      </c>
      <c r="BA60" s="45" t="str">
        <f t="shared" si="15"/>
        <v/>
      </c>
      <c r="BB60" s="45" t="str">
        <f t="shared" si="15"/>
        <v>20～21</v>
      </c>
      <c r="BC60" s="45" t="str">
        <f t="shared" si="15"/>
        <v>24～25</v>
      </c>
    </row>
    <row r="61" spans="27:55" ht="18.95" customHeight="1">
      <c r="AA61" s="9">
        <v>51</v>
      </c>
      <c r="AB61" s="27" t="str">
        <f>V11</f>
        <v>国語</v>
      </c>
      <c r="AC61" s="61"/>
      <c r="AD61" s="42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IF(AE61="","",VLOOKUP(AE61,目次!$A$5:$X$36,20))</f>
        <v>24～25</v>
      </c>
      <c r="AL61" s="22" t="str">
        <f>IF(AF61="","",VLOOKUP(AF61,目次!$A$5:$P$36,4))</f>
        <v/>
      </c>
      <c r="AM61" s="22" t="str">
        <f>IF(AF61="","",VLOOKUP(AF61,目次!$A$5:$X$36,21))</f>
        <v/>
      </c>
      <c r="AN61" s="22" t="str">
        <f>IF(AG61="","",VLOOKUP(AG61,目次!$A$5:$P$36,5))</f>
        <v/>
      </c>
      <c r="AO61" s="22" t="str">
        <f>IF(AG61="","",VLOOKUP(AG61,目次!$A$5:$X$36,22))</f>
        <v/>
      </c>
      <c r="AP61" s="22" t="str">
        <f>IF(AH61="","",VLOOKUP(AH61,目次!$A$5:$P$36,6))</f>
        <v/>
      </c>
      <c r="AQ61" s="22" t="str">
        <f>IF(AH61="","",VLOOKUP(AH61,目次!$A$5:$X$36,23))</f>
        <v/>
      </c>
      <c r="AR61" s="22" t="str">
        <f>IF(AI61="","",VLOOKUP(AI61,目次!$A$5:$P$36,7))</f>
        <v/>
      </c>
      <c r="AS61" s="22" t="str">
        <f>IF(AI61="","",VLOOKUP(AI61,目次!$A$5:$X$36,24))</f>
        <v/>
      </c>
      <c r="AT61" s="45" t="str">
        <f t="shared" si="16"/>
        <v>22～23</v>
      </c>
      <c r="AU61" s="45" t="str">
        <f t="shared" si="16"/>
        <v>24～25</v>
      </c>
      <c r="AV61" s="45" t="str">
        <f t="shared" si="16"/>
        <v>26～27</v>
      </c>
      <c r="AW61" s="45" t="str">
        <f t="shared" si="16"/>
        <v>24～25</v>
      </c>
      <c r="AX61" s="45" t="str">
        <f t="shared" si="16"/>
        <v/>
      </c>
      <c r="AY61" s="45" t="str">
        <f t="shared" si="15"/>
        <v/>
      </c>
      <c r="AZ61" s="45" t="str">
        <f t="shared" si="15"/>
        <v/>
      </c>
      <c r="BA61" s="45" t="str">
        <f t="shared" si="15"/>
        <v/>
      </c>
      <c r="BB61" s="45" t="str">
        <f t="shared" si="15"/>
        <v/>
      </c>
      <c r="BC61" s="45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1"/>
      <c r="AD62" s="42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IF(AE62="","",VLOOKUP(AE62,目次!$A$5:$X$36,20))</f>
        <v/>
      </c>
      <c r="AL62" s="22" t="str">
        <f>IF(AF62="","",VLOOKUP(AF62,目次!$A$5:$P$36,4))</f>
        <v>26～27</v>
      </c>
      <c r="AM62" s="22" t="str">
        <f>IF(AF62="","",VLOOKUP(AF62,目次!$A$5:$X$36,21))</f>
        <v>24～25</v>
      </c>
      <c r="AN62" s="22" t="str">
        <f>IF(AG62="","",VLOOKUP(AG62,目次!$A$5:$P$36,5))</f>
        <v/>
      </c>
      <c r="AO62" s="22" t="str">
        <f>IF(AG62="","",VLOOKUP(AG62,目次!$A$5:$X$36,22))</f>
        <v/>
      </c>
      <c r="AP62" s="22" t="str">
        <f>IF(AH62="","",VLOOKUP(AH62,目次!$A$5:$P$36,6))</f>
        <v/>
      </c>
      <c r="AQ62" s="22" t="str">
        <f>IF(AH62="","",VLOOKUP(AH62,目次!$A$5:$X$36,23))</f>
        <v/>
      </c>
      <c r="AR62" s="22" t="str">
        <f>IF(AI62="","",VLOOKUP(AI62,目次!$A$5:$P$36,7))</f>
        <v/>
      </c>
      <c r="AS62" s="22" t="str">
        <f>IF(AI62="","",VLOOKUP(AI62,目次!$A$5:$X$36,24))</f>
        <v/>
      </c>
      <c r="AT62" s="45" t="str">
        <f t="shared" si="16"/>
        <v/>
      </c>
      <c r="AU62" s="45" t="str">
        <f t="shared" si="16"/>
        <v/>
      </c>
      <c r="AV62" s="45" t="str">
        <f t="shared" si="16"/>
        <v>26～27</v>
      </c>
      <c r="AW62" s="45" t="str">
        <f t="shared" si="16"/>
        <v>24～25</v>
      </c>
      <c r="AX62" s="45" t="str">
        <f t="shared" si="16"/>
        <v>22～23</v>
      </c>
      <c r="AY62" s="45" t="str">
        <f t="shared" si="15"/>
        <v>24～25</v>
      </c>
      <c r="AZ62" s="45" t="str">
        <f t="shared" si="15"/>
        <v/>
      </c>
      <c r="BA62" s="45" t="str">
        <f t="shared" si="15"/>
        <v/>
      </c>
      <c r="BB62" s="45" t="str">
        <f t="shared" si="15"/>
        <v/>
      </c>
      <c r="BC62" s="45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1"/>
      <c r="AD63" s="42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IF(AE63="","",VLOOKUP(AE63,目次!$A$5:$X$36,20))</f>
        <v/>
      </c>
      <c r="AL63" s="22" t="str">
        <f>IF(AF63="","",VLOOKUP(AF63,目次!$A$5:$P$36,4))</f>
        <v/>
      </c>
      <c r="AM63" s="22" t="str">
        <f>IF(AF63="","",VLOOKUP(AF63,目次!$A$5:$X$36,21))</f>
        <v/>
      </c>
      <c r="AN63" s="22" t="str">
        <f>IF(AG63="","",VLOOKUP(AG63,目次!$A$5:$P$36,5))</f>
        <v>22～23</v>
      </c>
      <c r="AO63" s="22" t="str">
        <f>IF(AG63="","",VLOOKUP(AG63,目次!$A$5:$X$36,22))</f>
        <v>24～25</v>
      </c>
      <c r="AP63" s="22" t="str">
        <f>IF(AH63="","",VLOOKUP(AH63,目次!$A$5:$P$36,6))</f>
        <v/>
      </c>
      <c r="AQ63" s="22" t="str">
        <f>IF(AH63="","",VLOOKUP(AH63,目次!$A$5:$X$36,23))</f>
        <v/>
      </c>
      <c r="AR63" s="22" t="str">
        <f>IF(AI63="","",VLOOKUP(AI63,目次!$A$5:$P$36,7))</f>
        <v/>
      </c>
      <c r="AS63" s="22" t="str">
        <f>IF(AI63="","",VLOOKUP(AI63,目次!$A$5:$X$36,24))</f>
        <v/>
      </c>
      <c r="AT63" s="45" t="str">
        <f t="shared" si="16"/>
        <v/>
      </c>
      <c r="AU63" s="45" t="str">
        <f t="shared" si="16"/>
        <v/>
      </c>
      <c r="AV63" s="45" t="str">
        <f t="shared" si="16"/>
        <v/>
      </c>
      <c r="AW63" s="45" t="str">
        <f t="shared" si="16"/>
        <v/>
      </c>
      <c r="AX63" s="45" t="str">
        <f t="shared" si="16"/>
        <v>22～23</v>
      </c>
      <c r="AY63" s="45" t="str">
        <f t="shared" si="15"/>
        <v>24～25</v>
      </c>
      <c r="AZ63" s="45" t="str">
        <f t="shared" si="15"/>
        <v>22～23</v>
      </c>
      <c r="BA63" s="45" t="str">
        <f t="shared" si="15"/>
        <v>26～27</v>
      </c>
      <c r="BB63" s="45" t="str">
        <f t="shared" si="15"/>
        <v/>
      </c>
      <c r="BC63" s="45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1"/>
      <c r="AD64" s="42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IF(AE64="","",VLOOKUP(AE64,目次!$A$5:$X$36,20))</f>
        <v/>
      </c>
      <c r="AL64" s="22" t="str">
        <f>IF(AF64="","",VLOOKUP(AF64,目次!$A$5:$P$36,4))</f>
        <v/>
      </c>
      <c r="AM64" s="22" t="str">
        <f>IF(AF64="","",VLOOKUP(AF64,目次!$A$5:$X$36,21))</f>
        <v/>
      </c>
      <c r="AN64" s="22" t="str">
        <f>IF(AG64="","",VLOOKUP(AG64,目次!$A$5:$P$36,5))</f>
        <v/>
      </c>
      <c r="AO64" s="22" t="str">
        <f>IF(AG64="","",VLOOKUP(AG64,目次!$A$5:$X$36,22))</f>
        <v/>
      </c>
      <c r="AP64" s="22" t="str">
        <f>IF(AH64="","",VLOOKUP(AH64,目次!$A$5:$P$36,6))</f>
        <v>22～23</v>
      </c>
      <c r="AQ64" s="22" t="str">
        <f>IF(AH64="","",VLOOKUP(AH64,目次!$A$5:$X$36,23))</f>
        <v>26～27</v>
      </c>
      <c r="AR64" s="22" t="str">
        <f>IF(AI64="","",VLOOKUP(AI64,目次!$A$5:$P$36,7))</f>
        <v/>
      </c>
      <c r="AS64" s="22" t="str">
        <f>IF(AI64="","",VLOOKUP(AI64,目次!$A$5:$X$36,24))</f>
        <v/>
      </c>
      <c r="AT64" s="45" t="str">
        <f t="shared" si="16"/>
        <v/>
      </c>
      <c r="AU64" s="45" t="str">
        <f t="shared" si="16"/>
        <v/>
      </c>
      <c r="AV64" s="45" t="str">
        <f t="shared" si="16"/>
        <v/>
      </c>
      <c r="AW64" s="45" t="str">
        <f t="shared" si="16"/>
        <v/>
      </c>
      <c r="AX64" s="45" t="str">
        <f t="shared" si="16"/>
        <v/>
      </c>
      <c r="AY64" s="45" t="str">
        <f t="shared" si="15"/>
        <v/>
      </c>
      <c r="AZ64" s="45" t="str">
        <f t="shared" si="15"/>
        <v>22～23</v>
      </c>
      <c r="BA64" s="45" t="str">
        <f t="shared" si="15"/>
        <v>26～27</v>
      </c>
      <c r="BB64" s="45" t="str">
        <f t="shared" si="15"/>
        <v>22～23</v>
      </c>
      <c r="BC64" s="45" t="str">
        <f t="shared" si="15"/>
        <v>26～27</v>
      </c>
    </row>
    <row r="65" spans="27:55" ht="18.95" customHeight="1">
      <c r="AA65" s="9">
        <v>55</v>
      </c>
      <c r="AB65" s="27" t="str">
        <f>V15</f>
        <v>英語</v>
      </c>
      <c r="AC65" s="61"/>
      <c r="AD65" s="42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IF(AE65="","",VLOOKUP(AE65,目次!$A$5:$X$36,20))</f>
        <v/>
      </c>
      <c r="AL65" s="22" t="str">
        <f>IF(AF65="","",VLOOKUP(AF65,目次!$A$5:$P$36,4))</f>
        <v/>
      </c>
      <c r="AM65" s="22" t="str">
        <f>IF(AF65="","",VLOOKUP(AF65,目次!$A$5:$X$36,21))</f>
        <v/>
      </c>
      <c r="AN65" s="22" t="str">
        <f>IF(AG65="","",VLOOKUP(AG65,目次!$A$5:$P$36,5))</f>
        <v/>
      </c>
      <c r="AO65" s="22" t="str">
        <f>IF(AG65="","",VLOOKUP(AG65,目次!$A$5:$X$36,22))</f>
        <v/>
      </c>
      <c r="AP65" s="22" t="str">
        <f>IF(AH65="","",VLOOKUP(AH65,目次!$A$5:$P$36,6))</f>
        <v/>
      </c>
      <c r="AQ65" s="22" t="str">
        <f>IF(AH65="","",VLOOKUP(AH65,目次!$A$5:$X$36,23))</f>
        <v/>
      </c>
      <c r="AR65" s="22" t="str">
        <f>IF(AI65="","",VLOOKUP(AI65,目次!$A$5:$P$36,7))</f>
        <v>22～23</v>
      </c>
      <c r="AS65" s="22" t="str">
        <f>IF(AI65="","",VLOOKUP(AI65,目次!$A$5:$X$36,24))</f>
        <v>26～27</v>
      </c>
      <c r="AT65" s="45" t="str">
        <f t="shared" si="16"/>
        <v>24～25</v>
      </c>
      <c r="AU65" s="45" t="str">
        <f t="shared" si="16"/>
        <v>26～27</v>
      </c>
      <c r="AV65" s="45" t="str">
        <f t="shared" si="16"/>
        <v/>
      </c>
      <c r="AW65" s="45" t="str">
        <f t="shared" si="16"/>
        <v/>
      </c>
      <c r="AX65" s="45" t="str">
        <f t="shared" si="16"/>
        <v/>
      </c>
      <c r="AY65" s="45" t="str">
        <f t="shared" si="15"/>
        <v/>
      </c>
      <c r="AZ65" s="45" t="str">
        <f t="shared" si="15"/>
        <v/>
      </c>
      <c r="BA65" s="45" t="str">
        <f t="shared" si="15"/>
        <v/>
      </c>
      <c r="BB65" s="45" t="str">
        <f t="shared" si="15"/>
        <v>22～23</v>
      </c>
      <c r="BC65" s="45" t="str">
        <f t="shared" si="15"/>
        <v>26～27</v>
      </c>
    </row>
    <row r="66" spans="27:55" ht="18.95" customHeight="1">
      <c r="AA66" s="9">
        <v>56</v>
      </c>
      <c r="AB66" s="27" t="str">
        <f>V11</f>
        <v>国語</v>
      </c>
      <c r="AC66" s="61"/>
      <c r="AD66" s="42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IF(AE66="","",VLOOKUP(AE66,目次!$A$5:$X$36,20))</f>
        <v>26～27</v>
      </c>
      <c r="AL66" s="22" t="str">
        <f>IF(AF66="","",VLOOKUP(AF66,目次!$A$5:$P$36,4))</f>
        <v/>
      </c>
      <c r="AM66" s="22" t="str">
        <f>IF(AF66="","",VLOOKUP(AF66,目次!$A$5:$X$36,21))</f>
        <v/>
      </c>
      <c r="AN66" s="22" t="str">
        <f>IF(AG66="","",VLOOKUP(AG66,目次!$A$5:$P$36,5))</f>
        <v/>
      </c>
      <c r="AO66" s="22" t="str">
        <f>IF(AG66="","",VLOOKUP(AG66,目次!$A$5:$X$36,22))</f>
        <v/>
      </c>
      <c r="AP66" s="22" t="str">
        <f>IF(AH66="","",VLOOKUP(AH66,目次!$A$5:$P$36,6))</f>
        <v/>
      </c>
      <c r="AQ66" s="22" t="str">
        <f>IF(AH66="","",VLOOKUP(AH66,目次!$A$5:$X$36,23))</f>
        <v/>
      </c>
      <c r="AR66" s="22" t="str">
        <f>IF(AI66="","",VLOOKUP(AI66,目次!$A$5:$P$36,7))</f>
        <v/>
      </c>
      <c r="AS66" s="22" t="str">
        <f>IF(AI66="","",VLOOKUP(AI66,目次!$A$5:$X$36,24))</f>
        <v/>
      </c>
      <c r="AT66" s="45" t="str">
        <f t="shared" si="16"/>
        <v>24～25</v>
      </c>
      <c r="AU66" s="45" t="str">
        <f t="shared" si="16"/>
        <v>26～27</v>
      </c>
      <c r="AV66" s="45" t="str">
        <f t="shared" si="16"/>
        <v>28～30</v>
      </c>
      <c r="AW66" s="45" t="str">
        <f t="shared" si="16"/>
        <v>26～27</v>
      </c>
      <c r="AX66" s="45" t="str">
        <f t="shared" si="16"/>
        <v/>
      </c>
      <c r="AY66" s="45" t="str">
        <f t="shared" si="15"/>
        <v/>
      </c>
      <c r="AZ66" s="45" t="str">
        <f t="shared" si="15"/>
        <v/>
      </c>
      <c r="BA66" s="45" t="str">
        <f t="shared" si="15"/>
        <v/>
      </c>
      <c r="BB66" s="45" t="str">
        <f t="shared" si="15"/>
        <v/>
      </c>
      <c r="BC66" s="45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1"/>
      <c r="AD67" s="42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IF(AE67="","",VLOOKUP(AE67,目次!$A$5:$X$36,20))</f>
        <v/>
      </c>
      <c r="AL67" s="22" t="str">
        <f>IF(AF67="","",VLOOKUP(AF67,目次!$A$5:$P$36,4))</f>
        <v>28～30</v>
      </c>
      <c r="AM67" s="22" t="str">
        <f>IF(AF67="","",VLOOKUP(AF67,目次!$A$5:$X$36,21))</f>
        <v>26～27</v>
      </c>
      <c r="AN67" s="22" t="str">
        <f>IF(AG67="","",VLOOKUP(AG67,目次!$A$5:$P$36,5))</f>
        <v/>
      </c>
      <c r="AO67" s="22" t="str">
        <f>IF(AG67="","",VLOOKUP(AG67,目次!$A$5:$X$36,22))</f>
        <v/>
      </c>
      <c r="AP67" s="22" t="str">
        <f>IF(AH67="","",VLOOKUP(AH67,目次!$A$5:$P$36,6))</f>
        <v/>
      </c>
      <c r="AQ67" s="22" t="str">
        <f>IF(AH67="","",VLOOKUP(AH67,目次!$A$5:$X$36,23))</f>
        <v/>
      </c>
      <c r="AR67" s="22" t="str">
        <f>IF(AI67="","",VLOOKUP(AI67,目次!$A$5:$P$36,7))</f>
        <v/>
      </c>
      <c r="AS67" s="22" t="str">
        <f>IF(AI67="","",VLOOKUP(AI67,目次!$A$5:$X$36,24))</f>
        <v/>
      </c>
      <c r="AT67" s="45" t="str">
        <f t="shared" si="16"/>
        <v/>
      </c>
      <c r="AU67" s="45" t="str">
        <f t="shared" si="16"/>
        <v/>
      </c>
      <c r="AV67" s="45" t="str">
        <f t="shared" si="16"/>
        <v>28～30</v>
      </c>
      <c r="AW67" s="45" t="str">
        <f t="shared" si="16"/>
        <v>26～27</v>
      </c>
      <c r="AX67" s="45" t="str">
        <f t="shared" si="16"/>
        <v>24～25</v>
      </c>
      <c r="AY67" s="45" t="str">
        <f t="shared" si="15"/>
        <v>26～27</v>
      </c>
      <c r="AZ67" s="45" t="str">
        <f t="shared" si="15"/>
        <v/>
      </c>
      <c r="BA67" s="45" t="str">
        <f t="shared" si="15"/>
        <v/>
      </c>
      <c r="BB67" s="45" t="str">
        <f t="shared" si="15"/>
        <v/>
      </c>
      <c r="BC67" s="45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1"/>
      <c r="AD68" s="42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IF(AE68="","",VLOOKUP(AE68,目次!$A$5:$X$36,20))</f>
        <v/>
      </c>
      <c r="AL68" s="22" t="str">
        <f>IF(AF68="","",VLOOKUP(AF68,目次!$A$5:$P$36,4))</f>
        <v/>
      </c>
      <c r="AM68" s="22" t="str">
        <f>IF(AF68="","",VLOOKUP(AF68,目次!$A$5:$X$36,21))</f>
        <v/>
      </c>
      <c r="AN68" s="22" t="str">
        <f>IF(AG68="","",VLOOKUP(AG68,目次!$A$5:$P$36,5))</f>
        <v>24～25</v>
      </c>
      <c r="AO68" s="22" t="str">
        <f>IF(AG68="","",VLOOKUP(AG68,目次!$A$5:$X$36,22))</f>
        <v>26～27</v>
      </c>
      <c r="AP68" s="22" t="str">
        <f>IF(AH68="","",VLOOKUP(AH68,目次!$A$5:$P$36,6))</f>
        <v/>
      </c>
      <c r="AQ68" s="22" t="str">
        <f>IF(AH68="","",VLOOKUP(AH68,目次!$A$5:$X$36,23))</f>
        <v/>
      </c>
      <c r="AR68" s="22" t="str">
        <f>IF(AI68="","",VLOOKUP(AI68,目次!$A$5:$P$36,7))</f>
        <v/>
      </c>
      <c r="AS68" s="22" t="str">
        <f>IF(AI68="","",VLOOKUP(AI68,目次!$A$5:$X$36,24))</f>
        <v/>
      </c>
      <c r="AT68" s="45" t="str">
        <f t="shared" si="16"/>
        <v/>
      </c>
      <c r="AU68" s="45" t="str">
        <f t="shared" si="16"/>
        <v/>
      </c>
      <c r="AV68" s="45" t="str">
        <f t="shared" si="16"/>
        <v/>
      </c>
      <c r="AW68" s="45" t="str">
        <f t="shared" si="16"/>
        <v/>
      </c>
      <c r="AX68" s="45" t="str">
        <f t="shared" si="16"/>
        <v>24～25</v>
      </c>
      <c r="AY68" s="45" t="str">
        <f t="shared" si="16"/>
        <v>26～27</v>
      </c>
      <c r="AZ68" s="45" t="str">
        <f t="shared" si="16"/>
        <v>24～25</v>
      </c>
      <c r="BA68" s="45" t="str">
        <f t="shared" si="16"/>
        <v>28～29</v>
      </c>
      <c r="BB68" s="45" t="str">
        <f t="shared" si="16"/>
        <v/>
      </c>
      <c r="BC68" s="45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1"/>
      <c r="AD69" s="42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IF(AE69="","",VLOOKUP(AE69,目次!$A$5:$X$36,20))</f>
        <v/>
      </c>
      <c r="AL69" s="22" t="str">
        <f>IF(AF69="","",VLOOKUP(AF69,目次!$A$5:$P$36,4))</f>
        <v/>
      </c>
      <c r="AM69" s="22" t="str">
        <f>IF(AF69="","",VLOOKUP(AF69,目次!$A$5:$X$36,21))</f>
        <v/>
      </c>
      <c r="AN69" s="22" t="str">
        <f>IF(AG69="","",VLOOKUP(AG69,目次!$A$5:$P$36,5))</f>
        <v/>
      </c>
      <c r="AO69" s="22" t="str">
        <f>IF(AG69="","",VLOOKUP(AG69,目次!$A$5:$X$36,22))</f>
        <v/>
      </c>
      <c r="AP69" s="22" t="str">
        <f>IF(AH69="","",VLOOKUP(AH69,目次!$A$5:$P$36,6))</f>
        <v>24～25</v>
      </c>
      <c r="AQ69" s="22" t="str">
        <f>IF(AH69="","",VLOOKUP(AH69,目次!$A$5:$X$36,23))</f>
        <v>28～29</v>
      </c>
      <c r="AR69" s="22" t="str">
        <f>IF(AI69="","",VLOOKUP(AI69,目次!$A$5:$P$36,7))</f>
        <v/>
      </c>
      <c r="AS69" s="22" t="str">
        <f>IF(AI69="","",VLOOKUP(AI69,目次!$A$5:$X$36,24))</f>
        <v/>
      </c>
      <c r="AT69" s="45" t="str">
        <f t="shared" ref="AT69:BC70" si="17">IF(AJ69=AJ70,"",IF($AD69=$AD70,AJ69&amp;","&amp;AJ70,AJ69&amp;AJ70))</f>
        <v/>
      </c>
      <c r="AU69" s="45" t="str">
        <f t="shared" si="17"/>
        <v/>
      </c>
      <c r="AV69" s="45" t="str">
        <f t="shared" si="17"/>
        <v/>
      </c>
      <c r="AW69" s="45" t="str">
        <f t="shared" si="17"/>
        <v/>
      </c>
      <c r="AX69" s="45" t="str">
        <f t="shared" si="17"/>
        <v/>
      </c>
      <c r="AY69" s="45" t="str">
        <f t="shared" si="17"/>
        <v/>
      </c>
      <c r="AZ69" s="45" t="str">
        <f t="shared" si="17"/>
        <v>24～25</v>
      </c>
      <c r="BA69" s="45" t="str">
        <f t="shared" si="17"/>
        <v>28～29</v>
      </c>
      <c r="BB69" s="45" t="str">
        <f t="shared" si="17"/>
        <v>24～25</v>
      </c>
      <c r="BC69" s="45" t="str">
        <f t="shared" si="17"/>
        <v>28～29</v>
      </c>
    </row>
    <row r="70" spans="27:55" ht="18.95" customHeight="1" thickBot="1">
      <c r="AA70" s="9">
        <v>60</v>
      </c>
      <c r="AB70" s="27" t="str">
        <f>V15</f>
        <v>英語</v>
      </c>
      <c r="AC70" s="62"/>
      <c r="AD70" s="42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IF(AE70="","",VLOOKUP(AE70,目次!$A$5:$X$36,20))</f>
        <v/>
      </c>
      <c r="AL70" s="22" t="str">
        <f>IF(AF70="","",VLOOKUP(AF70,目次!$A$5:$P$36,4))</f>
        <v/>
      </c>
      <c r="AM70" s="22" t="str">
        <f>IF(AF70="","",VLOOKUP(AF70,目次!$A$5:$X$36,21))</f>
        <v/>
      </c>
      <c r="AN70" s="22" t="str">
        <f>IF(AG70="","",VLOOKUP(AG70,目次!$A$5:$P$36,5))</f>
        <v/>
      </c>
      <c r="AO70" s="22" t="str">
        <f>IF(AG70="","",VLOOKUP(AG70,目次!$A$5:$X$36,22))</f>
        <v/>
      </c>
      <c r="AP70" s="22" t="str">
        <f>IF(AH70="","",VLOOKUP(AH70,目次!$A$5:$P$36,6))</f>
        <v/>
      </c>
      <c r="AQ70" s="22" t="str">
        <f>IF(AH70="","",VLOOKUP(AH70,目次!$A$5:$X$36,23))</f>
        <v/>
      </c>
      <c r="AR70" s="22" t="str">
        <f>IF(AI70="","",VLOOKUP(AI70,目次!$A$5:$P$36,7))</f>
        <v>24～25</v>
      </c>
      <c r="AS70" s="22" t="str">
        <f>IF(AI70="","",VLOOKUP(AI70,目次!$A$5:$X$36,24))</f>
        <v>28～29</v>
      </c>
      <c r="AT70" s="45" t="str">
        <f t="shared" si="17"/>
        <v/>
      </c>
      <c r="AU70" s="45" t="str">
        <f t="shared" si="17"/>
        <v/>
      </c>
      <c r="AV70" s="45" t="str">
        <f t="shared" si="17"/>
        <v/>
      </c>
      <c r="AW70" s="45" t="str">
        <f t="shared" si="17"/>
        <v/>
      </c>
      <c r="AX70" s="45" t="str">
        <f t="shared" si="17"/>
        <v/>
      </c>
      <c r="AY70" s="45" t="str">
        <f t="shared" si="17"/>
        <v/>
      </c>
      <c r="AZ70" s="45" t="str">
        <f t="shared" si="17"/>
        <v/>
      </c>
      <c r="BA70" s="45" t="str">
        <f t="shared" si="17"/>
        <v/>
      </c>
      <c r="BB70" s="45" t="str">
        <f t="shared" si="17"/>
        <v>24～25</v>
      </c>
      <c r="BC70" s="45" t="str">
        <f t="shared" si="17"/>
        <v>28～29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  <mergeCell ref="B5:C5"/>
    <mergeCell ref="F5:J5"/>
    <mergeCell ref="K5:P5"/>
    <mergeCell ref="R5:Z5"/>
    <mergeCell ref="B1:P1"/>
    <mergeCell ref="U1:Z1"/>
    <mergeCell ref="B2:I2"/>
    <mergeCell ref="J2:P2"/>
    <mergeCell ref="B3:C3"/>
  </mergeCells>
  <phoneticPr fontId="1"/>
  <conditionalFormatting sqref="B8:B38">
    <cfRule type="expression" dxfId="64" priority="2" stopIfTrue="1">
      <formula>D8="祝"</formula>
    </cfRule>
    <cfRule type="expression" dxfId="63" priority="3" stopIfTrue="1">
      <formula>OR(D8=1,D8=7)</formula>
    </cfRule>
  </conditionalFormatting>
  <conditionalFormatting sqref="C8:C38">
    <cfRule type="expression" dxfId="62" priority="4" stopIfTrue="1">
      <formula>D8="祝"</formula>
    </cfRule>
    <cfRule type="expression" dxfId="61" priority="5" stopIfTrue="1">
      <formula>OR(D8=1,D8=7)</formula>
    </cfRule>
  </conditionalFormatting>
  <conditionalFormatting sqref="D8:D38">
    <cfRule type="cellIs" dxfId="6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45" t="s">
        <v>98</v>
      </c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U1" s="274" t="str">
        <f>HYPERLINK("#はじめに!A1","はじめにの画面に戻る")</f>
        <v>はじめにの画面に戻る</v>
      </c>
      <c r="V1" s="275"/>
      <c r="W1" s="275"/>
      <c r="X1" s="275"/>
      <c r="Y1" s="275"/>
      <c r="Z1" s="275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44" t="s">
        <v>542</v>
      </c>
      <c r="C2" s="344"/>
      <c r="D2" s="344"/>
      <c r="E2" s="344"/>
      <c r="F2" s="344"/>
      <c r="G2" s="344"/>
      <c r="H2" s="344"/>
      <c r="I2" s="344"/>
      <c r="J2" s="277" t="s">
        <v>540</v>
      </c>
      <c r="K2" s="278"/>
      <c r="L2" s="278"/>
      <c r="M2" s="278"/>
      <c r="N2" s="278"/>
      <c r="O2" s="278"/>
      <c r="P2" s="279"/>
      <c r="Q2" s="50"/>
      <c r="R2" s="50"/>
      <c r="S2" s="50"/>
      <c r="T2" s="50"/>
      <c r="U2" s="50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0"/>
      <c r="C3" s="280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09"/>
      <c r="B4" s="210"/>
      <c r="C4" s="210"/>
      <c r="D4" s="211"/>
      <c r="E4" s="209"/>
      <c r="F4" s="212"/>
      <c r="G4" s="212"/>
      <c r="H4" s="213"/>
      <c r="I4" s="213"/>
      <c r="J4" s="214"/>
      <c r="K4" s="214"/>
      <c r="L4" s="213"/>
      <c r="M4" s="213"/>
      <c r="N4" s="213"/>
      <c r="O4" s="213"/>
      <c r="P4" s="215"/>
      <c r="Q4" s="215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09"/>
      <c r="B5" s="266">
        <v>2026</v>
      </c>
      <c r="C5" s="266"/>
      <c r="D5" s="51"/>
      <c r="E5" s="52" t="s">
        <v>0</v>
      </c>
      <c r="F5" s="267" t="str">
        <f>J2</f>
        <v>スタディ１</v>
      </c>
      <c r="G5" s="267"/>
      <c r="H5" s="267"/>
      <c r="I5" s="267"/>
      <c r="J5" s="267"/>
      <c r="K5" s="268" t="s">
        <v>56</v>
      </c>
      <c r="L5" s="268"/>
      <c r="M5" s="268"/>
      <c r="N5" s="268"/>
      <c r="O5" s="268"/>
      <c r="P5" s="268"/>
      <c r="Q5" s="216"/>
      <c r="R5" s="343" t="s">
        <v>95</v>
      </c>
      <c r="S5" s="343"/>
      <c r="T5" s="343"/>
      <c r="U5" s="343"/>
      <c r="V5" s="343"/>
      <c r="W5" s="343"/>
      <c r="X5" s="343"/>
      <c r="Y5" s="343"/>
      <c r="Z5" s="343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18"/>
      <c r="B6" s="53">
        <v>4</v>
      </c>
      <c r="C6" s="54" t="s">
        <v>1</v>
      </c>
      <c r="D6" s="16"/>
      <c r="E6" s="28" t="s">
        <v>2</v>
      </c>
      <c r="F6" s="271" t="s">
        <v>3</v>
      </c>
      <c r="G6" s="272"/>
      <c r="H6" s="271" t="s">
        <v>4</v>
      </c>
      <c r="I6" s="272"/>
      <c r="J6" s="271" t="s">
        <v>5</v>
      </c>
      <c r="K6" s="272"/>
      <c r="L6" s="271" t="s">
        <v>6</v>
      </c>
      <c r="M6" s="272"/>
      <c r="N6" s="271" t="s">
        <v>7</v>
      </c>
      <c r="O6" s="272"/>
      <c r="P6" s="29" t="s">
        <v>8</v>
      </c>
      <c r="Q6" s="217"/>
      <c r="R6" s="30" t="s">
        <v>9</v>
      </c>
    </row>
    <row r="7" spans="1:71" ht="18.75" customHeight="1">
      <c r="A7" s="218"/>
      <c r="B7" s="22"/>
      <c r="C7" s="22"/>
      <c r="E7" s="31"/>
      <c r="F7" s="32" t="s">
        <v>55</v>
      </c>
      <c r="G7" s="34" t="str">
        <f>J2</f>
        <v>スタディ１</v>
      </c>
      <c r="H7" s="32" t="s">
        <v>55</v>
      </c>
      <c r="I7" s="34" t="str">
        <f>J2</f>
        <v>スタディ１</v>
      </c>
      <c r="J7" s="32" t="s">
        <v>55</v>
      </c>
      <c r="K7" s="34" t="str">
        <f>J2</f>
        <v>スタディ１</v>
      </c>
      <c r="L7" s="32" t="s">
        <v>55</v>
      </c>
      <c r="M7" s="34" t="str">
        <f>J2</f>
        <v>スタディ１</v>
      </c>
      <c r="N7" s="32" t="s">
        <v>55</v>
      </c>
      <c r="O7" s="34" t="str">
        <f>J2</f>
        <v>スタディ１</v>
      </c>
      <c r="P7" s="31"/>
      <c r="Q7" s="218"/>
      <c r="R7" s="33"/>
    </row>
    <row r="8" spans="1:71" ht="18.95" customHeight="1">
      <c r="A8" s="218"/>
      <c r="B8" s="5">
        <v>1</v>
      </c>
      <c r="C8" s="6">
        <f t="shared" ref="C8:C37" si="0">DATE($B$5,$B$6,B8)</f>
        <v>46113</v>
      </c>
      <c r="D8" s="18">
        <f t="shared" ref="D8:D17" si="1">WEEKDAY(C8)</f>
        <v>4</v>
      </c>
      <c r="E8" s="9"/>
      <c r="F8" s="106" t="str">
        <f>IF($R8=1,VLOOKUP($S8,$AA$11:$BC$70,10),IF($R8=2,VLOOKUP($S7+1,$AA$11:$BC$70,20),IF($R8="予備","予備","")))</f>
        <v>2～3</v>
      </c>
      <c r="G8" s="107" t="str">
        <f t="shared" ref="G8:G37" si="2">IF($R8=1,VLOOKUP($S8,$AA$11:$BC$70,11),IF($R8=2,VLOOKUP($S7+1,$AA$11:$BC$70,21),IF($R8="予備","予備","")))</f>
        <v>4～5</v>
      </c>
      <c r="H8" s="108" t="str">
        <f t="shared" ref="H8:H37" si="3">IF($R8=1,VLOOKUP($S8,$AA$11:$BC$70,12),IF($R8=2,VLOOKUP($S7+1,$AA$11:$BC$70,22),IF($R8="予備","予備","")))</f>
        <v/>
      </c>
      <c r="I8" s="107" t="str">
        <f t="shared" ref="I8:I37" si="4">IF($R8=1,VLOOKUP($S8,$AA$11:$BC$70,13),IF($R8=2,VLOOKUP($S7+1,$AA$11:$BC$70,23),IF($R8="予備","予備","")))</f>
        <v/>
      </c>
      <c r="J8" s="108" t="str">
        <f t="shared" ref="J8:J37" si="5">IF($R8=1,VLOOKUP($S8,$AA$11:$BC$70,14),IF($R8=2,VLOOKUP($S7+1,$AA$11:$BC$70,24),IF($R8="予備","予備","")))</f>
        <v/>
      </c>
      <c r="K8" s="107" t="str">
        <f t="shared" ref="K8:K37" si="6">IF($R8=1,VLOOKUP($S8,$AA$11:$BC$70,15),IF($R8=2,VLOOKUP($S7+1,$AA$11:$BC$70,25),IF($R8="予備","予備","")))</f>
        <v/>
      </c>
      <c r="L8" s="108" t="str">
        <f t="shared" ref="L8:L37" si="7">IF($R8=1,VLOOKUP($S8,$AA$11:$BC$70,16),IF($R8=2,VLOOKUP($S7+1,$AA$11:$BC$70,26),IF($R8="予備","予備","")))</f>
        <v/>
      </c>
      <c r="M8" s="107" t="str">
        <f t="shared" ref="M8:M37" si="8">IF($R8=1,VLOOKUP($S8,$AA$11:$BC$70,17),IF($R8=2,VLOOKUP($S7+1,$AA$11:$BC$70,27),IF($R8="予備","予備","")))</f>
        <v/>
      </c>
      <c r="N8" s="108" t="str">
        <f t="shared" ref="N8:N37" si="9">IF($R8=1,VLOOKUP($S8,$AA$11:$BC$70,18),IF($R8=2,VLOOKUP($S7+1,$AA$11:$BC$70,28),IF($R8="予備","予備","")))</f>
        <v/>
      </c>
      <c r="O8" s="107" t="str">
        <f t="shared" ref="O8:O37" si="10">IF($R8=1,VLOOKUP($S8,$AA$11:$BC$70,19),IF($R8=2,VLOOKUP($S7+1,$AA$11:$BC$70,29),IF($R8="予備","予備","")))</f>
        <v/>
      </c>
      <c r="P8" s="9"/>
      <c r="Q8" s="218"/>
      <c r="R8" s="55">
        <v>1</v>
      </c>
      <c r="S8" s="14">
        <f>SUM($R$8:R8)</f>
        <v>1</v>
      </c>
    </row>
    <row r="9" spans="1:71" ht="18.95" customHeight="1" thickBot="1">
      <c r="A9" s="218"/>
      <c r="B9" s="5">
        <v>2</v>
      </c>
      <c r="C9" s="6">
        <f t="shared" si="0"/>
        <v>46114</v>
      </c>
      <c r="D9" s="18">
        <f t="shared" si="1"/>
        <v>5</v>
      </c>
      <c r="E9" s="9"/>
      <c r="F9" s="106" t="str">
        <f>IF($R9=1,VLOOKUP($S9,$AA$11:$BC$70,10),IF($R9=2,VLOOKUP($S8+1,$AA$11:$BC$70,20),IF($R9="予備","予備","")))</f>
        <v/>
      </c>
      <c r="G9" s="107" t="str">
        <f t="shared" si="2"/>
        <v/>
      </c>
      <c r="H9" s="108" t="str">
        <f t="shared" si="3"/>
        <v>2～3</v>
      </c>
      <c r="I9" s="107" t="str">
        <f t="shared" si="4"/>
        <v>4～5</v>
      </c>
      <c r="J9" s="108" t="str">
        <f t="shared" si="5"/>
        <v/>
      </c>
      <c r="K9" s="107" t="str">
        <f t="shared" si="6"/>
        <v/>
      </c>
      <c r="L9" s="108" t="str">
        <f t="shared" si="7"/>
        <v/>
      </c>
      <c r="M9" s="107" t="str">
        <f t="shared" si="8"/>
        <v/>
      </c>
      <c r="N9" s="108" t="str">
        <f t="shared" si="9"/>
        <v/>
      </c>
      <c r="O9" s="107" t="str">
        <f t="shared" si="10"/>
        <v/>
      </c>
      <c r="P9" s="9"/>
      <c r="Q9" s="218"/>
      <c r="R9" s="55">
        <v>1</v>
      </c>
      <c r="S9" s="14">
        <f>SUM($R$8:R9)</f>
        <v>2</v>
      </c>
      <c r="U9" s="7" t="s">
        <v>96</v>
      </c>
      <c r="V9" s="24"/>
      <c r="W9" s="15"/>
      <c r="AA9" s="8" t="s">
        <v>97</v>
      </c>
      <c r="AB9" s="24" t="s">
        <v>10</v>
      </c>
      <c r="AC9" s="24"/>
      <c r="AD9" s="15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70" t="s">
        <v>14</v>
      </c>
      <c r="BK9" s="270"/>
      <c r="BL9" s="270" t="s">
        <v>4</v>
      </c>
      <c r="BM9" s="270"/>
      <c r="BN9" s="270" t="s">
        <v>5</v>
      </c>
      <c r="BO9" s="270"/>
      <c r="BP9" s="270" t="s">
        <v>6</v>
      </c>
      <c r="BQ9" s="270"/>
      <c r="BR9" s="270" t="s">
        <v>7</v>
      </c>
      <c r="BS9" s="270"/>
    </row>
    <row r="10" spans="1:71" ht="18.95" customHeight="1" thickBot="1">
      <c r="A10" s="218"/>
      <c r="B10" s="5">
        <v>3</v>
      </c>
      <c r="C10" s="6">
        <f t="shared" si="0"/>
        <v>46115</v>
      </c>
      <c r="D10" s="18">
        <f t="shared" si="1"/>
        <v>6</v>
      </c>
      <c r="E10" s="9"/>
      <c r="F10" s="108" t="str">
        <f t="shared" ref="F10:F37" si="11">IF($R10=1,VLOOKUP($S10,$AA$11:$BC$70,10),IF($R10=2,VLOOKUP($S9+1,$AA$11:$BC$70,20),IF($R10="予備","予備","")))</f>
        <v/>
      </c>
      <c r="G10" s="107" t="str">
        <f t="shared" si="2"/>
        <v/>
      </c>
      <c r="H10" s="108" t="str">
        <f t="shared" si="3"/>
        <v/>
      </c>
      <c r="I10" s="107" t="str">
        <f t="shared" si="4"/>
        <v/>
      </c>
      <c r="J10" s="108" t="str">
        <f t="shared" si="5"/>
        <v>2～3</v>
      </c>
      <c r="K10" s="107" t="str">
        <f t="shared" si="6"/>
        <v>4～5</v>
      </c>
      <c r="L10" s="108" t="str">
        <f t="shared" si="7"/>
        <v/>
      </c>
      <c r="M10" s="107" t="str">
        <f t="shared" si="8"/>
        <v/>
      </c>
      <c r="N10" s="108" t="str">
        <f t="shared" si="9"/>
        <v/>
      </c>
      <c r="O10" s="107" t="str">
        <f t="shared" si="10"/>
        <v/>
      </c>
      <c r="P10" s="9"/>
      <c r="Q10" s="218"/>
      <c r="R10" s="55">
        <v>1</v>
      </c>
      <c r="S10" s="14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1" t="s">
        <v>14</v>
      </c>
      <c r="AF10" s="41" t="s">
        <v>17</v>
      </c>
      <c r="AG10" s="41" t="s">
        <v>18</v>
      </c>
      <c r="AH10" s="41" t="s">
        <v>19</v>
      </c>
      <c r="AI10" s="41" t="s">
        <v>20</v>
      </c>
      <c r="AJ10" s="43" t="s">
        <v>14</v>
      </c>
      <c r="AK10" s="44" t="s">
        <v>539</v>
      </c>
      <c r="AL10" s="41" t="s">
        <v>17</v>
      </c>
      <c r="AM10" s="44" t="s">
        <v>539</v>
      </c>
      <c r="AN10" s="41" t="s">
        <v>18</v>
      </c>
      <c r="AO10" s="44" t="s">
        <v>539</v>
      </c>
      <c r="AP10" s="41" t="s">
        <v>19</v>
      </c>
      <c r="AQ10" s="44" t="s">
        <v>539</v>
      </c>
      <c r="AR10" s="41" t="s">
        <v>20</v>
      </c>
      <c r="AS10" s="44" t="s">
        <v>539</v>
      </c>
      <c r="AT10" s="43" t="s">
        <v>14</v>
      </c>
      <c r="AU10" s="44" t="s">
        <v>539</v>
      </c>
      <c r="AV10" s="41" t="s">
        <v>17</v>
      </c>
      <c r="AW10" s="44" t="s">
        <v>539</v>
      </c>
      <c r="AX10" s="41" t="s">
        <v>18</v>
      </c>
      <c r="AY10" s="44" t="s">
        <v>539</v>
      </c>
      <c r="AZ10" s="41" t="s">
        <v>19</v>
      </c>
      <c r="BA10" s="44" t="s">
        <v>539</v>
      </c>
      <c r="BB10" s="41" t="s">
        <v>20</v>
      </c>
      <c r="BC10" s="44" t="s">
        <v>539</v>
      </c>
      <c r="BH10" s="36" t="s">
        <v>11</v>
      </c>
      <c r="BI10" s="37" t="s">
        <v>21</v>
      </c>
      <c r="BJ10" s="38" t="s">
        <v>55</v>
      </c>
      <c r="BK10" s="39" t="s">
        <v>541</v>
      </c>
      <c r="BL10" s="38" t="s">
        <v>55</v>
      </c>
      <c r="BM10" s="39" t="s">
        <v>539</v>
      </c>
      <c r="BN10" s="38" t="s">
        <v>55</v>
      </c>
      <c r="BO10" s="39" t="s">
        <v>539</v>
      </c>
      <c r="BP10" s="38" t="s">
        <v>55</v>
      </c>
      <c r="BQ10" s="39" t="s">
        <v>539</v>
      </c>
      <c r="BR10" s="38" t="s">
        <v>55</v>
      </c>
      <c r="BS10" s="39" t="s">
        <v>539</v>
      </c>
    </row>
    <row r="11" spans="1:71" ht="18.95" customHeight="1">
      <c r="A11" s="218"/>
      <c r="B11" s="5">
        <v>4</v>
      </c>
      <c r="C11" s="6">
        <f t="shared" si="0"/>
        <v>46116</v>
      </c>
      <c r="D11" s="18">
        <f t="shared" si="1"/>
        <v>7</v>
      </c>
      <c r="E11" s="9"/>
      <c r="F11" s="108" t="str">
        <f t="shared" si="11"/>
        <v/>
      </c>
      <c r="G11" s="107" t="str">
        <f t="shared" si="2"/>
        <v/>
      </c>
      <c r="H11" s="108" t="str">
        <f t="shared" si="3"/>
        <v/>
      </c>
      <c r="I11" s="107" t="str">
        <f t="shared" si="4"/>
        <v/>
      </c>
      <c r="J11" s="108" t="str">
        <f t="shared" si="5"/>
        <v/>
      </c>
      <c r="K11" s="107" t="str">
        <f t="shared" si="6"/>
        <v/>
      </c>
      <c r="L11" s="108" t="str">
        <f t="shared" si="7"/>
        <v>2～3</v>
      </c>
      <c r="M11" s="107" t="str">
        <f t="shared" si="8"/>
        <v>6～7</v>
      </c>
      <c r="N11" s="108" t="str">
        <f t="shared" si="9"/>
        <v/>
      </c>
      <c r="O11" s="107" t="str">
        <f t="shared" si="10"/>
        <v/>
      </c>
      <c r="P11" s="9"/>
      <c r="Q11" s="218"/>
      <c r="R11" s="55">
        <v>1</v>
      </c>
      <c r="S11" s="14">
        <f>SUM($R$8:R11)</f>
        <v>4</v>
      </c>
      <c r="U11" s="27">
        <v>1</v>
      </c>
      <c r="V11" s="60" t="s">
        <v>14</v>
      </c>
      <c r="AA11" s="9">
        <v>1</v>
      </c>
      <c r="AB11" s="27" t="str">
        <f>V11</f>
        <v>国語</v>
      </c>
      <c r="AC11" s="60"/>
      <c r="AD11" s="42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IF(AE11="","",VLOOKUP(AE11,目次!$A$5:$X$36,20))</f>
        <v>4～5</v>
      </c>
      <c r="AL11" s="22" t="str">
        <f>IF(AF11="","",VLOOKUP(AF11,目次!$A$5:$P$36,4))</f>
        <v/>
      </c>
      <c r="AM11" s="22" t="str">
        <f>IF(AF11="","",VLOOKUP(AF11,目次!$A$5:$X$36,21))</f>
        <v/>
      </c>
      <c r="AN11" s="22" t="str">
        <f>IF(AG11="","",VLOOKUP(AG11,目次!$A$5:$P$36,5))</f>
        <v/>
      </c>
      <c r="AO11" s="22" t="str">
        <f>IF(AG11="","",VLOOKUP(AG11,目次!$A$5:$X$36,22))</f>
        <v/>
      </c>
      <c r="AP11" s="22" t="str">
        <f>IF(AH11="","",VLOOKUP(AH11,目次!$A$5:$P$36,6))</f>
        <v/>
      </c>
      <c r="AQ11" s="22" t="str">
        <f>IF(AH11="","",VLOOKUP(AH11,目次!$A$5:$X$36,23))</f>
        <v/>
      </c>
      <c r="AR11" s="22" t="str">
        <f>IF(AI11="","",VLOOKUP(AI11,目次!$A$5:$P$36,7))</f>
        <v/>
      </c>
      <c r="AS11" s="22" t="str">
        <f>IF(AI11="","",VLOOKUP(AI11,目次!$A$5:$X$36,24))</f>
        <v/>
      </c>
      <c r="AT11" s="45" t="str">
        <f t="shared" ref="AT11:BC36" si="13">IF(AJ11=AJ12,"",IF($AD11=$AD12,AJ11&amp;","&amp;AJ12,AJ11&amp;AJ12))</f>
        <v>2～3</v>
      </c>
      <c r="AU11" s="45" t="str">
        <f t="shared" si="13"/>
        <v>4～5</v>
      </c>
      <c r="AV11" s="45" t="str">
        <f t="shared" si="13"/>
        <v>2～3</v>
      </c>
      <c r="AW11" s="45" t="str">
        <f t="shared" si="13"/>
        <v>4～5</v>
      </c>
      <c r="AX11" s="45" t="str">
        <f t="shared" si="13"/>
        <v/>
      </c>
      <c r="AY11" s="45" t="str">
        <f t="shared" si="13"/>
        <v/>
      </c>
      <c r="AZ11" s="45" t="str">
        <f t="shared" si="13"/>
        <v/>
      </c>
      <c r="BA11" s="45" t="str">
        <f t="shared" si="13"/>
        <v/>
      </c>
      <c r="BB11" s="45" t="str">
        <f t="shared" si="13"/>
        <v/>
      </c>
      <c r="BC11" s="45" t="str">
        <f t="shared" si="13"/>
        <v/>
      </c>
      <c r="BH11" s="40">
        <v>1</v>
      </c>
      <c r="BI11" s="250" t="s">
        <v>22</v>
      </c>
      <c r="BJ11" s="253" t="s">
        <v>58</v>
      </c>
      <c r="BK11" s="248" t="s">
        <v>112</v>
      </c>
      <c r="BL11" s="252" t="s">
        <v>111</v>
      </c>
      <c r="BM11" s="251" t="s">
        <v>112</v>
      </c>
      <c r="BN11" s="249" t="s">
        <v>111</v>
      </c>
      <c r="BO11" s="257" t="s">
        <v>112</v>
      </c>
      <c r="BP11" s="249" t="s">
        <v>111</v>
      </c>
      <c r="BQ11" s="256" t="s">
        <v>99</v>
      </c>
      <c r="BR11" s="255" t="s">
        <v>111</v>
      </c>
      <c r="BS11" s="258" t="s">
        <v>99</v>
      </c>
    </row>
    <row r="12" spans="1:71" ht="18.95" customHeight="1">
      <c r="A12" s="218"/>
      <c r="B12" s="5">
        <v>5</v>
      </c>
      <c r="C12" s="6">
        <f t="shared" si="0"/>
        <v>46117</v>
      </c>
      <c r="D12" s="18">
        <f t="shared" si="1"/>
        <v>1</v>
      </c>
      <c r="E12" s="9"/>
      <c r="F12" s="108" t="str">
        <f t="shared" si="11"/>
        <v/>
      </c>
      <c r="G12" s="107" t="str">
        <f t="shared" si="2"/>
        <v/>
      </c>
      <c r="H12" s="108" t="str">
        <f t="shared" si="3"/>
        <v/>
      </c>
      <c r="I12" s="107" t="str">
        <f t="shared" si="4"/>
        <v/>
      </c>
      <c r="J12" s="108" t="str">
        <f t="shared" si="5"/>
        <v/>
      </c>
      <c r="K12" s="107" t="str">
        <f t="shared" si="6"/>
        <v/>
      </c>
      <c r="L12" s="108" t="str">
        <f t="shared" si="7"/>
        <v/>
      </c>
      <c r="M12" s="107" t="str">
        <f t="shared" si="8"/>
        <v/>
      </c>
      <c r="N12" s="108" t="str">
        <f t="shared" si="9"/>
        <v>2～3</v>
      </c>
      <c r="O12" s="107" t="str">
        <f t="shared" si="10"/>
        <v>6～7</v>
      </c>
      <c r="P12" s="9"/>
      <c r="Q12" s="218"/>
      <c r="R12" s="55">
        <v>1</v>
      </c>
      <c r="S12" s="14">
        <f>SUM($R$8:R12)</f>
        <v>5</v>
      </c>
      <c r="U12" s="27">
        <v>2</v>
      </c>
      <c r="V12" s="61" t="s">
        <v>4</v>
      </c>
      <c r="AA12" s="9">
        <v>2</v>
      </c>
      <c r="AB12" s="27" t="str">
        <f>V12</f>
        <v>社会</v>
      </c>
      <c r="AC12" s="61"/>
      <c r="AD12" s="42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IF(AE12="","",VLOOKUP(AE12,目次!$A$5:$X$36,20))</f>
        <v/>
      </c>
      <c r="AL12" s="22" t="str">
        <f>IF(AF12="","",VLOOKUP(AF12,目次!$A$5:$P$36,4))</f>
        <v>2～3</v>
      </c>
      <c r="AM12" s="22" t="str">
        <f>IF(AF12="","",VLOOKUP(AF12,目次!$A$5:$X$36,21))</f>
        <v>4～5</v>
      </c>
      <c r="AN12" s="22" t="str">
        <f>IF(AG12="","",VLOOKUP(AG12,目次!$A$5:$P$36,5))</f>
        <v/>
      </c>
      <c r="AO12" s="22" t="str">
        <f>IF(AG12="","",VLOOKUP(AG12,目次!$A$5:$X$36,22))</f>
        <v/>
      </c>
      <c r="AP12" s="22" t="str">
        <f>IF(AH12="","",VLOOKUP(AH12,目次!$A$5:$P$36,6))</f>
        <v/>
      </c>
      <c r="AQ12" s="22" t="str">
        <f>IF(AH12="","",VLOOKUP(AH12,目次!$A$5:$X$36,23))</f>
        <v/>
      </c>
      <c r="AR12" s="22" t="str">
        <f>IF(AI12="","",VLOOKUP(AI12,目次!$A$5:$P$36,7))</f>
        <v/>
      </c>
      <c r="AS12" s="22" t="str">
        <f>IF(AI12="","",VLOOKUP(AI12,目次!$A$5:$X$36,24))</f>
        <v/>
      </c>
      <c r="AT12" s="45" t="str">
        <f t="shared" si="13"/>
        <v/>
      </c>
      <c r="AU12" s="45" t="str">
        <f t="shared" si="13"/>
        <v/>
      </c>
      <c r="AV12" s="45" t="str">
        <f t="shared" si="13"/>
        <v>2～3</v>
      </c>
      <c r="AW12" s="45" t="str">
        <f t="shared" si="13"/>
        <v>4～5</v>
      </c>
      <c r="AX12" s="45" t="str">
        <f t="shared" si="13"/>
        <v>2～3</v>
      </c>
      <c r="AY12" s="45" t="str">
        <f t="shared" si="13"/>
        <v>4～5</v>
      </c>
      <c r="AZ12" s="45" t="str">
        <f t="shared" si="13"/>
        <v/>
      </c>
      <c r="BA12" s="45" t="str">
        <f t="shared" si="13"/>
        <v/>
      </c>
      <c r="BB12" s="45" t="str">
        <f t="shared" si="13"/>
        <v/>
      </c>
      <c r="BC12" s="45" t="str">
        <f t="shared" si="13"/>
        <v/>
      </c>
      <c r="BH12" s="40">
        <v>2</v>
      </c>
      <c r="BI12" s="64" t="s">
        <v>23</v>
      </c>
      <c r="BJ12" s="75" t="s">
        <v>59</v>
      </c>
      <c r="BK12" s="260" t="s">
        <v>99</v>
      </c>
      <c r="BL12" s="78" t="s">
        <v>112</v>
      </c>
      <c r="BM12" s="261" t="s">
        <v>99</v>
      </c>
      <c r="BN12" s="67" t="s">
        <v>112</v>
      </c>
      <c r="BO12" s="259" t="s">
        <v>99</v>
      </c>
      <c r="BP12" s="67" t="s">
        <v>112</v>
      </c>
      <c r="BQ12" s="152" t="s">
        <v>100</v>
      </c>
      <c r="BR12" s="69" t="s">
        <v>112</v>
      </c>
      <c r="BS12" s="254" t="s">
        <v>100</v>
      </c>
    </row>
    <row r="13" spans="1:71" ht="18.95" customHeight="1">
      <c r="A13" s="218"/>
      <c r="B13" s="5">
        <v>6</v>
      </c>
      <c r="C13" s="6">
        <f t="shared" si="0"/>
        <v>46118</v>
      </c>
      <c r="D13" s="18">
        <f t="shared" si="1"/>
        <v>2</v>
      </c>
      <c r="E13" s="9"/>
      <c r="F13" s="108" t="str">
        <f t="shared" si="11"/>
        <v>4～5</v>
      </c>
      <c r="G13" s="107" t="str">
        <f t="shared" si="2"/>
        <v>6～7</v>
      </c>
      <c r="H13" s="108" t="str">
        <f t="shared" si="3"/>
        <v/>
      </c>
      <c r="I13" s="107" t="str">
        <f t="shared" si="4"/>
        <v/>
      </c>
      <c r="J13" s="108" t="str">
        <f t="shared" si="5"/>
        <v/>
      </c>
      <c r="K13" s="107" t="str">
        <f t="shared" si="6"/>
        <v/>
      </c>
      <c r="L13" s="108" t="str">
        <f t="shared" si="7"/>
        <v/>
      </c>
      <c r="M13" s="107" t="str">
        <f t="shared" si="8"/>
        <v/>
      </c>
      <c r="N13" s="108" t="str">
        <f t="shared" si="9"/>
        <v/>
      </c>
      <c r="O13" s="107" t="str">
        <f t="shared" si="10"/>
        <v/>
      </c>
      <c r="P13" s="9"/>
      <c r="Q13" s="218"/>
      <c r="R13" s="55">
        <v>1</v>
      </c>
      <c r="S13" s="14">
        <f>SUM($R$8:R13)</f>
        <v>6</v>
      </c>
      <c r="U13" s="27">
        <v>3</v>
      </c>
      <c r="V13" s="61" t="s">
        <v>5</v>
      </c>
      <c r="AA13" s="9">
        <v>3</v>
      </c>
      <c r="AB13" s="27" t="str">
        <f>V13</f>
        <v>数学</v>
      </c>
      <c r="AC13" s="61"/>
      <c r="AD13" s="42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IF(AE13="","",VLOOKUP(AE13,目次!$A$5:$X$36,20))</f>
        <v/>
      </c>
      <c r="AL13" s="22" t="str">
        <f>IF(AF13="","",VLOOKUP(AF13,目次!$A$5:$P$36,4))</f>
        <v/>
      </c>
      <c r="AM13" s="22" t="str">
        <f>IF(AF13="","",VLOOKUP(AF13,目次!$A$5:$X$36,21))</f>
        <v/>
      </c>
      <c r="AN13" s="22" t="str">
        <f>IF(AG13="","",VLOOKUP(AG13,目次!$A$5:$P$36,5))</f>
        <v>2～3</v>
      </c>
      <c r="AO13" s="22" t="str">
        <f>IF(AG13="","",VLOOKUP(AG13,目次!$A$5:$X$36,22))</f>
        <v>4～5</v>
      </c>
      <c r="AP13" s="22" t="str">
        <f>IF(AH13="","",VLOOKUP(AH13,目次!$A$5:$P$36,6))</f>
        <v/>
      </c>
      <c r="AQ13" s="22" t="str">
        <f>IF(AH13="","",VLOOKUP(AH13,目次!$A$5:$X$36,23))</f>
        <v/>
      </c>
      <c r="AR13" s="22" t="str">
        <f>IF(AI13="","",VLOOKUP(AI13,目次!$A$5:$P$36,7))</f>
        <v/>
      </c>
      <c r="AS13" s="22" t="str">
        <f>IF(AI13="","",VLOOKUP(AI13,目次!$A$5:$X$36,24))</f>
        <v/>
      </c>
      <c r="AT13" s="45" t="str">
        <f t="shared" si="13"/>
        <v/>
      </c>
      <c r="AU13" s="45" t="str">
        <f t="shared" si="13"/>
        <v/>
      </c>
      <c r="AV13" s="45" t="str">
        <f t="shared" si="13"/>
        <v/>
      </c>
      <c r="AW13" s="45" t="str">
        <f t="shared" si="13"/>
        <v/>
      </c>
      <c r="AX13" s="45" t="str">
        <f t="shared" si="13"/>
        <v>2～3</v>
      </c>
      <c r="AY13" s="45" t="str">
        <f t="shared" si="13"/>
        <v>4～5</v>
      </c>
      <c r="AZ13" s="45" t="str">
        <f t="shared" si="13"/>
        <v>2～3</v>
      </c>
      <c r="BA13" s="45" t="str">
        <f t="shared" si="13"/>
        <v>6～7</v>
      </c>
      <c r="BB13" s="45" t="str">
        <f t="shared" si="13"/>
        <v/>
      </c>
      <c r="BC13" s="45" t="str">
        <f t="shared" si="13"/>
        <v/>
      </c>
      <c r="BH13" s="40">
        <v>3</v>
      </c>
      <c r="BI13" s="64" t="s">
        <v>24</v>
      </c>
      <c r="BJ13" s="75" t="s">
        <v>99</v>
      </c>
      <c r="BK13" s="260" t="s">
        <v>100</v>
      </c>
      <c r="BL13" s="78" t="s">
        <v>99</v>
      </c>
      <c r="BM13" s="261" t="s">
        <v>100</v>
      </c>
      <c r="BN13" s="67" t="s">
        <v>99</v>
      </c>
      <c r="BO13" s="259" t="s">
        <v>100</v>
      </c>
      <c r="BP13" s="67" t="s">
        <v>99</v>
      </c>
      <c r="BQ13" s="152" t="s">
        <v>101</v>
      </c>
      <c r="BR13" s="69" t="s">
        <v>99</v>
      </c>
      <c r="BS13" s="254" t="s">
        <v>101</v>
      </c>
    </row>
    <row r="14" spans="1:71" ht="18.95" customHeight="1">
      <c r="A14" s="218"/>
      <c r="B14" s="5">
        <v>7</v>
      </c>
      <c r="C14" s="6">
        <f t="shared" si="0"/>
        <v>46119</v>
      </c>
      <c r="D14" s="18">
        <f t="shared" si="1"/>
        <v>3</v>
      </c>
      <c r="E14" s="9"/>
      <c r="F14" s="108" t="str">
        <f t="shared" si="11"/>
        <v/>
      </c>
      <c r="G14" s="107" t="str">
        <f t="shared" si="2"/>
        <v/>
      </c>
      <c r="H14" s="108" t="str">
        <f t="shared" si="3"/>
        <v>4～5</v>
      </c>
      <c r="I14" s="107" t="str">
        <f t="shared" si="4"/>
        <v>6～7</v>
      </c>
      <c r="J14" s="108" t="str">
        <f t="shared" si="5"/>
        <v/>
      </c>
      <c r="K14" s="107" t="str">
        <f t="shared" si="6"/>
        <v/>
      </c>
      <c r="L14" s="108" t="str">
        <f t="shared" si="7"/>
        <v/>
      </c>
      <c r="M14" s="107" t="str">
        <f t="shared" si="8"/>
        <v/>
      </c>
      <c r="N14" s="108" t="str">
        <f t="shared" si="9"/>
        <v/>
      </c>
      <c r="O14" s="107" t="str">
        <f t="shared" si="10"/>
        <v/>
      </c>
      <c r="P14" s="9"/>
      <c r="Q14" s="218"/>
      <c r="R14" s="55">
        <v>1</v>
      </c>
      <c r="S14" s="14">
        <f>SUM($R$8:R14)</f>
        <v>7</v>
      </c>
      <c r="U14" s="27">
        <v>4</v>
      </c>
      <c r="V14" s="61" t="s">
        <v>6</v>
      </c>
      <c r="AA14" s="9">
        <v>4</v>
      </c>
      <c r="AB14" s="27" t="str">
        <f>V14</f>
        <v>理科</v>
      </c>
      <c r="AC14" s="61"/>
      <c r="AD14" s="42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IF(AE14="","",VLOOKUP(AE14,目次!$A$5:$X$36,20))</f>
        <v/>
      </c>
      <c r="AL14" s="22" t="str">
        <f>IF(AF14="","",VLOOKUP(AF14,目次!$A$5:$P$36,4))</f>
        <v/>
      </c>
      <c r="AM14" s="22" t="str">
        <f>IF(AF14="","",VLOOKUP(AF14,目次!$A$5:$X$36,21))</f>
        <v/>
      </c>
      <c r="AN14" s="22" t="str">
        <f>IF(AG14="","",VLOOKUP(AG14,目次!$A$5:$P$36,5))</f>
        <v/>
      </c>
      <c r="AO14" s="22" t="str">
        <f>IF(AG14="","",VLOOKUP(AG14,目次!$A$5:$X$36,22))</f>
        <v/>
      </c>
      <c r="AP14" s="22" t="str">
        <f>IF(AH14="","",VLOOKUP(AH14,目次!$A$5:$P$36,6))</f>
        <v>2～3</v>
      </c>
      <c r="AQ14" s="22" t="str">
        <f>IF(AH14="","",VLOOKUP(AH14,目次!$A$5:$X$36,23))</f>
        <v>6～7</v>
      </c>
      <c r="AR14" s="22" t="str">
        <f>IF(AI14="","",VLOOKUP(AI14,目次!$A$5:$P$36,7))</f>
        <v/>
      </c>
      <c r="AS14" s="22" t="str">
        <f>IF(AI14="","",VLOOKUP(AI14,目次!$A$5:$X$36,24))</f>
        <v/>
      </c>
      <c r="AT14" s="45" t="str">
        <f t="shared" si="13"/>
        <v/>
      </c>
      <c r="AU14" s="45" t="str">
        <f t="shared" si="13"/>
        <v/>
      </c>
      <c r="AV14" s="45" t="str">
        <f t="shared" si="13"/>
        <v/>
      </c>
      <c r="AW14" s="45" t="str">
        <f t="shared" si="13"/>
        <v/>
      </c>
      <c r="AX14" s="45" t="str">
        <f t="shared" si="13"/>
        <v/>
      </c>
      <c r="AY14" s="45" t="str">
        <f t="shared" si="13"/>
        <v/>
      </c>
      <c r="AZ14" s="45" t="str">
        <f t="shared" si="13"/>
        <v>2～3</v>
      </c>
      <c r="BA14" s="45" t="str">
        <f t="shared" si="13"/>
        <v>6～7</v>
      </c>
      <c r="BB14" s="45" t="str">
        <f t="shared" si="13"/>
        <v>2～3</v>
      </c>
      <c r="BC14" s="45" t="str">
        <f t="shared" si="13"/>
        <v>6～7</v>
      </c>
      <c r="BH14" s="40">
        <v>4</v>
      </c>
      <c r="BI14" s="64" t="s">
        <v>25</v>
      </c>
      <c r="BJ14" s="75" t="s">
        <v>100</v>
      </c>
      <c r="BK14" s="260" t="s">
        <v>101</v>
      </c>
      <c r="BL14" s="78" t="s">
        <v>100</v>
      </c>
      <c r="BM14" s="261" t="s">
        <v>101</v>
      </c>
      <c r="BN14" s="67" t="s">
        <v>100</v>
      </c>
      <c r="BO14" s="259" t="s">
        <v>101</v>
      </c>
      <c r="BP14" s="67" t="s">
        <v>100</v>
      </c>
      <c r="BQ14" s="152" t="s">
        <v>102</v>
      </c>
      <c r="BR14" s="69" t="s">
        <v>100</v>
      </c>
      <c r="BS14" s="254" t="s">
        <v>102</v>
      </c>
    </row>
    <row r="15" spans="1:71" ht="18.95" customHeight="1" thickBot="1">
      <c r="A15" s="218"/>
      <c r="B15" s="5">
        <v>8</v>
      </c>
      <c r="C15" s="6">
        <f t="shared" si="0"/>
        <v>46120</v>
      </c>
      <c r="D15" s="18">
        <f t="shared" si="1"/>
        <v>4</v>
      </c>
      <c r="E15" s="9"/>
      <c r="F15" s="108" t="str">
        <f t="shared" si="11"/>
        <v/>
      </c>
      <c r="G15" s="107" t="str">
        <f t="shared" si="2"/>
        <v/>
      </c>
      <c r="H15" s="108" t="str">
        <f t="shared" si="3"/>
        <v/>
      </c>
      <c r="I15" s="107" t="str">
        <f t="shared" si="4"/>
        <v/>
      </c>
      <c r="J15" s="108" t="str">
        <f t="shared" si="5"/>
        <v>4～5</v>
      </c>
      <c r="K15" s="107" t="str">
        <f t="shared" si="6"/>
        <v>6～7</v>
      </c>
      <c r="L15" s="108" t="str">
        <f t="shared" si="7"/>
        <v/>
      </c>
      <c r="M15" s="107" t="str">
        <f t="shared" si="8"/>
        <v/>
      </c>
      <c r="N15" s="108" t="str">
        <f t="shared" si="9"/>
        <v/>
      </c>
      <c r="O15" s="107" t="str">
        <f t="shared" si="10"/>
        <v/>
      </c>
      <c r="P15" s="9"/>
      <c r="Q15" s="218"/>
      <c r="R15" s="55">
        <v>1</v>
      </c>
      <c r="S15" s="14">
        <f>SUM($R$8:R15)</f>
        <v>8</v>
      </c>
      <c r="U15" s="27">
        <v>5</v>
      </c>
      <c r="V15" s="62" t="s">
        <v>7</v>
      </c>
      <c r="AA15" s="9">
        <v>5</v>
      </c>
      <c r="AB15" s="27" t="str">
        <f>V15</f>
        <v>英語</v>
      </c>
      <c r="AC15" s="61"/>
      <c r="AD15" s="42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IF(AE15="","",VLOOKUP(AE15,目次!$A$5:$X$36,20))</f>
        <v/>
      </c>
      <c r="AL15" s="22" t="str">
        <f>IF(AF15="","",VLOOKUP(AF15,目次!$A$5:$P$36,4))</f>
        <v/>
      </c>
      <c r="AM15" s="22" t="str">
        <f>IF(AF15="","",VLOOKUP(AF15,目次!$A$5:$X$36,21))</f>
        <v/>
      </c>
      <c r="AN15" s="22" t="str">
        <f>IF(AG15="","",VLOOKUP(AG15,目次!$A$5:$P$36,5))</f>
        <v/>
      </c>
      <c r="AO15" s="22" t="str">
        <f>IF(AG15="","",VLOOKUP(AG15,目次!$A$5:$X$36,22))</f>
        <v/>
      </c>
      <c r="AP15" s="22" t="str">
        <f>IF(AH15="","",VLOOKUP(AH15,目次!$A$5:$P$36,6))</f>
        <v/>
      </c>
      <c r="AQ15" s="22" t="str">
        <f>IF(AH15="","",VLOOKUP(AH15,目次!$A$5:$X$36,23))</f>
        <v/>
      </c>
      <c r="AR15" s="22" t="str">
        <f>IF(AI15="","",VLOOKUP(AI15,目次!$A$5:$P$36,7))</f>
        <v>2～3</v>
      </c>
      <c r="AS15" s="22" t="str">
        <f>IF(AI15="","",VLOOKUP(AI15,目次!$A$5:$X$36,24))</f>
        <v>6～7</v>
      </c>
      <c r="AT15" s="45" t="str">
        <f t="shared" si="13"/>
        <v>4～5</v>
      </c>
      <c r="AU15" s="45" t="str">
        <f t="shared" si="13"/>
        <v>6～7</v>
      </c>
      <c r="AV15" s="45" t="str">
        <f t="shared" si="13"/>
        <v/>
      </c>
      <c r="AW15" s="45" t="str">
        <f t="shared" si="13"/>
        <v/>
      </c>
      <c r="AX15" s="45" t="str">
        <f t="shared" si="13"/>
        <v/>
      </c>
      <c r="AY15" s="45" t="str">
        <f t="shared" si="13"/>
        <v/>
      </c>
      <c r="AZ15" s="45" t="str">
        <f t="shared" si="13"/>
        <v/>
      </c>
      <c r="BA15" s="45" t="str">
        <f t="shared" si="13"/>
        <v/>
      </c>
      <c r="BB15" s="45" t="str">
        <f t="shared" si="13"/>
        <v>2～3</v>
      </c>
      <c r="BC15" s="45" t="str">
        <f t="shared" si="13"/>
        <v>6～7</v>
      </c>
      <c r="BH15" s="40">
        <v>5</v>
      </c>
      <c r="BI15" s="64" t="s">
        <v>26</v>
      </c>
      <c r="BJ15" s="75" t="s">
        <v>101</v>
      </c>
      <c r="BK15" s="260" t="s">
        <v>102</v>
      </c>
      <c r="BL15" s="78" t="s">
        <v>101</v>
      </c>
      <c r="BM15" s="261" t="s">
        <v>102</v>
      </c>
      <c r="BN15" s="67" t="s">
        <v>101</v>
      </c>
      <c r="BO15" s="259" t="s">
        <v>102</v>
      </c>
      <c r="BP15" s="67" t="s">
        <v>101</v>
      </c>
      <c r="BQ15" s="152" t="s">
        <v>103</v>
      </c>
      <c r="BR15" s="69" t="s">
        <v>101</v>
      </c>
      <c r="BS15" s="254" t="s">
        <v>103</v>
      </c>
    </row>
    <row r="16" spans="1:71" ht="18.95" customHeight="1">
      <c r="A16" s="218"/>
      <c r="B16" s="5">
        <v>9</v>
      </c>
      <c r="C16" s="6">
        <f t="shared" si="0"/>
        <v>46121</v>
      </c>
      <c r="D16" s="18">
        <f t="shared" si="1"/>
        <v>5</v>
      </c>
      <c r="E16" s="9"/>
      <c r="F16" s="108" t="str">
        <f t="shared" si="11"/>
        <v/>
      </c>
      <c r="G16" s="107" t="str">
        <f t="shared" si="2"/>
        <v/>
      </c>
      <c r="H16" s="108" t="str">
        <f t="shared" si="3"/>
        <v/>
      </c>
      <c r="I16" s="107" t="str">
        <f t="shared" si="4"/>
        <v/>
      </c>
      <c r="J16" s="108" t="str">
        <f t="shared" si="5"/>
        <v/>
      </c>
      <c r="K16" s="107" t="str">
        <f t="shared" si="6"/>
        <v/>
      </c>
      <c r="L16" s="108" t="str">
        <f t="shared" si="7"/>
        <v>4～5</v>
      </c>
      <c r="M16" s="107" t="str">
        <f t="shared" si="8"/>
        <v>8～9</v>
      </c>
      <c r="N16" s="108" t="str">
        <f t="shared" si="9"/>
        <v/>
      </c>
      <c r="O16" s="107" t="str">
        <f t="shared" si="10"/>
        <v/>
      </c>
      <c r="P16" s="9"/>
      <c r="Q16" s="218"/>
      <c r="R16" s="55">
        <v>1</v>
      </c>
      <c r="S16" s="14">
        <f>SUM($R$8:R16)</f>
        <v>9</v>
      </c>
      <c r="AA16" s="9">
        <v>6</v>
      </c>
      <c r="AB16" s="27" t="str">
        <f>V11</f>
        <v>国語</v>
      </c>
      <c r="AC16" s="61"/>
      <c r="AD16" s="42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IF(AE16="","",VLOOKUP(AE16,目次!$A$5:$X$36,20))</f>
        <v>6～7</v>
      </c>
      <c r="AL16" s="22" t="str">
        <f>IF(AF16="","",VLOOKUP(AF16,目次!$A$5:$P$36,4))</f>
        <v/>
      </c>
      <c r="AM16" s="22" t="str">
        <f>IF(AF16="","",VLOOKUP(AF16,目次!$A$5:$X$36,21))</f>
        <v/>
      </c>
      <c r="AN16" s="22" t="str">
        <f>IF(AG16="","",VLOOKUP(AG16,目次!$A$5:$P$36,5))</f>
        <v/>
      </c>
      <c r="AO16" s="22" t="str">
        <f>IF(AG16="","",VLOOKUP(AG16,目次!$A$5:$X$36,22))</f>
        <v/>
      </c>
      <c r="AP16" s="22" t="str">
        <f>IF(AH16="","",VLOOKUP(AH16,目次!$A$5:$P$36,6))</f>
        <v/>
      </c>
      <c r="AQ16" s="22" t="str">
        <f>IF(AH16="","",VLOOKUP(AH16,目次!$A$5:$X$36,23))</f>
        <v/>
      </c>
      <c r="AR16" s="22" t="str">
        <f>IF(AI16="","",VLOOKUP(AI16,目次!$A$5:$P$36,7))</f>
        <v/>
      </c>
      <c r="AS16" s="22" t="str">
        <f>IF(AI16="","",VLOOKUP(AI16,目次!$A$5:$X$36,24))</f>
        <v/>
      </c>
      <c r="AT16" s="45" t="str">
        <f t="shared" si="13"/>
        <v>4～5</v>
      </c>
      <c r="AU16" s="45" t="str">
        <f t="shared" si="13"/>
        <v>6～7</v>
      </c>
      <c r="AV16" s="45" t="str">
        <f t="shared" si="13"/>
        <v>4～5</v>
      </c>
      <c r="AW16" s="45" t="str">
        <f t="shared" si="13"/>
        <v>6～7</v>
      </c>
      <c r="AX16" s="45" t="str">
        <f t="shared" si="13"/>
        <v/>
      </c>
      <c r="AY16" s="45" t="str">
        <f t="shared" si="13"/>
        <v/>
      </c>
      <c r="AZ16" s="45" t="str">
        <f t="shared" si="13"/>
        <v/>
      </c>
      <c r="BA16" s="45" t="str">
        <f t="shared" si="13"/>
        <v/>
      </c>
      <c r="BB16" s="45" t="str">
        <f t="shared" si="13"/>
        <v/>
      </c>
      <c r="BC16" s="45" t="str">
        <f t="shared" si="13"/>
        <v/>
      </c>
      <c r="BH16" s="40">
        <v>6</v>
      </c>
      <c r="BI16" s="64" t="s">
        <v>27</v>
      </c>
      <c r="BJ16" s="75" t="s">
        <v>102</v>
      </c>
      <c r="BK16" s="260" t="s">
        <v>103</v>
      </c>
      <c r="BL16" s="78" t="s">
        <v>455</v>
      </c>
      <c r="BM16" s="261" t="s">
        <v>103</v>
      </c>
      <c r="BN16" s="67" t="s">
        <v>102</v>
      </c>
      <c r="BO16" s="259" t="s">
        <v>103</v>
      </c>
      <c r="BP16" s="67" t="s">
        <v>102</v>
      </c>
      <c r="BQ16" s="152" t="s">
        <v>104</v>
      </c>
      <c r="BR16" s="69" t="s">
        <v>102</v>
      </c>
      <c r="BS16" s="254" t="s">
        <v>104</v>
      </c>
    </row>
    <row r="17" spans="1:71" ht="18.95" customHeight="1">
      <c r="A17" s="218"/>
      <c r="B17" s="5">
        <v>10</v>
      </c>
      <c r="C17" s="6">
        <f t="shared" si="0"/>
        <v>46122</v>
      </c>
      <c r="D17" s="18">
        <f t="shared" si="1"/>
        <v>6</v>
      </c>
      <c r="E17" s="9"/>
      <c r="F17" s="108" t="str">
        <f t="shared" si="11"/>
        <v/>
      </c>
      <c r="G17" s="107" t="str">
        <f t="shared" si="2"/>
        <v/>
      </c>
      <c r="H17" s="108" t="str">
        <f t="shared" si="3"/>
        <v/>
      </c>
      <c r="I17" s="107" t="str">
        <f t="shared" si="4"/>
        <v/>
      </c>
      <c r="J17" s="108" t="str">
        <f t="shared" si="5"/>
        <v/>
      </c>
      <c r="K17" s="107" t="str">
        <f t="shared" si="6"/>
        <v/>
      </c>
      <c r="L17" s="108" t="str">
        <f t="shared" si="7"/>
        <v/>
      </c>
      <c r="M17" s="107" t="str">
        <f t="shared" si="8"/>
        <v/>
      </c>
      <c r="N17" s="108" t="str">
        <f t="shared" si="9"/>
        <v>4～5</v>
      </c>
      <c r="O17" s="107" t="str">
        <f t="shared" si="10"/>
        <v>8～9</v>
      </c>
      <c r="P17" s="9"/>
      <c r="Q17" s="218"/>
      <c r="R17" s="55">
        <v>1</v>
      </c>
      <c r="S17" s="14">
        <f>SUM($R$8:R17)</f>
        <v>10</v>
      </c>
      <c r="U17" s="105" t="s">
        <v>144</v>
      </c>
      <c r="V17" s="101"/>
      <c r="W17" s="101"/>
      <c r="X17" s="101"/>
      <c r="Y17" s="101"/>
      <c r="AA17" s="9">
        <v>7</v>
      </c>
      <c r="AB17" s="27" t="str">
        <f>V12</f>
        <v>社会</v>
      </c>
      <c r="AC17" s="61"/>
      <c r="AD17" s="42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IF(AE17="","",VLOOKUP(AE17,目次!$A$5:$X$36,20))</f>
        <v/>
      </c>
      <c r="AL17" s="22" t="str">
        <f>IF(AF17="","",VLOOKUP(AF17,目次!$A$5:$P$36,4))</f>
        <v>4～5</v>
      </c>
      <c r="AM17" s="22" t="str">
        <f>IF(AF17="","",VLOOKUP(AF17,目次!$A$5:$X$36,21))</f>
        <v>6～7</v>
      </c>
      <c r="AN17" s="22" t="str">
        <f>IF(AG17="","",VLOOKUP(AG17,目次!$A$5:$P$36,5))</f>
        <v/>
      </c>
      <c r="AO17" s="22" t="str">
        <f>IF(AG17="","",VLOOKUP(AG17,目次!$A$5:$X$36,22))</f>
        <v/>
      </c>
      <c r="AP17" s="22" t="str">
        <f>IF(AH17="","",VLOOKUP(AH17,目次!$A$5:$P$36,6))</f>
        <v/>
      </c>
      <c r="AQ17" s="22" t="str">
        <f>IF(AH17="","",VLOOKUP(AH17,目次!$A$5:$X$36,23))</f>
        <v/>
      </c>
      <c r="AR17" s="22" t="str">
        <f>IF(AI17="","",VLOOKUP(AI17,目次!$A$5:$P$36,7))</f>
        <v/>
      </c>
      <c r="AS17" s="22" t="str">
        <f>IF(AI17="","",VLOOKUP(AI17,目次!$A$5:$X$36,24))</f>
        <v/>
      </c>
      <c r="AT17" s="45" t="str">
        <f t="shared" si="13"/>
        <v/>
      </c>
      <c r="AU17" s="45" t="str">
        <f t="shared" si="13"/>
        <v/>
      </c>
      <c r="AV17" s="45" t="str">
        <f t="shared" si="13"/>
        <v>4～5</v>
      </c>
      <c r="AW17" s="45" t="str">
        <f t="shared" si="13"/>
        <v>6～7</v>
      </c>
      <c r="AX17" s="45" t="str">
        <f t="shared" si="13"/>
        <v>4～5</v>
      </c>
      <c r="AY17" s="45" t="str">
        <f t="shared" si="13"/>
        <v>6～7</v>
      </c>
      <c r="AZ17" s="45" t="str">
        <f t="shared" si="13"/>
        <v/>
      </c>
      <c r="BA17" s="45" t="str">
        <f t="shared" si="13"/>
        <v/>
      </c>
      <c r="BB17" s="45" t="str">
        <f t="shared" si="13"/>
        <v/>
      </c>
      <c r="BC17" s="45" t="str">
        <f t="shared" si="13"/>
        <v/>
      </c>
      <c r="BH17" s="40">
        <v>7</v>
      </c>
      <c r="BI17" s="64" t="s">
        <v>28</v>
      </c>
      <c r="BJ17" s="75" t="s">
        <v>103</v>
      </c>
      <c r="BK17" s="260" t="s">
        <v>104</v>
      </c>
      <c r="BL17" s="78" t="s">
        <v>104</v>
      </c>
      <c r="BM17" s="261" t="s">
        <v>104</v>
      </c>
      <c r="BN17" s="67" t="s">
        <v>103</v>
      </c>
      <c r="BO17" s="259" t="s">
        <v>104</v>
      </c>
      <c r="BP17" s="67" t="s">
        <v>103</v>
      </c>
      <c r="BQ17" s="152" t="s">
        <v>105</v>
      </c>
      <c r="BR17" s="69" t="s">
        <v>103</v>
      </c>
      <c r="BS17" s="254" t="s">
        <v>105</v>
      </c>
    </row>
    <row r="18" spans="1:71" ht="18.95" customHeight="1" thickBot="1">
      <c r="A18" s="218"/>
      <c r="B18" s="5">
        <v>11</v>
      </c>
      <c r="C18" s="6">
        <f t="shared" si="0"/>
        <v>46123</v>
      </c>
      <c r="D18" s="18">
        <f t="shared" ref="D18:D37" si="14">WEEKDAY(C18)</f>
        <v>7</v>
      </c>
      <c r="E18" s="9"/>
      <c r="F18" s="108" t="str">
        <f t="shared" si="11"/>
        <v>6～7</v>
      </c>
      <c r="G18" s="107" t="str">
        <f t="shared" si="2"/>
        <v>8～9</v>
      </c>
      <c r="H18" s="108" t="str">
        <f t="shared" si="3"/>
        <v/>
      </c>
      <c r="I18" s="107" t="str">
        <f t="shared" si="4"/>
        <v/>
      </c>
      <c r="J18" s="108" t="str">
        <f t="shared" si="5"/>
        <v/>
      </c>
      <c r="K18" s="107" t="str">
        <f t="shared" si="6"/>
        <v/>
      </c>
      <c r="L18" s="108" t="str">
        <f t="shared" si="7"/>
        <v/>
      </c>
      <c r="M18" s="107" t="str">
        <f t="shared" si="8"/>
        <v/>
      </c>
      <c r="N18" s="108" t="str">
        <f t="shared" si="9"/>
        <v/>
      </c>
      <c r="O18" s="107" t="str">
        <f t="shared" si="10"/>
        <v/>
      </c>
      <c r="P18" s="9"/>
      <c r="Q18" s="218"/>
      <c r="R18" s="55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1"/>
      <c r="AD18" s="42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IF(AE18="","",VLOOKUP(AE18,目次!$A$5:$X$36,20))</f>
        <v/>
      </c>
      <c r="AL18" s="22" t="str">
        <f>IF(AF18="","",VLOOKUP(AF18,目次!$A$5:$P$36,4))</f>
        <v/>
      </c>
      <c r="AM18" s="22" t="str">
        <f>IF(AF18="","",VLOOKUP(AF18,目次!$A$5:$X$36,21))</f>
        <v/>
      </c>
      <c r="AN18" s="22" t="str">
        <f>IF(AG18="","",VLOOKUP(AG18,目次!$A$5:$P$36,5))</f>
        <v>4～5</v>
      </c>
      <c r="AO18" s="22" t="str">
        <f>IF(AG18="","",VLOOKUP(AG18,目次!$A$5:$X$36,22))</f>
        <v>6～7</v>
      </c>
      <c r="AP18" s="22" t="str">
        <f>IF(AH18="","",VLOOKUP(AH18,目次!$A$5:$P$36,6))</f>
        <v/>
      </c>
      <c r="AQ18" s="22" t="str">
        <f>IF(AH18="","",VLOOKUP(AH18,目次!$A$5:$X$36,23))</f>
        <v/>
      </c>
      <c r="AR18" s="22" t="str">
        <f>IF(AI18="","",VLOOKUP(AI18,目次!$A$5:$P$36,7))</f>
        <v/>
      </c>
      <c r="AS18" s="22" t="str">
        <f>IF(AI18="","",VLOOKUP(AI18,目次!$A$5:$X$36,24))</f>
        <v/>
      </c>
      <c r="AT18" s="45" t="str">
        <f t="shared" si="13"/>
        <v/>
      </c>
      <c r="AU18" s="45" t="str">
        <f t="shared" si="13"/>
        <v/>
      </c>
      <c r="AV18" s="45" t="str">
        <f t="shared" si="13"/>
        <v/>
      </c>
      <c r="AW18" s="45" t="str">
        <f t="shared" si="13"/>
        <v/>
      </c>
      <c r="AX18" s="45" t="str">
        <f t="shared" si="13"/>
        <v>4～5</v>
      </c>
      <c r="AY18" s="45" t="str">
        <f t="shared" si="13"/>
        <v>6～7</v>
      </c>
      <c r="AZ18" s="45" t="str">
        <f t="shared" si="13"/>
        <v>4～5</v>
      </c>
      <c r="BA18" s="45" t="str">
        <f t="shared" si="13"/>
        <v>8～9</v>
      </c>
      <c r="BB18" s="45" t="str">
        <f t="shared" si="13"/>
        <v/>
      </c>
      <c r="BC18" s="45" t="str">
        <f t="shared" si="13"/>
        <v/>
      </c>
      <c r="BH18" s="40">
        <v>8</v>
      </c>
      <c r="BI18" s="64" t="s">
        <v>29</v>
      </c>
      <c r="BJ18" s="75" t="s">
        <v>104</v>
      </c>
      <c r="BK18" s="260" t="s">
        <v>105</v>
      </c>
      <c r="BL18" s="78" t="s">
        <v>105</v>
      </c>
      <c r="BM18" s="261" t="s">
        <v>105</v>
      </c>
      <c r="BN18" s="67" t="s">
        <v>104</v>
      </c>
      <c r="BO18" s="259" t="s">
        <v>105</v>
      </c>
      <c r="BP18" s="67" t="s">
        <v>104</v>
      </c>
      <c r="BQ18" s="152" t="s">
        <v>106</v>
      </c>
      <c r="BR18" s="69" t="s">
        <v>104</v>
      </c>
      <c r="BS18" s="254" t="s">
        <v>106</v>
      </c>
    </row>
    <row r="19" spans="1:71" ht="18.95" customHeight="1" thickBot="1">
      <c r="A19" s="218"/>
      <c r="B19" s="5">
        <v>12</v>
      </c>
      <c r="C19" s="6">
        <f t="shared" si="0"/>
        <v>46124</v>
      </c>
      <c r="D19" s="18">
        <f t="shared" si="14"/>
        <v>1</v>
      </c>
      <c r="E19" s="9"/>
      <c r="F19" s="108" t="str">
        <f t="shared" si="11"/>
        <v/>
      </c>
      <c r="G19" s="107" t="str">
        <f t="shared" si="2"/>
        <v/>
      </c>
      <c r="H19" s="108" t="str">
        <f t="shared" si="3"/>
        <v>6～7</v>
      </c>
      <c r="I19" s="107" t="str">
        <f t="shared" si="4"/>
        <v>8～9</v>
      </c>
      <c r="J19" s="108" t="str">
        <f t="shared" si="5"/>
        <v/>
      </c>
      <c r="K19" s="107" t="str">
        <f t="shared" si="6"/>
        <v/>
      </c>
      <c r="L19" s="108" t="str">
        <f t="shared" si="7"/>
        <v/>
      </c>
      <c r="M19" s="107" t="str">
        <f t="shared" si="8"/>
        <v/>
      </c>
      <c r="N19" s="108" t="str">
        <f t="shared" si="9"/>
        <v/>
      </c>
      <c r="O19" s="107" t="str">
        <f t="shared" si="10"/>
        <v/>
      </c>
      <c r="P19" s="9"/>
      <c r="Q19" s="218"/>
      <c r="R19" s="55">
        <v>1</v>
      </c>
      <c r="S19" s="14">
        <f>SUM($R$8:R19)</f>
        <v>12</v>
      </c>
      <c r="U19" s="57"/>
      <c r="V19" s="58"/>
      <c r="W19" s="58"/>
      <c r="X19" s="58"/>
      <c r="Y19" s="59"/>
      <c r="AA19" s="9">
        <v>9</v>
      </c>
      <c r="AB19" s="27" t="str">
        <f>V14</f>
        <v>理科</v>
      </c>
      <c r="AC19" s="61"/>
      <c r="AD19" s="42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IF(AE19="","",VLOOKUP(AE19,目次!$A$5:$X$36,20))</f>
        <v/>
      </c>
      <c r="AL19" s="22" t="str">
        <f>IF(AF19="","",VLOOKUP(AF19,目次!$A$5:$P$36,4))</f>
        <v/>
      </c>
      <c r="AM19" s="22" t="str">
        <f>IF(AF19="","",VLOOKUP(AF19,目次!$A$5:$X$36,21))</f>
        <v/>
      </c>
      <c r="AN19" s="22" t="str">
        <f>IF(AG19="","",VLOOKUP(AG19,目次!$A$5:$P$36,5))</f>
        <v/>
      </c>
      <c r="AO19" s="22" t="str">
        <f>IF(AG19="","",VLOOKUP(AG19,目次!$A$5:$X$36,22))</f>
        <v/>
      </c>
      <c r="AP19" s="22" t="str">
        <f>IF(AH19="","",VLOOKUP(AH19,目次!$A$5:$P$36,6))</f>
        <v>4～5</v>
      </c>
      <c r="AQ19" s="22" t="str">
        <f>IF(AH19="","",VLOOKUP(AH19,目次!$A$5:$X$36,23))</f>
        <v>8～9</v>
      </c>
      <c r="AR19" s="22" t="str">
        <f>IF(AI19="","",VLOOKUP(AI19,目次!$A$5:$P$36,7))</f>
        <v/>
      </c>
      <c r="AS19" s="22" t="str">
        <f>IF(AI19="","",VLOOKUP(AI19,目次!$A$5:$X$36,24))</f>
        <v/>
      </c>
      <c r="AT19" s="45" t="str">
        <f t="shared" si="13"/>
        <v/>
      </c>
      <c r="AU19" s="45" t="str">
        <f t="shared" si="13"/>
        <v/>
      </c>
      <c r="AV19" s="45" t="str">
        <f t="shared" si="13"/>
        <v/>
      </c>
      <c r="AW19" s="45" t="str">
        <f t="shared" si="13"/>
        <v/>
      </c>
      <c r="AX19" s="45" t="str">
        <f t="shared" si="13"/>
        <v/>
      </c>
      <c r="AY19" s="45" t="str">
        <f t="shared" si="13"/>
        <v/>
      </c>
      <c r="AZ19" s="45" t="str">
        <f t="shared" si="13"/>
        <v>4～5</v>
      </c>
      <c r="BA19" s="45" t="str">
        <f t="shared" si="13"/>
        <v>8～9</v>
      </c>
      <c r="BB19" s="45" t="str">
        <f t="shared" si="13"/>
        <v>4～5</v>
      </c>
      <c r="BC19" s="45" t="str">
        <f t="shared" si="13"/>
        <v>8～9</v>
      </c>
      <c r="BH19" s="40">
        <v>9</v>
      </c>
      <c r="BI19" s="64" t="s">
        <v>30</v>
      </c>
      <c r="BJ19" s="75" t="s">
        <v>105</v>
      </c>
      <c r="BK19" s="260" t="s">
        <v>106</v>
      </c>
      <c r="BL19" s="78" t="s">
        <v>456</v>
      </c>
      <c r="BM19" s="261" t="s">
        <v>106</v>
      </c>
      <c r="BN19" s="67" t="s">
        <v>105</v>
      </c>
      <c r="BO19" s="259" t="s">
        <v>106</v>
      </c>
      <c r="BP19" s="67" t="s">
        <v>105</v>
      </c>
      <c r="BQ19" s="152" t="s">
        <v>107</v>
      </c>
      <c r="BR19" s="69" t="s">
        <v>105</v>
      </c>
      <c r="BS19" s="254" t="s">
        <v>107</v>
      </c>
    </row>
    <row r="20" spans="1:71" ht="18.95" customHeight="1">
      <c r="A20" s="218"/>
      <c r="B20" s="5">
        <v>13</v>
      </c>
      <c r="C20" s="6">
        <f t="shared" si="0"/>
        <v>46125</v>
      </c>
      <c r="D20" s="18">
        <f t="shared" si="14"/>
        <v>2</v>
      </c>
      <c r="E20" s="9"/>
      <c r="F20" s="108" t="str">
        <f t="shared" si="11"/>
        <v/>
      </c>
      <c r="G20" s="107" t="str">
        <f t="shared" si="2"/>
        <v/>
      </c>
      <c r="H20" s="108" t="str">
        <f t="shared" si="3"/>
        <v/>
      </c>
      <c r="I20" s="107" t="str">
        <f t="shared" si="4"/>
        <v/>
      </c>
      <c r="J20" s="108" t="str">
        <f t="shared" si="5"/>
        <v>6～7</v>
      </c>
      <c r="K20" s="107" t="str">
        <f t="shared" si="6"/>
        <v>8～9</v>
      </c>
      <c r="L20" s="108" t="str">
        <f t="shared" si="7"/>
        <v/>
      </c>
      <c r="M20" s="107" t="str">
        <f t="shared" si="8"/>
        <v/>
      </c>
      <c r="N20" s="108" t="str">
        <f t="shared" si="9"/>
        <v/>
      </c>
      <c r="O20" s="107" t="str">
        <f t="shared" si="10"/>
        <v/>
      </c>
      <c r="P20" s="9"/>
      <c r="Q20" s="218"/>
      <c r="R20" s="55">
        <v>1</v>
      </c>
      <c r="S20" s="14">
        <f>SUM($R$8:R20)</f>
        <v>13</v>
      </c>
      <c r="AA20" s="9">
        <v>10</v>
      </c>
      <c r="AB20" s="27" t="str">
        <f>V15</f>
        <v>英語</v>
      </c>
      <c r="AC20" s="61"/>
      <c r="AD20" s="42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IF(AE20="","",VLOOKUP(AE20,目次!$A$5:$X$36,20))</f>
        <v/>
      </c>
      <c r="AL20" s="22" t="str">
        <f>IF(AF20="","",VLOOKUP(AF20,目次!$A$5:$P$36,4))</f>
        <v/>
      </c>
      <c r="AM20" s="22" t="str">
        <f>IF(AF20="","",VLOOKUP(AF20,目次!$A$5:$X$36,21))</f>
        <v/>
      </c>
      <c r="AN20" s="22" t="str">
        <f>IF(AG20="","",VLOOKUP(AG20,目次!$A$5:$P$36,5))</f>
        <v/>
      </c>
      <c r="AO20" s="22" t="str">
        <f>IF(AG20="","",VLOOKUP(AG20,目次!$A$5:$X$36,22))</f>
        <v/>
      </c>
      <c r="AP20" s="22" t="str">
        <f>IF(AH20="","",VLOOKUP(AH20,目次!$A$5:$P$36,6))</f>
        <v/>
      </c>
      <c r="AQ20" s="22" t="str">
        <f>IF(AH20="","",VLOOKUP(AH20,目次!$A$5:$X$36,23))</f>
        <v/>
      </c>
      <c r="AR20" s="22" t="str">
        <f>IF(AI20="","",VLOOKUP(AI20,目次!$A$5:$P$36,7))</f>
        <v>4～5</v>
      </c>
      <c r="AS20" s="22" t="str">
        <f>IF(AI20="","",VLOOKUP(AI20,目次!$A$5:$X$36,24))</f>
        <v>8～9</v>
      </c>
      <c r="AT20" s="45" t="str">
        <f t="shared" si="13"/>
        <v>6～7</v>
      </c>
      <c r="AU20" s="45" t="str">
        <f t="shared" si="13"/>
        <v>8～9</v>
      </c>
      <c r="AV20" s="45" t="str">
        <f t="shared" si="13"/>
        <v/>
      </c>
      <c r="AW20" s="45" t="str">
        <f t="shared" si="13"/>
        <v/>
      </c>
      <c r="AX20" s="45" t="str">
        <f t="shared" si="13"/>
        <v/>
      </c>
      <c r="AY20" s="45" t="str">
        <f t="shared" si="13"/>
        <v/>
      </c>
      <c r="AZ20" s="45" t="str">
        <f t="shared" si="13"/>
        <v/>
      </c>
      <c r="BA20" s="45" t="str">
        <f t="shared" si="13"/>
        <v/>
      </c>
      <c r="BB20" s="45" t="str">
        <f t="shared" si="13"/>
        <v>4～5</v>
      </c>
      <c r="BC20" s="45" t="str">
        <f t="shared" si="13"/>
        <v>8～9</v>
      </c>
      <c r="BH20" s="40">
        <v>10</v>
      </c>
      <c r="BI20" s="64" t="s">
        <v>31</v>
      </c>
      <c r="BJ20" s="75" t="s">
        <v>106</v>
      </c>
      <c r="BK20" s="260" t="s">
        <v>107</v>
      </c>
      <c r="BL20" s="78" t="s">
        <v>108</v>
      </c>
      <c r="BM20" s="261" t="s">
        <v>107</v>
      </c>
      <c r="BN20" s="67" t="s">
        <v>106</v>
      </c>
      <c r="BO20" s="259" t="s">
        <v>107</v>
      </c>
      <c r="BP20" s="67" t="s">
        <v>106</v>
      </c>
      <c r="BQ20" s="152" t="s">
        <v>108</v>
      </c>
      <c r="BR20" s="69" t="s">
        <v>106</v>
      </c>
      <c r="BS20" s="254" t="s">
        <v>108</v>
      </c>
    </row>
    <row r="21" spans="1:71" ht="18.95" customHeight="1">
      <c r="A21" s="218"/>
      <c r="B21" s="5">
        <v>14</v>
      </c>
      <c r="C21" s="6">
        <f t="shared" si="0"/>
        <v>46126</v>
      </c>
      <c r="D21" s="18">
        <f t="shared" si="14"/>
        <v>3</v>
      </c>
      <c r="E21" s="9"/>
      <c r="F21" s="108" t="str">
        <f t="shared" si="11"/>
        <v/>
      </c>
      <c r="G21" s="107" t="str">
        <f t="shared" si="2"/>
        <v/>
      </c>
      <c r="H21" s="108" t="str">
        <f t="shared" si="3"/>
        <v/>
      </c>
      <c r="I21" s="107" t="str">
        <f t="shared" si="4"/>
        <v/>
      </c>
      <c r="J21" s="108" t="str">
        <f t="shared" si="5"/>
        <v/>
      </c>
      <c r="K21" s="107" t="str">
        <f t="shared" si="6"/>
        <v/>
      </c>
      <c r="L21" s="108" t="str">
        <f t="shared" si="7"/>
        <v>6～7</v>
      </c>
      <c r="M21" s="107" t="str">
        <f t="shared" si="8"/>
        <v>10～11</v>
      </c>
      <c r="N21" s="108" t="str">
        <f t="shared" si="9"/>
        <v/>
      </c>
      <c r="O21" s="107" t="str">
        <f t="shared" si="10"/>
        <v/>
      </c>
      <c r="P21" s="9"/>
      <c r="Q21" s="218"/>
      <c r="R21" s="55">
        <v>1</v>
      </c>
      <c r="S21" s="14">
        <f>SUM($R$8:R21)</f>
        <v>14</v>
      </c>
      <c r="AA21" s="9">
        <v>11</v>
      </c>
      <c r="AB21" s="27" t="str">
        <f>V11</f>
        <v>国語</v>
      </c>
      <c r="AC21" s="61"/>
      <c r="AD21" s="42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IF(AE21="","",VLOOKUP(AE21,目次!$A$5:$X$36,20))</f>
        <v>8～9</v>
      </c>
      <c r="AL21" s="22" t="str">
        <f>IF(AF21="","",VLOOKUP(AF21,目次!$A$5:$P$36,4))</f>
        <v/>
      </c>
      <c r="AM21" s="22" t="str">
        <f>IF(AF21="","",VLOOKUP(AF21,目次!$A$5:$X$36,21))</f>
        <v/>
      </c>
      <c r="AN21" s="22" t="str">
        <f>IF(AG21="","",VLOOKUP(AG21,目次!$A$5:$P$36,5))</f>
        <v/>
      </c>
      <c r="AO21" s="22" t="str">
        <f>IF(AG21="","",VLOOKUP(AG21,目次!$A$5:$X$36,22))</f>
        <v/>
      </c>
      <c r="AP21" s="22" t="str">
        <f>IF(AH21="","",VLOOKUP(AH21,目次!$A$5:$P$36,6))</f>
        <v/>
      </c>
      <c r="AQ21" s="22" t="str">
        <f>IF(AH21="","",VLOOKUP(AH21,目次!$A$5:$X$36,23))</f>
        <v/>
      </c>
      <c r="AR21" s="22" t="str">
        <f>IF(AI21="","",VLOOKUP(AI21,目次!$A$5:$P$36,7))</f>
        <v/>
      </c>
      <c r="AS21" s="22" t="str">
        <f>IF(AI21="","",VLOOKUP(AI21,目次!$A$5:$X$36,24))</f>
        <v/>
      </c>
      <c r="AT21" s="45" t="str">
        <f t="shared" si="13"/>
        <v>6～7</v>
      </c>
      <c r="AU21" s="45" t="str">
        <f t="shared" si="13"/>
        <v>8～9</v>
      </c>
      <c r="AV21" s="45" t="str">
        <f t="shared" si="13"/>
        <v>6～7</v>
      </c>
      <c r="AW21" s="45" t="str">
        <f t="shared" si="13"/>
        <v>8～9</v>
      </c>
      <c r="AX21" s="45" t="str">
        <f t="shared" si="13"/>
        <v/>
      </c>
      <c r="AY21" s="45" t="str">
        <f t="shared" si="13"/>
        <v/>
      </c>
      <c r="AZ21" s="45" t="str">
        <f t="shared" si="13"/>
        <v/>
      </c>
      <c r="BA21" s="45" t="str">
        <f t="shared" si="13"/>
        <v/>
      </c>
      <c r="BB21" s="45" t="str">
        <f t="shared" si="13"/>
        <v/>
      </c>
      <c r="BC21" s="45" t="str">
        <f t="shared" si="13"/>
        <v/>
      </c>
      <c r="BH21" s="40">
        <v>11</v>
      </c>
      <c r="BI21" s="64" t="s">
        <v>32</v>
      </c>
      <c r="BJ21" s="75" t="s">
        <v>107</v>
      </c>
      <c r="BK21" s="260" t="s">
        <v>108</v>
      </c>
      <c r="BL21" s="78" t="s">
        <v>109</v>
      </c>
      <c r="BM21" s="261" t="s">
        <v>108</v>
      </c>
      <c r="BN21" s="67" t="s">
        <v>107</v>
      </c>
      <c r="BO21" s="259" t="s">
        <v>108</v>
      </c>
      <c r="BP21" s="67" t="s">
        <v>107</v>
      </c>
      <c r="BQ21" s="152" t="s">
        <v>109</v>
      </c>
      <c r="BR21" s="69" t="s">
        <v>107</v>
      </c>
      <c r="BS21" s="254" t="s">
        <v>109</v>
      </c>
    </row>
    <row r="22" spans="1:71" ht="18.95" customHeight="1">
      <c r="A22" s="218"/>
      <c r="B22" s="5">
        <v>15</v>
      </c>
      <c r="C22" s="6">
        <f t="shared" si="0"/>
        <v>46127</v>
      </c>
      <c r="D22" s="18">
        <f t="shared" si="14"/>
        <v>4</v>
      </c>
      <c r="E22" s="9"/>
      <c r="F22" s="108" t="str">
        <f t="shared" si="11"/>
        <v/>
      </c>
      <c r="G22" s="107" t="str">
        <f t="shared" si="2"/>
        <v/>
      </c>
      <c r="H22" s="108" t="str">
        <f t="shared" si="3"/>
        <v/>
      </c>
      <c r="I22" s="107" t="str">
        <f t="shared" si="4"/>
        <v/>
      </c>
      <c r="J22" s="108" t="str">
        <f t="shared" si="5"/>
        <v/>
      </c>
      <c r="K22" s="107" t="str">
        <f t="shared" si="6"/>
        <v/>
      </c>
      <c r="L22" s="108" t="str">
        <f t="shared" si="7"/>
        <v/>
      </c>
      <c r="M22" s="107" t="str">
        <f t="shared" si="8"/>
        <v/>
      </c>
      <c r="N22" s="108" t="str">
        <f t="shared" si="9"/>
        <v>6～7</v>
      </c>
      <c r="O22" s="107" t="str">
        <f t="shared" si="10"/>
        <v>10～11</v>
      </c>
      <c r="P22" s="9"/>
      <c r="Q22" s="218"/>
      <c r="R22" s="55">
        <v>1</v>
      </c>
      <c r="S22" s="14">
        <f>SUM($R$8:R22)</f>
        <v>15</v>
      </c>
      <c r="AA22" s="9">
        <v>12</v>
      </c>
      <c r="AB22" s="27" t="str">
        <f>V12</f>
        <v>社会</v>
      </c>
      <c r="AC22" s="61"/>
      <c r="AD22" s="42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IF(AE22="","",VLOOKUP(AE22,目次!$A$5:$X$36,20))</f>
        <v/>
      </c>
      <c r="AL22" s="22" t="str">
        <f>IF(AF22="","",VLOOKUP(AF22,目次!$A$5:$P$36,4))</f>
        <v>6～7</v>
      </c>
      <c r="AM22" s="22" t="str">
        <f>IF(AF22="","",VLOOKUP(AF22,目次!$A$5:$X$36,21))</f>
        <v>8～9</v>
      </c>
      <c r="AN22" s="22" t="str">
        <f>IF(AG22="","",VLOOKUP(AG22,目次!$A$5:$P$36,5))</f>
        <v/>
      </c>
      <c r="AO22" s="22" t="str">
        <f>IF(AG22="","",VLOOKUP(AG22,目次!$A$5:$X$36,22))</f>
        <v/>
      </c>
      <c r="AP22" s="22" t="str">
        <f>IF(AH22="","",VLOOKUP(AH22,目次!$A$5:$P$36,6))</f>
        <v/>
      </c>
      <c r="AQ22" s="22" t="str">
        <f>IF(AH22="","",VLOOKUP(AH22,目次!$A$5:$X$36,23))</f>
        <v/>
      </c>
      <c r="AR22" s="22" t="str">
        <f>IF(AI22="","",VLOOKUP(AI22,目次!$A$5:$P$36,7))</f>
        <v/>
      </c>
      <c r="AS22" s="22" t="str">
        <f>IF(AI22="","",VLOOKUP(AI22,目次!$A$5:$X$36,24))</f>
        <v/>
      </c>
      <c r="AT22" s="45" t="str">
        <f t="shared" si="13"/>
        <v/>
      </c>
      <c r="AU22" s="45" t="str">
        <f t="shared" si="13"/>
        <v/>
      </c>
      <c r="AV22" s="45" t="str">
        <f t="shared" si="13"/>
        <v>6～7</v>
      </c>
      <c r="AW22" s="45" t="str">
        <f t="shared" si="13"/>
        <v>8～9</v>
      </c>
      <c r="AX22" s="45" t="str">
        <f t="shared" si="13"/>
        <v>6～7</v>
      </c>
      <c r="AY22" s="45" t="str">
        <f t="shared" si="13"/>
        <v>8～9</v>
      </c>
      <c r="AZ22" s="45" t="str">
        <f t="shared" si="13"/>
        <v/>
      </c>
      <c r="BA22" s="45" t="str">
        <f t="shared" si="13"/>
        <v/>
      </c>
      <c r="BB22" s="45" t="str">
        <f t="shared" si="13"/>
        <v/>
      </c>
      <c r="BC22" s="45" t="str">
        <f t="shared" si="13"/>
        <v/>
      </c>
      <c r="BH22" s="40">
        <v>12</v>
      </c>
      <c r="BI22" s="64" t="s">
        <v>33</v>
      </c>
      <c r="BJ22" s="75" t="s">
        <v>108</v>
      </c>
      <c r="BK22" s="260" t="s">
        <v>109</v>
      </c>
      <c r="BL22" s="78" t="s">
        <v>457</v>
      </c>
      <c r="BM22" s="261" t="s">
        <v>109</v>
      </c>
      <c r="BN22" s="67" t="s">
        <v>108</v>
      </c>
      <c r="BO22" s="259" t="s">
        <v>109</v>
      </c>
      <c r="BP22" s="67" t="s">
        <v>108</v>
      </c>
      <c r="BQ22" s="152" t="s">
        <v>110</v>
      </c>
      <c r="BR22" s="69" t="s">
        <v>108</v>
      </c>
      <c r="BS22" s="254" t="s">
        <v>110</v>
      </c>
    </row>
    <row r="23" spans="1:71" ht="18.95" customHeight="1">
      <c r="A23" s="218"/>
      <c r="B23" s="5">
        <v>16</v>
      </c>
      <c r="C23" s="6">
        <f t="shared" si="0"/>
        <v>46128</v>
      </c>
      <c r="D23" s="18">
        <f t="shared" si="14"/>
        <v>5</v>
      </c>
      <c r="E23" s="9"/>
      <c r="F23" s="108" t="str">
        <f t="shared" si="11"/>
        <v>8～9</v>
      </c>
      <c r="G23" s="107" t="str">
        <f t="shared" si="2"/>
        <v>10～11</v>
      </c>
      <c r="H23" s="108" t="str">
        <f t="shared" si="3"/>
        <v/>
      </c>
      <c r="I23" s="107" t="str">
        <f t="shared" si="4"/>
        <v/>
      </c>
      <c r="J23" s="108" t="str">
        <f t="shared" si="5"/>
        <v/>
      </c>
      <c r="K23" s="107" t="str">
        <f t="shared" si="6"/>
        <v/>
      </c>
      <c r="L23" s="108" t="str">
        <f t="shared" si="7"/>
        <v/>
      </c>
      <c r="M23" s="107" t="str">
        <f t="shared" si="8"/>
        <v/>
      </c>
      <c r="N23" s="108" t="str">
        <f t="shared" si="9"/>
        <v/>
      </c>
      <c r="O23" s="107" t="str">
        <f t="shared" si="10"/>
        <v/>
      </c>
      <c r="P23" s="9"/>
      <c r="Q23" s="218"/>
      <c r="R23" s="55">
        <v>1</v>
      </c>
      <c r="S23" s="14">
        <f>SUM($R$8:R23)</f>
        <v>16</v>
      </c>
      <c r="AA23" s="9">
        <v>13</v>
      </c>
      <c r="AB23" s="27" t="str">
        <f>V13</f>
        <v>数学</v>
      </c>
      <c r="AC23" s="61"/>
      <c r="AD23" s="42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IF(AE23="","",VLOOKUP(AE23,目次!$A$5:$X$36,20))</f>
        <v/>
      </c>
      <c r="AL23" s="22" t="str">
        <f>IF(AF23="","",VLOOKUP(AF23,目次!$A$5:$P$36,4))</f>
        <v/>
      </c>
      <c r="AM23" s="22" t="str">
        <f>IF(AF23="","",VLOOKUP(AF23,目次!$A$5:$X$36,21))</f>
        <v/>
      </c>
      <c r="AN23" s="22" t="str">
        <f>IF(AG23="","",VLOOKUP(AG23,目次!$A$5:$P$36,5))</f>
        <v>6～7</v>
      </c>
      <c r="AO23" s="22" t="str">
        <f>IF(AG23="","",VLOOKUP(AG23,目次!$A$5:$X$36,22))</f>
        <v>8～9</v>
      </c>
      <c r="AP23" s="22" t="str">
        <f>IF(AH23="","",VLOOKUP(AH23,目次!$A$5:$P$36,6))</f>
        <v/>
      </c>
      <c r="AQ23" s="22" t="str">
        <f>IF(AH23="","",VLOOKUP(AH23,目次!$A$5:$X$36,23))</f>
        <v/>
      </c>
      <c r="AR23" s="22" t="str">
        <f>IF(AI23="","",VLOOKUP(AI23,目次!$A$5:$P$36,7))</f>
        <v/>
      </c>
      <c r="AS23" s="22" t="str">
        <f>IF(AI23="","",VLOOKUP(AI23,目次!$A$5:$X$36,24))</f>
        <v/>
      </c>
      <c r="AT23" s="45" t="str">
        <f t="shared" si="13"/>
        <v/>
      </c>
      <c r="AU23" s="45" t="str">
        <f t="shared" si="13"/>
        <v/>
      </c>
      <c r="AV23" s="45" t="str">
        <f t="shared" si="13"/>
        <v/>
      </c>
      <c r="AW23" s="45" t="str">
        <f t="shared" si="13"/>
        <v/>
      </c>
      <c r="AX23" s="45" t="str">
        <f t="shared" si="13"/>
        <v>6～7</v>
      </c>
      <c r="AY23" s="45" t="str">
        <f t="shared" si="13"/>
        <v>8～9</v>
      </c>
      <c r="AZ23" s="45" t="str">
        <f t="shared" si="13"/>
        <v>6～7</v>
      </c>
      <c r="BA23" s="45" t="str">
        <f t="shared" si="13"/>
        <v>10～11</v>
      </c>
      <c r="BB23" s="45" t="str">
        <f t="shared" si="13"/>
        <v/>
      </c>
      <c r="BC23" s="45" t="str">
        <f t="shared" si="13"/>
        <v/>
      </c>
      <c r="BH23" s="40">
        <v>13</v>
      </c>
      <c r="BI23" s="64" t="s">
        <v>36</v>
      </c>
      <c r="BJ23" s="75" t="s">
        <v>109</v>
      </c>
      <c r="BK23" s="260" t="s">
        <v>110</v>
      </c>
      <c r="BL23" s="78" t="s">
        <v>114</v>
      </c>
      <c r="BM23" s="261" t="s">
        <v>110</v>
      </c>
      <c r="BN23" s="67" t="s">
        <v>109</v>
      </c>
      <c r="BO23" s="259" t="s">
        <v>110</v>
      </c>
      <c r="BP23" s="67" t="s">
        <v>109</v>
      </c>
      <c r="BQ23" s="152" t="s">
        <v>113</v>
      </c>
      <c r="BR23" s="69" t="s">
        <v>109</v>
      </c>
      <c r="BS23" s="254" t="s">
        <v>113</v>
      </c>
    </row>
    <row r="24" spans="1:71" ht="18.95" customHeight="1">
      <c r="A24" s="218"/>
      <c r="B24" s="5">
        <v>17</v>
      </c>
      <c r="C24" s="6">
        <f t="shared" si="0"/>
        <v>46129</v>
      </c>
      <c r="D24" s="18">
        <f t="shared" si="14"/>
        <v>6</v>
      </c>
      <c r="E24" s="9"/>
      <c r="F24" s="108" t="str">
        <f t="shared" si="11"/>
        <v/>
      </c>
      <c r="G24" s="107" t="str">
        <f t="shared" si="2"/>
        <v/>
      </c>
      <c r="H24" s="108" t="str">
        <f t="shared" si="3"/>
        <v>8～9</v>
      </c>
      <c r="I24" s="107" t="str">
        <f t="shared" si="4"/>
        <v>10～11</v>
      </c>
      <c r="J24" s="108" t="str">
        <f t="shared" si="5"/>
        <v/>
      </c>
      <c r="K24" s="107" t="str">
        <f t="shared" si="6"/>
        <v/>
      </c>
      <c r="L24" s="108" t="str">
        <f t="shared" si="7"/>
        <v/>
      </c>
      <c r="M24" s="107" t="str">
        <f t="shared" si="8"/>
        <v/>
      </c>
      <c r="N24" s="108" t="str">
        <f t="shared" si="9"/>
        <v/>
      </c>
      <c r="O24" s="107" t="str">
        <f t="shared" si="10"/>
        <v/>
      </c>
      <c r="P24" s="9"/>
      <c r="Q24" s="218"/>
      <c r="R24" s="55">
        <v>1</v>
      </c>
      <c r="S24" s="14">
        <f>SUM($R$8:R24)</f>
        <v>17</v>
      </c>
      <c r="AA24" s="9">
        <v>14</v>
      </c>
      <c r="AB24" s="27" t="str">
        <f>V14</f>
        <v>理科</v>
      </c>
      <c r="AC24" s="61"/>
      <c r="AD24" s="42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IF(AE24="","",VLOOKUP(AE24,目次!$A$5:$X$36,20))</f>
        <v/>
      </c>
      <c r="AL24" s="22" t="str">
        <f>IF(AF24="","",VLOOKUP(AF24,目次!$A$5:$P$36,4))</f>
        <v/>
      </c>
      <c r="AM24" s="22" t="str">
        <f>IF(AF24="","",VLOOKUP(AF24,目次!$A$5:$X$36,21))</f>
        <v/>
      </c>
      <c r="AN24" s="22" t="str">
        <f>IF(AG24="","",VLOOKUP(AG24,目次!$A$5:$P$36,5))</f>
        <v/>
      </c>
      <c r="AO24" s="22" t="str">
        <f>IF(AG24="","",VLOOKUP(AG24,目次!$A$5:$X$36,22))</f>
        <v/>
      </c>
      <c r="AP24" s="22" t="str">
        <f>IF(AH24="","",VLOOKUP(AH24,目次!$A$5:$P$36,6))</f>
        <v>6～7</v>
      </c>
      <c r="AQ24" s="22" t="str">
        <f>IF(AH24="","",VLOOKUP(AH24,目次!$A$5:$X$36,23))</f>
        <v>10～11</v>
      </c>
      <c r="AR24" s="22" t="str">
        <f>IF(AI24="","",VLOOKUP(AI24,目次!$A$5:$P$36,7))</f>
        <v/>
      </c>
      <c r="AS24" s="22" t="str">
        <f>IF(AI24="","",VLOOKUP(AI24,目次!$A$5:$X$36,24))</f>
        <v/>
      </c>
      <c r="AT24" s="45" t="str">
        <f t="shared" si="13"/>
        <v/>
      </c>
      <c r="AU24" s="45" t="str">
        <f t="shared" si="13"/>
        <v/>
      </c>
      <c r="AV24" s="45" t="str">
        <f t="shared" si="13"/>
        <v/>
      </c>
      <c r="AW24" s="45" t="str">
        <f t="shared" si="13"/>
        <v/>
      </c>
      <c r="AX24" s="45" t="str">
        <f t="shared" si="13"/>
        <v/>
      </c>
      <c r="AY24" s="45" t="str">
        <f t="shared" si="13"/>
        <v/>
      </c>
      <c r="AZ24" s="45" t="str">
        <f t="shared" si="13"/>
        <v>6～7</v>
      </c>
      <c r="BA24" s="45" t="str">
        <f t="shared" si="13"/>
        <v>10～11</v>
      </c>
      <c r="BB24" s="45" t="str">
        <f t="shared" si="13"/>
        <v>6～7</v>
      </c>
      <c r="BC24" s="45" t="str">
        <f t="shared" si="13"/>
        <v>10～11</v>
      </c>
      <c r="BH24" s="40">
        <v>14</v>
      </c>
      <c r="BI24" s="64" t="s">
        <v>37</v>
      </c>
      <c r="BJ24" s="75" t="s">
        <v>110</v>
      </c>
      <c r="BK24" s="260" t="s">
        <v>113</v>
      </c>
      <c r="BL24" s="78" t="s">
        <v>115</v>
      </c>
      <c r="BM24" s="261" t="s">
        <v>113</v>
      </c>
      <c r="BN24" s="67" t="s">
        <v>110</v>
      </c>
      <c r="BO24" s="259" t="s">
        <v>113</v>
      </c>
      <c r="BP24" s="67" t="s">
        <v>110</v>
      </c>
      <c r="BQ24" s="152" t="s">
        <v>114</v>
      </c>
      <c r="BR24" s="69" t="s">
        <v>110</v>
      </c>
      <c r="BS24" s="254" t="s">
        <v>114</v>
      </c>
    </row>
    <row r="25" spans="1:71" ht="18.95" customHeight="1">
      <c r="A25" s="218"/>
      <c r="B25" s="5">
        <v>18</v>
      </c>
      <c r="C25" s="6">
        <f t="shared" si="0"/>
        <v>46130</v>
      </c>
      <c r="D25" s="18">
        <f t="shared" si="14"/>
        <v>7</v>
      </c>
      <c r="E25" s="9"/>
      <c r="F25" s="108" t="str">
        <f t="shared" si="11"/>
        <v/>
      </c>
      <c r="G25" s="107" t="str">
        <f t="shared" si="2"/>
        <v/>
      </c>
      <c r="H25" s="108" t="str">
        <f t="shared" si="3"/>
        <v/>
      </c>
      <c r="I25" s="107" t="str">
        <f t="shared" si="4"/>
        <v/>
      </c>
      <c r="J25" s="108" t="str">
        <f t="shared" si="5"/>
        <v>8～9</v>
      </c>
      <c r="K25" s="107" t="str">
        <f t="shared" si="6"/>
        <v>10～11</v>
      </c>
      <c r="L25" s="108" t="str">
        <f t="shared" si="7"/>
        <v/>
      </c>
      <c r="M25" s="107" t="str">
        <f t="shared" si="8"/>
        <v/>
      </c>
      <c r="N25" s="108" t="str">
        <f t="shared" si="9"/>
        <v/>
      </c>
      <c r="O25" s="107" t="str">
        <f t="shared" si="10"/>
        <v/>
      </c>
      <c r="P25" s="9"/>
      <c r="Q25" s="218"/>
      <c r="R25" s="55">
        <v>1</v>
      </c>
      <c r="S25" s="14">
        <f>SUM($R$8:R25)</f>
        <v>18</v>
      </c>
      <c r="AA25" s="9">
        <v>15</v>
      </c>
      <c r="AB25" s="27" t="str">
        <f>V15</f>
        <v>英語</v>
      </c>
      <c r="AC25" s="61"/>
      <c r="AD25" s="42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IF(AE25="","",VLOOKUP(AE25,目次!$A$5:$X$36,20))</f>
        <v/>
      </c>
      <c r="AL25" s="22" t="str">
        <f>IF(AF25="","",VLOOKUP(AF25,目次!$A$5:$P$36,4))</f>
        <v/>
      </c>
      <c r="AM25" s="22" t="str">
        <f>IF(AF25="","",VLOOKUP(AF25,目次!$A$5:$X$36,21))</f>
        <v/>
      </c>
      <c r="AN25" s="22" t="str">
        <f>IF(AG25="","",VLOOKUP(AG25,目次!$A$5:$P$36,5))</f>
        <v/>
      </c>
      <c r="AO25" s="22" t="str">
        <f>IF(AG25="","",VLOOKUP(AG25,目次!$A$5:$X$36,22))</f>
        <v/>
      </c>
      <c r="AP25" s="22" t="str">
        <f>IF(AH25="","",VLOOKUP(AH25,目次!$A$5:$P$36,6))</f>
        <v/>
      </c>
      <c r="AQ25" s="22" t="str">
        <f>IF(AH25="","",VLOOKUP(AH25,目次!$A$5:$X$36,23))</f>
        <v/>
      </c>
      <c r="AR25" s="22" t="str">
        <f>IF(AI25="","",VLOOKUP(AI25,目次!$A$5:$P$36,7))</f>
        <v>6～7</v>
      </c>
      <c r="AS25" s="22" t="str">
        <f>IF(AI25="","",VLOOKUP(AI25,目次!$A$5:$X$36,24))</f>
        <v>10～11</v>
      </c>
      <c r="AT25" s="45" t="str">
        <f t="shared" si="13"/>
        <v>8～9</v>
      </c>
      <c r="AU25" s="45" t="str">
        <f t="shared" si="13"/>
        <v>10～11</v>
      </c>
      <c r="AV25" s="45" t="str">
        <f t="shared" si="13"/>
        <v/>
      </c>
      <c r="AW25" s="45" t="str">
        <f t="shared" si="13"/>
        <v/>
      </c>
      <c r="AX25" s="45" t="str">
        <f t="shared" si="13"/>
        <v/>
      </c>
      <c r="AY25" s="45" t="str">
        <f t="shared" si="13"/>
        <v/>
      </c>
      <c r="AZ25" s="45" t="str">
        <f t="shared" si="13"/>
        <v/>
      </c>
      <c r="BA25" s="45" t="str">
        <f t="shared" si="13"/>
        <v/>
      </c>
      <c r="BB25" s="45" t="str">
        <f t="shared" si="13"/>
        <v>6～7</v>
      </c>
      <c r="BC25" s="45" t="str">
        <f t="shared" si="13"/>
        <v>10～11</v>
      </c>
      <c r="BH25" s="40">
        <v>15</v>
      </c>
      <c r="BI25" s="64" t="s">
        <v>38</v>
      </c>
      <c r="BJ25" s="75" t="s">
        <v>135</v>
      </c>
      <c r="BK25" s="260" t="s">
        <v>114</v>
      </c>
      <c r="BL25" s="78" t="s">
        <v>116</v>
      </c>
      <c r="BM25" s="261" t="s">
        <v>114</v>
      </c>
      <c r="BN25" s="67" t="s">
        <v>113</v>
      </c>
      <c r="BO25" s="259" t="s">
        <v>114</v>
      </c>
      <c r="BP25" s="67" t="s">
        <v>113</v>
      </c>
      <c r="BQ25" s="152" t="s">
        <v>115</v>
      </c>
      <c r="BR25" s="69" t="s">
        <v>113</v>
      </c>
      <c r="BS25" s="254" t="s">
        <v>115</v>
      </c>
    </row>
    <row r="26" spans="1:71" ht="18.95" customHeight="1">
      <c r="A26" s="218"/>
      <c r="B26" s="5">
        <v>19</v>
      </c>
      <c r="C26" s="6">
        <f t="shared" si="0"/>
        <v>46131</v>
      </c>
      <c r="D26" s="18">
        <f t="shared" si="14"/>
        <v>1</v>
      </c>
      <c r="E26" s="9"/>
      <c r="F26" s="108" t="str">
        <f t="shared" si="11"/>
        <v/>
      </c>
      <c r="G26" s="107" t="str">
        <f t="shared" si="2"/>
        <v/>
      </c>
      <c r="H26" s="108" t="str">
        <f t="shared" si="3"/>
        <v/>
      </c>
      <c r="I26" s="107" t="str">
        <f t="shared" si="4"/>
        <v/>
      </c>
      <c r="J26" s="108" t="str">
        <f t="shared" si="5"/>
        <v/>
      </c>
      <c r="K26" s="107" t="str">
        <f t="shared" si="6"/>
        <v/>
      </c>
      <c r="L26" s="108" t="str">
        <f t="shared" si="7"/>
        <v>8～9</v>
      </c>
      <c r="M26" s="107" t="str">
        <f t="shared" si="8"/>
        <v>12～13</v>
      </c>
      <c r="N26" s="108" t="str">
        <f t="shared" si="9"/>
        <v/>
      </c>
      <c r="O26" s="107" t="str">
        <f t="shared" si="10"/>
        <v/>
      </c>
      <c r="P26" s="9"/>
      <c r="Q26" s="218"/>
      <c r="R26" s="55">
        <v>1</v>
      </c>
      <c r="S26" s="14">
        <f>SUM($R$8:R26)</f>
        <v>19</v>
      </c>
      <c r="AA26" s="9">
        <v>16</v>
      </c>
      <c r="AB26" s="27" t="str">
        <f>V11</f>
        <v>国語</v>
      </c>
      <c r="AC26" s="61"/>
      <c r="AD26" s="42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IF(AE26="","",VLOOKUP(AE26,目次!$A$5:$X$36,20))</f>
        <v>10～11</v>
      </c>
      <c r="AL26" s="22" t="str">
        <f>IF(AF26="","",VLOOKUP(AF26,目次!$A$5:$P$36,4))</f>
        <v/>
      </c>
      <c r="AM26" s="22" t="str">
        <f>IF(AF26="","",VLOOKUP(AF26,目次!$A$5:$X$36,21))</f>
        <v/>
      </c>
      <c r="AN26" s="22" t="str">
        <f>IF(AG26="","",VLOOKUP(AG26,目次!$A$5:$P$36,5))</f>
        <v/>
      </c>
      <c r="AO26" s="22" t="str">
        <f>IF(AG26="","",VLOOKUP(AG26,目次!$A$5:$X$36,22))</f>
        <v/>
      </c>
      <c r="AP26" s="22" t="str">
        <f>IF(AH26="","",VLOOKUP(AH26,目次!$A$5:$P$36,6))</f>
        <v/>
      </c>
      <c r="AQ26" s="22" t="str">
        <f>IF(AH26="","",VLOOKUP(AH26,目次!$A$5:$X$36,23))</f>
        <v/>
      </c>
      <c r="AR26" s="22" t="str">
        <f>IF(AI26="","",VLOOKUP(AI26,目次!$A$5:$P$36,7))</f>
        <v/>
      </c>
      <c r="AS26" s="22" t="str">
        <f>IF(AI26="","",VLOOKUP(AI26,目次!$A$5:$X$36,24))</f>
        <v/>
      </c>
      <c r="AT26" s="45" t="str">
        <f t="shared" si="13"/>
        <v>8～9</v>
      </c>
      <c r="AU26" s="45" t="str">
        <f t="shared" si="13"/>
        <v>10～11</v>
      </c>
      <c r="AV26" s="45" t="str">
        <f t="shared" si="13"/>
        <v>8～9</v>
      </c>
      <c r="AW26" s="45" t="str">
        <f t="shared" si="13"/>
        <v>10～11</v>
      </c>
      <c r="AX26" s="45" t="str">
        <f t="shared" si="13"/>
        <v/>
      </c>
      <c r="AY26" s="45" t="str">
        <f t="shared" si="13"/>
        <v/>
      </c>
      <c r="AZ26" s="45" t="str">
        <f t="shared" si="13"/>
        <v/>
      </c>
      <c r="BA26" s="45" t="str">
        <f t="shared" si="13"/>
        <v/>
      </c>
      <c r="BB26" s="45" t="str">
        <f t="shared" si="13"/>
        <v/>
      </c>
      <c r="BC26" s="45" t="str">
        <f t="shared" si="13"/>
        <v/>
      </c>
      <c r="BH26" s="40">
        <v>16</v>
      </c>
      <c r="BI26" s="64" t="s">
        <v>39</v>
      </c>
      <c r="BJ26" s="75" t="s">
        <v>136</v>
      </c>
      <c r="BK26" s="260" t="s">
        <v>115</v>
      </c>
      <c r="BL26" s="78" t="s">
        <v>117</v>
      </c>
      <c r="BM26" s="261" t="s">
        <v>115</v>
      </c>
      <c r="BN26" s="67" t="s">
        <v>114</v>
      </c>
      <c r="BO26" s="259" t="s">
        <v>115</v>
      </c>
      <c r="BP26" s="67" t="s">
        <v>114</v>
      </c>
      <c r="BQ26" s="152" t="s">
        <v>116</v>
      </c>
      <c r="BR26" s="69" t="s">
        <v>114</v>
      </c>
      <c r="BS26" s="254" t="s">
        <v>116</v>
      </c>
    </row>
    <row r="27" spans="1:71" ht="18.95" customHeight="1">
      <c r="A27" s="218"/>
      <c r="B27" s="5">
        <v>20</v>
      </c>
      <c r="C27" s="6">
        <f t="shared" si="0"/>
        <v>46132</v>
      </c>
      <c r="D27" s="18">
        <f t="shared" si="14"/>
        <v>2</v>
      </c>
      <c r="E27" s="9"/>
      <c r="F27" s="108" t="str">
        <f t="shared" si="11"/>
        <v/>
      </c>
      <c r="G27" s="107" t="str">
        <f t="shared" si="2"/>
        <v/>
      </c>
      <c r="H27" s="108" t="str">
        <f t="shared" si="3"/>
        <v/>
      </c>
      <c r="I27" s="107" t="str">
        <f t="shared" si="4"/>
        <v/>
      </c>
      <c r="J27" s="108" t="str">
        <f t="shared" si="5"/>
        <v/>
      </c>
      <c r="K27" s="107" t="str">
        <f t="shared" si="6"/>
        <v/>
      </c>
      <c r="L27" s="108" t="str">
        <f t="shared" si="7"/>
        <v/>
      </c>
      <c r="M27" s="107" t="str">
        <f t="shared" si="8"/>
        <v/>
      </c>
      <c r="N27" s="108" t="str">
        <f t="shared" si="9"/>
        <v>8～9</v>
      </c>
      <c r="O27" s="107" t="str">
        <f t="shared" si="10"/>
        <v>12～13</v>
      </c>
      <c r="P27" s="9"/>
      <c r="Q27" s="218"/>
      <c r="R27" s="55">
        <v>1</v>
      </c>
      <c r="S27" s="14">
        <f>SUM($R$8:R27)</f>
        <v>20</v>
      </c>
      <c r="AA27" s="9">
        <v>17</v>
      </c>
      <c r="AB27" s="27" t="str">
        <f>V12</f>
        <v>社会</v>
      </c>
      <c r="AC27" s="61"/>
      <c r="AD27" s="42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IF(AE27="","",VLOOKUP(AE27,目次!$A$5:$X$36,20))</f>
        <v/>
      </c>
      <c r="AL27" s="22" t="str">
        <f>IF(AF27="","",VLOOKUP(AF27,目次!$A$5:$P$36,4))</f>
        <v>8～9</v>
      </c>
      <c r="AM27" s="22" t="str">
        <f>IF(AF27="","",VLOOKUP(AF27,目次!$A$5:$X$36,21))</f>
        <v>10～11</v>
      </c>
      <c r="AN27" s="22" t="str">
        <f>IF(AG27="","",VLOOKUP(AG27,目次!$A$5:$P$36,5))</f>
        <v/>
      </c>
      <c r="AO27" s="22" t="str">
        <f>IF(AG27="","",VLOOKUP(AG27,目次!$A$5:$X$36,22))</f>
        <v/>
      </c>
      <c r="AP27" s="22" t="str">
        <f>IF(AH27="","",VLOOKUP(AH27,目次!$A$5:$P$36,6))</f>
        <v/>
      </c>
      <c r="AQ27" s="22" t="str">
        <f>IF(AH27="","",VLOOKUP(AH27,目次!$A$5:$X$36,23))</f>
        <v/>
      </c>
      <c r="AR27" s="22" t="str">
        <f>IF(AI27="","",VLOOKUP(AI27,目次!$A$5:$P$36,7))</f>
        <v/>
      </c>
      <c r="AS27" s="22" t="str">
        <f>IF(AI27="","",VLOOKUP(AI27,目次!$A$5:$X$36,24))</f>
        <v/>
      </c>
      <c r="AT27" s="45" t="str">
        <f t="shared" si="13"/>
        <v/>
      </c>
      <c r="AU27" s="45" t="str">
        <f t="shared" si="13"/>
        <v/>
      </c>
      <c r="AV27" s="45" t="str">
        <f t="shared" si="13"/>
        <v>8～9</v>
      </c>
      <c r="AW27" s="45" t="str">
        <f t="shared" si="13"/>
        <v>10～11</v>
      </c>
      <c r="AX27" s="45" t="str">
        <f t="shared" si="13"/>
        <v>8～9</v>
      </c>
      <c r="AY27" s="45" t="str">
        <f t="shared" si="13"/>
        <v>10～11</v>
      </c>
      <c r="AZ27" s="45" t="str">
        <f t="shared" si="13"/>
        <v/>
      </c>
      <c r="BA27" s="45" t="str">
        <f t="shared" si="13"/>
        <v/>
      </c>
      <c r="BB27" s="45" t="str">
        <f t="shared" si="13"/>
        <v/>
      </c>
      <c r="BC27" s="45" t="str">
        <f t="shared" si="13"/>
        <v/>
      </c>
      <c r="BH27" s="40">
        <v>17</v>
      </c>
      <c r="BI27" s="64" t="s">
        <v>40</v>
      </c>
      <c r="BJ27" s="75" t="s">
        <v>137</v>
      </c>
      <c r="BK27" s="260" t="s">
        <v>116</v>
      </c>
      <c r="BL27" s="78" t="s">
        <v>118</v>
      </c>
      <c r="BM27" s="261" t="s">
        <v>116</v>
      </c>
      <c r="BN27" s="67" t="s">
        <v>115</v>
      </c>
      <c r="BO27" s="259" t="s">
        <v>116</v>
      </c>
      <c r="BP27" s="67" t="s">
        <v>115</v>
      </c>
      <c r="BQ27" s="152" t="s">
        <v>117</v>
      </c>
      <c r="BR27" s="69" t="s">
        <v>115</v>
      </c>
      <c r="BS27" s="254" t="s">
        <v>117</v>
      </c>
    </row>
    <row r="28" spans="1:71" ht="18.95" customHeight="1">
      <c r="A28" s="218"/>
      <c r="B28" s="5">
        <v>21</v>
      </c>
      <c r="C28" s="6">
        <f t="shared" si="0"/>
        <v>46133</v>
      </c>
      <c r="D28" s="18">
        <f t="shared" si="14"/>
        <v>3</v>
      </c>
      <c r="E28" s="9"/>
      <c r="F28" s="108" t="str">
        <f t="shared" si="11"/>
        <v>10～11</v>
      </c>
      <c r="G28" s="107" t="str">
        <f t="shared" si="2"/>
        <v>12～13</v>
      </c>
      <c r="H28" s="108" t="str">
        <f t="shared" si="3"/>
        <v/>
      </c>
      <c r="I28" s="107" t="str">
        <f t="shared" si="4"/>
        <v/>
      </c>
      <c r="J28" s="108" t="str">
        <f t="shared" si="5"/>
        <v/>
      </c>
      <c r="K28" s="107" t="str">
        <f t="shared" si="6"/>
        <v/>
      </c>
      <c r="L28" s="108" t="str">
        <f t="shared" si="7"/>
        <v/>
      </c>
      <c r="M28" s="107" t="str">
        <f t="shared" si="8"/>
        <v/>
      </c>
      <c r="N28" s="108" t="str">
        <f t="shared" si="9"/>
        <v/>
      </c>
      <c r="O28" s="107" t="str">
        <f t="shared" si="10"/>
        <v/>
      </c>
      <c r="P28" s="9"/>
      <c r="Q28" s="218"/>
      <c r="R28" s="55">
        <v>1</v>
      </c>
      <c r="S28" s="14">
        <f>SUM($R$8:R28)</f>
        <v>21</v>
      </c>
      <c r="AA28" s="9">
        <v>18</v>
      </c>
      <c r="AB28" s="27" t="str">
        <f>V13</f>
        <v>数学</v>
      </c>
      <c r="AC28" s="61"/>
      <c r="AD28" s="42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IF(AE28="","",VLOOKUP(AE28,目次!$A$5:$X$36,20))</f>
        <v/>
      </c>
      <c r="AL28" s="22" t="str">
        <f>IF(AF28="","",VLOOKUP(AF28,目次!$A$5:$P$36,4))</f>
        <v/>
      </c>
      <c r="AM28" s="22" t="str">
        <f>IF(AF28="","",VLOOKUP(AF28,目次!$A$5:$X$36,21))</f>
        <v/>
      </c>
      <c r="AN28" s="22" t="str">
        <f>IF(AG28="","",VLOOKUP(AG28,目次!$A$5:$P$36,5))</f>
        <v>8～9</v>
      </c>
      <c r="AO28" s="22" t="str">
        <f>IF(AG28="","",VLOOKUP(AG28,目次!$A$5:$X$36,22))</f>
        <v>10～11</v>
      </c>
      <c r="AP28" s="22" t="str">
        <f>IF(AH28="","",VLOOKUP(AH28,目次!$A$5:$P$36,6))</f>
        <v/>
      </c>
      <c r="AQ28" s="22" t="str">
        <f>IF(AH28="","",VLOOKUP(AH28,目次!$A$5:$X$36,23))</f>
        <v/>
      </c>
      <c r="AR28" s="22" t="str">
        <f>IF(AI28="","",VLOOKUP(AI28,目次!$A$5:$P$36,7))</f>
        <v/>
      </c>
      <c r="AS28" s="22" t="str">
        <f>IF(AI28="","",VLOOKUP(AI28,目次!$A$5:$X$36,24))</f>
        <v/>
      </c>
      <c r="AT28" s="45" t="str">
        <f t="shared" si="13"/>
        <v/>
      </c>
      <c r="AU28" s="45" t="str">
        <f t="shared" si="13"/>
        <v/>
      </c>
      <c r="AV28" s="45" t="str">
        <f t="shared" si="13"/>
        <v/>
      </c>
      <c r="AW28" s="45" t="str">
        <f t="shared" si="13"/>
        <v/>
      </c>
      <c r="AX28" s="45" t="str">
        <f t="shared" si="13"/>
        <v>8～9</v>
      </c>
      <c r="AY28" s="45" t="str">
        <f t="shared" si="13"/>
        <v>10～11</v>
      </c>
      <c r="AZ28" s="45" t="str">
        <f t="shared" si="13"/>
        <v>8～9</v>
      </c>
      <c r="BA28" s="45" t="str">
        <f t="shared" si="13"/>
        <v>12～13</v>
      </c>
      <c r="BB28" s="45" t="str">
        <f t="shared" si="13"/>
        <v/>
      </c>
      <c r="BC28" s="45" t="str">
        <f t="shared" si="13"/>
        <v/>
      </c>
      <c r="BH28" s="40">
        <v>18</v>
      </c>
      <c r="BI28" s="64" t="s">
        <v>41</v>
      </c>
      <c r="BJ28" s="75" t="s">
        <v>138</v>
      </c>
      <c r="BK28" s="260" t="s">
        <v>117</v>
      </c>
      <c r="BL28" s="78" t="s">
        <v>119</v>
      </c>
      <c r="BM28" s="261" t="s">
        <v>117</v>
      </c>
      <c r="BN28" s="67" t="s">
        <v>116</v>
      </c>
      <c r="BO28" s="259" t="s">
        <v>117</v>
      </c>
      <c r="BP28" s="67" t="s">
        <v>116</v>
      </c>
      <c r="BQ28" s="152" t="s">
        <v>118</v>
      </c>
      <c r="BR28" s="69" t="s">
        <v>116</v>
      </c>
      <c r="BS28" s="254" t="s">
        <v>118</v>
      </c>
    </row>
    <row r="29" spans="1:71" ht="18.95" customHeight="1">
      <c r="A29" s="218"/>
      <c r="B29" s="5">
        <v>22</v>
      </c>
      <c r="C29" s="6">
        <f t="shared" si="0"/>
        <v>46134</v>
      </c>
      <c r="D29" s="18">
        <f t="shared" si="14"/>
        <v>4</v>
      </c>
      <c r="E29" s="9"/>
      <c r="F29" s="108" t="str">
        <f t="shared" si="11"/>
        <v/>
      </c>
      <c r="G29" s="107" t="str">
        <f t="shared" si="2"/>
        <v/>
      </c>
      <c r="H29" s="108" t="str">
        <f t="shared" si="3"/>
        <v>10～11</v>
      </c>
      <c r="I29" s="107" t="str">
        <f t="shared" si="4"/>
        <v>12～13</v>
      </c>
      <c r="J29" s="108" t="str">
        <f t="shared" si="5"/>
        <v/>
      </c>
      <c r="K29" s="107" t="str">
        <f t="shared" si="6"/>
        <v/>
      </c>
      <c r="L29" s="108" t="str">
        <f t="shared" si="7"/>
        <v/>
      </c>
      <c r="M29" s="107" t="str">
        <f t="shared" si="8"/>
        <v/>
      </c>
      <c r="N29" s="108" t="str">
        <f t="shared" si="9"/>
        <v/>
      </c>
      <c r="O29" s="107" t="str">
        <f t="shared" si="10"/>
        <v/>
      </c>
      <c r="P29" s="9"/>
      <c r="Q29" s="218"/>
      <c r="R29" s="55">
        <v>1</v>
      </c>
      <c r="S29" s="14">
        <f>SUM($R$8:R29)</f>
        <v>22</v>
      </c>
      <c r="AA29" s="9">
        <v>19</v>
      </c>
      <c r="AB29" s="27" t="str">
        <f>V14</f>
        <v>理科</v>
      </c>
      <c r="AC29" s="61"/>
      <c r="AD29" s="42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IF(AE29="","",VLOOKUP(AE29,目次!$A$5:$X$36,20))</f>
        <v/>
      </c>
      <c r="AL29" s="22" t="str">
        <f>IF(AF29="","",VLOOKUP(AF29,目次!$A$5:$P$36,4))</f>
        <v/>
      </c>
      <c r="AM29" s="22" t="str">
        <f>IF(AF29="","",VLOOKUP(AF29,目次!$A$5:$X$36,21))</f>
        <v/>
      </c>
      <c r="AN29" s="22" t="str">
        <f>IF(AG29="","",VLOOKUP(AG29,目次!$A$5:$P$36,5))</f>
        <v/>
      </c>
      <c r="AO29" s="22" t="str">
        <f>IF(AG29="","",VLOOKUP(AG29,目次!$A$5:$X$36,22))</f>
        <v/>
      </c>
      <c r="AP29" s="22" t="str">
        <f>IF(AH29="","",VLOOKUP(AH29,目次!$A$5:$P$36,6))</f>
        <v>8～9</v>
      </c>
      <c r="AQ29" s="22" t="str">
        <f>IF(AH29="","",VLOOKUP(AH29,目次!$A$5:$X$36,23))</f>
        <v>12～13</v>
      </c>
      <c r="AR29" s="22" t="str">
        <f>IF(AI29="","",VLOOKUP(AI29,目次!$A$5:$P$36,7))</f>
        <v/>
      </c>
      <c r="AS29" s="22" t="str">
        <f>IF(AI29="","",VLOOKUP(AI29,目次!$A$5:$X$36,24))</f>
        <v/>
      </c>
      <c r="AT29" s="45" t="str">
        <f t="shared" si="13"/>
        <v/>
      </c>
      <c r="AU29" s="45" t="str">
        <f t="shared" si="13"/>
        <v/>
      </c>
      <c r="AV29" s="45" t="str">
        <f t="shared" si="13"/>
        <v/>
      </c>
      <c r="AW29" s="45" t="str">
        <f t="shared" si="13"/>
        <v/>
      </c>
      <c r="AX29" s="45" t="str">
        <f t="shared" si="13"/>
        <v/>
      </c>
      <c r="AY29" s="45" t="str">
        <f t="shared" si="13"/>
        <v/>
      </c>
      <c r="AZ29" s="45" t="str">
        <f t="shared" si="13"/>
        <v>8～9</v>
      </c>
      <c r="BA29" s="45" t="str">
        <f t="shared" si="13"/>
        <v>12～13</v>
      </c>
      <c r="BB29" s="45" t="str">
        <f t="shared" si="13"/>
        <v>8～9</v>
      </c>
      <c r="BC29" s="45" t="str">
        <f t="shared" si="13"/>
        <v>12～13</v>
      </c>
      <c r="BH29" s="40">
        <v>19</v>
      </c>
      <c r="BI29" s="64" t="s">
        <v>42</v>
      </c>
      <c r="BJ29" s="75" t="s">
        <v>66</v>
      </c>
      <c r="BK29" s="260" t="s">
        <v>118</v>
      </c>
      <c r="BL29" s="78" t="s">
        <v>120</v>
      </c>
      <c r="BM29" s="261" t="s">
        <v>118</v>
      </c>
      <c r="BN29" s="67" t="s">
        <v>117</v>
      </c>
      <c r="BO29" s="259" t="s">
        <v>118</v>
      </c>
      <c r="BP29" s="67" t="s">
        <v>117</v>
      </c>
      <c r="BQ29" s="152" t="s">
        <v>119</v>
      </c>
      <c r="BR29" s="69" t="s">
        <v>117</v>
      </c>
      <c r="BS29" s="254" t="s">
        <v>119</v>
      </c>
    </row>
    <row r="30" spans="1:71" ht="18.95" customHeight="1">
      <c r="A30" s="218"/>
      <c r="B30" s="5">
        <v>23</v>
      </c>
      <c r="C30" s="6">
        <f t="shared" si="0"/>
        <v>46135</v>
      </c>
      <c r="D30" s="18">
        <f t="shared" si="14"/>
        <v>5</v>
      </c>
      <c r="E30" s="9"/>
      <c r="F30" s="108" t="str">
        <f t="shared" si="11"/>
        <v/>
      </c>
      <c r="G30" s="107" t="str">
        <f t="shared" si="2"/>
        <v/>
      </c>
      <c r="H30" s="108" t="str">
        <f t="shared" si="3"/>
        <v/>
      </c>
      <c r="I30" s="107" t="str">
        <f t="shared" si="4"/>
        <v/>
      </c>
      <c r="J30" s="108" t="str">
        <f t="shared" si="5"/>
        <v>10～11</v>
      </c>
      <c r="K30" s="107" t="str">
        <f t="shared" si="6"/>
        <v>12～13</v>
      </c>
      <c r="L30" s="108" t="str">
        <f t="shared" si="7"/>
        <v/>
      </c>
      <c r="M30" s="107" t="str">
        <f t="shared" si="8"/>
        <v/>
      </c>
      <c r="N30" s="108" t="str">
        <f t="shared" si="9"/>
        <v/>
      </c>
      <c r="O30" s="107" t="str">
        <f t="shared" si="10"/>
        <v/>
      </c>
      <c r="P30" s="9"/>
      <c r="Q30" s="218"/>
      <c r="R30" s="55">
        <v>1</v>
      </c>
      <c r="S30" s="14">
        <f>SUM($R$8:R30)</f>
        <v>23</v>
      </c>
      <c r="AA30" s="9">
        <v>20</v>
      </c>
      <c r="AB30" s="27" t="str">
        <f>V15</f>
        <v>英語</v>
      </c>
      <c r="AC30" s="61"/>
      <c r="AD30" s="42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IF(AE30="","",VLOOKUP(AE30,目次!$A$5:$X$36,20))</f>
        <v/>
      </c>
      <c r="AL30" s="22" t="str">
        <f>IF(AF30="","",VLOOKUP(AF30,目次!$A$5:$P$36,4))</f>
        <v/>
      </c>
      <c r="AM30" s="22" t="str">
        <f>IF(AF30="","",VLOOKUP(AF30,目次!$A$5:$X$36,21))</f>
        <v/>
      </c>
      <c r="AN30" s="22" t="str">
        <f>IF(AG30="","",VLOOKUP(AG30,目次!$A$5:$P$36,5))</f>
        <v/>
      </c>
      <c r="AO30" s="22" t="str">
        <f>IF(AG30="","",VLOOKUP(AG30,目次!$A$5:$X$36,22))</f>
        <v/>
      </c>
      <c r="AP30" s="22" t="str">
        <f>IF(AH30="","",VLOOKUP(AH30,目次!$A$5:$P$36,6))</f>
        <v/>
      </c>
      <c r="AQ30" s="22" t="str">
        <f>IF(AH30="","",VLOOKUP(AH30,目次!$A$5:$X$36,23))</f>
        <v/>
      </c>
      <c r="AR30" s="22" t="str">
        <f>IF(AI30="","",VLOOKUP(AI30,目次!$A$5:$P$36,7))</f>
        <v>8～9</v>
      </c>
      <c r="AS30" s="22" t="str">
        <f>IF(AI30="","",VLOOKUP(AI30,目次!$A$5:$X$36,24))</f>
        <v>12～13</v>
      </c>
      <c r="AT30" s="45" t="str">
        <f t="shared" si="13"/>
        <v>10～11</v>
      </c>
      <c r="AU30" s="45" t="str">
        <f t="shared" si="13"/>
        <v>12～13</v>
      </c>
      <c r="AV30" s="45" t="str">
        <f t="shared" si="13"/>
        <v/>
      </c>
      <c r="AW30" s="45" t="str">
        <f t="shared" si="13"/>
        <v/>
      </c>
      <c r="AX30" s="45" t="str">
        <f t="shared" si="13"/>
        <v/>
      </c>
      <c r="AY30" s="45" t="str">
        <f t="shared" si="13"/>
        <v/>
      </c>
      <c r="AZ30" s="45" t="str">
        <f t="shared" si="13"/>
        <v/>
      </c>
      <c r="BA30" s="45" t="str">
        <f t="shared" si="13"/>
        <v/>
      </c>
      <c r="BB30" s="45" t="str">
        <f t="shared" si="13"/>
        <v>8～9</v>
      </c>
      <c r="BC30" s="45" t="str">
        <f t="shared" si="13"/>
        <v>12～13</v>
      </c>
      <c r="BH30" s="40">
        <v>20</v>
      </c>
      <c r="BI30" s="64" t="s">
        <v>43</v>
      </c>
      <c r="BJ30" s="75" t="s">
        <v>139</v>
      </c>
      <c r="BK30" s="260" t="s">
        <v>119</v>
      </c>
      <c r="BL30" s="78" t="s">
        <v>121</v>
      </c>
      <c r="BM30" s="261" t="s">
        <v>119</v>
      </c>
      <c r="BN30" s="67" t="s">
        <v>118</v>
      </c>
      <c r="BO30" s="259" t="s">
        <v>119</v>
      </c>
      <c r="BP30" s="67" t="s">
        <v>118</v>
      </c>
      <c r="BQ30" s="152" t="s">
        <v>120</v>
      </c>
      <c r="BR30" s="69" t="s">
        <v>142</v>
      </c>
      <c r="BS30" s="254" t="s">
        <v>520</v>
      </c>
    </row>
    <row r="31" spans="1:71" ht="18.95" customHeight="1">
      <c r="A31" s="218"/>
      <c r="B31" s="5">
        <v>24</v>
      </c>
      <c r="C31" s="6">
        <f t="shared" si="0"/>
        <v>46136</v>
      </c>
      <c r="D31" s="18">
        <f t="shared" si="14"/>
        <v>6</v>
      </c>
      <c r="E31" s="9"/>
      <c r="F31" s="108" t="str">
        <f t="shared" si="11"/>
        <v/>
      </c>
      <c r="G31" s="107" t="str">
        <f t="shared" si="2"/>
        <v/>
      </c>
      <c r="H31" s="108" t="str">
        <f t="shared" si="3"/>
        <v/>
      </c>
      <c r="I31" s="107" t="str">
        <f t="shared" si="4"/>
        <v/>
      </c>
      <c r="J31" s="108" t="str">
        <f t="shared" si="5"/>
        <v/>
      </c>
      <c r="K31" s="107" t="str">
        <f t="shared" si="6"/>
        <v/>
      </c>
      <c r="L31" s="108" t="str">
        <f t="shared" si="7"/>
        <v>10～11</v>
      </c>
      <c r="M31" s="107" t="str">
        <f t="shared" si="8"/>
        <v>14～15</v>
      </c>
      <c r="N31" s="108" t="str">
        <f t="shared" si="9"/>
        <v/>
      </c>
      <c r="O31" s="107" t="str">
        <f t="shared" si="10"/>
        <v/>
      </c>
      <c r="P31" s="9"/>
      <c r="Q31" s="218"/>
      <c r="R31" s="55">
        <v>1</v>
      </c>
      <c r="S31" s="14">
        <f>SUM($R$8:R31)</f>
        <v>24</v>
      </c>
      <c r="AA31" s="9">
        <v>21</v>
      </c>
      <c r="AB31" s="27" t="str">
        <f>V11</f>
        <v>国語</v>
      </c>
      <c r="AC31" s="61"/>
      <c r="AD31" s="42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IF(AE31="","",VLOOKUP(AE31,目次!$A$5:$X$36,20))</f>
        <v>12～13</v>
      </c>
      <c r="AL31" s="22" t="str">
        <f>IF(AF31="","",VLOOKUP(AF31,目次!$A$5:$P$36,4))</f>
        <v/>
      </c>
      <c r="AM31" s="22" t="str">
        <f>IF(AF31="","",VLOOKUP(AF31,目次!$A$5:$X$36,21))</f>
        <v/>
      </c>
      <c r="AN31" s="22" t="str">
        <f>IF(AG31="","",VLOOKUP(AG31,目次!$A$5:$P$36,5))</f>
        <v/>
      </c>
      <c r="AO31" s="22" t="str">
        <f>IF(AG31="","",VLOOKUP(AG31,目次!$A$5:$X$36,22))</f>
        <v/>
      </c>
      <c r="AP31" s="22" t="str">
        <f>IF(AH31="","",VLOOKUP(AH31,目次!$A$5:$P$36,6))</f>
        <v/>
      </c>
      <c r="AQ31" s="22" t="str">
        <f>IF(AH31="","",VLOOKUP(AH31,目次!$A$5:$X$36,23))</f>
        <v/>
      </c>
      <c r="AR31" s="22" t="str">
        <f>IF(AI31="","",VLOOKUP(AI31,目次!$A$5:$P$36,7))</f>
        <v/>
      </c>
      <c r="AS31" s="22" t="str">
        <f>IF(AI31="","",VLOOKUP(AI31,目次!$A$5:$X$36,24))</f>
        <v/>
      </c>
      <c r="AT31" s="45" t="str">
        <f t="shared" si="13"/>
        <v>10～11</v>
      </c>
      <c r="AU31" s="45" t="str">
        <f t="shared" si="13"/>
        <v>12～13</v>
      </c>
      <c r="AV31" s="45" t="str">
        <f t="shared" si="13"/>
        <v>10～11</v>
      </c>
      <c r="AW31" s="45" t="str">
        <f t="shared" si="13"/>
        <v>12～13</v>
      </c>
      <c r="AX31" s="45" t="str">
        <f t="shared" si="13"/>
        <v/>
      </c>
      <c r="AY31" s="45" t="str">
        <f t="shared" si="13"/>
        <v/>
      </c>
      <c r="AZ31" s="45" t="str">
        <f t="shared" si="13"/>
        <v/>
      </c>
      <c r="BA31" s="45" t="str">
        <f t="shared" si="13"/>
        <v/>
      </c>
      <c r="BB31" s="45" t="str">
        <f t="shared" si="13"/>
        <v/>
      </c>
      <c r="BC31" s="45" t="str">
        <f t="shared" si="13"/>
        <v/>
      </c>
      <c r="BH31" s="40">
        <v>21</v>
      </c>
      <c r="BI31" s="64" t="s">
        <v>44</v>
      </c>
      <c r="BJ31" s="75" t="s">
        <v>68</v>
      </c>
      <c r="BK31" s="260" t="s">
        <v>120</v>
      </c>
      <c r="BL31" s="78" t="s">
        <v>122</v>
      </c>
      <c r="BM31" s="261" t="s">
        <v>120</v>
      </c>
      <c r="BN31" s="67" t="s">
        <v>119</v>
      </c>
      <c r="BO31" s="259" t="s">
        <v>120</v>
      </c>
      <c r="BP31" s="67" t="s">
        <v>119</v>
      </c>
      <c r="BQ31" s="152" t="s">
        <v>121</v>
      </c>
      <c r="BR31" s="69" t="s">
        <v>120</v>
      </c>
      <c r="BS31" s="254" t="s">
        <v>122</v>
      </c>
    </row>
    <row r="32" spans="1:71" ht="18.95" customHeight="1">
      <c r="A32" s="218"/>
      <c r="B32" s="5">
        <v>25</v>
      </c>
      <c r="C32" s="6">
        <f t="shared" si="0"/>
        <v>46137</v>
      </c>
      <c r="D32" s="18">
        <f t="shared" si="14"/>
        <v>7</v>
      </c>
      <c r="E32" s="9"/>
      <c r="F32" s="108" t="str">
        <f t="shared" si="11"/>
        <v/>
      </c>
      <c r="G32" s="107" t="str">
        <f t="shared" si="2"/>
        <v/>
      </c>
      <c r="H32" s="108" t="str">
        <f t="shared" si="3"/>
        <v/>
      </c>
      <c r="I32" s="107" t="str">
        <f t="shared" si="4"/>
        <v/>
      </c>
      <c r="J32" s="108" t="str">
        <f t="shared" si="5"/>
        <v/>
      </c>
      <c r="K32" s="107" t="str">
        <f t="shared" si="6"/>
        <v/>
      </c>
      <c r="L32" s="108" t="str">
        <f t="shared" si="7"/>
        <v/>
      </c>
      <c r="M32" s="107" t="str">
        <f t="shared" si="8"/>
        <v/>
      </c>
      <c r="N32" s="108" t="str">
        <f t="shared" si="9"/>
        <v>10～11</v>
      </c>
      <c r="O32" s="107" t="str">
        <f t="shared" si="10"/>
        <v>14～15</v>
      </c>
      <c r="P32" s="9"/>
      <c r="Q32" s="218"/>
      <c r="R32" s="55">
        <v>1</v>
      </c>
      <c r="S32" s="14">
        <f>SUM($R$8:R32)</f>
        <v>25</v>
      </c>
      <c r="AA32" s="9">
        <v>22</v>
      </c>
      <c r="AB32" s="27" t="str">
        <f>V12</f>
        <v>社会</v>
      </c>
      <c r="AC32" s="61"/>
      <c r="AD32" s="42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IF(AE32="","",VLOOKUP(AE32,目次!$A$5:$X$36,20))</f>
        <v/>
      </c>
      <c r="AL32" s="22" t="str">
        <f>IF(AF32="","",VLOOKUP(AF32,目次!$A$5:$P$36,4))</f>
        <v>10～11</v>
      </c>
      <c r="AM32" s="22" t="str">
        <f>IF(AF32="","",VLOOKUP(AF32,目次!$A$5:$X$36,21))</f>
        <v>12～13</v>
      </c>
      <c r="AN32" s="22" t="str">
        <f>IF(AG32="","",VLOOKUP(AG32,目次!$A$5:$P$36,5))</f>
        <v/>
      </c>
      <c r="AO32" s="22" t="str">
        <f>IF(AG32="","",VLOOKUP(AG32,目次!$A$5:$X$36,22))</f>
        <v/>
      </c>
      <c r="AP32" s="22" t="str">
        <f>IF(AH32="","",VLOOKUP(AH32,目次!$A$5:$P$36,6))</f>
        <v/>
      </c>
      <c r="AQ32" s="22" t="str">
        <f>IF(AH32="","",VLOOKUP(AH32,目次!$A$5:$X$36,23))</f>
        <v/>
      </c>
      <c r="AR32" s="22" t="str">
        <f>IF(AI32="","",VLOOKUP(AI32,目次!$A$5:$P$36,7))</f>
        <v/>
      </c>
      <c r="AS32" s="22" t="str">
        <f>IF(AI32="","",VLOOKUP(AI32,目次!$A$5:$X$36,24))</f>
        <v/>
      </c>
      <c r="AT32" s="45" t="str">
        <f t="shared" si="13"/>
        <v/>
      </c>
      <c r="AU32" s="45" t="str">
        <f t="shared" si="13"/>
        <v/>
      </c>
      <c r="AV32" s="45" t="str">
        <f t="shared" si="13"/>
        <v>10～11</v>
      </c>
      <c r="AW32" s="45" t="str">
        <f t="shared" si="13"/>
        <v>12～13</v>
      </c>
      <c r="AX32" s="45" t="str">
        <f t="shared" si="13"/>
        <v>10～11</v>
      </c>
      <c r="AY32" s="45" t="str">
        <f t="shared" si="13"/>
        <v>12～13</v>
      </c>
      <c r="AZ32" s="45" t="str">
        <f t="shared" si="13"/>
        <v/>
      </c>
      <c r="BA32" s="45" t="str">
        <f t="shared" si="13"/>
        <v/>
      </c>
      <c r="BB32" s="45" t="str">
        <f t="shared" si="13"/>
        <v/>
      </c>
      <c r="BC32" s="45" t="str">
        <f t="shared" si="13"/>
        <v/>
      </c>
      <c r="BH32" s="40">
        <v>22</v>
      </c>
      <c r="BI32" s="64" t="s">
        <v>45</v>
      </c>
      <c r="BJ32" s="75" t="s">
        <v>69</v>
      </c>
      <c r="BK32" s="260" t="s">
        <v>121</v>
      </c>
      <c r="BL32" s="78" t="s">
        <v>123</v>
      </c>
      <c r="BM32" s="261" t="s">
        <v>121</v>
      </c>
      <c r="BN32" s="67" t="s">
        <v>120</v>
      </c>
      <c r="BO32" s="259" t="s">
        <v>121</v>
      </c>
      <c r="BP32" s="67" t="s">
        <v>120</v>
      </c>
      <c r="BQ32" s="152" t="s">
        <v>122</v>
      </c>
      <c r="BR32" s="69" t="s">
        <v>121</v>
      </c>
      <c r="BS32" s="254" t="s">
        <v>123</v>
      </c>
    </row>
    <row r="33" spans="1:71" ht="18.95" customHeight="1">
      <c r="A33" s="218"/>
      <c r="B33" s="5">
        <v>26</v>
      </c>
      <c r="C33" s="6">
        <f t="shared" si="0"/>
        <v>46138</v>
      </c>
      <c r="D33" s="18">
        <f t="shared" si="14"/>
        <v>1</v>
      </c>
      <c r="E33" s="9"/>
      <c r="F33" s="108" t="str">
        <f t="shared" si="11"/>
        <v>12～13</v>
      </c>
      <c r="G33" s="107" t="str">
        <f t="shared" si="2"/>
        <v>14～15</v>
      </c>
      <c r="H33" s="108" t="str">
        <f t="shared" si="3"/>
        <v/>
      </c>
      <c r="I33" s="107" t="str">
        <f t="shared" si="4"/>
        <v/>
      </c>
      <c r="J33" s="108" t="str">
        <f t="shared" si="5"/>
        <v/>
      </c>
      <c r="K33" s="107" t="str">
        <f t="shared" si="6"/>
        <v/>
      </c>
      <c r="L33" s="108" t="str">
        <f t="shared" si="7"/>
        <v/>
      </c>
      <c r="M33" s="107" t="str">
        <f t="shared" si="8"/>
        <v/>
      </c>
      <c r="N33" s="108" t="str">
        <f t="shared" si="9"/>
        <v/>
      </c>
      <c r="O33" s="107" t="str">
        <f t="shared" si="10"/>
        <v/>
      </c>
      <c r="P33" s="9"/>
      <c r="Q33" s="218"/>
      <c r="R33" s="55">
        <v>1</v>
      </c>
      <c r="S33" s="14">
        <f>SUM($R$8:R33)</f>
        <v>26</v>
      </c>
      <c r="AA33" s="9">
        <v>23</v>
      </c>
      <c r="AB33" s="27" t="str">
        <f>V13</f>
        <v>数学</v>
      </c>
      <c r="AC33" s="61"/>
      <c r="AD33" s="42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IF(AE33="","",VLOOKUP(AE33,目次!$A$5:$X$36,20))</f>
        <v/>
      </c>
      <c r="AL33" s="22" t="str">
        <f>IF(AF33="","",VLOOKUP(AF33,目次!$A$5:$P$36,4))</f>
        <v/>
      </c>
      <c r="AM33" s="22" t="str">
        <f>IF(AF33="","",VLOOKUP(AF33,目次!$A$5:$X$36,21))</f>
        <v/>
      </c>
      <c r="AN33" s="22" t="str">
        <f>IF(AG33="","",VLOOKUP(AG33,目次!$A$5:$P$36,5))</f>
        <v>10～11</v>
      </c>
      <c r="AO33" s="22" t="str">
        <f>IF(AG33="","",VLOOKUP(AG33,目次!$A$5:$X$36,22))</f>
        <v>12～13</v>
      </c>
      <c r="AP33" s="22" t="str">
        <f>IF(AH33="","",VLOOKUP(AH33,目次!$A$5:$P$36,6))</f>
        <v/>
      </c>
      <c r="AQ33" s="22" t="str">
        <f>IF(AH33="","",VLOOKUP(AH33,目次!$A$5:$X$36,23))</f>
        <v/>
      </c>
      <c r="AR33" s="22" t="str">
        <f>IF(AI33="","",VLOOKUP(AI33,目次!$A$5:$P$36,7))</f>
        <v/>
      </c>
      <c r="AS33" s="22" t="str">
        <f>IF(AI33="","",VLOOKUP(AI33,目次!$A$5:$X$36,24))</f>
        <v/>
      </c>
      <c r="AT33" s="45" t="str">
        <f t="shared" si="13"/>
        <v/>
      </c>
      <c r="AU33" s="45" t="str">
        <f t="shared" si="13"/>
        <v/>
      </c>
      <c r="AV33" s="45" t="str">
        <f t="shared" si="13"/>
        <v/>
      </c>
      <c r="AW33" s="45" t="str">
        <f t="shared" si="13"/>
        <v/>
      </c>
      <c r="AX33" s="45" t="str">
        <f t="shared" si="13"/>
        <v>10～11</v>
      </c>
      <c r="AY33" s="45" t="str">
        <f t="shared" si="13"/>
        <v>12～13</v>
      </c>
      <c r="AZ33" s="45" t="str">
        <f t="shared" si="13"/>
        <v>10～11</v>
      </c>
      <c r="BA33" s="45" t="str">
        <f t="shared" si="13"/>
        <v>14～15</v>
      </c>
      <c r="BB33" s="45" t="str">
        <f t="shared" si="13"/>
        <v/>
      </c>
      <c r="BC33" s="45" t="str">
        <f t="shared" si="13"/>
        <v/>
      </c>
      <c r="BH33" s="40">
        <v>23</v>
      </c>
      <c r="BI33" s="64" t="s">
        <v>46</v>
      </c>
      <c r="BJ33" s="75" t="s">
        <v>140</v>
      </c>
      <c r="BK33" s="260" t="s">
        <v>122</v>
      </c>
      <c r="BL33" s="78" t="s">
        <v>125</v>
      </c>
      <c r="BM33" s="261" t="s">
        <v>122</v>
      </c>
      <c r="BN33" s="67" t="s">
        <v>121</v>
      </c>
      <c r="BO33" s="259" t="s">
        <v>122</v>
      </c>
      <c r="BP33" s="67" t="s">
        <v>121</v>
      </c>
      <c r="BQ33" s="152" t="s">
        <v>123</v>
      </c>
      <c r="BR33" s="69" t="s">
        <v>122</v>
      </c>
      <c r="BS33" s="254" t="s">
        <v>124</v>
      </c>
    </row>
    <row r="34" spans="1:71" ht="18.95" customHeight="1">
      <c r="A34" s="218"/>
      <c r="B34" s="5">
        <v>27</v>
      </c>
      <c r="C34" s="6">
        <f t="shared" si="0"/>
        <v>46139</v>
      </c>
      <c r="D34" s="18">
        <f t="shared" si="14"/>
        <v>2</v>
      </c>
      <c r="E34" s="9"/>
      <c r="F34" s="108" t="str">
        <f t="shared" si="11"/>
        <v/>
      </c>
      <c r="G34" s="107" t="str">
        <f t="shared" si="2"/>
        <v/>
      </c>
      <c r="H34" s="108" t="str">
        <f t="shared" si="3"/>
        <v>12～14</v>
      </c>
      <c r="I34" s="107" t="str">
        <f t="shared" si="4"/>
        <v>14～15</v>
      </c>
      <c r="J34" s="108" t="str">
        <f t="shared" si="5"/>
        <v/>
      </c>
      <c r="K34" s="107" t="str">
        <f t="shared" si="6"/>
        <v/>
      </c>
      <c r="L34" s="108" t="str">
        <f t="shared" si="7"/>
        <v/>
      </c>
      <c r="M34" s="107" t="str">
        <f t="shared" si="8"/>
        <v/>
      </c>
      <c r="N34" s="108" t="str">
        <f t="shared" si="9"/>
        <v/>
      </c>
      <c r="O34" s="107" t="str">
        <f t="shared" si="10"/>
        <v/>
      </c>
      <c r="P34" s="9"/>
      <c r="Q34" s="218"/>
      <c r="R34" s="55">
        <v>1</v>
      </c>
      <c r="S34" s="14">
        <f>SUM($R$8:R34)</f>
        <v>27</v>
      </c>
      <c r="AA34" s="9">
        <v>24</v>
      </c>
      <c r="AB34" s="27" t="str">
        <f>V14</f>
        <v>理科</v>
      </c>
      <c r="AC34" s="61"/>
      <c r="AD34" s="42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IF(AE34="","",VLOOKUP(AE34,目次!$A$5:$X$36,20))</f>
        <v/>
      </c>
      <c r="AL34" s="22" t="str">
        <f>IF(AF34="","",VLOOKUP(AF34,目次!$A$5:$P$36,4))</f>
        <v/>
      </c>
      <c r="AM34" s="22" t="str">
        <f>IF(AF34="","",VLOOKUP(AF34,目次!$A$5:$X$36,21))</f>
        <v/>
      </c>
      <c r="AN34" s="22" t="str">
        <f>IF(AG34="","",VLOOKUP(AG34,目次!$A$5:$P$36,5))</f>
        <v/>
      </c>
      <c r="AO34" s="22" t="str">
        <f>IF(AG34="","",VLOOKUP(AG34,目次!$A$5:$X$36,22))</f>
        <v/>
      </c>
      <c r="AP34" s="22" t="str">
        <f>IF(AH34="","",VLOOKUP(AH34,目次!$A$5:$P$36,6))</f>
        <v>10～11</v>
      </c>
      <c r="AQ34" s="22" t="str">
        <f>IF(AH34="","",VLOOKUP(AH34,目次!$A$5:$X$36,23))</f>
        <v>14～15</v>
      </c>
      <c r="AR34" s="22" t="str">
        <f>IF(AI34="","",VLOOKUP(AI34,目次!$A$5:$P$36,7))</f>
        <v/>
      </c>
      <c r="AS34" s="22" t="str">
        <f>IF(AI34="","",VLOOKUP(AI34,目次!$A$5:$X$36,24))</f>
        <v/>
      </c>
      <c r="AT34" s="45" t="str">
        <f t="shared" si="13"/>
        <v/>
      </c>
      <c r="AU34" s="45" t="str">
        <f t="shared" si="13"/>
        <v/>
      </c>
      <c r="AV34" s="45" t="str">
        <f t="shared" si="13"/>
        <v/>
      </c>
      <c r="AW34" s="45" t="str">
        <f t="shared" si="13"/>
        <v/>
      </c>
      <c r="AX34" s="45" t="str">
        <f t="shared" si="13"/>
        <v/>
      </c>
      <c r="AY34" s="45" t="str">
        <f t="shared" si="13"/>
        <v/>
      </c>
      <c r="AZ34" s="45" t="str">
        <f t="shared" si="13"/>
        <v>10～11</v>
      </c>
      <c r="BA34" s="45" t="str">
        <f t="shared" si="13"/>
        <v>14～15</v>
      </c>
      <c r="BB34" s="45" t="str">
        <f t="shared" si="13"/>
        <v>10～11</v>
      </c>
      <c r="BC34" s="45" t="str">
        <f t="shared" si="13"/>
        <v>14～15</v>
      </c>
      <c r="BH34" s="40">
        <v>24</v>
      </c>
      <c r="BI34" s="64" t="s">
        <v>47</v>
      </c>
      <c r="BJ34" s="75" t="s">
        <v>71</v>
      </c>
      <c r="BK34" s="260" t="s">
        <v>123</v>
      </c>
      <c r="BL34" s="78" t="s">
        <v>126</v>
      </c>
      <c r="BM34" s="261" t="s">
        <v>123</v>
      </c>
      <c r="BN34" s="67" t="s">
        <v>122</v>
      </c>
      <c r="BO34" s="259" t="s">
        <v>123</v>
      </c>
      <c r="BP34" s="67" t="s">
        <v>122</v>
      </c>
      <c r="BQ34" s="152" t="s">
        <v>124</v>
      </c>
      <c r="BR34" s="69" t="s">
        <v>123</v>
      </c>
      <c r="BS34" s="254" t="s">
        <v>125</v>
      </c>
    </row>
    <row r="35" spans="1:71" ht="18.95" customHeight="1">
      <c r="A35" s="218"/>
      <c r="B35" s="5">
        <v>28</v>
      </c>
      <c r="C35" s="6">
        <f t="shared" si="0"/>
        <v>46140</v>
      </c>
      <c r="D35" s="18">
        <f t="shared" si="14"/>
        <v>3</v>
      </c>
      <c r="E35" s="9"/>
      <c r="F35" s="108" t="str">
        <f t="shared" si="11"/>
        <v/>
      </c>
      <c r="G35" s="107" t="str">
        <f t="shared" si="2"/>
        <v/>
      </c>
      <c r="H35" s="108" t="str">
        <f t="shared" si="3"/>
        <v/>
      </c>
      <c r="I35" s="107" t="str">
        <f t="shared" si="4"/>
        <v/>
      </c>
      <c r="J35" s="108" t="str">
        <f t="shared" si="5"/>
        <v>12～13</v>
      </c>
      <c r="K35" s="107" t="str">
        <f t="shared" si="6"/>
        <v>14～15</v>
      </c>
      <c r="L35" s="108" t="str">
        <f t="shared" si="7"/>
        <v/>
      </c>
      <c r="M35" s="107" t="str">
        <f t="shared" si="8"/>
        <v/>
      </c>
      <c r="N35" s="108" t="str">
        <f t="shared" si="9"/>
        <v/>
      </c>
      <c r="O35" s="107" t="str">
        <f t="shared" si="10"/>
        <v/>
      </c>
      <c r="P35" s="9"/>
      <c r="Q35" s="218"/>
      <c r="R35" s="55">
        <v>1</v>
      </c>
      <c r="S35" s="14">
        <f>SUM($R$8:R35)</f>
        <v>28</v>
      </c>
      <c r="U35" s="17"/>
      <c r="AA35" s="9">
        <v>25</v>
      </c>
      <c r="AB35" s="27" t="str">
        <f>V15</f>
        <v>英語</v>
      </c>
      <c r="AC35" s="61"/>
      <c r="AD35" s="42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IF(AE35="","",VLOOKUP(AE35,目次!$A$5:$X$36,20))</f>
        <v/>
      </c>
      <c r="AL35" s="22" t="str">
        <f>IF(AF35="","",VLOOKUP(AF35,目次!$A$5:$P$36,4))</f>
        <v/>
      </c>
      <c r="AM35" s="22" t="str">
        <f>IF(AF35="","",VLOOKUP(AF35,目次!$A$5:$X$36,21))</f>
        <v/>
      </c>
      <c r="AN35" s="22" t="str">
        <f>IF(AG35="","",VLOOKUP(AG35,目次!$A$5:$P$36,5))</f>
        <v/>
      </c>
      <c r="AO35" s="22" t="str">
        <f>IF(AG35="","",VLOOKUP(AG35,目次!$A$5:$X$36,22))</f>
        <v/>
      </c>
      <c r="AP35" s="22" t="str">
        <f>IF(AH35="","",VLOOKUP(AH35,目次!$A$5:$P$36,6))</f>
        <v/>
      </c>
      <c r="AQ35" s="22" t="str">
        <f>IF(AH35="","",VLOOKUP(AH35,目次!$A$5:$X$36,23))</f>
        <v/>
      </c>
      <c r="AR35" s="22" t="str">
        <f>IF(AI35="","",VLOOKUP(AI35,目次!$A$5:$P$36,7))</f>
        <v>10～11</v>
      </c>
      <c r="AS35" s="22" t="str">
        <f>IF(AI35="","",VLOOKUP(AI35,目次!$A$5:$X$36,24))</f>
        <v>14～15</v>
      </c>
      <c r="AT35" s="45" t="str">
        <f t="shared" si="13"/>
        <v>12～13</v>
      </c>
      <c r="AU35" s="45" t="str">
        <f t="shared" si="13"/>
        <v>14～15</v>
      </c>
      <c r="AV35" s="45" t="str">
        <f t="shared" si="13"/>
        <v/>
      </c>
      <c r="AW35" s="45" t="str">
        <f t="shared" si="13"/>
        <v/>
      </c>
      <c r="AX35" s="45" t="str">
        <f t="shared" si="13"/>
        <v/>
      </c>
      <c r="AY35" s="45" t="str">
        <f t="shared" si="13"/>
        <v/>
      </c>
      <c r="AZ35" s="45" t="str">
        <f t="shared" si="13"/>
        <v/>
      </c>
      <c r="BA35" s="45" t="str">
        <f t="shared" si="13"/>
        <v/>
      </c>
      <c r="BB35" s="45" t="str">
        <f t="shared" si="13"/>
        <v>10～11</v>
      </c>
      <c r="BC35" s="45" t="str">
        <f t="shared" si="13"/>
        <v>14～15</v>
      </c>
      <c r="BH35" s="40">
        <v>25</v>
      </c>
      <c r="BI35" s="64" t="s">
        <v>48</v>
      </c>
      <c r="BJ35" s="75" t="s">
        <v>72</v>
      </c>
      <c r="BK35" s="260" t="s">
        <v>124</v>
      </c>
      <c r="BL35" s="78" t="s">
        <v>127</v>
      </c>
      <c r="BM35" s="261" t="s">
        <v>124</v>
      </c>
      <c r="BN35" s="67" t="s">
        <v>123</v>
      </c>
      <c r="BO35" s="259" t="s">
        <v>124</v>
      </c>
      <c r="BP35" s="67" t="s">
        <v>158</v>
      </c>
      <c r="BQ35" s="152" t="s">
        <v>125</v>
      </c>
      <c r="BR35" s="69" t="s">
        <v>124</v>
      </c>
      <c r="BS35" s="254" t="s">
        <v>126</v>
      </c>
    </row>
    <row r="36" spans="1:71" ht="18.95" customHeight="1">
      <c r="A36" s="218"/>
      <c r="B36" s="5">
        <v>29</v>
      </c>
      <c r="C36" s="6">
        <f t="shared" si="0"/>
        <v>46141</v>
      </c>
      <c r="D36" s="18">
        <f t="shared" si="14"/>
        <v>4</v>
      </c>
      <c r="E36" s="9"/>
      <c r="F36" s="108" t="str">
        <f t="shared" si="11"/>
        <v/>
      </c>
      <c r="G36" s="107" t="str">
        <f t="shared" si="2"/>
        <v/>
      </c>
      <c r="H36" s="108" t="str">
        <f t="shared" si="3"/>
        <v/>
      </c>
      <c r="I36" s="107" t="str">
        <f t="shared" si="4"/>
        <v/>
      </c>
      <c r="J36" s="108" t="str">
        <f t="shared" si="5"/>
        <v/>
      </c>
      <c r="K36" s="107" t="str">
        <f t="shared" si="6"/>
        <v/>
      </c>
      <c r="L36" s="108" t="str">
        <f t="shared" si="7"/>
        <v>12～13</v>
      </c>
      <c r="M36" s="107" t="str">
        <f t="shared" si="8"/>
        <v>16～17</v>
      </c>
      <c r="N36" s="108" t="str">
        <f t="shared" si="9"/>
        <v/>
      </c>
      <c r="O36" s="107" t="str">
        <f t="shared" si="10"/>
        <v/>
      </c>
      <c r="P36" s="9"/>
      <c r="Q36" s="218"/>
      <c r="R36" s="55">
        <v>1</v>
      </c>
      <c r="S36" s="14">
        <f>SUM($R$8:R36)</f>
        <v>29</v>
      </c>
      <c r="AA36" s="9">
        <v>26</v>
      </c>
      <c r="AB36" s="27" t="str">
        <f>V11</f>
        <v>国語</v>
      </c>
      <c r="AC36" s="61"/>
      <c r="AD36" s="42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IF(AE36="","",VLOOKUP(AE36,目次!$A$5:$X$36,20))</f>
        <v>14～15</v>
      </c>
      <c r="AL36" s="22" t="str">
        <f>IF(AF36="","",VLOOKUP(AF36,目次!$A$5:$P$36,4))</f>
        <v/>
      </c>
      <c r="AM36" s="22" t="str">
        <f>IF(AF36="","",VLOOKUP(AF36,目次!$A$5:$X$36,21))</f>
        <v/>
      </c>
      <c r="AN36" s="22" t="str">
        <f>IF(AG36="","",VLOOKUP(AG36,目次!$A$5:$P$36,5))</f>
        <v/>
      </c>
      <c r="AO36" s="22" t="str">
        <f>IF(AG36="","",VLOOKUP(AG36,目次!$A$5:$X$36,22))</f>
        <v/>
      </c>
      <c r="AP36" s="22" t="str">
        <f>IF(AH36="","",VLOOKUP(AH36,目次!$A$5:$P$36,6))</f>
        <v/>
      </c>
      <c r="AQ36" s="22" t="str">
        <f>IF(AH36="","",VLOOKUP(AH36,目次!$A$5:$X$36,23))</f>
        <v/>
      </c>
      <c r="AR36" s="22" t="str">
        <f>IF(AI36="","",VLOOKUP(AI36,目次!$A$5:$P$36,7))</f>
        <v/>
      </c>
      <c r="AS36" s="22" t="str">
        <f>IF(AI36="","",VLOOKUP(AI36,目次!$A$5:$X$36,24))</f>
        <v/>
      </c>
      <c r="AT36" s="45" t="str">
        <f t="shared" si="13"/>
        <v>12～13</v>
      </c>
      <c r="AU36" s="45" t="str">
        <f t="shared" si="13"/>
        <v>14～15</v>
      </c>
      <c r="AV36" s="45" t="str">
        <f t="shared" si="13"/>
        <v>12～14</v>
      </c>
      <c r="AW36" s="45" t="str">
        <f t="shared" si="13"/>
        <v>14～15</v>
      </c>
      <c r="AX36" s="45" t="str">
        <f t="shared" si="13"/>
        <v/>
      </c>
      <c r="AY36" s="45" t="str">
        <f t="shared" ref="AY36:BC67" si="15">IF(AO36=AO37,"",IF($AD36=$AD37,AO36&amp;","&amp;AO37,AO36&amp;AO37))</f>
        <v/>
      </c>
      <c r="AZ36" s="45" t="str">
        <f t="shared" si="15"/>
        <v/>
      </c>
      <c r="BA36" s="45" t="str">
        <f t="shared" si="15"/>
        <v/>
      </c>
      <c r="BB36" s="45" t="str">
        <f t="shared" si="15"/>
        <v/>
      </c>
      <c r="BC36" s="45" t="str">
        <f t="shared" si="15"/>
        <v/>
      </c>
      <c r="BH36" s="40">
        <v>26</v>
      </c>
      <c r="BI36" s="64" t="s">
        <v>49</v>
      </c>
      <c r="BJ36" s="75" t="s">
        <v>141</v>
      </c>
      <c r="BK36" s="260" t="s">
        <v>125</v>
      </c>
      <c r="BL36" s="78" t="s">
        <v>128</v>
      </c>
      <c r="BM36" s="261" t="s">
        <v>125</v>
      </c>
      <c r="BN36" s="67" t="s">
        <v>124</v>
      </c>
      <c r="BO36" s="259" t="s">
        <v>125</v>
      </c>
      <c r="BP36" s="67">
        <v>53</v>
      </c>
      <c r="BQ36" s="152">
        <v>56</v>
      </c>
      <c r="BR36" s="69" t="s">
        <v>125</v>
      </c>
      <c r="BS36" s="254" t="s">
        <v>127</v>
      </c>
    </row>
    <row r="37" spans="1:71" ht="18.95" customHeight="1">
      <c r="A37" s="218"/>
      <c r="B37" s="5">
        <v>30</v>
      </c>
      <c r="C37" s="6">
        <f t="shared" si="0"/>
        <v>46142</v>
      </c>
      <c r="D37" s="18">
        <f t="shared" si="14"/>
        <v>5</v>
      </c>
      <c r="E37" s="9"/>
      <c r="F37" s="108" t="str">
        <f t="shared" si="11"/>
        <v/>
      </c>
      <c r="G37" s="107" t="str">
        <f t="shared" si="2"/>
        <v/>
      </c>
      <c r="H37" s="108" t="str">
        <f t="shared" si="3"/>
        <v/>
      </c>
      <c r="I37" s="107" t="str">
        <f t="shared" si="4"/>
        <v/>
      </c>
      <c r="J37" s="108" t="str">
        <f t="shared" si="5"/>
        <v/>
      </c>
      <c r="K37" s="107" t="str">
        <f t="shared" si="6"/>
        <v/>
      </c>
      <c r="L37" s="108" t="str">
        <f t="shared" si="7"/>
        <v/>
      </c>
      <c r="M37" s="107" t="str">
        <f t="shared" si="8"/>
        <v/>
      </c>
      <c r="N37" s="108" t="str">
        <f t="shared" si="9"/>
        <v>12～13</v>
      </c>
      <c r="O37" s="107" t="str">
        <f t="shared" si="10"/>
        <v>16～17</v>
      </c>
      <c r="P37" s="9"/>
      <c r="Q37" s="218"/>
      <c r="R37" s="55">
        <v>1</v>
      </c>
      <c r="S37" s="14">
        <f>SUM($R$8:R37)</f>
        <v>30</v>
      </c>
      <c r="AA37" s="9">
        <v>27</v>
      </c>
      <c r="AB37" s="27" t="str">
        <f>V12</f>
        <v>社会</v>
      </c>
      <c r="AC37" s="61"/>
      <c r="AD37" s="42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IF(AE37="","",VLOOKUP(AE37,目次!$A$5:$X$36,20))</f>
        <v/>
      </c>
      <c r="AL37" s="22" t="str">
        <f>IF(AF37="","",VLOOKUP(AF37,目次!$A$5:$P$36,4))</f>
        <v>12～14</v>
      </c>
      <c r="AM37" s="22" t="str">
        <f>IF(AF37="","",VLOOKUP(AF37,目次!$A$5:$X$36,21))</f>
        <v>14～15</v>
      </c>
      <c r="AN37" s="22" t="str">
        <f>IF(AG37="","",VLOOKUP(AG37,目次!$A$5:$P$36,5))</f>
        <v/>
      </c>
      <c r="AO37" s="22" t="str">
        <f>IF(AG37="","",VLOOKUP(AG37,目次!$A$5:$X$36,22))</f>
        <v/>
      </c>
      <c r="AP37" s="22" t="str">
        <f>IF(AH37="","",VLOOKUP(AH37,目次!$A$5:$P$36,6))</f>
        <v/>
      </c>
      <c r="AQ37" s="22" t="str">
        <f>IF(AH37="","",VLOOKUP(AH37,目次!$A$5:$X$36,23))</f>
        <v/>
      </c>
      <c r="AR37" s="22" t="str">
        <f>IF(AI37="","",VLOOKUP(AI37,目次!$A$5:$P$36,7))</f>
        <v/>
      </c>
      <c r="AS37" s="22" t="str">
        <f>IF(AI37="","",VLOOKUP(AI37,目次!$A$5:$X$36,24))</f>
        <v/>
      </c>
      <c r="AT37" s="45" t="str">
        <f t="shared" ref="AT37:BC68" si="16">IF(AJ37=AJ38,"",IF($AD37=$AD38,AJ37&amp;","&amp;AJ38,AJ37&amp;AJ38))</f>
        <v/>
      </c>
      <c r="AU37" s="45" t="str">
        <f t="shared" si="16"/>
        <v/>
      </c>
      <c r="AV37" s="45" t="str">
        <f t="shared" si="16"/>
        <v>12～14</v>
      </c>
      <c r="AW37" s="45" t="str">
        <f t="shared" si="16"/>
        <v>14～15</v>
      </c>
      <c r="AX37" s="45" t="str">
        <f t="shared" si="16"/>
        <v>12～13</v>
      </c>
      <c r="AY37" s="45" t="str">
        <f t="shared" si="15"/>
        <v>14～15</v>
      </c>
      <c r="AZ37" s="45" t="str">
        <f t="shared" si="15"/>
        <v/>
      </c>
      <c r="BA37" s="45" t="str">
        <f t="shared" si="15"/>
        <v/>
      </c>
      <c r="BB37" s="45" t="str">
        <f t="shared" si="15"/>
        <v/>
      </c>
      <c r="BC37" s="45" t="str">
        <f t="shared" si="15"/>
        <v/>
      </c>
      <c r="BH37" s="40">
        <v>27</v>
      </c>
      <c r="BI37" s="64" t="s">
        <v>50</v>
      </c>
      <c r="BJ37" s="75" t="s">
        <v>74</v>
      </c>
      <c r="BK37" s="260" t="s">
        <v>126</v>
      </c>
      <c r="BL37" s="78" t="s">
        <v>154</v>
      </c>
      <c r="BM37" s="261" t="s">
        <v>126</v>
      </c>
      <c r="BN37" s="67" t="s">
        <v>125</v>
      </c>
      <c r="BO37" s="259" t="s">
        <v>126</v>
      </c>
      <c r="BP37" s="67" t="s">
        <v>159</v>
      </c>
      <c r="BQ37" s="152" t="s">
        <v>127</v>
      </c>
      <c r="BR37" s="69" t="s">
        <v>126</v>
      </c>
      <c r="BS37" s="254" t="s">
        <v>128</v>
      </c>
    </row>
    <row r="38" spans="1:71" ht="18.95" customHeight="1">
      <c r="A38" s="218"/>
      <c r="E38" s="22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22"/>
      <c r="Q38" s="218"/>
      <c r="S38" s="14">
        <f>SUM($R$8:R37)</f>
        <v>30</v>
      </c>
      <c r="AA38" s="9">
        <v>28</v>
      </c>
      <c r="AB38" s="27" t="str">
        <f>V13</f>
        <v>数学</v>
      </c>
      <c r="AC38" s="61"/>
      <c r="AD38" s="42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IF(AE38="","",VLOOKUP(AE38,目次!$A$5:$X$36,20))</f>
        <v/>
      </c>
      <c r="AL38" s="22" t="str">
        <f>IF(AF38="","",VLOOKUP(AF38,目次!$A$5:$P$36,4))</f>
        <v/>
      </c>
      <c r="AM38" s="22" t="str">
        <f>IF(AF38="","",VLOOKUP(AF38,目次!$A$5:$X$36,21))</f>
        <v/>
      </c>
      <c r="AN38" s="22" t="str">
        <f>IF(AG38="","",VLOOKUP(AG38,目次!$A$5:$P$36,5))</f>
        <v>12～13</v>
      </c>
      <c r="AO38" s="22" t="str">
        <f>IF(AG38="","",VLOOKUP(AG38,目次!$A$5:$X$36,22))</f>
        <v>14～15</v>
      </c>
      <c r="AP38" s="22" t="str">
        <f>IF(AH38="","",VLOOKUP(AH38,目次!$A$5:$P$36,6))</f>
        <v/>
      </c>
      <c r="AQ38" s="22" t="str">
        <f>IF(AH38="","",VLOOKUP(AH38,目次!$A$5:$X$36,23))</f>
        <v/>
      </c>
      <c r="AR38" s="22" t="str">
        <f>IF(AI38="","",VLOOKUP(AI38,目次!$A$5:$P$36,7))</f>
        <v/>
      </c>
      <c r="AS38" s="22" t="str">
        <f>IF(AI38="","",VLOOKUP(AI38,目次!$A$5:$X$36,24))</f>
        <v/>
      </c>
      <c r="AT38" s="45" t="str">
        <f t="shared" si="16"/>
        <v/>
      </c>
      <c r="AU38" s="45" t="str">
        <f t="shared" si="16"/>
        <v/>
      </c>
      <c r="AV38" s="45" t="str">
        <f t="shared" si="16"/>
        <v/>
      </c>
      <c r="AW38" s="45" t="str">
        <f t="shared" si="16"/>
        <v/>
      </c>
      <c r="AX38" s="45" t="str">
        <f t="shared" si="16"/>
        <v>12～13</v>
      </c>
      <c r="AY38" s="45" t="str">
        <f t="shared" si="15"/>
        <v>14～15</v>
      </c>
      <c r="AZ38" s="45" t="str">
        <f t="shared" si="15"/>
        <v>12～13</v>
      </c>
      <c r="BA38" s="45" t="str">
        <f t="shared" si="15"/>
        <v>16～17</v>
      </c>
      <c r="BB38" s="45" t="str">
        <f t="shared" si="15"/>
        <v/>
      </c>
      <c r="BC38" s="45" t="str">
        <f t="shared" si="15"/>
        <v/>
      </c>
      <c r="BH38" s="40">
        <v>28</v>
      </c>
      <c r="BI38" s="64" t="s">
        <v>51</v>
      </c>
      <c r="BJ38" s="75" t="s">
        <v>75</v>
      </c>
      <c r="BK38" s="260" t="s">
        <v>127</v>
      </c>
      <c r="BL38" s="78" t="s">
        <v>458</v>
      </c>
      <c r="BM38" s="261" t="s">
        <v>127</v>
      </c>
      <c r="BN38" s="67" t="s">
        <v>126</v>
      </c>
      <c r="BO38" s="259" t="s">
        <v>127</v>
      </c>
      <c r="BP38" s="67" t="s">
        <v>160</v>
      </c>
      <c r="BQ38" s="177" t="s">
        <v>128</v>
      </c>
      <c r="BR38" s="69" t="s">
        <v>127</v>
      </c>
      <c r="BS38" s="254" t="s">
        <v>154</v>
      </c>
    </row>
    <row r="39" spans="1:71" ht="18.75" customHeight="1">
      <c r="A39" s="218"/>
      <c r="Q39" s="218"/>
      <c r="R39" s="17" t="s">
        <v>53</v>
      </c>
      <c r="AA39" s="9">
        <v>29</v>
      </c>
      <c r="AB39" s="27" t="str">
        <f>V14</f>
        <v>理科</v>
      </c>
      <c r="AC39" s="61"/>
      <c r="AD39" s="42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IF(AE39="","",VLOOKUP(AE39,目次!$A$5:$X$36,20))</f>
        <v/>
      </c>
      <c r="AL39" s="22" t="str">
        <f>IF(AF39="","",VLOOKUP(AF39,目次!$A$5:$P$36,4))</f>
        <v/>
      </c>
      <c r="AM39" s="22" t="str">
        <f>IF(AF39="","",VLOOKUP(AF39,目次!$A$5:$X$36,21))</f>
        <v/>
      </c>
      <c r="AN39" s="22" t="str">
        <f>IF(AG39="","",VLOOKUP(AG39,目次!$A$5:$P$36,5))</f>
        <v/>
      </c>
      <c r="AO39" s="22" t="str">
        <f>IF(AG39="","",VLOOKUP(AG39,目次!$A$5:$X$36,22))</f>
        <v/>
      </c>
      <c r="AP39" s="22" t="str">
        <f>IF(AH39="","",VLOOKUP(AH39,目次!$A$5:$P$36,6))</f>
        <v>12～13</v>
      </c>
      <c r="AQ39" s="22" t="str">
        <f>IF(AH39="","",VLOOKUP(AH39,目次!$A$5:$X$36,23))</f>
        <v>16～17</v>
      </c>
      <c r="AR39" s="22" t="str">
        <f>IF(AI39="","",VLOOKUP(AI39,目次!$A$5:$P$36,7))</f>
        <v/>
      </c>
      <c r="AS39" s="22" t="str">
        <f>IF(AI39="","",VLOOKUP(AI39,目次!$A$5:$X$36,24))</f>
        <v/>
      </c>
      <c r="AT39" s="45" t="str">
        <f t="shared" si="16"/>
        <v/>
      </c>
      <c r="AU39" s="45" t="str">
        <f t="shared" si="16"/>
        <v/>
      </c>
      <c r="AV39" s="45" t="str">
        <f t="shared" si="16"/>
        <v/>
      </c>
      <c r="AW39" s="45" t="str">
        <f t="shared" si="16"/>
        <v/>
      </c>
      <c r="AX39" s="45" t="str">
        <f t="shared" si="16"/>
        <v/>
      </c>
      <c r="AY39" s="45" t="str">
        <f t="shared" si="15"/>
        <v/>
      </c>
      <c r="AZ39" s="45" t="str">
        <f t="shared" si="15"/>
        <v>12～13</v>
      </c>
      <c r="BA39" s="45" t="str">
        <f t="shared" si="15"/>
        <v>16～17</v>
      </c>
      <c r="BB39" s="45" t="str">
        <f t="shared" si="15"/>
        <v>12～13</v>
      </c>
      <c r="BC39" s="45" t="str">
        <f t="shared" si="15"/>
        <v>16～17</v>
      </c>
      <c r="BH39" s="40">
        <v>29</v>
      </c>
      <c r="BI39" s="64" t="s">
        <v>52</v>
      </c>
      <c r="BJ39" s="75" t="s">
        <v>76</v>
      </c>
      <c r="BK39" s="260" t="s">
        <v>128</v>
      </c>
      <c r="BL39" s="78" t="s">
        <v>156</v>
      </c>
      <c r="BM39" s="261" t="s">
        <v>128</v>
      </c>
      <c r="BN39" s="67" t="s">
        <v>127</v>
      </c>
      <c r="BO39" s="259" t="s">
        <v>128</v>
      </c>
      <c r="BP39" s="67">
        <v>61</v>
      </c>
      <c r="BQ39" s="152">
        <v>62</v>
      </c>
      <c r="BR39" s="69" t="s">
        <v>128</v>
      </c>
      <c r="BS39" s="254" t="s">
        <v>521</v>
      </c>
    </row>
    <row r="40" spans="1:71" ht="18.75" customHeight="1">
      <c r="A40" s="218"/>
      <c r="Q40" s="218"/>
      <c r="AA40" s="9">
        <v>30</v>
      </c>
      <c r="AB40" s="27" t="str">
        <f>V15</f>
        <v>英語</v>
      </c>
      <c r="AC40" s="61"/>
      <c r="AD40" s="42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IF(AE40="","",VLOOKUP(AE40,目次!$A$5:$X$36,20))</f>
        <v/>
      </c>
      <c r="AL40" s="22" t="str">
        <f>IF(AF40="","",VLOOKUP(AF40,目次!$A$5:$P$36,4))</f>
        <v/>
      </c>
      <c r="AM40" s="22" t="str">
        <f>IF(AF40="","",VLOOKUP(AF40,目次!$A$5:$X$36,21))</f>
        <v/>
      </c>
      <c r="AN40" s="22" t="str">
        <f>IF(AG40="","",VLOOKUP(AG40,目次!$A$5:$P$36,5))</f>
        <v/>
      </c>
      <c r="AO40" s="22" t="str">
        <f>IF(AG40="","",VLOOKUP(AG40,目次!$A$5:$X$36,22))</f>
        <v/>
      </c>
      <c r="AP40" s="22" t="str">
        <f>IF(AH40="","",VLOOKUP(AH40,目次!$A$5:$P$36,6))</f>
        <v/>
      </c>
      <c r="AQ40" s="22" t="str">
        <f>IF(AH40="","",VLOOKUP(AH40,目次!$A$5:$X$36,23))</f>
        <v/>
      </c>
      <c r="AR40" s="22" t="str">
        <f>IF(AI40="","",VLOOKUP(AI40,目次!$A$5:$P$36,7))</f>
        <v>12～13</v>
      </c>
      <c r="AS40" s="22" t="str">
        <f>IF(AI40="","",VLOOKUP(AI40,目次!$A$5:$X$36,24))</f>
        <v>16～17</v>
      </c>
      <c r="AT40" s="45" t="str">
        <f t="shared" si="16"/>
        <v>14～15</v>
      </c>
      <c r="AU40" s="45" t="str">
        <f t="shared" si="16"/>
        <v>16～17</v>
      </c>
      <c r="AV40" s="45" t="str">
        <f t="shared" si="16"/>
        <v/>
      </c>
      <c r="AW40" s="45" t="str">
        <f t="shared" si="16"/>
        <v/>
      </c>
      <c r="AX40" s="45" t="str">
        <f t="shared" si="16"/>
        <v/>
      </c>
      <c r="AY40" s="45" t="str">
        <f t="shared" si="15"/>
        <v/>
      </c>
      <c r="AZ40" s="45" t="str">
        <f t="shared" si="15"/>
        <v/>
      </c>
      <c r="BA40" s="45" t="str">
        <f t="shared" si="15"/>
        <v/>
      </c>
      <c r="BB40" s="45" t="str">
        <f t="shared" si="15"/>
        <v>12～13</v>
      </c>
      <c r="BC40" s="45" t="str">
        <f t="shared" si="15"/>
        <v>16～17</v>
      </c>
      <c r="BH40" s="40">
        <v>30</v>
      </c>
      <c r="BI40" s="64" t="s">
        <v>54</v>
      </c>
      <c r="BJ40" s="75" t="s">
        <v>77</v>
      </c>
      <c r="BK40" s="260" t="s">
        <v>154</v>
      </c>
      <c r="BL40" s="152" t="s">
        <v>459</v>
      </c>
      <c r="BM40" s="261" t="s">
        <v>154</v>
      </c>
      <c r="BN40" s="67" t="s">
        <v>128</v>
      </c>
      <c r="BO40" s="259" t="s">
        <v>154</v>
      </c>
      <c r="BP40" s="67" t="s">
        <v>154</v>
      </c>
      <c r="BQ40" s="178">
        <v>63</v>
      </c>
      <c r="BR40" s="69" t="s">
        <v>143</v>
      </c>
      <c r="BS40" s="254" t="s">
        <v>523</v>
      </c>
    </row>
    <row r="41" spans="1:71" ht="18.75" customHeight="1">
      <c r="A41" s="218"/>
      <c r="Q41" s="218"/>
      <c r="AA41" s="9">
        <v>31</v>
      </c>
      <c r="AB41" s="27" t="str">
        <f>V11</f>
        <v>国語</v>
      </c>
      <c r="AC41" s="61"/>
      <c r="AD41" s="42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IF(AE41="","",VLOOKUP(AE41,目次!$A$5:$X$36,20))</f>
        <v>16～17</v>
      </c>
      <c r="AL41" s="22" t="str">
        <f>IF(AF41="","",VLOOKUP(AF41,目次!$A$5:$P$36,4))</f>
        <v/>
      </c>
      <c r="AM41" s="22" t="str">
        <f>IF(AF41="","",VLOOKUP(AF41,目次!$A$5:$X$36,21))</f>
        <v/>
      </c>
      <c r="AN41" s="22" t="str">
        <f>IF(AG41="","",VLOOKUP(AG41,目次!$A$5:$P$36,5))</f>
        <v/>
      </c>
      <c r="AO41" s="22" t="str">
        <f>IF(AG41="","",VLOOKUP(AG41,目次!$A$5:$X$36,22))</f>
        <v/>
      </c>
      <c r="AP41" s="22" t="str">
        <f>IF(AH41="","",VLOOKUP(AH41,目次!$A$5:$P$36,6))</f>
        <v/>
      </c>
      <c r="AQ41" s="22" t="str">
        <f>IF(AH41="","",VLOOKUP(AH41,目次!$A$5:$X$36,23))</f>
        <v/>
      </c>
      <c r="AR41" s="22" t="str">
        <f>IF(AI41="","",VLOOKUP(AI41,目次!$A$5:$P$36,7))</f>
        <v/>
      </c>
      <c r="AS41" s="22" t="str">
        <f>IF(AI41="","",VLOOKUP(AI41,目次!$A$5:$X$36,24))</f>
        <v/>
      </c>
      <c r="AT41" s="45" t="str">
        <f t="shared" si="16"/>
        <v>14～15</v>
      </c>
      <c r="AU41" s="45" t="str">
        <f t="shared" si="16"/>
        <v>16～17</v>
      </c>
      <c r="AV41" s="45" t="str">
        <f t="shared" si="16"/>
        <v>16～17</v>
      </c>
      <c r="AW41" s="45" t="str">
        <f t="shared" si="16"/>
        <v>16～17</v>
      </c>
      <c r="AX41" s="45" t="str">
        <f t="shared" si="16"/>
        <v/>
      </c>
      <c r="AY41" s="45" t="str">
        <f t="shared" si="15"/>
        <v/>
      </c>
      <c r="AZ41" s="45" t="str">
        <f t="shared" si="15"/>
        <v/>
      </c>
      <c r="BA41" s="45" t="str">
        <f t="shared" si="15"/>
        <v/>
      </c>
      <c r="BB41" s="45" t="str">
        <f t="shared" si="15"/>
        <v/>
      </c>
      <c r="BC41" s="45" t="str">
        <f t="shared" si="15"/>
        <v/>
      </c>
      <c r="BH41" s="40">
        <v>31</v>
      </c>
      <c r="BI41" s="65"/>
      <c r="BJ41" s="76"/>
      <c r="BK41" s="67"/>
      <c r="BL41" s="70"/>
      <c r="BM41" s="67"/>
      <c r="BN41" s="23"/>
      <c r="BO41" s="67"/>
      <c r="BP41" s="23"/>
      <c r="BQ41" s="67"/>
      <c r="BR41" s="23"/>
      <c r="BS41" s="68"/>
    </row>
    <row r="42" spans="1:71" ht="18.75" customHeight="1" thickBot="1">
      <c r="A42" s="218"/>
      <c r="B42" s="218"/>
      <c r="C42" s="218"/>
      <c r="D42" s="218"/>
      <c r="E42" s="218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8"/>
      <c r="Q42" s="218"/>
      <c r="AA42" s="9">
        <v>32</v>
      </c>
      <c r="AB42" s="27" t="str">
        <f>V12</f>
        <v>社会</v>
      </c>
      <c r="AC42" s="61"/>
      <c r="AD42" s="42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IF(AE42="","",VLOOKUP(AE42,目次!$A$5:$X$36,20))</f>
        <v/>
      </c>
      <c r="AL42" s="22" t="str">
        <f>IF(AF42="","",VLOOKUP(AF42,目次!$A$5:$P$36,4))</f>
        <v>16～17</v>
      </c>
      <c r="AM42" s="22" t="str">
        <f>IF(AF42="","",VLOOKUP(AF42,目次!$A$5:$X$36,21))</f>
        <v>16～17</v>
      </c>
      <c r="AN42" s="22" t="str">
        <f>IF(AG42="","",VLOOKUP(AG42,目次!$A$5:$P$36,5))</f>
        <v/>
      </c>
      <c r="AO42" s="22" t="str">
        <f>IF(AG42="","",VLOOKUP(AG42,目次!$A$5:$X$36,22))</f>
        <v/>
      </c>
      <c r="AP42" s="22" t="str">
        <f>IF(AH42="","",VLOOKUP(AH42,目次!$A$5:$P$36,6))</f>
        <v/>
      </c>
      <c r="AQ42" s="22" t="str">
        <f>IF(AH42="","",VLOOKUP(AH42,目次!$A$5:$X$36,23))</f>
        <v/>
      </c>
      <c r="AR42" s="22" t="str">
        <f>IF(AI42="","",VLOOKUP(AI42,目次!$A$5:$P$36,7))</f>
        <v/>
      </c>
      <c r="AS42" s="22" t="str">
        <f>IF(AI42="","",VLOOKUP(AI42,目次!$A$5:$X$36,24))</f>
        <v/>
      </c>
      <c r="AT42" s="45" t="str">
        <f t="shared" si="16"/>
        <v/>
      </c>
      <c r="AU42" s="45" t="str">
        <f t="shared" si="16"/>
        <v/>
      </c>
      <c r="AV42" s="45" t="str">
        <f t="shared" si="16"/>
        <v>16～17</v>
      </c>
      <c r="AW42" s="45" t="str">
        <f t="shared" si="16"/>
        <v>16～17</v>
      </c>
      <c r="AX42" s="45" t="str">
        <f t="shared" si="16"/>
        <v>14～15</v>
      </c>
      <c r="AY42" s="45" t="str">
        <f t="shared" si="15"/>
        <v>16～17</v>
      </c>
      <c r="AZ42" s="45" t="str">
        <f t="shared" si="15"/>
        <v/>
      </c>
      <c r="BA42" s="45" t="str">
        <f t="shared" si="15"/>
        <v/>
      </c>
      <c r="BB42" s="45" t="str">
        <f t="shared" si="15"/>
        <v/>
      </c>
      <c r="BC42" s="45" t="str">
        <f t="shared" si="15"/>
        <v/>
      </c>
      <c r="BH42" s="40">
        <v>32</v>
      </c>
      <c r="BI42" s="66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75" customHeight="1">
      <c r="AA43" s="9">
        <v>33</v>
      </c>
      <c r="AB43" s="27" t="str">
        <f>V13</f>
        <v>数学</v>
      </c>
      <c r="AC43" s="61"/>
      <c r="AD43" s="42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IF(AE43="","",VLOOKUP(AE43,目次!$A$5:$X$36,20))</f>
        <v/>
      </c>
      <c r="AL43" s="22" t="str">
        <f>IF(AF43="","",VLOOKUP(AF43,目次!$A$5:$P$36,4))</f>
        <v/>
      </c>
      <c r="AM43" s="22" t="str">
        <f>IF(AF43="","",VLOOKUP(AF43,目次!$A$5:$X$36,21))</f>
        <v/>
      </c>
      <c r="AN43" s="22" t="str">
        <f>IF(AG43="","",VLOOKUP(AG43,目次!$A$5:$P$36,5))</f>
        <v>14～15</v>
      </c>
      <c r="AO43" s="22" t="str">
        <f>IF(AG43="","",VLOOKUP(AG43,目次!$A$5:$X$36,22))</f>
        <v>16～17</v>
      </c>
      <c r="AP43" s="22" t="str">
        <f>IF(AH43="","",VLOOKUP(AH43,目次!$A$5:$P$36,6))</f>
        <v/>
      </c>
      <c r="AQ43" s="22" t="str">
        <f>IF(AH43="","",VLOOKUP(AH43,目次!$A$5:$X$36,23))</f>
        <v/>
      </c>
      <c r="AR43" s="22" t="str">
        <f>IF(AI43="","",VLOOKUP(AI43,目次!$A$5:$P$36,7))</f>
        <v/>
      </c>
      <c r="AS43" s="22" t="str">
        <f>IF(AI43="","",VLOOKUP(AI43,目次!$A$5:$X$36,24))</f>
        <v/>
      </c>
      <c r="AT43" s="45" t="str">
        <f t="shared" si="16"/>
        <v/>
      </c>
      <c r="AU43" s="45" t="str">
        <f t="shared" si="16"/>
        <v/>
      </c>
      <c r="AV43" s="45" t="str">
        <f t="shared" si="16"/>
        <v/>
      </c>
      <c r="AW43" s="45" t="str">
        <f t="shared" si="16"/>
        <v/>
      </c>
      <c r="AX43" s="45" t="str">
        <f t="shared" si="16"/>
        <v>14～15</v>
      </c>
      <c r="AY43" s="45" t="str">
        <f t="shared" si="15"/>
        <v>16～17</v>
      </c>
      <c r="AZ43" s="45" t="str">
        <f t="shared" si="15"/>
        <v>14～15</v>
      </c>
      <c r="BA43" s="45" t="str">
        <f t="shared" si="15"/>
        <v>18～19</v>
      </c>
      <c r="BB43" s="45" t="str">
        <f t="shared" si="15"/>
        <v/>
      </c>
      <c r="BC43" s="45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1"/>
      <c r="AD44" s="42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IF(AE44="","",VLOOKUP(AE44,目次!$A$5:$X$36,20))</f>
        <v/>
      </c>
      <c r="AL44" s="22" t="str">
        <f>IF(AF44="","",VLOOKUP(AF44,目次!$A$5:$P$36,4))</f>
        <v/>
      </c>
      <c r="AM44" s="22" t="str">
        <f>IF(AF44="","",VLOOKUP(AF44,目次!$A$5:$X$36,21))</f>
        <v/>
      </c>
      <c r="AN44" s="22" t="str">
        <f>IF(AG44="","",VLOOKUP(AG44,目次!$A$5:$P$36,5))</f>
        <v/>
      </c>
      <c r="AO44" s="22" t="str">
        <f>IF(AG44="","",VLOOKUP(AG44,目次!$A$5:$X$36,22))</f>
        <v/>
      </c>
      <c r="AP44" s="22" t="str">
        <f>IF(AH44="","",VLOOKUP(AH44,目次!$A$5:$P$36,6))</f>
        <v>14～15</v>
      </c>
      <c r="AQ44" s="22" t="str">
        <f>IF(AH44="","",VLOOKUP(AH44,目次!$A$5:$X$36,23))</f>
        <v>18～19</v>
      </c>
      <c r="AR44" s="22" t="str">
        <f>IF(AI44="","",VLOOKUP(AI44,目次!$A$5:$P$36,7))</f>
        <v/>
      </c>
      <c r="AS44" s="22" t="str">
        <f>IF(AI44="","",VLOOKUP(AI44,目次!$A$5:$X$36,24))</f>
        <v/>
      </c>
      <c r="AT44" s="45" t="str">
        <f t="shared" si="16"/>
        <v/>
      </c>
      <c r="AU44" s="45" t="str">
        <f t="shared" si="16"/>
        <v/>
      </c>
      <c r="AV44" s="45" t="str">
        <f t="shared" si="16"/>
        <v/>
      </c>
      <c r="AW44" s="45" t="str">
        <f t="shared" si="16"/>
        <v/>
      </c>
      <c r="AX44" s="45" t="str">
        <f t="shared" si="16"/>
        <v/>
      </c>
      <c r="AY44" s="45" t="str">
        <f t="shared" si="15"/>
        <v/>
      </c>
      <c r="AZ44" s="45" t="str">
        <f t="shared" si="15"/>
        <v>14～15</v>
      </c>
      <c r="BA44" s="45" t="str">
        <f t="shared" si="15"/>
        <v>18～19</v>
      </c>
      <c r="BB44" s="45" t="str">
        <f t="shared" si="15"/>
        <v>14～15</v>
      </c>
      <c r="BC44" s="45" t="str">
        <f t="shared" si="15"/>
        <v>18～19</v>
      </c>
      <c r="BL44" s="63"/>
    </row>
    <row r="45" spans="1:71" ht="18.95" customHeight="1">
      <c r="AA45" s="9">
        <v>35</v>
      </c>
      <c r="AB45" s="27" t="str">
        <f>V15</f>
        <v>英語</v>
      </c>
      <c r="AC45" s="61"/>
      <c r="AD45" s="42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IF(AE45="","",VLOOKUP(AE45,目次!$A$5:$X$36,20))</f>
        <v/>
      </c>
      <c r="AL45" s="22" t="str">
        <f>IF(AF45="","",VLOOKUP(AF45,目次!$A$5:$P$36,4))</f>
        <v/>
      </c>
      <c r="AM45" s="22" t="str">
        <f>IF(AF45="","",VLOOKUP(AF45,目次!$A$5:$X$36,21))</f>
        <v/>
      </c>
      <c r="AN45" s="22" t="str">
        <f>IF(AG45="","",VLOOKUP(AG45,目次!$A$5:$P$36,5))</f>
        <v/>
      </c>
      <c r="AO45" s="22" t="str">
        <f>IF(AG45="","",VLOOKUP(AG45,目次!$A$5:$X$36,22))</f>
        <v/>
      </c>
      <c r="AP45" s="22" t="str">
        <f>IF(AH45="","",VLOOKUP(AH45,目次!$A$5:$P$36,6))</f>
        <v/>
      </c>
      <c r="AQ45" s="22" t="str">
        <f>IF(AH45="","",VLOOKUP(AH45,目次!$A$5:$X$36,23))</f>
        <v/>
      </c>
      <c r="AR45" s="22" t="str">
        <f>IF(AI45="","",VLOOKUP(AI45,目次!$A$5:$P$36,7))</f>
        <v>14～15</v>
      </c>
      <c r="AS45" s="22" t="str">
        <f>IF(AI45="","",VLOOKUP(AI45,目次!$A$5:$X$36,24))</f>
        <v>18～19</v>
      </c>
      <c r="AT45" s="45" t="str">
        <f t="shared" si="16"/>
        <v>16～17</v>
      </c>
      <c r="AU45" s="45" t="str">
        <f t="shared" si="16"/>
        <v>18～19</v>
      </c>
      <c r="AV45" s="45" t="str">
        <f t="shared" si="16"/>
        <v/>
      </c>
      <c r="AW45" s="45" t="str">
        <f t="shared" si="16"/>
        <v/>
      </c>
      <c r="AX45" s="45" t="str">
        <f t="shared" si="16"/>
        <v/>
      </c>
      <c r="AY45" s="45" t="str">
        <f t="shared" si="15"/>
        <v/>
      </c>
      <c r="AZ45" s="45" t="str">
        <f t="shared" si="15"/>
        <v/>
      </c>
      <c r="BA45" s="45" t="str">
        <f t="shared" si="15"/>
        <v/>
      </c>
      <c r="BB45" s="45" t="str">
        <f t="shared" si="15"/>
        <v>14～15</v>
      </c>
      <c r="BC45" s="45" t="str">
        <f t="shared" si="15"/>
        <v>18～19</v>
      </c>
    </row>
    <row r="46" spans="1:71" ht="18.95" customHeight="1">
      <c r="AA46" s="9">
        <v>36</v>
      </c>
      <c r="AB46" s="27" t="str">
        <f>V11</f>
        <v>国語</v>
      </c>
      <c r="AC46" s="61"/>
      <c r="AD46" s="42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IF(AE46="","",VLOOKUP(AE46,目次!$A$5:$X$36,20))</f>
        <v>18～19</v>
      </c>
      <c r="AL46" s="22" t="str">
        <f>IF(AF46="","",VLOOKUP(AF46,目次!$A$5:$P$36,4))</f>
        <v/>
      </c>
      <c r="AM46" s="22" t="str">
        <f>IF(AF46="","",VLOOKUP(AF46,目次!$A$5:$X$36,21))</f>
        <v/>
      </c>
      <c r="AN46" s="22" t="str">
        <f>IF(AG46="","",VLOOKUP(AG46,目次!$A$5:$P$36,5))</f>
        <v/>
      </c>
      <c r="AO46" s="22" t="str">
        <f>IF(AG46="","",VLOOKUP(AG46,目次!$A$5:$X$36,22))</f>
        <v/>
      </c>
      <c r="AP46" s="22" t="str">
        <f>IF(AH46="","",VLOOKUP(AH46,目次!$A$5:$P$36,6))</f>
        <v/>
      </c>
      <c r="AQ46" s="22" t="str">
        <f>IF(AH46="","",VLOOKUP(AH46,目次!$A$5:$X$36,23))</f>
        <v/>
      </c>
      <c r="AR46" s="22" t="str">
        <f>IF(AI46="","",VLOOKUP(AI46,目次!$A$5:$P$36,7))</f>
        <v/>
      </c>
      <c r="AS46" s="22" t="str">
        <f>IF(AI46="","",VLOOKUP(AI46,目次!$A$5:$X$36,24))</f>
        <v/>
      </c>
      <c r="AT46" s="45" t="str">
        <f t="shared" si="16"/>
        <v>16～17</v>
      </c>
      <c r="AU46" s="45" t="str">
        <f t="shared" si="16"/>
        <v>18～19</v>
      </c>
      <c r="AV46" s="45" t="str">
        <f t="shared" si="16"/>
        <v>18～19</v>
      </c>
      <c r="AW46" s="45" t="str">
        <f t="shared" si="16"/>
        <v>18～19</v>
      </c>
      <c r="AX46" s="45" t="str">
        <f t="shared" si="16"/>
        <v/>
      </c>
      <c r="AY46" s="45" t="str">
        <f t="shared" si="15"/>
        <v/>
      </c>
      <c r="AZ46" s="45" t="str">
        <f t="shared" si="15"/>
        <v/>
      </c>
      <c r="BA46" s="45" t="str">
        <f t="shared" si="15"/>
        <v/>
      </c>
      <c r="BB46" s="45" t="str">
        <f t="shared" si="15"/>
        <v/>
      </c>
      <c r="BC46" s="45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1"/>
      <c r="AD47" s="42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IF(AE47="","",VLOOKUP(AE47,目次!$A$5:$X$36,20))</f>
        <v/>
      </c>
      <c r="AL47" s="22" t="str">
        <f>IF(AF47="","",VLOOKUP(AF47,目次!$A$5:$P$36,4))</f>
        <v>18～19</v>
      </c>
      <c r="AM47" s="22" t="str">
        <f>IF(AF47="","",VLOOKUP(AF47,目次!$A$5:$X$36,21))</f>
        <v>18～19</v>
      </c>
      <c r="AN47" s="22" t="str">
        <f>IF(AG47="","",VLOOKUP(AG47,目次!$A$5:$P$36,5))</f>
        <v/>
      </c>
      <c r="AO47" s="22" t="str">
        <f>IF(AG47="","",VLOOKUP(AG47,目次!$A$5:$X$36,22))</f>
        <v/>
      </c>
      <c r="AP47" s="22" t="str">
        <f>IF(AH47="","",VLOOKUP(AH47,目次!$A$5:$P$36,6))</f>
        <v/>
      </c>
      <c r="AQ47" s="22" t="str">
        <f>IF(AH47="","",VLOOKUP(AH47,目次!$A$5:$X$36,23))</f>
        <v/>
      </c>
      <c r="AR47" s="22" t="str">
        <f>IF(AI47="","",VLOOKUP(AI47,目次!$A$5:$P$36,7))</f>
        <v/>
      </c>
      <c r="AS47" s="22" t="str">
        <f>IF(AI47="","",VLOOKUP(AI47,目次!$A$5:$X$36,24))</f>
        <v/>
      </c>
      <c r="AT47" s="45" t="str">
        <f t="shared" si="16"/>
        <v/>
      </c>
      <c r="AU47" s="45" t="str">
        <f t="shared" si="16"/>
        <v/>
      </c>
      <c r="AV47" s="45" t="str">
        <f t="shared" si="16"/>
        <v>18～19</v>
      </c>
      <c r="AW47" s="45" t="str">
        <f t="shared" si="16"/>
        <v>18～19</v>
      </c>
      <c r="AX47" s="45" t="str">
        <f t="shared" si="16"/>
        <v>16～17</v>
      </c>
      <c r="AY47" s="45" t="str">
        <f t="shared" si="15"/>
        <v>18～19</v>
      </c>
      <c r="AZ47" s="45" t="str">
        <f t="shared" si="15"/>
        <v/>
      </c>
      <c r="BA47" s="45" t="str">
        <f t="shared" si="15"/>
        <v/>
      </c>
      <c r="BB47" s="45" t="str">
        <f t="shared" si="15"/>
        <v/>
      </c>
      <c r="BC47" s="45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1"/>
      <c r="AD48" s="42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IF(AE48="","",VLOOKUP(AE48,目次!$A$5:$X$36,20))</f>
        <v/>
      </c>
      <c r="AL48" s="22" t="str">
        <f>IF(AF48="","",VLOOKUP(AF48,目次!$A$5:$P$36,4))</f>
        <v/>
      </c>
      <c r="AM48" s="22" t="str">
        <f>IF(AF48="","",VLOOKUP(AF48,目次!$A$5:$X$36,21))</f>
        <v/>
      </c>
      <c r="AN48" s="22" t="str">
        <f>IF(AG48="","",VLOOKUP(AG48,目次!$A$5:$P$36,5))</f>
        <v>16～17</v>
      </c>
      <c r="AO48" s="22" t="str">
        <f>IF(AG48="","",VLOOKUP(AG48,目次!$A$5:$X$36,22))</f>
        <v>18～19</v>
      </c>
      <c r="AP48" s="22" t="str">
        <f>IF(AH48="","",VLOOKUP(AH48,目次!$A$5:$P$36,6))</f>
        <v/>
      </c>
      <c r="AQ48" s="22" t="str">
        <f>IF(AH48="","",VLOOKUP(AH48,目次!$A$5:$X$36,23))</f>
        <v/>
      </c>
      <c r="AR48" s="22" t="str">
        <f>IF(AI48="","",VLOOKUP(AI48,目次!$A$5:$P$36,7))</f>
        <v/>
      </c>
      <c r="AS48" s="22" t="str">
        <f>IF(AI48="","",VLOOKUP(AI48,目次!$A$5:$X$36,24))</f>
        <v/>
      </c>
      <c r="AT48" s="45" t="str">
        <f t="shared" si="16"/>
        <v/>
      </c>
      <c r="AU48" s="45" t="str">
        <f t="shared" si="16"/>
        <v/>
      </c>
      <c r="AV48" s="45" t="str">
        <f t="shared" si="16"/>
        <v/>
      </c>
      <c r="AW48" s="45" t="str">
        <f t="shared" si="16"/>
        <v/>
      </c>
      <c r="AX48" s="45" t="str">
        <f t="shared" si="16"/>
        <v>16～17</v>
      </c>
      <c r="AY48" s="45" t="str">
        <f t="shared" si="15"/>
        <v>18～19</v>
      </c>
      <c r="AZ48" s="45" t="str">
        <f t="shared" si="15"/>
        <v>16～17</v>
      </c>
      <c r="BA48" s="45" t="str">
        <f t="shared" si="15"/>
        <v>20～21</v>
      </c>
      <c r="BB48" s="45" t="str">
        <f t="shared" si="15"/>
        <v/>
      </c>
      <c r="BC48" s="45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1"/>
      <c r="AD49" s="42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IF(AE49="","",VLOOKUP(AE49,目次!$A$5:$X$36,20))</f>
        <v/>
      </c>
      <c r="AL49" s="22" t="str">
        <f>IF(AF49="","",VLOOKUP(AF49,目次!$A$5:$P$36,4))</f>
        <v/>
      </c>
      <c r="AM49" s="22" t="str">
        <f>IF(AF49="","",VLOOKUP(AF49,目次!$A$5:$X$36,21))</f>
        <v/>
      </c>
      <c r="AN49" s="22" t="str">
        <f>IF(AG49="","",VLOOKUP(AG49,目次!$A$5:$P$36,5))</f>
        <v/>
      </c>
      <c r="AO49" s="22" t="str">
        <f>IF(AG49="","",VLOOKUP(AG49,目次!$A$5:$X$36,22))</f>
        <v/>
      </c>
      <c r="AP49" s="22" t="str">
        <f>IF(AH49="","",VLOOKUP(AH49,目次!$A$5:$P$36,6))</f>
        <v>16～17</v>
      </c>
      <c r="AQ49" s="22" t="str">
        <f>IF(AH49="","",VLOOKUP(AH49,目次!$A$5:$X$36,23))</f>
        <v>20～21</v>
      </c>
      <c r="AR49" s="22" t="str">
        <f>IF(AI49="","",VLOOKUP(AI49,目次!$A$5:$P$36,7))</f>
        <v/>
      </c>
      <c r="AS49" s="22" t="str">
        <f>IF(AI49="","",VLOOKUP(AI49,目次!$A$5:$X$36,24))</f>
        <v/>
      </c>
      <c r="AT49" s="45" t="str">
        <f t="shared" si="16"/>
        <v/>
      </c>
      <c r="AU49" s="45" t="str">
        <f t="shared" si="16"/>
        <v/>
      </c>
      <c r="AV49" s="45" t="str">
        <f t="shared" si="16"/>
        <v/>
      </c>
      <c r="AW49" s="45" t="str">
        <f t="shared" si="16"/>
        <v/>
      </c>
      <c r="AX49" s="45" t="str">
        <f t="shared" si="16"/>
        <v/>
      </c>
      <c r="AY49" s="45" t="str">
        <f t="shared" si="15"/>
        <v/>
      </c>
      <c r="AZ49" s="45" t="str">
        <f t="shared" si="15"/>
        <v>16～17</v>
      </c>
      <c r="BA49" s="45" t="str">
        <f t="shared" si="15"/>
        <v>20～21</v>
      </c>
      <c r="BB49" s="45" t="str">
        <f t="shared" si="15"/>
        <v>16～17</v>
      </c>
      <c r="BC49" s="45" t="str">
        <f t="shared" si="15"/>
        <v>20～21</v>
      </c>
    </row>
    <row r="50" spans="27:55" ht="18.95" customHeight="1">
      <c r="AA50" s="9">
        <v>40</v>
      </c>
      <c r="AB50" s="27" t="str">
        <f>V15</f>
        <v>英語</v>
      </c>
      <c r="AC50" s="61"/>
      <c r="AD50" s="42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IF(AE50="","",VLOOKUP(AE50,目次!$A$5:$X$36,20))</f>
        <v/>
      </c>
      <c r="AL50" s="22" t="str">
        <f>IF(AF50="","",VLOOKUP(AF50,目次!$A$5:$P$36,4))</f>
        <v/>
      </c>
      <c r="AM50" s="22" t="str">
        <f>IF(AF50="","",VLOOKUP(AF50,目次!$A$5:$X$36,21))</f>
        <v/>
      </c>
      <c r="AN50" s="22" t="str">
        <f>IF(AG50="","",VLOOKUP(AG50,目次!$A$5:$P$36,5))</f>
        <v/>
      </c>
      <c r="AO50" s="22" t="str">
        <f>IF(AG50="","",VLOOKUP(AG50,目次!$A$5:$X$36,22))</f>
        <v/>
      </c>
      <c r="AP50" s="22" t="str">
        <f>IF(AH50="","",VLOOKUP(AH50,目次!$A$5:$P$36,6))</f>
        <v/>
      </c>
      <c r="AQ50" s="22" t="str">
        <f>IF(AH50="","",VLOOKUP(AH50,目次!$A$5:$X$36,23))</f>
        <v/>
      </c>
      <c r="AR50" s="22" t="str">
        <f>IF(AI50="","",VLOOKUP(AI50,目次!$A$5:$P$36,7))</f>
        <v>16～17</v>
      </c>
      <c r="AS50" s="22" t="str">
        <f>IF(AI50="","",VLOOKUP(AI50,目次!$A$5:$X$36,24))</f>
        <v>20～21</v>
      </c>
      <c r="AT50" s="45" t="str">
        <f t="shared" si="16"/>
        <v>18～19</v>
      </c>
      <c r="AU50" s="45" t="str">
        <f t="shared" si="16"/>
        <v>20～21</v>
      </c>
      <c r="AV50" s="45" t="str">
        <f t="shared" si="16"/>
        <v/>
      </c>
      <c r="AW50" s="45" t="str">
        <f t="shared" si="16"/>
        <v/>
      </c>
      <c r="AX50" s="45" t="str">
        <f t="shared" si="16"/>
        <v/>
      </c>
      <c r="AY50" s="45" t="str">
        <f t="shared" si="15"/>
        <v/>
      </c>
      <c r="AZ50" s="45" t="str">
        <f t="shared" si="15"/>
        <v/>
      </c>
      <c r="BA50" s="45" t="str">
        <f t="shared" si="15"/>
        <v/>
      </c>
      <c r="BB50" s="45" t="str">
        <f t="shared" si="15"/>
        <v>16～17</v>
      </c>
      <c r="BC50" s="45" t="str">
        <f t="shared" si="15"/>
        <v>20～21</v>
      </c>
    </row>
    <row r="51" spans="27:55" ht="18.95" customHeight="1">
      <c r="AA51" s="9">
        <v>41</v>
      </c>
      <c r="AB51" s="27" t="str">
        <f>V11</f>
        <v>国語</v>
      </c>
      <c r="AC51" s="61"/>
      <c r="AD51" s="42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IF(AE51="","",VLOOKUP(AE51,目次!$A$5:$X$36,20))</f>
        <v>20～21</v>
      </c>
      <c r="AL51" s="22" t="str">
        <f>IF(AF51="","",VLOOKUP(AF51,目次!$A$5:$P$36,4))</f>
        <v/>
      </c>
      <c r="AM51" s="22" t="str">
        <f>IF(AF51="","",VLOOKUP(AF51,目次!$A$5:$X$36,21))</f>
        <v/>
      </c>
      <c r="AN51" s="22" t="str">
        <f>IF(AG51="","",VLOOKUP(AG51,目次!$A$5:$P$36,5))</f>
        <v/>
      </c>
      <c r="AO51" s="22" t="str">
        <f>IF(AG51="","",VLOOKUP(AG51,目次!$A$5:$X$36,22))</f>
        <v/>
      </c>
      <c r="AP51" s="22" t="str">
        <f>IF(AH51="","",VLOOKUP(AH51,目次!$A$5:$P$36,6))</f>
        <v/>
      </c>
      <c r="AQ51" s="22" t="str">
        <f>IF(AH51="","",VLOOKUP(AH51,目次!$A$5:$X$36,23))</f>
        <v/>
      </c>
      <c r="AR51" s="22" t="str">
        <f>IF(AI51="","",VLOOKUP(AI51,目次!$A$5:$P$36,7))</f>
        <v/>
      </c>
      <c r="AS51" s="22" t="str">
        <f>IF(AI51="","",VLOOKUP(AI51,目次!$A$5:$X$36,24))</f>
        <v/>
      </c>
      <c r="AT51" s="45" t="str">
        <f t="shared" si="16"/>
        <v>18～19</v>
      </c>
      <c r="AU51" s="45" t="str">
        <f t="shared" si="16"/>
        <v>20～21</v>
      </c>
      <c r="AV51" s="45" t="str">
        <f t="shared" si="16"/>
        <v>20～22</v>
      </c>
      <c r="AW51" s="45" t="str">
        <f t="shared" si="16"/>
        <v>20～21</v>
      </c>
      <c r="AX51" s="45" t="str">
        <f t="shared" si="16"/>
        <v/>
      </c>
      <c r="AY51" s="45" t="str">
        <f t="shared" si="15"/>
        <v/>
      </c>
      <c r="AZ51" s="45" t="str">
        <f t="shared" si="15"/>
        <v/>
      </c>
      <c r="BA51" s="45" t="str">
        <f t="shared" si="15"/>
        <v/>
      </c>
      <c r="BB51" s="45" t="str">
        <f t="shared" si="15"/>
        <v/>
      </c>
      <c r="BC51" s="45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1"/>
      <c r="AD52" s="42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IF(AE52="","",VLOOKUP(AE52,目次!$A$5:$X$36,20))</f>
        <v/>
      </c>
      <c r="AL52" s="22" t="str">
        <f>IF(AF52="","",VLOOKUP(AF52,目次!$A$5:$P$36,4))</f>
        <v>20～22</v>
      </c>
      <c r="AM52" s="22" t="str">
        <f>IF(AF52="","",VLOOKUP(AF52,目次!$A$5:$X$36,21))</f>
        <v>20～21</v>
      </c>
      <c r="AN52" s="22" t="str">
        <f>IF(AG52="","",VLOOKUP(AG52,目次!$A$5:$P$36,5))</f>
        <v/>
      </c>
      <c r="AO52" s="22" t="str">
        <f>IF(AG52="","",VLOOKUP(AG52,目次!$A$5:$X$36,22))</f>
        <v/>
      </c>
      <c r="AP52" s="22" t="str">
        <f>IF(AH52="","",VLOOKUP(AH52,目次!$A$5:$P$36,6))</f>
        <v/>
      </c>
      <c r="AQ52" s="22" t="str">
        <f>IF(AH52="","",VLOOKUP(AH52,目次!$A$5:$X$36,23))</f>
        <v/>
      </c>
      <c r="AR52" s="22" t="str">
        <f>IF(AI52="","",VLOOKUP(AI52,目次!$A$5:$P$36,7))</f>
        <v/>
      </c>
      <c r="AS52" s="22" t="str">
        <f>IF(AI52="","",VLOOKUP(AI52,目次!$A$5:$X$36,24))</f>
        <v/>
      </c>
      <c r="AT52" s="45" t="str">
        <f t="shared" si="16"/>
        <v/>
      </c>
      <c r="AU52" s="45" t="str">
        <f t="shared" si="16"/>
        <v/>
      </c>
      <c r="AV52" s="45" t="str">
        <f t="shared" si="16"/>
        <v>20～22</v>
      </c>
      <c r="AW52" s="45" t="str">
        <f t="shared" si="16"/>
        <v>20～21</v>
      </c>
      <c r="AX52" s="45" t="str">
        <f t="shared" si="16"/>
        <v>18～19</v>
      </c>
      <c r="AY52" s="45" t="str">
        <f t="shared" si="15"/>
        <v>20～21</v>
      </c>
      <c r="AZ52" s="45" t="str">
        <f t="shared" si="15"/>
        <v/>
      </c>
      <c r="BA52" s="45" t="str">
        <f t="shared" si="15"/>
        <v/>
      </c>
      <c r="BB52" s="45" t="str">
        <f t="shared" si="15"/>
        <v/>
      </c>
      <c r="BC52" s="45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1"/>
      <c r="AD53" s="42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IF(AE53="","",VLOOKUP(AE53,目次!$A$5:$X$36,20))</f>
        <v/>
      </c>
      <c r="AL53" s="22" t="str">
        <f>IF(AF53="","",VLOOKUP(AF53,目次!$A$5:$P$36,4))</f>
        <v/>
      </c>
      <c r="AM53" s="22" t="str">
        <f>IF(AF53="","",VLOOKUP(AF53,目次!$A$5:$X$36,21))</f>
        <v/>
      </c>
      <c r="AN53" s="22" t="str">
        <f>IF(AG53="","",VLOOKUP(AG53,目次!$A$5:$P$36,5))</f>
        <v>18～19</v>
      </c>
      <c r="AO53" s="22" t="str">
        <f>IF(AG53="","",VLOOKUP(AG53,目次!$A$5:$X$36,22))</f>
        <v>20～21</v>
      </c>
      <c r="AP53" s="22" t="str">
        <f>IF(AH53="","",VLOOKUP(AH53,目次!$A$5:$P$36,6))</f>
        <v/>
      </c>
      <c r="AQ53" s="22" t="str">
        <f>IF(AH53="","",VLOOKUP(AH53,目次!$A$5:$X$36,23))</f>
        <v/>
      </c>
      <c r="AR53" s="22" t="str">
        <f>IF(AI53="","",VLOOKUP(AI53,目次!$A$5:$P$36,7))</f>
        <v/>
      </c>
      <c r="AS53" s="22" t="str">
        <f>IF(AI53="","",VLOOKUP(AI53,目次!$A$5:$X$36,24))</f>
        <v/>
      </c>
      <c r="AT53" s="45" t="str">
        <f t="shared" si="16"/>
        <v/>
      </c>
      <c r="AU53" s="45" t="str">
        <f t="shared" si="16"/>
        <v/>
      </c>
      <c r="AV53" s="45" t="str">
        <f t="shared" si="16"/>
        <v/>
      </c>
      <c r="AW53" s="45" t="str">
        <f t="shared" si="16"/>
        <v/>
      </c>
      <c r="AX53" s="45" t="str">
        <f t="shared" si="16"/>
        <v>18～19</v>
      </c>
      <c r="AY53" s="45" t="str">
        <f t="shared" si="15"/>
        <v>20～21</v>
      </c>
      <c r="AZ53" s="45" t="str">
        <f t="shared" si="15"/>
        <v>18～19</v>
      </c>
      <c r="BA53" s="45" t="str">
        <f t="shared" si="15"/>
        <v>22～23</v>
      </c>
      <c r="BB53" s="45" t="str">
        <f t="shared" si="15"/>
        <v/>
      </c>
      <c r="BC53" s="45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1"/>
      <c r="AD54" s="42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IF(AE54="","",VLOOKUP(AE54,目次!$A$5:$X$36,20))</f>
        <v/>
      </c>
      <c r="AL54" s="22" t="str">
        <f>IF(AF54="","",VLOOKUP(AF54,目次!$A$5:$P$36,4))</f>
        <v/>
      </c>
      <c r="AM54" s="22" t="str">
        <f>IF(AF54="","",VLOOKUP(AF54,目次!$A$5:$X$36,21))</f>
        <v/>
      </c>
      <c r="AN54" s="22" t="str">
        <f>IF(AG54="","",VLOOKUP(AG54,目次!$A$5:$P$36,5))</f>
        <v/>
      </c>
      <c r="AO54" s="22" t="str">
        <f>IF(AG54="","",VLOOKUP(AG54,目次!$A$5:$X$36,22))</f>
        <v/>
      </c>
      <c r="AP54" s="22" t="str">
        <f>IF(AH54="","",VLOOKUP(AH54,目次!$A$5:$P$36,6))</f>
        <v>18～19</v>
      </c>
      <c r="AQ54" s="22" t="str">
        <f>IF(AH54="","",VLOOKUP(AH54,目次!$A$5:$X$36,23))</f>
        <v>22～23</v>
      </c>
      <c r="AR54" s="22" t="str">
        <f>IF(AI54="","",VLOOKUP(AI54,目次!$A$5:$P$36,7))</f>
        <v/>
      </c>
      <c r="AS54" s="22" t="str">
        <f>IF(AI54="","",VLOOKUP(AI54,目次!$A$5:$X$36,24))</f>
        <v/>
      </c>
      <c r="AT54" s="45" t="str">
        <f t="shared" si="16"/>
        <v/>
      </c>
      <c r="AU54" s="45" t="str">
        <f t="shared" si="16"/>
        <v/>
      </c>
      <c r="AV54" s="45" t="str">
        <f t="shared" si="16"/>
        <v/>
      </c>
      <c r="AW54" s="45" t="str">
        <f t="shared" si="16"/>
        <v/>
      </c>
      <c r="AX54" s="45" t="str">
        <f t="shared" si="16"/>
        <v/>
      </c>
      <c r="AY54" s="45" t="str">
        <f t="shared" si="15"/>
        <v/>
      </c>
      <c r="AZ54" s="45" t="str">
        <f t="shared" si="15"/>
        <v>18～19</v>
      </c>
      <c r="BA54" s="45" t="str">
        <f t="shared" si="15"/>
        <v>22～23</v>
      </c>
      <c r="BB54" s="45" t="str">
        <f t="shared" si="15"/>
        <v>18～19</v>
      </c>
      <c r="BC54" s="45" t="str">
        <f t="shared" si="15"/>
        <v>22～23</v>
      </c>
    </row>
    <row r="55" spans="27:55" ht="18.95" customHeight="1">
      <c r="AA55" s="9">
        <v>45</v>
      </c>
      <c r="AB55" s="27" t="str">
        <f>V15</f>
        <v>英語</v>
      </c>
      <c r="AC55" s="61"/>
      <c r="AD55" s="42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IF(AE55="","",VLOOKUP(AE55,目次!$A$5:$X$36,20))</f>
        <v/>
      </c>
      <c r="AL55" s="22" t="str">
        <f>IF(AF55="","",VLOOKUP(AF55,目次!$A$5:$P$36,4))</f>
        <v/>
      </c>
      <c r="AM55" s="22" t="str">
        <f>IF(AF55="","",VLOOKUP(AF55,目次!$A$5:$X$36,21))</f>
        <v/>
      </c>
      <c r="AN55" s="22" t="str">
        <f>IF(AG55="","",VLOOKUP(AG55,目次!$A$5:$P$36,5))</f>
        <v/>
      </c>
      <c r="AO55" s="22" t="str">
        <f>IF(AG55="","",VLOOKUP(AG55,目次!$A$5:$X$36,22))</f>
        <v/>
      </c>
      <c r="AP55" s="22" t="str">
        <f>IF(AH55="","",VLOOKUP(AH55,目次!$A$5:$P$36,6))</f>
        <v/>
      </c>
      <c r="AQ55" s="22" t="str">
        <f>IF(AH55="","",VLOOKUP(AH55,目次!$A$5:$X$36,23))</f>
        <v/>
      </c>
      <c r="AR55" s="22" t="str">
        <f>IF(AI55="","",VLOOKUP(AI55,目次!$A$5:$P$36,7))</f>
        <v>18～19</v>
      </c>
      <c r="AS55" s="22" t="str">
        <f>IF(AI55="","",VLOOKUP(AI55,目次!$A$5:$X$36,24))</f>
        <v>22～23</v>
      </c>
      <c r="AT55" s="45" t="str">
        <f t="shared" si="16"/>
        <v>20～21</v>
      </c>
      <c r="AU55" s="45" t="str">
        <f t="shared" si="16"/>
        <v>22～23</v>
      </c>
      <c r="AV55" s="45" t="str">
        <f t="shared" si="16"/>
        <v/>
      </c>
      <c r="AW55" s="45" t="str">
        <f t="shared" si="16"/>
        <v/>
      </c>
      <c r="AX55" s="45" t="str">
        <f t="shared" si="16"/>
        <v/>
      </c>
      <c r="AY55" s="45" t="str">
        <f t="shared" si="15"/>
        <v/>
      </c>
      <c r="AZ55" s="45" t="str">
        <f t="shared" si="15"/>
        <v/>
      </c>
      <c r="BA55" s="45" t="str">
        <f t="shared" si="15"/>
        <v/>
      </c>
      <c r="BB55" s="45" t="str">
        <f t="shared" si="15"/>
        <v>18～19</v>
      </c>
      <c r="BC55" s="45" t="str">
        <f t="shared" si="15"/>
        <v>22～23</v>
      </c>
    </row>
    <row r="56" spans="27:55" ht="18.95" customHeight="1">
      <c r="AA56" s="9">
        <v>46</v>
      </c>
      <c r="AB56" s="27" t="str">
        <f>V11</f>
        <v>国語</v>
      </c>
      <c r="AC56" s="61"/>
      <c r="AD56" s="42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IF(AE56="","",VLOOKUP(AE56,目次!$A$5:$X$36,20))</f>
        <v>22～23</v>
      </c>
      <c r="AL56" s="22" t="str">
        <f>IF(AF56="","",VLOOKUP(AF56,目次!$A$5:$P$36,4))</f>
        <v/>
      </c>
      <c r="AM56" s="22" t="str">
        <f>IF(AF56="","",VLOOKUP(AF56,目次!$A$5:$X$36,21))</f>
        <v/>
      </c>
      <c r="AN56" s="22" t="str">
        <f>IF(AG56="","",VLOOKUP(AG56,目次!$A$5:$P$36,5))</f>
        <v/>
      </c>
      <c r="AO56" s="22" t="str">
        <f>IF(AG56="","",VLOOKUP(AG56,目次!$A$5:$X$36,22))</f>
        <v/>
      </c>
      <c r="AP56" s="22" t="str">
        <f>IF(AH56="","",VLOOKUP(AH56,目次!$A$5:$P$36,6))</f>
        <v/>
      </c>
      <c r="AQ56" s="22" t="str">
        <f>IF(AH56="","",VLOOKUP(AH56,目次!$A$5:$X$36,23))</f>
        <v/>
      </c>
      <c r="AR56" s="22" t="str">
        <f>IF(AI56="","",VLOOKUP(AI56,目次!$A$5:$P$36,7))</f>
        <v/>
      </c>
      <c r="AS56" s="22" t="str">
        <f>IF(AI56="","",VLOOKUP(AI56,目次!$A$5:$X$36,24))</f>
        <v/>
      </c>
      <c r="AT56" s="45" t="str">
        <f t="shared" si="16"/>
        <v>20～21</v>
      </c>
      <c r="AU56" s="45" t="str">
        <f t="shared" si="16"/>
        <v>22～23</v>
      </c>
      <c r="AV56" s="45" t="str">
        <f t="shared" si="16"/>
        <v>24～25</v>
      </c>
      <c r="AW56" s="45" t="str">
        <f t="shared" si="16"/>
        <v>22～23</v>
      </c>
      <c r="AX56" s="45" t="str">
        <f t="shared" si="16"/>
        <v/>
      </c>
      <c r="AY56" s="45" t="str">
        <f t="shared" si="15"/>
        <v/>
      </c>
      <c r="AZ56" s="45" t="str">
        <f t="shared" si="15"/>
        <v/>
      </c>
      <c r="BA56" s="45" t="str">
        <f t="shared" si="15"/>
        <v/>
      </c>
      <c r="BB56" s="45" t="str">
        <f t="shared" si="15"/>
        <v/>
      </c>
      <c r="BC56" s="45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1"/>
      <c r="AD57" s="42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IF(AE57="","",VLOOKUP(AE57,目次!$A$5:$X$36,20))</f>
        <v/>
      </c>
      <c r="AL57" s="22" t="str">
        <f>IF(AF57="","",VLOOKUP(AF57,目次!$A$5:$P$36,4))</f>
        <v>24～25</v>
      </c>
      <c r="AM57" s="22" t="str">
        <f>IF(AF57="","",VLOOKUP(AF57,目次!$A$5:$X$36,21))</f>
        <v>22～23</v>
      </c>
      <c r="AN57" s="22" t="str">
        <f>IF(AG57="","",VLOOKUP(AG57,目次!$A$5:$P$36,5))</f>
        <v/>
      </c>
      <c r="AO57" s="22" t="str">
        <f>IF(AG57="","",VLOOKUP(AG57,目次!$A$5:$X$36,22))</f>
        <v/>
      </c>
      <c r="AP57" s="22" t="str">
        <f>IF(AH57="","",VLOOKUP(AH57,目次!$A$5:$P$36,6))</f>
        <v/>
      </c>
      <c r="AQ57" s="22" t="str">
        <f>IF(AH57="","",VLOOKUP(AH57,目次!$A$5:$X$36,23))</f>
        <v/>
      </c>
      <c r="AR57" s="22" t="str">
        <f>IF(AI57="","",VLOOKUP(AI57,目次!$A$5:$P$36,7))</f>
        <v/>
      </c>
      <c r="AS57" s="22" t="str">
        <f>IF(AI57="","",VLOOKUP(AI57,目次!$A$5:$X$36,24))</f>
        <v/>
      </c>
      <c r="AT57" s="45" t="str">
        <f t="shared" si="16"/>
        <v/>
      </c>
      <c r="AU57" s="45" t="str">
        <f t="shared" si="16"/>
        <v/>
      </c>
      <c r="AV57" s="45" t="str">
        <f t="shared" si="16"/>
        <v>24～25</v>
      </c>
      <c r="AW57" s="45" t="str">
        <f t="shared" si="16"/>
        <v>22～23</v>
      </c>
      <c r="AX57" s="45" t="str">
        <f t="shared" si="16"/>
        <v>20～21</v>
      </c>
      <c r="AY57" s="45" t="str">
        <f t="shared" si="15"/>
        <v>22～23</v>
      </c>
      <c r="AZ57" s="45" t="str">
        <f t="shared" si="15"/>
        <v/>
      </c>
      <c r="BA57" s="45" t="str">
        <f t="shared" si="15"/>
        <v/>
      </c>
      <c r="BB57" s="45" t="str">
        <f t="shared" si="15"/>
        <v/>
      </c>
      <c r="BC57" s="45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1"/>
      <c r="AD58" s="42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IF(AE58="","",VLOOKUP(AE58,目次!$A$5:$X$36,20))</f>
        <v/>
      </c>
      <c r="AL58" s="22" t="str">
        <f>IF(AF58="","",VLOOKUP(AF58,目次!$A$5:$P$36,4))</f>
        <v/>
      </c>
      <c r="AM58" s="22" t="str">
        <f>IF(AF58="","",VLOOKUP(AF58,目次!$A$5:$X$36,21))</f>
        <v/>
      </c>
      <c r="AN58" s="22" t="str">
        <f>IF(AG58="","",VLOOKUP(AG58,目次!$A$5:$P$36,5))</f>
        <v>20～21</v>
      </c>
      <c r="AO58" s="22" t="str">
        <f>IF(AG58="","",VLOOKUP(AG58,目次!$A$5:$X$36,22))</f>
        <v>22～23</v>
      </c>
      <c r="AP58" s="22" t="str">
        <f>IF(AH58="","",VLOOKUP(AH58,目次!$A$5:$P$36,6))</f>
        <v/>
      </c>
      <c r="AQ58" s="22" t="str">
        <f>IF(AH58="","",VLOOKUP(AH58,目次!$A$5:$X$36,23))</f>
        <v/>
      </c>
      <c r="AR58" s="22" t="str">
        <f>IF(AI58="","",VLOOKUP(AI58,目次!$A$5:$P$36,7))</f>
        <v/>
      </c>
      <c r="AS58" s="22" t="str">
        <f>IF(AI58="","",VLOOKUP(AI58,目次!$A$5:$X$36,24))</f>
        <v/>
      </c>
      <c r="AT58" s="45" t="str">
        <f t="shared" si="16"/>
        <v/>
      </c>
      <c r="AU58" s="45" t="str">
        <f t="shared" si="16"/>
        <v/>
      </c>
      <c r="AV58" s="45" t="str">
        <f t="shared" si="16"/>
        <v/>
      </c>
      <c r="AW58" s="45" t="str">
        <f t="shared" si="16"/>
        <v/>
      </c>
      <c r="AX58" s="45" t="str">
        <f t="shared" si="16"/>
        <v>20～21</v>
      </c>
      <c r="AY58" s="45" t="str">
        <f t="shared" si="15"/>
        <v>22～23</v>
      </c>
      <c r="AZ58" s="45" t="str">
        <f t="shared" si="15"/>
        <v>20～21</v>
      </c>
      <c r="BA58" s="45" t="str">
        <f t="shared" si="15"/>
        <v>24～25</v>
      </c>
      <c r="BB58" s="45" t="str">
        <f t="shared" si="15"/>
        <v/>
      </c>
      <c r="BC58" s="45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1"/>
      <c r="AD59" s="42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IF(AE59="","",VLOOKUP(AE59,目次!$A$5:$X$36,20))</f>
        <v/>
      </c>
      <c r="AL59" s="22" t="str">
        <f>IF(AF59="","",VLOOKUP(AF59,目次!$A$5:$P$36,4))</f>
        <v/>
      </c>
      <c r="AM59" s="22" t="str">
        <f>IF(AF59="","",VLOOKUP(AF59,目次!$A$5:$X$36,21))</f>
        <v/>
      </c>
      <c r="AN59" s="22" t="str">
        <f>IF(AG59="","",VLOOKUP(AG59,目次!$A$5:$P$36,5))</f>
        <v/>
      </c>
      <c r="AO59" s="22" t="str">
        <f>IF(AG59="","",VLOOKUP(AG59,目次!$A$5:$X$36,22))</f>
        <v/>
      </c>
      <c r="AP59" s="22" t="str">
        <f>IF(AH59="","",VLOOKUP(AH59,目次!$A$5:$P$36,6))</f>
        <v>20～21</v>
      </c>
      <c r="AQ59" s="22" t="str">
        <f>IF(AH59="","",VLOOKUP(AH59,目次!$A$5:$X$36,23))</f>
        <v>24～25</v>
      </c>
      <c r="AR59" s="22" t="str">
        <f>IF(AI59="","",VLOOKUP(AI59,目次!$A$5:$P$36,7))</f>
        <v/>
      </c>
      <c r="AS59" s="22" t="str">
        <f>IF(AI59="","",VLOOKUP(AI59,目次!$A$5:$X$36,24))</f>
        <v/>
      </c>
      <c r="AT59" s="45" t="str">
        <f t="shared" si="16"/>
        <v/>
      </c>
      <c r="AU59" s="45" t="str">
        <f t="shared" si="16"/>
        <v/>
      </c>
      <c r="AV59" s="45" t="str">
        <f t="shared" si="16"/>
        <v/>
      </c>
      <c r="AW59" s="45" t="str">
        <f t="shared" si="16"/>
        <v/>
      </c>
      <c r="AX59" s="45" t="str">
        <f t="shared" si="16"/>
        <v/>
      </c>
      <c r="AY59" s="45" t="str">
        <f t="shared" si="15"/>
        <v/>
      </c>
      <c r="AZ59" s="45" t="str">
        <f t="shared" si="15"/>
        <v>20～21</v>
      </c>
      <c r="BA59" s="45" t="str">
        <f t="shared" si="15"/>
        <v>24～25</v>
      </c>
      <c r="BB59" s="45" t="str">
        <f t="shared" si="15"/>
        <v>20～21</v>
      </c>
      <c r="BC59" s="45" t="str">
        <f t="shared" si="15"/>
        <v>24～25</v>
      </c>
    </row>
    <row r="60" spans="27:55" ht="18.95" customHeight="1">
      <c r="AA60" s="9">
        <v>50</v>
      </c>
      <c r="AB60" s="27" t="str">
        <f>V15</f>
        <v>英語</v>
      </c>
      <c r="AC60" s="61"/>
      <c r="AD60" s="42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IF(AE60="","",VLOOKUP(AE60,目次!$A$5:$X$36,20))</f>
        <v/>
      </c>
      <c r="AL60" s="22" t="str">
        <f>IF(AF60="","",VLOOKUP(AF60,目次!$A$5:$P$36,4))</f>
        <v/>
      </c>
      <c r="AM60" s="22" t="str">
        <f>IF(AF60="","",VLOOKUP(AF60,目次!$A$5:$X$36,21))</f>
        <v/>
      </c>
      <c r="AN60" s="22" t="str">
        <f>IF(AG60="","",VLOOKUP(AG60,目次!$A$5:$P$36,5))</f>
        <v/>
      </c>
      <c r="AO60" s="22" t="str">
        <f>IF(AG60="","",VLOOKUP(AG60,目次!$A$5:$X$36,22))</f>
        <v/>
      </c>
      <c r="AP60" s="22" t="str">
        <f>IF(AH60="","",VLOOKUP(AH60,目次!$A$5:$P$36,6))</f>
        <v/>
      </c>
      <c r="AQ60" s="22" t="str">
        <f>IF(AH60="","",VLOOKUP(AH60,目次!$A$5:$X$36,23))</f>
        <v/>
      </c>
      <c r="AR60" s="22" t="str">
        <f>IF(AI60="","",VLOOKUP(AI60,目次!$A$5:$P$36,7))</f>
        <v>20～21</v>
      </c>
      <c r="AS60" s="22" t="str">
        <f>IF(AI60="","",VLOOKUP(AI60,目次!$A$5:$X$36,24))</f>
        <v>24～25</v>
      </c>
      <c r="AT60" s="45" t="str">
        <f t="shared" si="16"/>
        <v>22～23</v>
      </c>
      <c r="AU60" s="45" t="str">
        <f t="shared" si="16"/>
        <v>24～25</v>
      </c>
      <c r="AV60" s="45" t="str">
        <f t="shared" si="16"/>
        <v/>
      </c>
      <c r="AW60" s="45" t="str">
        <f t="shared" si="16"/>
        <v/>
      </c>
      <c r="AX60" s="45" t="str">
        <f t="shared" si="16"/>
        <v/>
      </c>
      <c r="AY60" s="45" t="str">
        <f t="shared" si="15"/>
        <v/>
      </c>
      <c r="AZ60" s="45" t="str">
        <f t="shared" si="15"/>
        <v/>
      </c>
      <c r="BA60" s="45" t="str">
        <f t="shared" si="15"/>
        <v/>
      </c>
      <c r="BB60" s="45" t="str">
        <f t="shared" si="15"/>
        <v>20～21</v>
      </c>
      <c r="BC60" s="45" t="str">
        <f t="shared" si="15"/>
        <v>24～25</v>
      </c>
    </row>
    <row r="61" spans="27:55" ht="18.95" customHeight="1">
      <c r="AA61" s="9">
        <v>51</v>
      </c>
      <c r="AB61" s="27" t="str">
        <f>V11</f>
        <v>国語</v>
      </c>
      <c r="AC61" s="61"/>
      <c r="AD61" s="42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IF(AE61="","",VLOOKUP(AE61,目次!$A$5:$X$36,20))</f>
        <v>24～25</v>
      </c>
      <c r="AL61" s="22" t="str">
        <f>IF(AF61="","",VLOOKUP(AF61,目次!$A$5:$P$36,4))</f>
        <v/>
      </c>
      <c r="AM61" s="22" t="str">
        <f>IF(AF61="","",VLOOKUP(AF61,目次!$A$5:$X$36,21))</f>
        <v/>
      </c>
      <c r="AN61" s="22" t="str">
        <f>IF(AG61="","",VLOOKUP(AG61,目次!$A$5:$P$36,5))</f>
        <v/>
      </c>
      <c r="AO61" s="22" t="str">
        <f>IF(AG61="","",VLOOKUP(AG61,目次!$A$5:$X$36,22))</f>
        <v/>
      </c>
      <c r="AP61" s="22" t="str">
        <f>IF(AH61="","",VLOOKUP(AH61,目次!$A$5:$P$36,6))</f>
        <v/>
      </c>
      <c r="AQ61" s="22" t="str">
        <f>IF(AH61="","",VLOOKUP(AH61,目次!$A$5:$X$36,23))</f>
        <v/>
      </c>
      <c r="AR61" s="22" t="str">
        <f>IF(AI61="","",VLOOKUP(AI61,目次!$A$5:$P$36,7))</f>
        <v/>
      </c>
      <c r="AS61" s="22" t="str">
        <f>IF(AI61="","",VLOOKUP(AI61,目次!$A$5:$X$36,24))</f>
        <v/>
      </c>
      <c r="AT61" s="45" t="str">
        <f t="shared" si="16"/>
        <v>22～23</v>
      </c>
      <c r="AU61" s="45" t="str">
        <f t="shared" si="16"/>
        <v>24～25</v>
      </c>
      <c r="AV61" s="45" t="str">
        <f t="shared" si="16"/>
        <v>26～27</v>
      </c>
      <c r="AW61" s="45" t="str">
        <f t="shared" si="16"/>
        <v>24～25</v>
      </c>
      <c r="AX61" s="45" t="str">
        <f t="shared" si="16"/>
        <v/>
      </c>
      <c r="AY61" s="45" t="str">
        <f t="shared" si="15"/>
        <v/>
      </c>
      <c r="AZ61" s="45" t="str">
        <f t="shared" si="15"/>
        <v/>
      </c>
      <c r="BA61" s="45" t="str">
        <f t="shared" si="15"/>
        <v/>
      </c>
      <c r="BB61" s="45" t="str">
        <f t="shared" si="15"/>
        <v/>
      </c>
      <c r="BC61" s="45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1"/>
      <c r="AD62" s="42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IF(AE62="","",VLOOKUP(AE62,目次!$A$5:$X$36,20))</f>
        <v/>
      </c>
      <c r="AL62" s="22" t="str">
        <f>IF(AF62="","",VLOOKUP(AF62,目次!$A$5:$P$36,4))</f>
        <v>26～27</v>
      </c>
      <c r="AM62" s="22" t="str">
        <f>IF(AF62="","",VLOOKUP(AF62,目次!$A$5:$X$36,21))</f>
        <v>24～25</v>
      </c>
      <c r="AN62" s="22" t="str">
        <f>IF(AG62="","",VLOOKUP(AG62,目次!$A$5:$P$36,5))</f>
        <v/>
      </c>
      <c r="AO62" s="22" t="str">
        <f>IF(AG62="","",VLOOKUP(AG62,目次!$A$5:$X$36,22))</f>
        <v/>
      </c>
      <c r="AP62" s="22" t="str">
        <f>IF(AH62="","",VLOOKUP(AH62,目次!$A$5:$P$36,6))</f>
        <v/>
      </c>
      <c r="AQ62" s="22" t="str">
        <f>IF(AH62="","",VLOOKUP(AH62,目次!$A$5:$X$36,23))</f>
        <v/>
      </c>
      <c r="AR62" s="22" t="str">
        <f>IF(AI62="","",VLOOKUP(AI62,目次!$A$5:$P$36,7))</f>
        <v/>
      </c>
      <c r="AS62" s="22" t="str">
        <f>IF(AI62="","",VLOOKUP(AI62,目次!$A$5:$X$36,24))</f>
        <v/>
      </c>
      <c r="AT62" s="45" t="str">
        <f t="shared" si="16"/>
        <v/>
      </c>
      <c r="AU62" s="45" t="str">
        <f t="shared" si="16"/>
        <v/>
      </c>
      <c r="AV62" s="45" t="str">
        <f t="shared" si="16"/>
        <v>26～27</v>
      </c>
      <c r="AW62" s="45" t="str">
        <f t="shared" si="16"/>
        <v>24～25</v>
      </c>
      <c r="AX62" s="45" t="str">
        <f t="shared" si="16"/>
        <v>22～23</v>
      </c>
      <c r="AY62" s="45" t="str">
        <f t="shared" si="15"/>
        <v>24～25</v>
      </c>
      <c r="AZ62" s="45" t="str">
        <f t="shared" si="15"/>
        <v/>
      </c>
      <c r="BA62" s="45" t="str">
        <f t="shared" si="15"/>
        <v/>
      </c>
      <c r="BB62" s="45" t="str">
        <f t="shared" si="15"/>
        <v/>
      </c>
      <c r="BC62" s="45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1"/>
      <c r="AD63" s="42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IF(AE63="","",VLOOKUP(AE63,目次!$A$5:$X$36,20))</f>
        <v/>
      </c>
      <c r="AL63" s="22" t="str">
        <f>IF(AF63="","",VLOOKUP(AF63,目次!$A$5:$P$36,4))</f>
        <v/>
      </c>
      <c r="AM63" s="22" t="str">
        <f>IF(AF63="","",VLOOKUP(AF63,目次!$A$5:$X$36,21))</f>
        <v/>
      </c>
      <c r="AN63" s="22" t="str">
        <f>IF(AG63="","",VLOOKUP(AG63,目次!$A$5:$P$36,5))</f>
        <v>22～23</v>
      </c>
      <c r="AO63" s="22" t="str">
        <f>IF(AG63="","",VLOOKUP(AG63,目次!$A$5:$X$36,22))</f>
        <v>24～25</v>
      </c>
      <c r="AP63" s="22" t="str">
        <f>IF(AH63="","",VLOOKUP(AH63,目次!$A$5:$P$36,6))</f>
        <v/>
      </c>
      <c r="AQ63" s="22" t="str">
        <f>IF(AH63="","",VLOOKUP(AH63,目次!$A$5:$X$36,23))</f>
        <v/>
      </c>
      <c r="AR63" s="22" t="str">
        <f>IF(AI63="","",VLOOKUP(AI63,目次!$A$5:$P$36,7))</f>
        <v/>
      </c>
      <c r="AS63" s="22" t="str">
        <f>IF(AI63="","",VLOOKUP(AI63,目次!$A$5:$X$36,24))</f>
        <v/>
      </c>
      <c r="AT63" s="45" t="str">
        <f t="shared" si="16"/>
        <v/>
      </c>
      <c r="AU63" s="45" t="str">
        <f t="shared" si="16"/>
        <v/>
      </c>
      <c r="AV63" s="45" t="str">
        <f t="shared" si="16"/>
        <v/>
      </c>
      <c r="AW63" s="45" t="str">
        <f t="shared" si="16"/>
        <v/>
      </c>
      <c r="AX63" s="45" t="str">
        <f t="shared" si="16"/>
        <v>22～23</v>
      </c>
      <c r="AY63" s="45" t="str">
        <f t="shared" si="15"/>
        <v>24～25</v>
      </c>
      <c r="AZ63" s="45" t="str">
        <f t="shared" si="15"/>
        <v>22～23</v>
      </c>
      <c r="BA63" s="45" t="str">
        <f t="shared" si="15"/>
        <v>26～27</v>
      </c>
      <c r="BB63" s="45" t="str">
        <f t="shared" si="15"/>
        <v/>
      </c>
      <c r="BC63" s="45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1"/>
      <c r="AD64" s="42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IF(AE64="","",VLOOKUP(AE64,目次!$A$5:$X$36,20))</f>
        <v/>
      </c>
      <c r="AL64" s="22" t="str">
        <f>IF(AF64="","",VLOOKUP(AF64,目次!$A$5:$P$36,4))</f>
        <v/>
      </c>
      <c r="AM64" s="22" t="str">
        <f>IF(AF64="","",VLOOKUP(AF64,目次!$A$5:$X$36,21))</f>
        <v/>
      </c>
      <c r="AN64" s="22" t="str">
        <f>IF(AG64="","",VLOOKUP(AG64,目次!$A$5:$P$36,5))</f>
        <v/>
      </c>
      <c r="AO64" s="22" t="str">
        <f>IF(AG64="","",VLOOKUP(AG64,目次!$A$5:$X$36,22))</f>
        <v/>
      </c>
      <c r="AP64" s="22" t="str">
        <f>IF(AH64="","",VLOOKUP(AH64,目次!$A$5:$P$36,6))</f>
        <v>22～23</v>
      </c>
      <c r="AQ64" s="22" t="str">
        <f>IF(AH64="","",VLOOKUP(AH64,目次!$A$5:$X$36,23))</f>
        <v>26～27</v>
      </c>
      <c r="AR64" s="22" t="str">
        <f>IF(AI64="","",VLOOKUP(AI64,目次!$A$5:$P$36,7))</f>
        <v/>
      </c>
      <c r="AS64" s="22" t="str">
        <f>IF(AI64="","",VLOOKUP(AI64,目次!$A$5:$X$36,24))</f>
        <v/>
      </c>
      <c r="AT64" s="45" t="str">
        <f t="shared" si="16"/>
        <v/>
      </c>
      <c r="AU64" s="45" t="str">
        <f t="shared" si="16"/>
        <v/>
      </c>
      <c r="AV64" s="45" t="str">
        <f t="shared" si="16"/>
        <v/>
      </c>
      <c r="AW64" s="45" t="str">
        <f t="shared" si="16"/>
        <v/>
      </c>
      <c r="AX64" s="45" t="str">
        <f t="shared" si="16"/>
        <v/>
      </c>
      <c r="AY64" s="45" t="str">
        <f t="shared" si="15"/>
        <v/>
      </c>
      <c r="AZ64" s="45" t="str">
        <f t="shared" si="15"/>
        <v>22～23</v>
      </c>
      <c r="BA64" s="45" t="str">
        <f t="shared" si="15"/>
        <v>26～27</v>
      </c>
      <c r="BB64" s="45" t="str">
        <f t="shared" si="15"/>
        <v>22～23</v>
      </c>
      <c r="BC64" s="45" t="str">
        <f t="shared" si="15"/>
        <v>26～27</v>
      </c>
    </row>
    <row r="65" spans="27:55" ht="18.95" customHeight="1">
      <c r="AA65" s="9">
        <v>55</v>
      </c>
      <c r="AB65" s="27" t="str">
        <f>V15</f>
        <v>英語</v>
      </c>
      <c r="AC65" s="61"/>
      <c r="AD65" s="42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IF(AE65="","",VLOOKUP(AE65,目次!$A$5:$X$36,20))</f>
        <v/>
      </c>
      <c r="AL65" s="22" t="str">
        <f>IF(AF65="","",VLOOKUP(AF65,目次!$A$5:$P$36,4))</f>
        <v/>
      </c>
      <c r="AM65" s="22" t="str">
        <f>IF(AF65="","",VLOOKUP(AF65,目次!$A$5:$X$36,21))</f>
        <v/>
      </c>
      <c r="AN65" s="22" t="str">
        <f>IF(AG65="","",VLOOKUP(AG65,目次!$A$5:$P$36,5))</f>
        <v/>
      </c>
      <c r="AO65" s="22" t="str">
        <f>IF(AG65="","",VLOOKUP(AG65,目次!$A$5:$X$36,22))</f>
        <v/>
      </c>
      <c r="AP65" s="22" t="str">
        <f>IF(AH65="","",VLOOKUP(AH65,目次!$A$5:$P$36,6))</f>
        <v/>
      </c>
      <c r="AQ65" s="22" t="str">
        <f>IF(AH65="","",VLOOKUP(AH65,目次!$A$5:$X$36,23))</f>
        <v/>
      </c>
      <c r="AR65" s="22" t="str">
        <f>IF(AI65="","",VLOOKUP(AI65,目次!$A$5:$P$36,7))</f>
        <v>22～23</v>
      </c>
      <c r="AS65" s="22" t="str">
        <f>IF(AI65="","",VLOOKUP(AI65,目次!$A$5:$X$36,24))</f>
        <v>26～27</v>
      </c>
      <c r="AT65" s="45" t="str">
        <f t="shared" si="16"/>
        <v>24～25</v>
      </c>
      <c r="AU65" s="45" t="str">
        <f t="shared" si="16"/>
        <v>26～27</v>
      </c>
      <c r="AV65" s="45" t="str">
        <f t="shared" si="16"/>
        <v/>
      </c>
      <c r="AW65" s="45" t="str">
        <f t="shared" si="16"/>
        <v/>
      </c>
      <c r="AX65" s="45" t="str">
        <f t="shared" si="16"/>
        <v/>
      </c>
      <c r="AY65" s="45" t="str">
        <f t="shared" si="15"/>
        <v/>
      </c>
      <c r="AZ65" s="45" t="str">
        <f t="shared" si="15"/>
        <v/>
      </c>
      <c r="BA65" s="45" t="str">
        <f t="shared" si="15"/>
        <v/>
      </c>
      <c r="BB65" s="45" t="str">
        <f t="shared" si="15"/>
        <v>22～23</v>
      </c>
      <c r="BC65" s="45" t="str">
        <f t="shared" si="15"/>
        <v>26～27</v>
      </c>
    </row>
    <row r="66" spans="27:55" ht="18.95" customHeight="1">
      <c r="AA66" s="9">
        <v>56</v>
      </c>
      <c r="AB66" s="27" t="str">
        <f>V11</f>
        <v>国語</v>
      </c>
      <c r="AC66" s="61"/>
      <c r="AD66" s="42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IF(AE66="","",VLOOKUP(AE66,目次!$A$5:$X$36,20))</f>
        <v>26～27</v>
      </c>
      <c r="AL66" s="22" t="str">
        <f>IF(AF66="","",VLOOKUP(AF66,目次!$A$5:$P$36,4))</f>
        <v/>
      </c>
      <c r="AM66" s="22" t="str">
        <f>IF(AF66="","",VLOOKUP(AF66,目次!$A$5:$X$36,21))</f>
        <v/>
      </c>
      <c r="AN66" s="22" t="str">
        <f>IF(AG66="","",VLOOKUP(AG66,目次!$A$5:$P$36,5))</f>
        <v/>
      </c>
      <c r="AO66" s="22" t="str">
        <f>IF(AG66="","",VLOOKUP(AG66,目次!$A$5:$X$36,22))</f>
        <v/>
      </c>
      <c r="AP66" s="22" t="str">
        <f>IF(AH66="","",VLOOKUP(AH66,目次!$A$5:$P$36,6))</f>
        <v/>
      </c>
      <c r="AQ66" s="22" t="str">
        <f>IF(AH66="","",VLOOKUP(AH66,目次!$A$5:$X$36,23))</f>
        <v/>
      </c>
      <c r="AR66" s="22" t="str">
        <f>IF(AI66="","",VLOOKUP(AI66,目次!$A$5:$P$36,7))</f>
        <v/>
      </c>
      <c r="AS66" s="22" t="str">
        <f>IF(AI66="","",VLOOKUP(AI66,目次!$A$5:$X$36,24))</f>
        <v/>
      </c>
      <c r="AT66" s="45" t="str">
        <f t="shared" si="16"/>
        <v>24～25</v>
      </c>
      <c r="AU66" s="45" t="str">
        <f t="shared" si="16"/>
        <v>26～27</v>
      </c>
      <c r="AV66" s="45" t="str">
        <f t="shared" si="16"/>
        <v>28～30</v>
      </c>
      <c r="AW66" s="45" t="str">
        <f t="shared" si="16"/>
        <v>26～27</v>
      </c>
      <c r="AX66" s="45" t="str">
        <f t="shared" si="16"/>
        <v/>
      </c>
      <c r="AY66" s="45" t="str">
        <f t="shared" si="15"/>
        <v/>
      </c>
      <c r="AZ66" s="45" t="str">
        <f t="shared" si="15"/>
        <v/>
      </c>
      <c r="BA66" s="45" t="str">
        <f t="shared" si="15"/>
        <v/>
      </c>
      <c r="BB66" s="45" t="str">
        <f t="shared" si="15"/>
        <v/>
      </c>
      <c r="BC66" s="45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1"/>
      <c r="AD67" s="42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IF(AE67="","",VLOOKUP(AE67,目次!$A$5:$X$36,20))</f>
        <v/>
      </c>
      <c r="AL67" s="22" t="str">
        <f>IF(AF67="","",VLOOKUP(AF67,目次!$A$5:$P$36,4))</f>
        <v>28～30</v>
      </c>
      <c r="AM67" s="22" t="str">
        <f>IF(AF67="","",VLOOKUP(AF67,目次!$A$5:$X$36,21))</f>
        <v>26～27</v>
      </c>
      <c r="AN67" s="22" t="str">
        <f>IF(AG67="","",VLOOKUP(AG67,目次!$A$5:$P$36,5))</f>
        <v/>
      </c>
      <c r="AO67" s="22" t="str">
        <f>IF(AG67="","",VLOOKUP(AG67,目次!$A$5:$X$36,22))</f>
        <v/>
      </c>
      <c r="AP67" s="22" t="str">
        <f>IF(AH67="","",VLOOKUP(AH67,目次!$A$5:$P$36,6))</f>
        <v/>
      </c>
      <c r="AQ67" s="22" t="str">
        <f>IF(AH67="","",VLOOKUP(AH67,目次!$A$5:$X$36,23))</f>
        <v/>
      </c>
      <c r="AR67" s="22" t="str">
        <f>IF(AI67="","",VLOOKUP(AI67,目次!$A$5:$P$36,7))</f>
        <v/>
      </c>
      <c r="AS67" s="22" t="str">
        <f>IF(AI67="","",VLOOKUP(AI67,目次!$A$5:$X$36,24))</f>
        <v/>
      </c>
      <c r="AT67" s="45" t="str">
        <f t="shared" si="16"/>
        <v/>
      </c>
      <c r="AU67" s="45" t="str">
        <f t="shared" si="16"/>
        <v/>
      </c>
      <c r="AV67" s="45" t="str">
        <f t="shared" si="16"/>
        <v>28～30</v>
      </c>
      <c r="AW67" s="45" t="str">
        <f t="shared" si="16"/>
        <v>26～27</v>
      </c>
      <c r="AX67" s="45" t="str">
        <f t="shared" si="16"/>
        <v>24～25</v>
      </c>
      <c r="AY67" s="45" t="str">
        <f t="shared" si="15"/>
        <v>26～27</v>
      </c>
      <c r="AZ67" s="45" t="str">
        <f t="shared" si="15"/>
        <v/>
      </c>
      <c r="BA67" s="45" t="str">
        <f t="shared" si="15"/>
        <v/>
      </c>
      <c r="BB67" s="45" t="str">
        <f t="shared" si="15"/>
        <v/>
      </c>
      <c r="BC67" s="45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1"/>
      <c r="AD68" s="42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IF(AE68="","",VLOOKUP(AE68,目次!$A$5:$X$36,20))</f>
        <v/>
      </c>
      <c r="AL68" s="22" t="str">
        <f>IF(AF68="","",VLOOKUP(AF68,目次!$A$5:$P$36,4))</f>
        <v/>
      </c>
      <c r="AM68" s="22" t="str">
        <f>IF(AF68="","",VLOOKUP(AF68,目次!$A$5:$X$36,21))</f>
        <v/>
      </c>
      <c r="AN68" s="22" t="str">
        <f>IF(AG68="","",VLOOKUP(AG68,目次!$A$5:$P$36,5))</f>
        <v>24～25</v>
      </c>
      <c r="AO68" s="22" t="str">
        <f>IF(AG68="","",VLOOKUP(AG68,目次!$A$5:$X$36,22))</f>
        <v>26～27</v>
      </c>
      <c r="AP68" s="22" t="str">
        <f>IF(AH68="","",VLOOKUP(AH68,目次!$A$5:$P$36,6))</f>
        <v/>
      </c>
      <c r="AQ68" s="22" t="str">
        <f>IF(AH68="","",VLOOKUP(AH68,目次!$A$5:$X$36,23))</f>
        <v/>
      </c>
      <c r="AR68" s="22" t="str">
        <f>IF(AI68="","",VLOOKUP(AI68,目次!$A$5:$P$36,7))</f>
        <v/>
      </c>
      <c r="AS68" s="22" t="str">
        <f>IF(AI68="","",VLOOKUP(AI68,目次!$A$5:$X$36,24))</f>
        <v/>
      </c>
      <c r="AT68" s="45" t="str">
        <f t="shared" si="16"/>
        <v/>
      </c>
      <c r="AU68" s="45" t="str">
        <f t="shared" si="16"/>
        <v/>
      </c>
      <c r="AV68" s="45" t="str">
        <f t="shared" si="16"/>
        <v/>
      </c>
      <c r="AW68" s="45" t="str">
        <f t="shared" si="16"/>
        <v/>
      </c>
      <c r="AX68" s="45" t="str">
        <f t="shared" si="16"/>
        <v>24～25</v>
      </c>
      <c r="AY68" s="45" t="str">
        <f t="shared" si="16"/>
        <v>26～27</v>
      </c>
      <c r="AZ68" s="45" t="str">
        <f t="shared" si="16"/>
        <v>24～25</v>
      </c>
      <c r="BA68" s="45" t="str">
        <f t="shared" si="16"/>
        <v>28～29</v>
      </c>
      <c r="BB68" s="45" t="str">
        <f t="shared" si="16"/>
        <v/>
      </c>
      <c r="BC68" s="45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1"/>
      <c r="AD69" s="42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IF(AE69="","",VLOOKUP(AE69,目次!$A$5:$X$36,20))</f>
        <v/>
      </c>
      <c r="AL69" s="22" t="str">
        <f>IF(AF69="","",VLOOKUP(AF69,目次!$A$5:$P$36,4))</f>
        <v/>
      </c>
      <c r="AM69" s="22" t="str">
        <f>IF(AF69="","",VLOOKUP(AF69,目次!$A$5:$X$36,21))</f>
        <v/>
      </c>
      <c r="AN69" s="22" t="str">
        <f>IF(AG69="","",VLOOKUP(AG69,目次!$A$5:$P$36,5))</f>
        <v/>
      </c>
      <c r="AO69" s="22" t="str">
        <f>IF(AG69="","",VLOOKUP(AG69,目次!$A$5:$X$36,22))</f>
        <v/>
      </c>
      <c r="AP69" s="22" t="str">
        <f>IF(AH69="","",VLOOKUP(AH69,目次!$A$5:$P$36,6))</f>
        <v>24～25</v>
      </c>
      <c r="AQ69" s="22" t="str">
        <f>IF(AH69="","",VLOOKUP(AH69,目次!$A$5:$X$36,23))</f>
        <v>28～29</v>
      </c>
      <c r="AR69" s="22" t="str">
        <f>IF(AI69="","",VLOOKUP(AI69,目次!$A$5:$P$36,7))</f>
        <v/>
      </c>
      <c r="AS69" s="22" t="str">
        <f>IF(AI69="","",VLOOKUP(AI69,目次!$A$5:$X$36,24))</f>
        <v/>
      </c>
      <c r="AT69" s="45" t="str">
        <f t="shared" ref="AT69:BC70" si="17">IF(AJ69=AJ70,"",IF($AD69=$AD70,AJ69&amp;","&amp;AJ70,AJ69&amp;AJ70))</f>
        <v/>
      </c>
      <c r="AU69" s="45" t="str">
        <f t="shared" si="17"/>
        <v/>
      </c>
      <c r="AV69" s="45" t="str">
        <f t="shared" si="17"/>
        <v/>
      </c>
      <c r="AW69" s="45" t="str">
        <f t="shared" si="17"/>
        <v/>
      </c>
      <c r="AX69" s="45" t="str">
        <f t="shared" si="17"/>
        <v/>
      </c>
      <c r="AY69" s="45" t="str">
        <f t="shared" si="17"/>
        <v/>
      </c>
      <c r="AZ69" s="45" t="str">
        <f t="shared" si="17"/>
        <v>24～25</v>
      </c>
      <c r="BA69" s="45" t="str">
        <f t="shared" si="17"/>
        <v>28～29</v>
      </c>
      <c r="BB69" s="45" t="str">
        <f t="shared" si="17"/>
        <v>24～25</v>
      </c>
      <c r="BC69" s="45" t="str">
        <f t="shared" si="17"/>
        <v>28～29</v>
      </c>
    </row>
    <row r="70" spans="27:55" ht="18.95" customHeight="1" thickBot="1">
      <c r="AA70" s="9">
        <v>60</v>
      </c>
      <c r="AB70" s="27" t="str">
        <f>V15</f>
        <v>英語</v>
      </c>
      <c r="AC70" s="62"/>
      <c r="AD70" s="42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IF(AE70="","",VLOOKUP(AE70,目次!$A$5:$X$36,20))</f>
        <v/>
      </c>
      <c r="AL70" s="22" t="str">
        <f>IF(AF70="","",VLOOKUP(AF70,目次!$A$5:$P$36,4))</f>
        <v/>
      </c>
      <c r="AM70" s="22" t="str">
        <f>IF(AF70="","",VLOOKUP(AF70,目次!$A$5:$X$36,21))</f>
        <v/>
      </c>
      <c r="AN70" s="22" t="str">
        <f>IF(AG70="","",VLOOKUP(AG70,目次!$A$5:$P$36,5))</f>
        <v/>
      </c>
      <c r="AO70" s="22" t="str">
        <f>IF(AG70="","",VLOOKUP(AG70,目次!$A$5:$X$36,22))</f>
        <v/>
      </c>
      <c r="AP70" s="22" t="str">
        <f>IF(AH70="","",VLOOKUP(AH70,目次!$A$5:$P$36,6))</f>
        <v/>
      </c>
      <c r="AQ70" s="22" t="str">
        <f>IF(AH70="","",VLOOKUP(AH70,目次!$A$5:$X$36,23))</f>
        <v/>
      </c>
      <c r="AR70" s="22" t="str">
        <f>IF(AI70="","",VLOOKUP(AI70,目次!$A$5:$P$36,7))</f>
        <v>24～25</v>
      </c>
      <c r="AS70" s="22" t="str">
        <f>IF(AI70="","",VLOOKUP(AI70,目次!$A$5:$X$36,24))</f>
        <v>28～29</v>
      </c>
      <c r="AT70" s="45" t="str">
        <f t="shared" si="17"/>
        <v/>
      </c>
      <c r="AU70" s="45" t="str">
        <f t="shared" si="17"/>
        <v/>
      </c>
      <c r="AV70" s="45" t="str">
        <f t="shared" si="17"/>
        <v/>
      </c>
      <c r="AW70" s="45" t="str">
        <f t="shared" si="17"/>
        <v/>
      </c>
      <c r="AX70" s="45" t="str">
        <f t="shared" si="17"/>
        <v/>
      </c>
      <c r="AY70" s="45" t="str">
        <f t="shared" si="17"/>
        <v/>
      </c>
      <c r="AZ70" s="45" t="str">
        <f t="shared" si="17"/>
        <v/>
      </c>
      <c r="BA70" s="45" t="str">
        <f t="shared" si="17"/>
        <v/>
      </c>
      <c r="BB70" s="45" t="str">
        <f t="shared" si="17"/>
        <v>24～25</v>
      </c>
      <c r="BC70" s="45" t="str">
        <f t="shared" si="17"/>
        <v>28～29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  <mergeCell ref="B5:C5"/>
    <mergeCell ref="F5:J5"/>
    <mergeCell ref="K5:P5"/>
    <mergeCell ref="R5:Z5"/>
    <mergeCell ref="B1:P1"/>
    <mergeCell ref="U1:Z1"/>
    <mergeCell ref="B2:I2"/>
    <mergeCell ref="J2:P2"/>
    <mergeCell ref="B3:C3"/>
  </mergeCells>
  <phoneticPr fontId="1"/>
  <conditionalFormatting sqref="B8:B37">
    <cfRule type="expression" dxfId="59" priority="2" stopIfTrue="1">
      <formula>D8="祝"</formula>
    </cfRule>
    <cfRule type="expression" dxfId="58" priority="3" stopIfTrue="1">
      <formula>OR(D8=1,D8=7)</formula>
    </cfRule>
  </conditionalFormatting>
  <conditionalFormatting sqref="C8:C37">
    <cfRule type="expression" dxfId="57" priority="4" stopIfTrue="1">
      <formula>D8="祝"</formula>
    </cfRule>
    <cfRule type="expression" dxfId="56" priority="5" stopIfTrue="1">
      <formula>OR(D8=1,D8=7)</formula>
    </cfRule>
  </conditionalFormatting>
  <conditionalFormatting sqref="D8:D37">
    <cfRule type="cellIs" dxfId="5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45" t="s">
        <v>98</v>
      </c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U1" s="274" t="str">
        <f>HYPERLINK("#はじめに!A1","はじめにの画面に戻る")</f>
        <v>はじめにの画面に戻る</v>
      </c>
      <c r="V1" s="275"/>
      <c r="W1" s="275"/>
      <c r="X1" s="275"/>
      <c r="Y1" s="275"/>
      <c r="Z1" s="275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44" t="s">
        <v>542</v>
      </c>
      <c r="C2" s="344"/>
      <c r="D2" s="344"/>
      <c r="E2" s="344"/>
      <c r="F2" s="344"/>
      <c r="G2" s="344"/>
      <c r="H2" s="344"/>
      <c r="I2" s="344"/>
      <c r="J2" s="277" t="s">
        <v>540</v>
      </c>
      <c r="K2" s="278"/>
      <c r="L2" s="278"/>
      <c r="M2" s="278"/>
      <c r="N2" s="278"/>
      <c r="O2" s="278"/>
      <c r="P2" s="279"/>
      <c r="Q2" s="50"/>
      <c r="R2" s="50"/>
      <c r="S2" s="50"/>
      <c r="T2" s="50"/>
      <c r="U2" s="50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0"/>
      <c r="C3" s="280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09"/>
      <c r="B4" s="210"/>
      <c r="C4" s="210"/>
      <c r="D4" s="211"/>
      <c r="E4" s="209"/>
      <c r="F4" s="212"/>
      <c r="G4" s="212"/>
      <c r="H4" s="213"/>
      <c r="I4" s="213"/>
      <c r="J4" s="214"/>
      <c r="K4" s="214"/>
      <c r="L4" s="213"/>
      <c r="M4" s="213"/>
      <c r="N4" s="213"/>
      <c r="O4" s="213"/>
      <c r="P4" s="215"/>
      <c r="Q4" s="215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09"/>
      <c r="B5" s="266">
        <v>2026</v>
      </c>
      <c r="C5" s="266"/>
      <c r="D5" s="51"/>
      <c r="E5" s="52" t="s">
        <v>0</v>
      </c>
      <c r="F5" s="267" t="str">
        <f>J2</f>
        <v>スタディ１</v>
      </c>
      <c r="G5" s="267"/>
      <c r="H5" s="267"/>
      <c r="I5" s="267"/>
      <c r="J5" s="267"/>
      <c r="K5" s="268" t="s">
        <v>56</v>
      </c>
      <c r="L5" s="268"/>
      <c r="M5" s="268"/>
      <c r="N5" s="268"/>
      <c r="O5" s="268"/>
      <c r="P5" s="268"/>
      <c r="Q5" s="216"/>
      <c r="R5" s="343" t="s">
        <v>95</v>
      </c>
      <c r="S5" s="343"/>
      <c r="T5" s="343"/>
      <c r="U5" s="343"/>
      <c r="V5" s="343"/>
      <c r="W5" s="343"/>
      <c r="X5" s="343"/>
      <c r="Y5" s="343"/>
      <c r="Z5" s="343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18"/>
      <c r="B6" s="53">
        <v>5</v>
      </c>
      <c r="C6" s="54" t="s">
        <v>1</v>
      </c>
      <c r="D6" s="16"/>
      <c r="E6" s="28" t="s">
        <v>2</v>
      </c>
      <c r="F6" s="271" t="s">
        <v>3</v>
      </c>
      <c r="G6" s="272"/>
      <c r="H6" s="271" t="s">
        <v>4</v>
      </c>
      <c r="I6" s="272"/>
      <c r="J6" s="271" t="s">
        <v>5</v>
      </c>
      <c r="K6" s="272"/>
      <c r="L6" s="271" t="s">
        <v>6</v>
      </c>
      <c r="M6" s="272"/>
      <c r="N6" s="271" t="s">
        <v>7</v>
      </c>
      <c r="O6" s="272"/>
      <c r="P6" s="29" t="s">
        <v>8</v>
      </c>
      <c r="Q6" s="217"/>
      <c r="R6" s="30" t="s">
        <v>9</v>
      </c>
    </row>
    <row r="7" spans="1:71" ht="18.75" customHeight="1">
      <c r="A7" s="218"/>
      <c r="B7" s="22"/>
      <c r="C7" s="22"/>
      <c r="E7" s="31"/>
      <c r="F7" s="32" t="s">
        <v>55</v>
      </c>
      <c r="G7" s="34" t="str">
        <f>J2</f>
        <v>スタディ１</v>
      </c>
      <c r="H7" s="32" t="s">
        <v>55</v>
      </c>
      <c r="I7" s="34" t="str">
        <f>J2</f>
        <v>スタディ１</v>
      </c>
      <c r="J7" s="32" t="s">
        <v>55</v>
      </c>
      <c r="K7" s="34" t="str">
        <f>J2</f>
        <v>スタディ１</v>
      </c>
      <c r="L7" s="32" t="s">
        <v>55</v>
      </c>
      <c r="M7" s="34" t="str">
        <f>J2</f>
        <v>スタディ１</v>
      </c>
      <c r="N7" s="32" t="s">
        <v>55</v>
      </c>
      <c r="O7" s="34" t="str">
        <f>J2</f>
        <v>スタディ１</v>
      </c>
      <c r="P7" s="31"/>
      <c r="Q7" s="218"/>
      <c r="R7" s="33"/>
    </row>
    <row r="8" spans="1:71" ht="18.95" customHeight="1">
      <c r="A8" s="218"/>
      <c r="B8" s="5">
        <v>1</v>
      </c>
      <c r="C8" s="6">
        <f t="shared" ref="C8:C38" si="0">DATE($B$5,$B$6,B8)</f>
        <v>46143</v>
      </c>
      <c r="D8" s="18">
        <f t="shared" ref="D8:D17" si="1">WEEKDAY(C8)</f>
        <v>6</v>
      </c>
      <c r="E8" s="9"/>
      <c r="F8" s="106" t="str">
        <f>IF($R8=1,VLOOKUP($S8,$AA$11:$BC$70,10),IF($R8=2,VLOOKUP($S7+1,$AA$11:$BC$70,20),IF($R8="予備","予備","")))</f>
        <v>2～3</v>
      </c>
      <c r="G8" s="107" t="str">
        <f t="shared" ref="G8:G38" si="2">IF($R8=1,VLOOKUP($S8,$AA$11:$BC$70,11),IF($R8=2,VLOOKUP($S7+1,$AA$11:$BC$70,21),IF($R8="予備","予備","")))</f>
        <v>4～5</v>
      </c>
      <c r="H8" s="108" t="str">
        <f t="shared" ref="H8:H38" si="3">IF($R8=1,VLOOKUP($S8,$AA$11:$BC$70,12),IF($R8=2,VLOOKUP($S7+1,$AA$11:$BC$70,22),IF($R8="予備","予備","")))</f>
        <v/>
      </c>
      <c r="I8" s="107" t="str">
        <f t="shared" ref="I8:I38" si="4">IF($R8=1,VLOOKUP($S8,$AA$11:$BC$70,13),IF($R8=2,VLOOKUP($S7+1,$AA$11:$BC$70,23),IF($R8="予備","予備","")))</f>
        <v/>
      </c>
      <c r="J8" s="108" t="str">
        <f t="shared" ref="J8:J38" si="5">IF($R8=1,VLOOKUP($S8,$AA$11:$BC$70,14),IF($R8=2,VLOOKUP($S7+1,$AA$11:$BC$70,24),IF($R8="予備","予備","")))</f>
        <v/>
      </c>
      <c r="K8" s="107" t="str">
        <f t="shared" ref="K8:K38" si="6">IF($R8=1,VLOOKUP($S8,$AA$11:$BC$70,15),IF($R8=2,VLOOKUP($S7+1,$AA$11:$BC$70,25),IF($R8="予備","予備","")))</f>
        <v/>
      </c>
      <c r="L8" s="108" t="str">
        <f t="shared" ref="L8:L38" si="7">IF($R8=1,VLOOKUP($S8,$AA$11:$BC$70,16),IF($R8=2,VLOOKUP($S7+1,$AA$11:$BC$70,26),IF($R8="予備","予備","")))</f>
        <v/>
      </c>
      <c r="M8" s="107" t="str">
        <f t="shared" ref="M8:M38" si="8">IF($R8=1,VLOOKUP($S8,$AA$11:$BC$70,17),IF($R8=2,VLOOKUP($S7+1,$AA$11:$BC$70,27),IF($R8="予備","予備","")))</f>
        <v/>
      </c>
      <c r="N8" s="108" t="str">
        <f t="shared" ref="N8:N38" si="9">IF($R8=1,VLOOKUP($S8,$AA$11:$BC$70,18),IF($R8=2,VLOOKUP($S7+1,$AA$11:$BC$70,28),IF($R8="予備","予備","")))</f>
        <v/>
      </c>
      <c r="O8" s="107" t="str">
        <f t="shared" ref="O8:O38" si="10">IF($R8=1,VLOOKUP($S8,$AA$11:$BC$70,19),IF($R8=2,VLOOKUP($S7+1,$AA$11:$BC$70,29),IF($R8="予備","予備","")))</f>
        <v/>
      </c>
      <c r="P8" s="9"/>
      <c r="Q8" s="218"/>
      <c r="R8" s="55">
        <v>1</v>
      </c>
      <c r="S8" s="14">
        <f>SUM($R$8:R8)</f>
        <v>1</v>
      </c>
    </row>
    <row r="9" spans="1:71" ht="18.95" customHeight="1" thickBot="1">
      <c r="A9" s="218"/>
      <c r="B9" s="5">
        <v>2</v>
      </c>
      <c r="C9" s="6">
        <f t="shared" si="0"/>
        <v>46144</v>
      </c>
      <c r="D9" s="18">
        <f t="shared" si="1"/>
        <v>7</v>
      </c>
      <c r="E9" s="9"/>
      <c r="F9" s="106" t="str">
        <f>IF($R9=1,VLOOKUP($S9,$AA$11:$BC$70,10),IF($R9=2,VLOOKUP($S8+1,$AA$11:$BC$70,20),IF($R9="予備","予備","")))</f>
        <v/>
      </c>
      <c r="G9" s="107" t="str">
        <f t="shared" si="2"/>
        <v/>
      </c>
      <c r="H9" s="108" t="str">
        <f t="shared" si="3"/>
        <v>2～3</v>
      </c>
      <c r="I9" s="107" t="str">
        <f t="shared" si="4"/>
        <v>4～5</v>
      </c>
      <c r="J9" s="108" t="str">
        <f t="shared" si="5"/>
        <v/>
      </c>
      <c r="K9" s="107" t="str">
        <f t="shared" si="6"/>
        <v/>
      </c>
      <c r="L9" s="108" t="str">
        <f t="shared" si="7"/>
        <v/>
      </c>
      <c r="M9" s="107" t="str">
        <f t="shared" si="8"/>
        <v/>
      </c>
      <c r="N9" s="108" t="str">
        <f t="shared" si="9"/>
        <v/>
      </c>
      <c r="O9" s="107" t="str">
        <f t="shared" si="10"/>
        <v/>
      </c>
      <c r="P9" s="9"/>
      <c r="Q9" s="218"/>
      <c r="R9" s="55">
        <v>1</v>
      </c>
      <c r="S9" s="14">
        <f>SUM($R$8:R9)</f>
        <v>2</v>
      </c>
      <c r="U9" s="7" t="s">
        <v>96</v>
      </c>
      <c r="V9" s="24"/>
      <c r="W9" s="15"/>
      <c r="AA9" s="8" t="s">
        <v>97</v>
      </c>
      <c r="AB9" s="24" t="s">
        <v>10</v>
      </c>
      <c r="AC9" s="24"/>
      <c r="AD9" s="15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70" t="s">
        <v>14</v>
      </c>
      <c r="BK9" s="270"/>
      <c r="BL9" s="270" t="s">
        <v>4</v>
      </c>
      <c r="BM9" s="270"/>
      <c r="BN9" s="270" t="s">
        <v>5</v>
      </c>
      <c r="BO9" s="270"/>
      <c r="BP9" s="270" t="s">
        <v>6</v>
      </c>
      <c r="BQ9" s="270"/>
      <c r="BR9" s="270" t="s">
        <v>7</v>
      </c>
      <c r="BS9" s="270"/>
    </row>
    <row r="10" spans="1:71" ht="18.95" customHeight="1" thickBot="1">
      <c r="A10" s="218"/>
      <c r="B10" s="5">
        <v>3</v>
      </c>
      <c r="C10" s="6">
        <f t="shared" si="0"/>
        <v>46145</v>
      </c>
      <c r="D10" s="18">
        <f t="shared" si="1"/>
        <v>1</v>
      </c>
      <c r="E10" s="9"/>
      <c r="F10" s="108" t="str">
        <f t="shared" ref="F10:F38" si="11">IF($R10=1,VLOOKUP($S10,$AA$11:$BC$70,10),IF($R10=2,VLOOKUP($S9+1,$AA$11:$BC$70,20),IF($R10="予備","予備","")))</f>
        <v/>
      </c>
      <c r="G10" s="107" t="str">
        <f t="shared" si="2"/>
        <v/>
      </c>
      <c r="H10" s="108" t="str">
        <f t="shared" si="3"/>
        <v/>
      </c>
      <c r="I10" s="107" t="str">
        <f t="shared" si="4"/>
        <v/>
      </c>
      <c r="J10" s="108" t="str">
        <f t="shared" si="5"/>
        <v>2～3</v>
      </c>
      <c r="K10" s="107" t="str">
        <f t="shared" si="6"/>
        <v>4～5</v>
      </c>
      <c r="L10" s="108" t="str">
        <f t="shared" si="7"/>
        <v/>
      </c>
      <c r="M10" s="107" t="str">
        <f t="shared" si="8"/>
        <v/>
      </c>
      <c r="N10" s="108" t="str">
        <f t="shared" si="9"/>
        <v/>
      </c>
      <c r="O10" s="107" t="str">
        <f t="shared" si="10"/>
        <v/>
      </c>
      <c r="P10" s="9"/>
      <c r="Q10" s="218"/>
      <c r="R10" s="55">
        <v>1</v>
      </c>
      <c r="S10" s="14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1" t="s">
        <v>14</v>
      </c>
      <c r="AF10" s="41" t="s">
        <v>17</v>
      </c>
      <c r="AG10" s="41" t="s">
        <v>18</v>
      </c>
      <c r="AH10" s="41" t="s">
        <v>19</v>
      </c>
      <c r="AI10" s="41" t="s">
        <v>20</v>
      </c>
      <c r="AJ10" s="43" t="s">
        <v>14</v>
      </c>
      <c r="AK10" s="44" t="s">
        <v>539</v>
      </c>
      <c r="AL10" s="41" t="s">
        <v>17</v>
      </c>
      <c r="AM10" s="44" t="s">
        <v>539</v>
      </c>
      <c r="AN10" s="41" t="s">
        <v>18</v>
      </c>
      <c r="AO10" s="44" t="s">
        <v>539</v>
      </c>
      <c r="AP10" s="41" t="s">
        <v>19</v>
      </c>
      <c r="AQ10" s="44" t="s">
        <v>539</v>
      </c>
      <c r="AR10" s="41" t="s">
        <v>20</v>
      </c>
      <c r="AS10" s="44" t="s">
        <v>539</v>
      </c>
      <c r="AT10" s="43" t="s">
        <v>14</v>
      </c>
      <c r="AU10" s="44" t="s">
        <v>539</v>
      </c>
      <c r="AV10" s="41" t="s">
        <v>17</v>
      </c>
      <c r="AW10" s="44" t="s">
        <v>539</v>
      </c>
      <c r="AX10" s="41" t="s">
        <v>18</v>
      </c>
      <c r="AY10" s="44" t="s">
        <v>539</v>
      </c>
      <c r="AZ10" s="41" t="s">
        <v>19</v>
      </c>
      <c r="BA10" s="44" t="s">
        <v>539</v>
      </c>
      <c r="BB10" s="41" t="s">
        <v>20</v>
      </c>
      <c r="BC10" s="44" t="s">
        <v>539</v>
      </c>
      <c r="BH10" s="36" t="s">
        <v>11</v>
      </c>
      <c r="BI10" s="37" t="s">
        <v>21</v>
      </c>
      <c r="BJ10" s="38" t="s">
        <v>55</v>
      </c>
      <c r="BK10" s="39" t="s">
        <v>541</v>
      </c>
      <c r="BL10" s="38" t="s">
        <v>55</v>
      </c>
      <c r="BM10" s="39" t="s">
        <v>539</v>
      </c>
      <c r="BN10" s="38" t="s">
        <v>55</v>
      </c>
      <c r="BO10" s="39" t="s">
        <v>539</v>
      </c>
      <c r="BP10" s="38" t="s">
        <v>55</v>
      </c>
      <c r="BQ10" s="39" t="s">
        <v>539</v>
      </c>
      <c r="BR10" s="38" t="s">
        <v>55</v>
      </c>
      <c r="BS10" s="39" t="s">
        <v>539</v>
      </c>
    </row>
    <row r="11" spans="1:71" ht="18.95" customHeight="1">
      <c r="A11" s="218"/>
      <c r="B11" s="5">
        <v>4</v>
      </c>
      <c r="C11" s="6">
        <f t="shared" si="0"/>
        <v>46146</v>
      </c>
      <c r="D11" s="18">
        <f t="shared" si="1"/>
        <v>2</v>
      </c>
      <c r="E11" s="9"/>
      <c r="F11" s="108" t="str">
        <f t="shared" si="11"/>
        <v/>
      </c>
      <c r="G11" s="107" t="str">
        <f t="shared" si="2"/>
        <v/>
      </c>
      <c r="H11" s="108" t="str">
        <f t="shared" si="3"/>
        <v/>
      </c>
      <c r="I11" s="107" t="str">
        <f t="shared" si="4"/>
        <v/>
      </c>
      <c r="J11" s="108" t="str">
        <f t="shared" si="5"/>
        <v/>
      </c>
      <c r="K11" s="107" t="str">
        <f t="shared" si="6"/>
        <v/>
      </c>
      <c r="L11" s="108" t="str">
        <f t="shared" si="7"/>
        <v>2～3</v>
      </c>
      <c r="M11" s="107" t="str">
        <f t="shared" si="8"/>
        <v>6～7</v>
      </c>
      <c r="N11" s="108" t="str">
        <f t="shared" si="9"/>
        <v/>
      </c>
      <c r="O11" s="107" t="str">
        <f t="shared" si="10"/>
        <v/>
      </c>
      <c r="P11" s="9"/>
      <c r="Q11" s="218"/>
      <c r="R11" s="55">
        <v>1</v>
      </c>
      <c r="S11" s="14">
        <f>SUM($R$8:R11)</f>
        <v>4</v>
      </c>
      <c r="U11" s="27">
        <v>1</v>
      </c>
      <c r="V11" s="60" t="s">
        <v>14</v>
      </c>
      <c r="AA11" s="9">
        <v>1</v>
      </c>
      <c r="AB11" s="27" t="str">
        <f>V11</f>
        <v>国語</v>
      </c>
      <c r="AC11" s="60"/>
      <c r="AD11" s="42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IF(AE11="","",VLOOKUP(AE11,目次!$A$5:$X$36,20))</f>
        <v>4～5</v>
      </c>
      <c r="AL11" s="22" t="str">
        <f>IF(AF11="","",VLOOKUP(AF11,目次!$A$5:$P$36,4))</f>
        <v/>
      </c>
      <c r="AM11" s="22" t="str">
        <f>IF(AF11="","",VLOOKUP(AF11,目次!$A$5:$X$36,21))</f>
        <v/>
      </c>
      <c r="AN11" s="22" t="str">
        <f>IF(AG11="","",VLOOKUP(AG11,目次!$A$5:$P$36,5))</f>
        <v/>
      </c>
      <c r="AO11" s="22" t="str">
        <f>IF(AG11="","",VLOOKUP(AG11,目次!$A$5:$X$36,22))</f>
        <v/>
      </c>
      <c r="AP11" s="22" t="str">
        <f>IF(AH11="","",VLOOKUP(AH11,目次!$A$5:$P$36,6))</f>
        <v/>
      </c>
      <c r="AQ11" s="22" t="str">
        <f>IF(AH11="","",VLOOKUP(AH11,目次!$A$5:$X$36,23))</f>
        <v/>
      </c>
      <c r="AR11" s="22" t="str">
        <f>IF(AI11="","",VLOOKUP(AI11,目次!$A$5:$P$36,7))</f>
        <v/>
      </c>
      <c r="AS11" s="22" t="str">
        <f>IF(AI11="","",VLOOKUP(AI11,目次!$A$5:$X$36,24))</f>
        <v/>
      </c>
      <c r="AT11" s="45" t="str">
        <f t="shared" ref="AT11:BC36" si="13">IF(AJ11=AJ12,"",IF($AD11=$AD12,AJ11&amp;","&amp;AJ12,AJ11&amp;AJ12))</f>
        <v>2～3</v>
      </c>
      <c r="AU11" s="45" t="str">
        <f t="shared" si="13"/>
        <v>4～5</v>
      </c>
      <c r="AV11" s="45" t="str">
        <f t="shared" si="13"/>
        <v>2～3</v>
      </c>
      <c r="AW11" s="45" t="str">
        <f t="shared" si="13"/>
        <v>4～5</v>
      </c>
      <c r="AX11" s="45" t="str">
        <f t="shared" si="13"/>
        <v/>
      </c>
      <c r="AY11" s="45" t="str">
        <f t="shared" si="13"/>
        <v/>
      </c>
      <c r="AZ11" s="45" t="str">
        <f t="shared" si="13"/>
        <v/>
      </c>
      <c r="BA11" s="45" t="str">
        <f t="shared" si="13"/>
        <v/>
      </c>
      <c r="BB11" s="45" t="str">
        <f t="shared" si="13"/>
        <v/>
      </c>
      <c r="BC11" s="45" t="str">
        <f t="shared" si="13"/>
        <v/>
      </c>
      <c r="BH11" s="40">
        <v>1</v>
      </c>
      <c r="BI11" s="250" t="s">
        <v>22</v>
      </c>
      <c r="BJ11" s="253" t="s">
        <v>58</v>
      </c>
      <c r="BK11" s="248" t="s">
        <v>112</v>
      </c>
      <c r="BL11" s="252" t="s">
        <v>111</v>
      </c>
      <c r="BM11" s="251" t="s">
        <v>112</v>
      </c>
      <c r="BN11" s="249" t="s">
        <v>111</v>
      </c>
      <c r="BO11" s="257" t="s">
        <v>112</v>
      </c>
      <c r="BP11" s="249" t="s">
        <v>111</v>
      </c>
      <c r="BQ11" s="256" t="s">
        <v>99</v>
      </c>
      <c r="BR11" s="255" t="s">
        <v>111</v>
      </c>
      <c r="BS11" s="258" t="s">
        <v>99</v>
      </c>
    </row>
    <row r="12" spans="1:71" ht="18.95" customHeight="1">
      <c r="A12" s="218"/>
      <c r="B12" s="5">
        <v>5</v>
      </c>
      <c r="C12" s="6">
        <f t="shared" si="0"/>
        <v>46147</v>
      </c>
      <c r="D12" s="18">
        <f t="shared" si="1"/>
        <v>3</v>
      </c>
      <c r="E12" s="9"/>
      <c r="F12" s="108" t="str">
        <f t="shared" si="11"/>
        <v/>
      </c>
      <c r="G12" s="107" t="str">
        <f t="shared" si="2"/>
        <v/>
      </c>
      <c r="H12" s="108" t="str">
        <f t="shared" si="3"/>
        <v/>
      </c>
      <c r="I12" s="107" t="str">
        <f t="shared" si="4"/>
        <v/>
      </c>
      <c r="J12" s="108" t="str">
        <f t="shared" si="5"/>
        <v/>
      </c>
      <c r="K12" s="107" t="str">
        <f t="shared" si="6"/>
        <v/>
      </c>
      <c r="L12" s="108" t="str">
        <f t="shared" si="7"/>
        <v/>
      </c>
      <c r="M12" s="107" t="str">
        <f t="shared" si="8"/>
        <v/>
      </c>
      <c r="N12" s="108" t="str">
        <f t="shared" si="9"/>
        <v>2～3</v>
      </c>
      <c r="O12" s="107" t="str">
        <f t="shared" si="10"/>
        <v>6～7</v>
      </c>
      <c r="P12" s="9"/>
      <c r="Q12" s="218"/>
      <c r="R12" s="55">
        <v>1</v>
      </c>
      <c r="S12" s="14">
        <f>SUM($R$8:R12)</f>
        <v>5</v>
      </c>
      <c r="U12" s="27">
        <v>2</v>
      </c>
      <c r="V12" s="61" t="s">
        <v>4</v>
      </c>
      <c r="AA12" s="9">
        <v>2</v>
      </c>
      <c r="AB12" s="27" t="str">
        <f>V12</f>
        <v>社会</v>
      </c>
      <c r="AC12" s="61"/>
      <c r="AD12" s="42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IF(AE12="","",VLOOKUP(AE12,目次!$A$5:$X$36,20))</f>
        <v/>
      </c>
      <c r="AL12" s="22" t="str">
        <f>IF(AF12="","",VLOOKUP(AF12,目次!$A$5:$P$36,4))</f>
        <v>2～3</v>
      </c>
      <c r="AM12" s="22" t="str">
        <f>IF(AF12="","",VLOOKUP(AF12,目次!$A$5:$X$36,21))</f>
        <v>4～5</v>
      </c>
      <c r="AN12" s="22" t="str">
        <f>IF(AG12="","",VLOOKUP(AG12,目次!$A$5:$P$36,5))</f>
        <v/>
      </c>
      <c r="AO12" s="22" t="str">
        <f>IF(AG12="","",VLOOKUP(AG12,目次!$A$5:$X$36,22))</f>
        <v/>
      </c>
      <c r="AP12" s="22" t="str">
        <f>IF(AH12="","",VLOOKUP(AH12,目次!$A$5:$P$36,6))</f>
        <v/>
      </c>
      <c r="AQ12" s="22" t="str">
        <f>IF(AH12="","",VLOOKUP(AH12,目次!$A$5:$X$36,23))</f>
        <v/>
      </c>
      <c r="AR12" s="22" t="str">
        <f>IF(AI12="","",VLOOKUP(AI12,目次!$A$5:$P$36,7))</f>
        <v/>
      </c>
      <c r="AS12" s="22" t="str">
        <f>IF(AI12="","",VLOOKUP(AI12,目次!$A$5:$X$36,24))</f>
        <v/>
      </c>
      <c r="AT12" s="45" t="str">
        <f t="shared" si="13"/>
        <v/>
      </c>
      <c r="AU12" s="45" t="str">
        <f t="shared" si="13"/>
        <v/>
      </c>
      <c r="AV12" s="45" t="str">
        <f t="shared" si="13"/>
        <v>2～3</v>
      </c>
      <c r="AW12" s="45" t="str">
        <f t="shared" si="13"/>
        <v>4～5</v>
      </c>
      <c r="AX12" s="45" t="str">
        <f t="shared" si="13"/>
        <v>2～3</v>
      </c>
      <c r="AY12" s="45" t="str">
        <f t="shared" si="13"/>
        <v>4～5</v>
      </c>
      <c r="AZ12" s="45" t="str">
        <f t="shared" si="13"/>
        <v/>
      </c>
      <c r="BA12" s="45" t="str">
        <f t="shared" si="13"/>
        <v/>
      </c>
      <c r="BB12" s="45" t="str">
        <f t="shared" si="13"/>
        <v/>
      </c>
      <c r="BC12" s="45" t="str">
        <f t="shared" si="13"/>
        <v/>
      </c>
      <c r="BH12" s="40">
        <v>2</v>
      </c>
      <c r="BI12" s="64" t="s">
        <v>23</v>
      </c>
      <c r="BJ12" s="75" t="s">
        <v>59</v>
      </c>
      <c r="BK12" s="260" t="s">
        <v>99</v>
      </c>
      <c r="BL12" s="78" t="s">
        <v>112</v>
      </c>
      <c r="BM12" s="261" t="s">
        <v>99</v>
      </c>
      <c r="BN12" s="67" t="s">
        <v>112</v>
      </c>
      <c r="BO12" s="259" t="s">
        <v>99</v>
      </c>
      <c r="BP12" s="67" t="s">
        <v>112</v>
      </c>
      <c r="BQ12" s="152" t="s">
        <v>100</v>
      </c>
      <c r="BR12" s="69" t="s">
        <v>112</v>
      </c>
      <c r="BS12" s="254" t="s">
        <v>100</v>
      </c>
    </row>
    <row r="13" spans="1:71" ht="18.95" customHeight="1">
      <c r="A13" s="218"/>
      <c r="B13" s="5">
        <v>6</v>
      </c>
      <c r="C13" s="6">
        <f t="shared" si="0"/>
        <v>46148</v>
      </c>
      <c r="D13" s="18">
        <f t="shared" si="1"/>
        <v>4</v>
      </c>
      <c r="E13" s="9"/>
      <c r="F13" s="108" t="str">
        <f t="shared" si="11"/>
        <v>4～5</v>
      </c>
      <c r="G13" s="107" t="str">
        <f t="shared" si="2"/>
        <v>6～7</v>
      </c>
      <c r="H13" s="108" t="str">
        <f t="shared" si="3"/>
        <v/>
      </c>
      <c r="I13" s="107" t="str">
        <f t="shared" si="4"/>
        <v/>
      </c>
      <c r="J13" s="108" t="str">
        <f t="shared" si="5"/>
        <v/>
      </c>
      <c r="K13" s="107" t="str">
        <f t="shared" si="6"/>
        <v/>
      </c>
      <c r="L13" s="108" t="str">
        <f t="shared" si="7"/>
        <v/>
      </c>
      <c r="M13" s="107" t="str">
        <f t="shared" si="8"/>
        <v/>
      </c>
      <c r="N13" s="108" t="str">
        <f t="shared" si="9"/>
        <v/>
      </c>
      <c r="O13" s="107" t="str">
        <f t="shared" si="10"/>
        <v/>
      </c>
      <c r="P13" s="9"/>
      <c r="Q13" s="218"/>
      <c r="R13" s="55">
        <v>1</v>
      </c>
      <c r="S13" s="14">
        <f>SUM($R$8:R13)</f>
        <v>6</v>
      </c>
      <c r="U13" s="27">
        <v>3</v>
      </c>
      <c r="V13" s="61" t="s">
        <v>5</v>
      </c>
      <c r="AA13" s="9">
        <v>3</v>
      </c>
      <c r="AB13" s="27" t="str">
        <f>V13</f>
        <v>数学</v>
      </c>
      <c r="AC13" s="61"/>
      <c r="AD13" s="42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IF(AE13="","",VLOOKUP(AE13,目次!$A$5:$X$36,20))</f>
        <v/>
      </c>
      <c r="AL13" s="22" t="str">
        <f>IF(AF13="","",VLOOKUP(AF13,目次!$A$5:$P$36,4))</f>
        <v/>
      </c>
      <c r="AM13" s="22" t="str">
        <f>IF(AF13="","",VLOOKUP(AF13,目次!$A$5:$X$36,21))</f>
        <v/>
      </c>
      <c r="AN13" s="22" t="str">
        <f>IF(AG13="","",VLOOKUP(AG13,目次!$A$5:$P$36,5))</f>
        <v>2～3</v>
      </c>
      <c r="AO13" s="22" t="str">
        <f>IF(AG13="","",VLOOKUP(AG13,目次!$A$5:$X$36,22))</f>
        <v>4～5</v>
      </c>
      <c r="AP13" s="22" t="str">
        <f>IF(AH13="","",VLOOKUP(AH13,目次!$A$5:$P$36,6))</f>
        <v/>
      </c>
      <c r="AQ13" s="22" t="str">
        <f>IF(AH13="","",VLOOKUP(AH13,目次!$A$5:$X$36,23))</f>
        <v/>
      </c>
      <c r="AR13" s="22" t="str">
        <f>IF(AI13="","",VLOOKUP(AI13,目次!$A$5:$P$36,7))</f>
        <v/>
      </c>
      <c r="AS13" s="22" t="str">
        <f>IF(AI13="","",VLOOKUP(AI13,目次!$A$5:$X$36,24))</f>
        <v/>
      </c>
      <c r="AT13" s="45" t="str">
        <f t="shared" si="13"/>
        <v/>
      </c>
      <c r="AU13" s="45" t="str">
        <f t="shared" si="13"/>
        <v/>
      </c>
      <c r="AV13" s="45" t="str">
        <f t="shared" si="13"/>
        <v/>
      </c>
      <c r="AW13" s="45" t="str">
        <f t="shared" si="13"/>
        <v/>
      </c>
      <c r="AX13" s="45" t="str">
        <f t="shared" si="13"/>
        <v>2～3</v>
      </c>
      <c r="AY13" s="45" t="str">
        <f t="shared" si="13"/>
        <v>4～5</v>
      </c>
      <c r="AZ13" s="45" t="str">
        <f t="shared" si="13"/>
        <v>2～3</v>
      </c>
      <c r="BA13" s="45" t="str">
        <f t="shared" si="13"/>
        <v>6～7</v>
      </c>
      <c r="BB13" s="45" t="str">
        <f t="shared" si="13"/>
        <v/>
      </c>
      <c r="BC13" s="45" t="str">
        <f t="shared" si="13"/>
        <v/>
      </c>
      <c r="BH13" s="40">
        <v>3</v>
      </c>
      <c r="BI13" s="64" t="s">
        <v>24</v>
      </c>
      <c r="BJ13" s="75" t="s">
        <v>99</v>
      </c>
      <c r="BK13" s="260" t="s">
        <v>100</v>
      </c>
      <c r="BL13" s="78" t="s">
        <v>99</v>
      </c>
      <c r="BM13" s="261" t="s">
        <v>100</v>
      </c>
      <c r="BN13" s="67" t="s">
        <v>99</v>
      </c>
      <c r="BO13" s="259" t="s">
        <v>100</v>
      </c>
      <c r="BP13" s="67" t="s">
        <v>99</v>
      </c>
      <c r="BQ13" s="152" t="s">
        <v>101</v>
      </c>
      <c r="BR13" s="69" t="s">
        <v>99</v>
      </c>
      <c r="BS13" s="254" t="s">
        <v>101</v>
      </c>
    </row>
    <row r="14" spans="1:71" ht="18.95" customHeight="1">
      <c r="A14" s="218"/>
      <c r="B14" s="5">
        <v>7</v>
      </c>
      <c r="C14" s="6">
        <f t="shared" si="0"/>
        <v>46149</v>
      </c>
      <c r="D14" s="18">
        <f t="shared" si="1"/>
        <v>5</v>
      </c>
      <c r="E14" s="9"/>
      <c r="F14" s="108" t="str">
        <f t="shared" si="11"/>
        <v/>
      </c>
      <c r="G14" s="107" t="str">
        <f t="shared" si="2"/>
        <v/>
      </c>
      <c r="H14" s="108" t="str">
        <f t="shared" si="3"/>
        <v>4～5</v>
      </c>
      <c r="I14" s="107" t="str">
        <f t="shared" si="4"/>
        <v>6～7</v>
      </c>
      <c r="J14" s="108" t="str">
        <f t="shared" si="5"/>
        <v/>
      </c>
      <c r="K14" s="107" t="str">
        <f t="shared" si="6"/>
        <v/>
      </c>
      <c r="L14" s="108" t="str">
        <f t="shared" si="7"/>
        <v/>
      </c>
      <c r="M14" s="107" t="str">
        <f t="shared" si="8"/>
        <v/>
      </c>
      <c r="N14" s="108" t="str">
        <f t="shared" si="9"/>
        <v/>
      </c>
      <c r="O14" s="107" t="str">
        <f t="shared" si="10"/>
        <v/>
      </c>
      <c r="P14" s="9"/>
      <c r="Q14" s="218"/>
      <c r="R14" s="55">
        <v>1</v>
      </c>
      <c r="S14" s="14">
        <f>SUM($R$8:R14)</f>
        <v>7</v>
      </c>
      <c r="U14" s="27">
        <v>4</v>
      </c>
      <c r="V14" s="61" t="s">
        <v>6</v>
      </c>
      <c r="AA14" s="9">
        <v>4</v>
      </c>
      <c r="AB14" s="27" t="str">
        <f>V14</f>
        <v>理科</v>
      </c>
      <c r="AC14" s="61"/>
      <c r="AD14" s="42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IF(AE14="","",VLOOKUP(AE14,目次!$A$5:$X$36,20))</f>
        <v/>
      </c>
      <c r="AL14" s="22" t="str">
        <f>IF(AF14="","",VLOOKUP(AF14,目次!$A$5:$P$36,4))</f>
        <v/>
      </c>
      <c r="AM14" s="22" t="str">
        <f>IF(AF14="","",VLOOKUP(AF14,目次!$A$5:$X$36,21))</f>
        <v/>
      </c>
      <c r="AN14" s="22" t="str">
        <f>IF(AG14="","",VLOOKUP(AG14,目次!$A$5:$P$36,5))</f>
        <v/>
      </c>
      <c r="AO14" s="22" t="str">
        <f>IF(AG14="","",VLOOKUP(AG14,目次!$A$5:$X$36,22))</f>
        <v/>
      </c>
      <c r="AP14" s="22" t="str">
        <f>IF(AH14="","",VLOOKUP(AH14,目次!$A$5:$P$36,6))</f>
        <v>2～3</v>
      </c>
      <c r="AQ14" s="22" t="str">
        <f>IF(AH14="","",VLOOKUP(AH14,目次!$A$5:$X$36,23))</f>
        <v>6～7</v>
      </c>
      <c r="AR14" s="22" t="str">
        <f>IF(AI14="","",VLOOKUP(AI14,目次!$A$5:$P$36,7))</f>
        <v/>
      </c>
      <c r="AS14" s="22" t="str">
        <f>IF(AI14="","",VLOOKUP(AI14,目次!$A$5:$X$36,24))</f>
        <v/>
      </c>
      <c r="AT14" s="45" t="str">
        <f t="shared" si="13"/>
        <v/>
      </c>
      <c r="AU14" s="45" t="str">
        <f t="shared" si="13"/>
        <v/>
      </c>
      <c r="AV14" s="45" t="str">
        <f t="shared" si="13"/>
        <v/>
      </c>
      <c r="AW14" s="45" t="str">
        <f t="shared" si="13"/>
        <v/>
      </c>
      <c r="AX14" s="45" t="str">
        <f t="shared" si="13"/>
        <v/>
      </c>
      <c r="AY14" s="45" t="str">
        <f t="shared" si="13"/>
        <v/>
      </c>
      <c r="AZ14" s="45" t="str">
        <f t="shared" si="13"/>
        <v>2～3</v>
      </c>
      <c r="BA14" s="45" t="str">
        <f t="shared" si="13"/>
        <v>6～7</v>
      </c>
      <c r="BB14" s="45" t="str">
        <f t="shared" si="13"/>
        <v>2～3</v>
      </c>
      <c r="BC14" s="45" t="str">
        <f t="shared" si="13"/>
        <v>6～7</v>
      </c>
      <c r="BH14" s="40">
        <v>4</v>
      </c>
      <c r="BI14" s="64" t="s">
        <v>25</v>
      </c>
      <c r="BJ14" s="75" t="s">
        <v>100</v>
      </c>
      <c r="BK14" s="260" t="s">
        <v>101</v>
      </c>
      <c r="BL14" s="78" t="s">
        <v>100</v>
      </c>
      <c r="BM14" s="261" t="s">
        <v>101</v>
      </c>
      <c r="BN14" s="67" t="s">
        <v>100</v>
      </c>
      <c r="BO14" s="259" t="s">
        <v>101</v>
      </c>
      <c r="BP14" s="67" t="s">
        <v>100</v>
      </c>
      <c r="BQ14" s="152" t="s">
        <v>102</v>
      </c>
      <c r="BR14" s="69" t="s">
        <v>100</v>
      </c>
      <c r="BS14" s="254" t="s">
        <v>102</v>
      </c>
    </row>
    <row r="15" spans="1:71" ht="18.95" customHeight="1" thickBot="1">
      <c r="A15" s="218"/>
      <c r="B15" s="5">
        <v>8</v>
      </c>
      <c r="C15" s="6">
        <f t="shared" si="0"/>
        <v>46150</v>
      </c>
      <c r="D15" s="18">
        <f t="shared" si="1"/>
        <v>6</v>
      </c>
      <c r="E15" s="9"/>
      <c r="F15" s="108" t="str">
        <f t="shared" si="11"/>
        <v/>
      </c>
      <c r="G15" s="107" t="str">
        <f t="shared" si="2"/>
        <v/>
      </c>
      <c r="H15" s="108" t="str">
        <f t="shared" si="3"/>
        <v/>
      </c>
      <c r="I15" s="107" t="str">
        <f t="shared" si="4"/>
        <v/>
      </c>
      <c r="J15" s="108" t="str">
        <f t="shared" si="5"/>
        <v>4～5</v>
      </c>
      <c r="K15" s="107" t="str">
        <f t="shared" si="6"/>
        <v>6～7</v>
      </c>
      <c r="L15" s="108" t="str">
        <f t="shared" si="7"/>
        <v/>
      </c>
      <c r="M15" s="107" t="str">
        <f t="shared" si="8"/>
        <v/>
      </c>
      <c r="N15" s="108" t="str">
        <f t="shared" si="9"/>
        <v/>
      </c>
      <c r="O15" s="107" t="str">
        <f t="shared" si="10"/>
        <v/>
      </c>
      <c r="P15" s="9"/>
      <c r="Q15" s="218"/>
      <c r="R15" s="55">
        <v>1</v>
      </c>
      <c r="S15" s="14">
        <f>SUM($R$8:R15)</f>
        <v>8</v>
      </c>
      <c r="U15" s="27">
        <v>5</v>
      </c>
      <c r="V15" s="62" t="s">
        <v>7</v>
      </c>
      <c r="AA15" s="9">
        <v>5</v>
      </c>
      <c r="AB15" s="27" t="str">
        <f>V15</f>
        <v>英語</v>
      </c>
      <c r="AC15" s="61"/>
      <c r="AD15" s="42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IF(AE15="","",VLOOKUP(AE15,目次!$A$5:$X$36,20))</f>
        <v/>
      </c>
      <c r="AL15" s="22" t="str">
        <f>IF(AF15="","",VLOOKUP(AF15,目次!$A$5:$P$36,4))</f>
        <v/>
      </c>
      <c r="AM15" s="22" t="str">
        <f>IF(AF15="","",VLOOKUP(AF15,目次!$A$5:$X$36,21))</f>
        <v/>
      </c>
      <c r="AN15" s="22" t="str">
        <f>IF(AG15="","",VLOOKUP(AG15,目次!$A$5:$P$36,5))</f>
        <v/>
      </c>
      <c r="AO15" s="22" t="str">
        <f>IF(AG15="","",VLOOKUP(AG15,目次!$A$5:$X$36,22))</f>
        <v/>
      </c>
      <c r="AP15" s="22" t="str">
        <f>IF(AH15="","",VLOOKUP(AH15,目次!$A$5:$P$36,6))</f>
        <v/>
      </c>
      <c r="AQ15" s="22" t="str">
        <f>IF(AH15="","",VLOOKUP(AH15,目次!$A$5:$X$36,23))</f>
        <v/>
      </c>
      <c r="AR15" s="22" t="str">
        <f>IF(AI15="","",VLOOKUP(AI15,目次!$A$5:$P$36,7))</f>
        <v>2～3</v>
      </c>
      <c r="AS15" s="22" t="str">
        <f>IF(AI15="","",VLOOKUP(AI15,目次!$A$5:$X$36,24))</f>
        <v>6～7</v>
      </c>
      <c r="AT15" s="45" t="str">
        <f t="shared" si="13"/>
        <v>4～5</v>
      </c>
      <c r="AU15" s="45" t="str">
        <f t="shared" si="13"/>
        <v>6～7</v>
      </c>
      <c r="AV15" s="45" t="str">
        <f t="shared" si="13"/>
        <v/>
      </c>
      <c r="AW15" s="45" t="str">
        <f t="shared" si="13"/>
        <v/>
      </c>
      <c r="AX15" s="45" t="str">
        <f t="shared" si="13"/>
        <v/>
      </c>
      <c r="AY15" s="45" t="str">
        <f t="shared" si="13"/>
        <v/>
      </c>
      <c r="AZ15" s="45" t="str">
        <f t="shared" si="13"/>
        <v/>
      </c>
      <c r="BA15" s="45" t="str">
        <f t="shared" si="13"/>
        <v/>
      </c>
      <c r="BB15" s="45" t="str">
        <f t="shared" si="13"/>
        <v>2～3</v>
      </c>
      <c r="BC15" s="45" t="str">
        <f t="shared" si="13"/>
        <v>6～7</v>
      </c>
      <c r="BH15" s="40">
        <v>5</v>
      </c>
      <c r="BI15" s="64" t="s">
        <v>26</v>
      </c>
      <c r="BJ15" s="75" t="s">
        <v>101</v>
      </c>
      <c r="BK15" s="260" t="s">
        <v>102</v>
      </c>
      <c r="BL15" s="78" t="s">
        <v>101</v>
      </c>
      <c r="BM15" s="261" t="s">
        <v>102</v>
      </c>
      <c r="BN15" s="67" t="s">
        <v>101</v>
      </c>
      <c r="BO15" s="259" t="s">
        <v>102</v>
      </c>
      <c r="BP15" s="67" t="s">
        <v>101</v>
      </c>
      <c r="BQ15" s="152" t="s">
        <v>103</v>
      </c>
      <c r="BR15" s="69" t="s">
        <v>101</v>
      </c>
      <c r="BS15" s="254" t="s">
        <v>103</v>
      </c>
    </row>
    <row r="16" spans="1:71" ht="18.95" customHeight="1">
      <c r="A16" s="218"/>
      <c r="B16" s="5">
        <v>9</v>
      </c>
      <c r="C16" s="6">
        <f t="shared" si="0"/>
        <v>46151</v>
      </c>
      <c r="D16" s="18">
        <f t="shared" si="1"/>
        <v>7</v>
      </c>
      <c r="E16" s="9"/>
      <c r="F16" s="108" t="str">
        <f t="shared" si="11"/>
        <v/>
      </c>
      <c r="G16" s="107" t="str">
        <f t="shared" si="2"/>
        <v/>
      </c>
      <c r="H16" s="108" t="str">
        <f t="shared" si="3"/>
        <v/>
      </c>
      <c r="I16" s="107" t="str">
        <f t="shared" si="4"/>
        <v/>
      </c>
      <c r="J16" s="108" t="str">
        <f t="shared" si="5"/>
        <v/>
      </c>
      <c r="K16" s="107" t="str">
        <f t="shared" si="6"/>
        <v/>
      </c>
      <c r="L16" s="108" t="str">
        <f t="shared" si="7"/>
        <v>4～5</v>
      </c>
      <c r="M16" s="107" t="str">
        <f t="shared" si="8"/>
        <v>8～9</v>
      </c>
      <c r="N16" s="108" t="str">
        <f t="shared" si="9"/>
        <v/>
      </c>
      <c r="O16" s="107" t="str">
        <f t="shared" si="10"/>
        <v/>
      </c>
      <c r="P16" s="9"/>
      <c r="Q16" s="218"/>
      <c r="R16" s="55">
        <v>1</v>
      </c>
      <c r="S16" s="14">
        <f>SUM($R$8:R16)</f>
        <v>9</v>
      </c>
      <c r="AA16" s="9">
        <v>6</v>
      </c>
      <c r="AB16" s="27" t="str">
        <f>V11</f>
        <v>国語</v>
      </c>
      <c r="AC16" s="61"/>
      <c r="AD16" s="42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IF(AE16="","",VLOOKUP(AE16,目次!$A$5:$X$36,20))</f>
        <v>6～7</v>
      </c>
      <c r="AL16" s="22" t="str">
        <f>IF(AF16="","",VLOOKUP(AF16,目次!$A$5:$P$36,4))</f>
        <v/>
      </c>
      <c r="AM16" s="22" t="str">
        <f>IF(AF16="","",VLOOKUP(AF16,目次!$A$5:$X$36,21))</f>
        <v/>
      </c>
      <c r="AN16" s="22" t="str">
        <f>IF(AG16="","",VLOOKUP(AG16,目次!$A$5:$P$36,5))</f>
        <v/>
      </c>
      <c r="AO16" s="22" t="str">
        <f>IF(AG16="","",VLOOKUP(AG16,目次!$A$5:$X$36,22))</f>
        <v/>
      </c>
      <c r="AP16" s="22" t="str">
        <f>IF(AH16="","",VLOOKUP(AH16,目次!$A$5:$P$36,6))</f>
        <v/>
      </c>
      <c r="AQ16" s="22" t="str">
        <f>IF(AH16="","",VLOOKUP(AH16,目次!$A$5:$X$36,23))</f>
        <v/>
      </c>
      <c r="AR16" s="22" t="str">
        <f>IF(AI16="","",VLOOKUP(AI16,目次!$A$5:$P$36,7))</f>
        <v/>
      </c>
      <c r="AS16" s="22" t="str">
        <f>IF(AI16="","",VLOOKUP(AI16,目次!$A$5:$X$36,24))</f>
        <v/>
      </c>
      <c r="AT16" s="45" t="str">
        <f t="shared" si="13"/>
        <v>4～5</v>
      </c>
      <c r="AU16" s="45" t="str">
        <f t="shared" si="13"/>
        <v>6～7</v>
      </c>
      <c r="AV16" s="45" t="str">
        <f t="shared" si="13"/>
        <v>4～5</v>
      </c>
      <c r="AW16" s="45" t="str">
        <f t="shared" si="13"/>
        <v>6～7</v>
      </c>
      <c r="AX16" s="45" t="str">
        <f t="shared" si="13"/>
        <v/>
      </c>
      <c r="AY16" s="45" t="str">
        <f t="shared" si="13"/>
        <v/>
      </c>
      <c r="AZ16" s="45" t="str">
        <f t="shared" si="13"/>
        <v/>
      </c>
      <c r="BA16" s="45" t="str">
        <f t="shared" si="13"/>
        <v/>
      </c>
      <c r="BB16" s="45" t="str">
        <f t="shared" si="13"/>
        <v/>
      </c>
      <c r="BC16" s="45" t="str">
        <f t="shared" si="13"/>
        <v/>
      </c>
      <c r="BH16" s="40">
        <v>6</v>
      </c>
      <c r="BI16" s="64" t="s">
        <v>27</v>
      </c>
      <c r="BJ16" s="75" t="s">
        <v>102</v>
      </c>
      <c r="BK16" s="260" t="s">
        <v>103</v>
      </c>
      <c r="BL16" s="78" t="s">
        <v>455</v>
      </c>
      <c r="BM16" s="261" t="s">
        <v>103</v>
      </c>
      <c r="BN16" s="67" t="s">
        <v>102</v>
      </c>
      <c r="BO16" s="259" t="s">
        <v>103</v>
      </c>
      <c r="BP16" s="67" t="s">
        <v>102</v>
      </c>
      <c r="BQ16" s="152" t="s">
        <v>104</v>
      </c>
      <c r="BR16" s="69" t="s">
        <v>102</v>
      </c>
      <c r="BS16" s="254" t="s">
        <v>104</v>
      </c>
    </row>
    <row r="17" spans="1:71" ht="18.95" customHeight="1">
      <c r="A17" s="218"/>
      <c r="B17" s="5">
        <v>10</v>
      </c>
      <c r="C17" s="6">
        <f t="shared" si="0"/>
        <v>46152</v>
      </c>
      <c r="D17" s="18">
        <f t="shared" si="1"/>
        <v>1</v>
      </c>
      <c r="E17" s="9"/>
      <c r="F17" s="108" t="str">
        <f t="shared" si="11"/>
        <v/>
      </c>
      <c r="G17" s="107" t="str">
        <f t="shared" si="2"/>
        <v/>
      </c>
      <c r="H17" s="108" t="str">
        <f t="shared" si="3"/>
        <v/>
      </c>
      <c r="I17" s="107" t="str">
        <f t="shared" si="4"/>
        <v/>
      </c>
      <c r="J17" s="108" t="str">
        <f t="shared" si="5"/>
        <v/>
      </c>
      <c r="K17" s="107" t="str">
        <f t="shared" si="6"/>
        <v/>
      </c>
      <c r="L17" s="108" t="str">
        <f t="shared" si="7"/>
        <v/>
      </c>
      <c r="M17" s="107" t="str">
        <f t="shared" si="8"/>
        <v/>
      </c>
      <c r="N17" s="108" t="str">
        <f t="shared" si="9"/>
        <v>4～5</v>
      </c>
      <c r="O17" s="107" t="str">
        <f t="shared" si="10"/>
        <v>8～9</v>
      </c>
      <c r="P17" s="9"/>
      <c r="Q17" s="218"/>
      <c r="R17" s="55">
        <v>1</v>
      </c>
      <c r="S17" s="14">
        <f>SUM($R$8:R17)</f>
        <v>10</v>
      </c>
      <c r="U17" s="105" t="s">
        <v>144</v>
      </c>
      <c r="V17" s="101"/>
      <c r="W17" s="101"/>
      <c r="X17" s="101"/>
      <c r="Y17" s="101"/>
      <c r="AA17" s="9">
        <v>7</v>
      </c>
      <c r="AB17" s="27" t="str">
        <f>V12</f>
        <v>社会</v>
      </c>
      <c r="AC17" s="61"/>
      <c r="AD17" s="42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IF(AE17="","",VLOOKUP(AE17,目次!$A$5:$X$36,20))</f>
        <v/>
      </c>
      <c r="AL17" s="22" t="str">
        <f>IF(AF17="","",VLOOKUP(AF17,目次!$A$5:$P$36,4))</f>
        <v>4～5</v>
      </c>
      <c r="AM17" s="22" t="str">
        <f>IF(AF17="","",VLOOKUP(AF17,目次!$A$5:$X$36,21))</f>
        <v>6～7</v>
      </c>
      <c r="AN17" s="22" t="str">
        <f>IF(AG17="","",VLOOKUP(AG17,目次!$A$5:$P$36,5))</f>
        <v/>
      </c>
      <c r="AO17" s="22" t="str">
        <f>IF(AG17="","",VLOOKUP(AG17,目次!$A$5:$X$36,22))</f>
        <v/>
      </c>
      <c r="AP17" s="22" t="str">
        <f>IF(AH17="","",VLOOKUP(AH17,目次!$A$5:$P$36,6))</f>
        <v/>
      </c>
      <c r="AQ17" s="22" t="str">
        <f>IF(AH17="","",VLOOKUP(AH17,目次!$A$5:$X$36,23))</f>
        <v/>
      </c>
      <c r="AR17" s="22" t="str">
        <f>IF(AI17="","",VLOOKUP(AI17,目次!$A$5:$P$36,7))</f>
        <v/>
      </c>
      <c r="AS17" s="22" t="str">
        <f>IF(AI17="","",VLOOKUP(AI17,目次!$A$5:$X$36,24))</f>
        <v/>
      </c>
      <c r="AT17" s="45" t="str">
        <f t="shared" si="13"/>
        <v/>
      </c>
      <c r="AU17" s="45" t="str">
        <f t="shared" si="13"/>
        <v/>
      </c>
      <c r="AV17" s="45" t="str">
        <f t="shared" si="13"/>
        <v>4～5</v>
      </c>
      <c r="AW17" s="45" t="str">
        <f t="shared" si="13"/>
        <v>6～7</v>
      </c>
      <c r="AX17" s="45" t="str">
        <f t="shared" si="13"/>
        <v>4～5</v>
      </c>
      <c r="AY17" s="45" t="str">
        <f t="shared" si="13"/>
        <v>6～7</v>
      </c>
      <c r="AZ17" s="45" t="str">
        <f t="shared" si="13"/>
        <v/>
      </c>
      <c r="BA17" s="45" t="str">
        <f t="shared" si="13"/>
        <v/>
      </c>
      <c r="BB17" s="45" t="str">
        <f t="shared" si="13"/>
        <v/>
      </c>
      <c r="BC17" s="45" t="str">
        <f t="shared" si="13"/>
        <v/>
      </c>
      <c r="BH17" s="40">
        <v>7</v>
      </c>
      <c r="BI17" s="64" t="s">
        <v>28</v>
      </c>
      <c r="BJ17" s="75" t="s">
        <v>103</v>
      </c>
      <c r="BK17" s="260" t="s">
        <v>104</v>
      </c>
      <c r="BL17" s="78" t="s">
        <v>104</v>
      </c>
      <c r="BM17" s="261" t="s">
        <v>104</v>
      </c>
      <c r="BN17" s="67" t="s">
        <v>103</v>
      </c>
      <c r="BO17" s="259" t="s">
        <v>104</v>
      </c>
      <c r="BP17" s="67" t="s">
        <v>103</v>
      </c>
      <c r="BQ17" s="152" t="s">
        <v>105</v>
      </c>
      <c r="BR17" s="69" t="s">
        <v>103</v>
      </c>
      <c r="BS17" s="254" t="s">
        <v>105</v>
      </c>
    </row>
    <row r="18" spans="1:71" ht="18.95" customHeight="1" thickBot="1">
      <c r="A18" s="218"/>
      <c r="B18" s="5">
        <v>11</v>
      </c>
      <c r="C18" s="6">
        <f t="shared" si="0"/>
        <v>46153</v>
      </c>
      <c r="D18" s="18">
        <f t="shared" ref="D18:D38" si="14">WEEKDAY(C18)</f>
        <v>2</v>
      </c>
      <c r="E18" s="9"/>
      <c r="F18" s="108" t="str">
        <f t="shared" si="11"/>
        <v>6～7</v>
      </c>
      <c r="G18" s="107" t="str">
        <f t="shared" si="2"/>
        <v>8～9</v>
      </c>
      <c r="H18" s="108" t="str">
        <f t="shared" si="3"/>
        <v/>
      </c>
      <c r="I18" s="107" t="str">
        <f t="shared" si="4"/>
        <v/>
      </c>
      <c r="J18" s="108" t="str">
        <f t="shared" si="5"/>
        <v/>
      </c>
      <c r="K18" s="107" t="str">
        <f t="shared" si="6"/>
        <v/>
      </c>
      <c r="L18" s="108" t="str">
        <f t="shared" si="7"/>
        <v/>
      </c>
      <c r="M18" s="107" t="str">
        <f t="shared" si="8"/>
        <v/>
      </c>
      <c r="N18" s="108" t="str">
        <f t="shared" si="9"/>
        <v/>
      </c>
      <c r="O18" s="107" t="str">
        <f t="shared" si="10"/>
        <v/>
      </c>
      <c r="P18" s="9"/>
      <c r="Q18" s="218"/>
      <c r="R18" s="55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1"/>
      <c r="AD18" s="42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IF(AE18="","",VLOOKUP(AE18,目次!$A$5:$X$36,20))</f>
        <v/>
      </c>
      <c r="AL18" s="22" t="str">
        <f>IF(AF18="","",VLOOKUP(AF18,目次!$A$5:$P$36,4))</f>
        <v/>
      </c>
      <c r="AM18" s="22" t="str">
        <f>IF(AF18="","",VLOOKUP(AF18,目次!$A$5:$X$36,21))</f>
        <v/>
      </c>
      <c r="AN18" s="22" t="str">
        <f>IF(AG18="","",VLOOKUP(AG18,目次!$A$5:$P$36,5))</f>
        <v>4～5</v>
      </c>
      <c r="AO18" s="22" t="str">
        <f>IF(AG18="","",VLOOKUP(AG18,目次!$A$5:$X$36,22))</f>
        <v>6～7</v>
      </c>
      <c r="AP18" s="22" t="str">
        <f>IF(AH18="","",VLOOKUP(AH18,目次!$A$5:$P$36,6))</f>
        <v/>
      </c>
      <c r="AQ18" s="22" t="str">
        <f>IF(AH18="","",VLOOKUP(AH18,目次!$A$5:$X$36,23))</f>
        <v/>
      </c>
      <c r="AR18" s="22" t="str">
        <f>IF(AI18="","",VLOOKUP(AI18,目次!$A$5:$P$36,7))</f>
        <v/>
      </c>
      <c r="AS18" s="22" t="str">
        <f>IF(AI18="","",VLOOKUP(AI18,目次!$A$5:$X$36,24))</f>
        <v/>
      </c>
      <c r="AT18" s="45" t="str">
        <f t="shared" si="13"/>
        <v/>
      </c>
      <c r="AU18" s="45" t="str">
        <f t="shared" si="13"/>
        <v/>
      </c>
      <c r="AV18" s="45" t="str">
        <f t="shared" si="13"/>
        <v/>
      </c>
      <c r="AW18" s="45" t="str">
        <f t="shared" si="13"/>
        <v/>
      </c>
      <c r="AX18" s="45" t="str">
        <f t="shared" si="13"/>
        <v>4～5</v>
      </c>
      <c r="AY18" s="45" t="str">
        <f t="shared" si="13"/>
        <v>6～7</v>
      </c>
      <c r="AZ18" s="45" t="str">
        <f t="shared" si="13"/>
        <v>4～5</v>
      </c>
      <c r="BA18" s="45" t="str">
        <f t="shared" si="13"/>
        <v>8～9</v>
      </c>
      <c r="BB18" s="45" t="str">
        <f t="shared" si="13"/>
        <v/>
      </c>
      <c r="BC18" s="45" t="str">
        <f t="shared" si="13"/>
        <v/>
      </c>
      <c r="BH18" s="40">
        <v>8</v>
      </c>
      <c r="BI18" s="64" t="s">
        <v>29</v>
      </c>
      <c r="BJ18" s="75" t="s">
        <v>104</v>
      </c>
      <c r="BK18" s="260" t="s">
        <v>105</v>
      </c>
      <c r="BL18" s="78" t="s">
        <v>105</v>
      </c>
      <c r="BM18" s="261" t="s">
        <v>105</v>
      </c>
      <c r="BN18" s="67" t="s">
        <v>104</v>
      </c>
      <c r="BO18" s="259" t="s">
        <v>105</v>
      </c>
      <c r="BP18" s="67" t="s">
        <v>104</v>
      </c>
      <c r="BQ18" s="152" t="s">
        <v>106</v>
      </c>
      <c r="BR18" s="69" t="s">
        <v>104</v>
      </c>
      <c r="BS18" s="254" t="s">
        <v>106</v>
      </c>
    </row>
    <row r="19" spans="1:71" ht="18.95" customHeight="1" thickBot="1">
      <c r="A19" s="218"/>
      <c r="B19" s="5">
        <v>12</v>
      </c>
      <c r="C19" s="6">
        <f t="shared" si="0"/>
        <v>46154</v>
      </c>
      <c r="D19" s="18">
        <f t="shared" si="14"/>
        <v>3</v>
      </c>
      <c r="E19" s="9"/>
      <c r="F19" s="108" t="str">
        <f t="shared" si="11"/>
        <v/>
      </c>
      <c r="G19" s="107" t="str">
        <f t="shared" si="2"/>
        <v/>
      </c>
      <c r="H19" s="108" t="str">
        <f t="shared" si="3"/>
        <v>6～7</v>
      </c>
      <c r="I19" s="107" t="str">
        <f t="shared" si="4"/>
        <v>8～9</v>
      </c>
      <c r="J19" s="108" t="str">
        <f t="shared" si="5"/>
        <v/>
      </c>
      <c r="K19" s="107" t="str">
        <f t="shared" si="6"/>
        <v/>
      </c>
      <c r="L19" s="108" t="str">
        <f t="shared" si="7"/>
        <v/>
      </c>
      <c r="M19" s="107" t="str">
        <f t="shared" si="8"/>
        <v/>
      </c>
      <c r="N19" s="108" t="str">
        <f t="shared" si="9"/>
        <v/>
      </c>
      <c r="O19" s="107" t="str">
        <f t="shared" si="10"/>
        <v/>
      </c>
      <c r="P19" s="9"/>
      <c r="Q19" s="218"/>
      <c r="R19" s="55">
        <v>1</v>
      </c>
      <c r="S19" s="14">
        <f>SUM($R$8:R19)</f>
        <v>12</v>
      </c>
      <c r="U19" s="57"/>
      <c r="V19" s="58"/>
      <c r="W19" s="58"/>
      <c r="X19" s="58"/>
      <c r="Y19" s="59"/>
      <c r="AA19" s="9">
        <v>9</v>
      </c>
      <c r="AB19" s="27" t="str">
        <f>V14</f>
        <v>理科</v>
      </c>
      <c r="AC19" s="61"/>
      <c r="AD19" s="42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IF(AE19="","",VLOOKUP(AE19,目次!$A$5:$X$36,20))</f>
        <v/>
      </c>
      <c r="AL19" s="22" t="str">
        <f>IF(AF19="","",VLOOKUP(AF19,目次!$A$5:$P$36,4))</f>
        <v/>
      </c>
      <c r="AM19" s="22" t="str">
        <f>IF(AF19="","",VLOOKUP(AF19,目次!$A$5:$X$36,21))</f>
        <v/>
      </c>
      <c r="AN19" s="22" t="str">
        <f>IF(AG19="","",VLOOKUP(AG19,目次!$A$5:$P$36,5))</f>
        <v/>
      </c>
      <c r="AO19" s="22" t="str">
        <f>IF(AG19="","",VLOOKUP(AG19,目次!$A$5:$X$36,22))</f>
        <v/>
      </c>
      <c r="AP19" s="22" t="str">
        <f>IF(AH19="","",VLOOKUP(AH19,目次!$A$5:$P$36,6))</f>
        <v>4～5</v>
      </c>
      <c r="AQ19" s="22" t="str">
        <f>IF(AH19="","",VLOOKUP(AH19,目次!$A$5:$X$36,23))</f>
        <v>8～9</v>
      </c>
      <c r="AR19" s="22" t="str">
        <f>IF(AI19="","",VLOOKUP(AI19,目次!$A$5:$P$36,7))</f>
        <v/>
      </c>
      <c r="AS19" s="22" t="str">
        <f>IF(AI19="","",VLOOKUP(AI19,目次!$A$5:$X$36,24))</f>
        <v/>
      </c>
      <c r="AT19" s="45" t="str">
        <f t="shared" si="13"/>
        <v/>
      </c>
      <c r="AU19" s="45" t="str">
        <f t="shared" si="13"/>
        <v/>
      </c>
      <c r="AV19" s="45" t="str">
        <f t="shared" si="13"/>
        <v/>
      </c>
      <c r="AW19" s="45" t="str">
        <f t="shared" si="13"/>
        <v/>
      </c>
      <c r="AX19" s="45" t="str">
        <f t="shared" si="13"/>
        <v/>
      </c>
      <c r="AY19" s="45" t="str">
        <f t="shared" si="13"/>
        <v/>
      </c>
      <c r="AZ19" s="45" t="str">
        <f t="shared" si="13"/>
        <v>4～5</v>
      </c>
      <c r="BA19" s="45" t="str">
        <f t="shared" si="13"/>
        <v>8～9</v>
      </c>
      <c r="BB19" s="45" t="str">
        <f t="shared" si="13"/>
        <v>4～5</v>
      </c>
      <c r="BC19" s="45" t="str">
        <f t="shared" si="13"/>
        <v>8～9</v>
      </c>
      <c r="BH19" s="40">
        <v>9</v>
      </c>
      <c r="BI19" s="64" t="s">
        <v>30</v>
      </c>
      <c r="BJ19" s="75" t="s">
        <v>105</v>
      </c>
      <c r="BK19" s="260" t="s">
        <v>106</v>
      </c>
      <c r="BL19" s="78" t="s">
        <v>456</v>
      </c>
      <c r="BM19" s="261" t="s">
        <v>106</v>
      </c>
      <c r="BN19" s="67" t="s">
        <v>105</v>
      </c>
      <c r="BO19" s="259" t="s">
        <v>106</v>
      </c>
      <c r="BP19" s="67" t="s">
        <v>105</v>
      </c>
      <c r="BQ19" s="152" t="s">
        <v>107</v>
      </c>
      <c r="BR19" s="69" t="s">
        <v>105</v>
      </c>
      <c r="BS19" s="254" t="s">
        <v>107</v>
      </c>
    </row>
    <row r="20" spans="1:71" ht="18.95" customHeight="1">
      <c r="A20" s="218"/>
      <c r="B20" s="5">
        <v>13</v>
      </c>
      <c r="C20" s="6">
        <f t="shared" si="0"/>
        <v>46155</v>
      </c>
      <c r="D20" s="18">
        <f t="shared" si="14"/>
        <v>4</v>
      </c>
      <c r="E20" s="9"/>
      <c r="F20" s="108" t="str">
        <f t="shared" si="11"/>
        <v/>
      </c>
      <c r="G20" s="107" t="str">
        <f t="shared" si="2"/>
        <v/>
      </c>
      <c r="H20" s="108" t="str">
        <f t="shared" si="3"/>
        <v/>
      </c>
      <c r="I20" s="107" t="str">
        <f t="shared" si="4"/>
        <v/>
      </c>
      <c r="J20" s="108" t="str">
        <f t="shared" si="5"/>
        <v>6～7</v>
      </c>
      <c r="K20" s="107" t="str">
        <f t="shared" si="6"/>
        <v>8～9</v>
      </c>
      <c r="L20" s="108" t="str">
        <f t="shared" si="7"/>
        <v/>
      </c>
      <c r="M20" s="107" t="str">
        <f t="shared" si="8"/>
        <v/>
      </c>
      <c r="N20" s="108" t="str">
        <f t="shared" si="9"/>
        <v/>
      </c>
      <c r="O20" s="107" t="str">
        <f t="shared" si="10"/>
        <v/>
      </c>
      <c r="P20" s="9"/>
      <c r="Q20" s="218"/>
      <c r="R20" s="55">
        <v>1</v>
      </c>
      <c r="S20" s="14">
        <f>SUM($R$8:R20)</f>
        <v>13</v>
      </c>
      <c r="AA20" s="9">
        <v>10</v>
      </c>
      <c r="AB20" s="27" t="str">
        <f>V15</f>
        <v>英語</v>
      </c>
      <c r="AC20" s="61"/>
      <c r="AD20" s="42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IF(AE20="","",VLOOKUP(AE20,目次!$A$5:$X$36,20))</f>
        <v/>
      </c>
      <c r="AL20" s="22" t="str">
        <f>IF(AF20="","",VLOOKUP(AF20,目次!$A$5:$P$36,4))</f>
        <v/>
      </c>
      <c r="AM20" s="22" t="str">
        <f>IF(AF20="","",VLOOKUP(AF20,目次!$A$5:$X$36,21))</f>
        <v/>
      </c>
      <c r="AN20" s="22" t="str">
        <f>IF(AG20="","",VLOOKUP(AG20,目次!$A$5:$P$36,5))</f>
        <v/>
      </c>
      <c r="AO20" s="22" t="str">
        <f>IF(AG20="","",VLOOKUP(AG20,目次!$A$5:$X$36,22))</f>
        <v/>
      </c>
      <c r="AP20" s="22" t="str">
        <f>IF(AH20="","",VLOOKUP(AH20,目次!$A$5:$P$36,6))</f>
        <v/>
      </c>
      <c r="AQ20" s="22" t="str">
        <f>IF(AH20="","",VLOOKUP(AH20,目次!$A$5:$X$36,23))</f>
        <v/>
      </c>
      <c r="AR20" s="22" t="str">
        <f>IF(AI20="","",VLOOKUP(AI20,目次!$A$5:$P$36,7))</f>
        <v>4～5</v>
      </c>
      <c r="AS20" s="22" t="str">
        <f>IF(AI20="","",VLOOKUP(AI20,目次!$A$5:$X$36,24))</f>
        <v>8～9</v>
      </c>
      <c r="AT20" s="45" t="str">
        <f t="shared" si="13"/>
        <v>6～7</v>
      </c>
      <c r="AU20" s="45" t="str">
        <f t="shared" si="13"/>
        <v>8～9</v>
      </c>
      <c r="AV20" s="45" t="str">
        <f t="shared" si="13"/>
        <v/>
      </c>
      <c r="AW20" s="45" t="str">
        <f t="shared" si="13"/>
        <v/>
      </c>
      <c r="AX20" s="45" t="str">
        <f t="shared" si="13"/>
        <v/>
      </c>
      <c r="AY20" s="45" t="str">
        <f t="shared" si="13"/>
        <v/>
      </c>
      <c r="AZ20" s="45" t="str">
        <f t="shared" si="13"/>
        <v/>
      </c>
      <c r="BA20" s="45" t="str">
        <f t="shared" si="13"/>
        <v/>
      </c>
      <c r="BB20" s="45" t="str">
        <f t="shared" si="13"/>
        <v>4～5</v>
      </c>
      <c r="BC20" s="45" t="str">
        <f t="shared" si="13"/>
        <v>8～9</v>
      </c>
      <c r="BH20" s="40">
        <v>10</v>
      </c>
      <c r="BI20" s="64" t="s">
        <v>31</v>
      </c>
      <c r="BJ20" s="75" t="s">
        <v>106</v>
      </c>
      <c r="BK20" s="260" t="s">
        <v>107</v>
      </c>
      <c r="BL20" s="78" t="s">
        <v>108</v>
      </c>
      <c r="BM20" s="261" t="s">
        <v>107</v>
      </c>
      <c r="BN20" s="67" t="s">
        <v>106</v>
      </c>
      <c r="BO20" s="259" t="s">
        <v>107</v>
      </c>
      <c r="BP20" s="67" t="s">
        <v>106</v>
      </c>
      <c r="BQ20" s="152" t="s">
        <v>108</v>
      </c>
      <c r="BR20" s="69" t="s">
        <v>106</v>
      </c>
      <c r="BS20" s="254" t="s">
        <v>108</v>
      </c>
    </row>
    <row r="21" spans="1:71" ht="18.95" customHeight="1">
      <c r="A21" s="218"/>
      <c r="B21" s="5">
        <v>14</v>
      </c>
      <c r="C21" s="6">
        <f t="shared" si="0"/>
        <v>46156</v>
      </c>
      <c r="D21" s="18">
        <f t="shared" si="14"/>
        <v>5</v>
      </c>
      <c r="E21" s="9"/>
      <c r="F21" s="108" t="str">
        <f t="shared" si="11"/>
        <v/>
      </c>
      <c r="G21" s="107" t="str">
        <f t="shared" si="2"/>
        <v/>
      </c>
      <c r="H21" s="108" t="str">
        <f t="shared" si="3"/>
        <v/>
      </c>
      <c r="I21" s="107" t="str">
        <f t="shared" si="4"/>
        <v/>
      </c>
      <c r="J21" s="108" t="str">
        <f t="shared" si="5"/>
        <v/>
      </c>
      <c r="K21" s="107" t="str">
        <f t="shared" si="6"/>
        <v/>
      </c>
      <c r="L21" s="108" t="str">
        <f t="shared" si="7"/>
        <v>6～7</v>
      </c>
      <c r="M21" s="107" t="str">
        <f t="shared" si="8"/>
        <v>10～11</v>
      </c>
      <c r="N21" s="108" t="str">
        <f t="shared" si="9"/>
        <v/>
      </c>
      <c r="O21" s="107" t="str">
        <f t="shared" si="10"/>
        <v/>
      </c>
      <c r="P21" s="9"/>
      <c r="Q21" s="218"/>
      <c r="R21" s="55">
        <v>1</v>
      </c>
      <c r="S21" s="14">
        <f>SUM($R$8:R21)</f>
        <v>14</v>
      </c>
      <c r="AA21" s="9">
        <v>11</v>
      </c>
      <c r="AB21" s="27" t="str">
        <f>V11</f>
        <v>国語</v>
      </c>
      <c r="AC21" s="61"/>
      <c r="AD21" s="42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IF(AE21="","",VLOOKUP(AE21,目次!$A$5:$X$36,20))</f>
        <v>8～9</v>
      </c>
      <c r="AL21" s="22" t="str">
        <f>IF(AF21="","",VLOOKUP(AF21,目次!$A$5:$P$36,4))</f>
        <v/>
      </c>
      <c r="AM21" s="22" t="str">
        <f>IF(AF21="","",VLOOKUP(AF21,目次!$A$5:$X$36,21))</f>
        <v/>
      </c>
      <c r="AN21" s="22" t="str">
        <f>IF(AG21="","",VLOOKUP(AG21,目次!$A$5:$P$36,5))</f>
        <v/>
      </c>
      <c r="AO21" s="22" t="str">
        <f>IF(AG21="","",VLOOKUP(AG21,目次!$A$5:$X$36,22))</f>
        <v/>
      </c>
      <c r="AP21" s="22" t="str">
        <f>IF(AH21="","",VLOOKUP(AH21,目次!$A$5:$P$36,6))</f>
        <v/>
      </c>
      <c r="AQ21" s="22" t="str">
        <f>IF(AH21="","",VLOOKUP(AH21,目次!$A$5:$X$36,23))</f>
        <v/>
      </c>
      <c r="AR21" s="22" t="str">
        <f>IF(AI21="","",VLOOKUP(AI21,目次!$A$5:$P$36,7))</f>
        <v/>
      </c>
      <c r="AS21" s="22" t="str">
        <f>IF(AI21="","",VLOOKUP(AI21,目次!$A$5:$X$36,24))</f>
        <v/>
      </c>
      <c r="AT21" s="45" t="str">
        <f t="shared" si="13"/>
        <v>6～7</v>
      </c>
      <c r="AU21" s="45" t="str">
        <f t="shared" si="13"/>
        <v>8～9</v>
      </c>
      <c r="AV21" s="45" t="str">
        <f t="shared" si="13"/>
        <v>6～7</v>
      </c>
      <c r="AW21" s="45" t="str">
        <f t="shared" si="13"/>
        <v>8～9</v>
      </c>
      <c r="AX21" s="45" t="str">
        <f t="shared" si="13"/>
        <v/>
      </c>
      <c r="AY21" s="45" t="str">
        <f t="shared" si="13"/>
        <v/>
      </c>
      <c r="AZ21" s="45" t="str">
        <f t="shared" si="13"/>
        <v/>
      </c>
      <c r="BA21" s="45" t="str">
        <f t="shared" si="13"/>
        <v/>
      </c>
      <c r="BB21" s="45" t="str">
        <f t="shared" si="13"/>
        <v/>
      </c>
      <c r="BC21" s="45" t="str">
        <f t="shared" si="13"/>
        <v/>
      </c>
      <c r="BH21" s="40">
        <v>11</v>
      </c>
      <c r="BI21" s="64" t="s">
        <v>32</v>
      </c>
      <c r="BJ21" s="75" t="s">
        <v>107</v>
      </c>
      <c r="BK21" s="260" t="s">
        <v>108</v>
      </c>
      <c r="BL21" s="78" t="s">
        <v>109</v>
      </c>
      <c r="BM21" s="261" t="s">
        <v>108</v>
      </c>
      <c r="BN21" s="67" t="s">
        <v>107</v>
      </c>
      <c r="BO21" s="259" t="s">
        <v>108</v>
      </c>
      <c r="BP21" s="67" t="s">
        <v>107</v>
      </c>
      <c r="BQ21" s="152" t="s">
        <v>109</v>
      </c>
      <c r="BR21" s="69" t="s">
        <v>107</v>
      </c>
      <c r="BS21" s="254" t="s">
        <v>109</v>
      </c>
    </row>
    <row r="22" spans="1:71" ht="18.95" customHeight="1">
      <c r="A22" s="218"/>
      <c r="B22" s="5">
        <v>15</v>
      </c>
      <c r="C22" s="6">
        <f t="shared" si="0"/>
        <v>46157</v>
      </c>
      <c r="D22" s="18">
        <f t="shared" si="14"/>
        <v>6</v>
      </c>
      <c r="E22" s="9"/>
      <c r="F22" s="108" t="str">
        <f t="shared" si="11"/>
        <v/>
      </c>
      <c r="G22" s="107" t="str">
        <f t="shared" si="2"/>
        <v/>
      </c>
      <c r="H22" s="108" t="str">
        <f t="shared" si="3"/>
        <v/>
      </c>
      <c r="I22" s="107" t="str">
        <f t="shared" si="4"/>
        <v/>
      </c>
      <c r="J22" s="108" t="str">
        <f t="shared" si="5"/>
        <v/>
      </c>
      <c r="K22" s="107" t="str">
        <f t="shared" si="6"/>
        <v/>
      </c>
      <c r="L22" s="108" t="str">
        <f t="shared" si="7"/>
        <v/>
      </c>
      <c r="M22" s="107" t="str">
        <f t="shared" si="8"/>
        <v/>
      </c>
      <c r="N22" s="108" t="str">
        <f t="shared" si="9"/>
        <v>6～7</v>
      </c>
      <c r="O22" s="107" t="str">
        <f t="shared" si="10"/>
        <v>10～11</v>
      </c>
      <c r="P22" s="9"/>
      <c r="Q22" s="218"/>
      <c r="R22" s="55">
        <v>1</v>
      </c>
      <c r="S22" s="14">
        <f>SUM($R$8:R22)</f>
        <v>15</v>
      </c>
      <c r="AA22" s="9">
        <v>12</v>
      </c>
      <c r="AB22" s="27" t="str">
        <f>V12</f>
        <v>社会</v>
      </c>
      <c r="AC22" s="61"/>
      <c r="AD22" s="42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IF(AE22="","",VLOOKUP(AE22,目次!$A$5:$X$36,20))</f>
        <v/>
      </c>
      <c r="AL22" s="22" t="str">
        <f>IF(AF22="","",VLOOKUP(AF22,目次!$A$5:$P$36,4))</f>
        <v>6～7</v>
      </c>
      <c r="AM22" s="22" t="str">
        <f>IF(AF22="","",VLOOKUP(AF22,目次!$A$5:$X$36,21))</f>
        <v>8～9</v>
      </c>
      <c r="AN22" s="22" t="str">
        <f>IF(AG22="","",VLOOKUP(AG22,目次!$A$5:$P$36,5))</f>
        <v/>
      </c>
      <c r="AO22" s="22" t="str">
        <f>IF(AG22="","",VLOOKUP(AG22,目次!$A$5:$X$36,22))</f>
        <v/>
      </c>
      <c r="AP22" s="22" t="str">
        <f>IF(AH22="","",VLOOKUP(AH22,目次!$A$5:$P$36,6))</f>
        <v/>
      </c>
      <c r="AQ22" s="22" t="str">
        <f>IF(AH22="","",VLOOKUP(AH22,目次!$A$5:$X$36,23))</f>
        <v/>
      </c>
      <c r="AR22" s="22" t="str">
        <f>IF(AI22="","",VLOOKUP(AI22,目次!$A$5:$P$36,7))</f>
        <v/>
      </c>
      <c r="AS22" s="22" t="str">
        <f>IF(AI22="","",VLOOKUP(AI22,目次!$A$5:$X$36,24))</f>
        <v/>
      </c>
      <c r="AT22" s="45" t="str">
        <f t="shared" si="13"/>
        <v/>
      </c>
      <c r="AU22" s="45" t="str">
        <f t="shared" si="13"/>
        <v/>
      </c>
      <c r="AV22" s="45" t="str">
        <f t="shared" si="13"/>
        <v>6～7</v>
      </c>
      <c r="AW22" s="45" t="str">
        <f t="shared" si="13"/>
        <v>8～9</v>
      </c>
      <c r="AX22" s="45" t="str">
        <f t="shared" si="13"/>
        <v>6～7</v>
      </c>
      <c r="AY22" s="45" t="str">
        <f t="shared" si="13"/>
        <v>8～9</v>
      </c>
      <c r="AZ22" s="45" t="str">
        <f t="shared" si="13"/>
        <v/>
      </c>
      <c r="BA22" s="45" t="str">
        <f t="shared" si="13"/>
        <v/>
      </c>
      <c r="BB22" s="45" t="str">
        <f t="shared" si="13"/>
        <v/>
      </c>
      <c r="BC22" s="45" t="str">
        <f t="shared" si="13"/>
        <v/>
      </c>
      <c r="BH22" s="40">
        <v>12</v>
      </c>
      <c r="BI22" s="64" t="s">
        <v>33</v>
      </c>
      <c r="BJ22" s="75" t="s">
        <v>108</v>
      </c>
      <c r="BK22" s="260" t="s">
        <v>109</v>
      </c>
      <c r="BL22" s="78" t="s">
        <v>457</v>
      </c>
      <c r="BM22" s="261" t="s">
        <v>109</v>
      </c>
      <c r="BN22" s="67" t="s">
        <v>108</v>
      </c>
      <c r="BO22" s="259" t="s">
        <v>109</v>
      </c>
      <c r="BP22" s="67" t="s">
        <v>108</v>
      </c>
      <c r="BQ22" s="152" t="s">
        <v>110</v>
      </c>
      <c r="BR22" s="69" t="s">
        <v>108</v>
      </c>
      <c r="BS22" s="254" t="s">
        <v>110</v>
      </c>
    </row>
    <row r="23" spans="1:71" ht="18.95" customHeight="1">
      <c r="A23" s="218"/>
      <c r="B23" s="5">
        <v>16</v>
      </c>
      <c r="C23" s="6">
        <f t="shared" si="0"/>
        <v>46158</v>
      </c>
      <c r="D23" s="18">
        <f t="shared" si="14"/>
        <v>7</v>
      </c>
      <c r="E23" s="9"/>
      <c r="F23" s="108" t="str">
        <f t="shared" si="11"/>
        <v>8～9</v>
      </c>
      <c r="G23" s="107" t="str">
        <f t="shared" si="2"/>
        <v>10～11</v>
      </c>
      <c r="H23" s="108" t="str">
        <f t="shared" si="3"/>
        <v/>
      </c>
      <c r="I23" s="107" t="str">
        <f t="shared" si="4"/>
        <v/>
      </c>
      <c r="J23" s="108" t="str">
        <f t="shared" si="5"/>
        <v/>
      </c>
      <c r="K23" s="107" t="str">
        <f t="shared" si="6"/>
        <v/>
      </c>
      <c r="L23" s="108" t="str">
        <f t="shared" si="7"/>
        <v/>
      </c>
      <c r="M23" s="107" t="str">
        <f t="shared" si="8"/>
        <v/>
      </c>
      <c r="N23" s="108" t="str">
        <f t="shared" si="9"/>
        <v/>
      </c>
      <c r="O23" s="107" t="str">
        <f t="shared" si="10"/>
        <v/>
      </c>
      <c r="P23" s="9"/>
      <c r="Q23" s="218"/>
      <c r="R23" s="55">
        <v>1</v>
      </c>
      <c r="S23" s="14">
        <f>SUM($R$8:R23)</f>
        <v>16</v>
      </c>
      <c r="AA23" s="9">
        <v>13</v>
      </c>
      <c r="AB23" s="27" t="str">
        <f>V13</f>
        <v>数学</v>
      </c>
      <c r="AC23" s="61"/>
      <c r="AD23" s="42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IF(AE23="","",VLOOKUP(AE23,目次!$A$5:$X$36,20))</f>
        <v/>
      </c>
      <c r="AL23" s="22" t="str">
        <f>IF(AF23="","",VLOOKUP(AF23,目次!$A$5:$P$36,4))</f>
        <v/>
      </c>
      <c r="AM23" s="22" t="str">
        <f>IF(AF23="","",VLOOKUP(AF23,目次!$A$5:$X$36,21))</f>
        <v/>
      </c>
      <c r="AN23" s="22" t="str">
        <f>IF(AG23="","",VLOOKUP(AG23,目次!$A$5:$P$36,5))</f>
        <v>6～7</v>
      </c>
      <c r="AO23" s="22" t="str">
        <f>IF(AG23="","",VLOOKUP(AG23,目次!$A$5:$X$36,22))</f>
        <v>8～9</v>
      </c>
      <c r="AP23" s="22" t="str">
        <f>IF(AH23="","",VLOOKUP(AH23,目次!$A$5:$P$36,6))</f>
        <v/>
      </c>
      <c r="AQ23" s="22" t="str">
        <f>IF(AH23="","",VLOOKUP(AH23,目次!$A$5:$X$36,23))</f>
        <v/>
      </c>
      <c r="AR23" s="22" t="str">
        <f>IF(AI23="","",VLOOKUP(AI23,目次!$A$5:$P$36,7))</f>
        <v/>
      </c>
      <c r="AS23" s="22" t="str">
        <f>IF(AI23="","",VLOOKUP(AI23,目次!$A$5:$X$36,24))</f>
        <v/>
      </c>
      <c r="AT23" s="45" t="str">
        <f t="shared" si="13"/>
        <v/>
      </c>
      <c r="AU23" s="45" t="str">
        <f t="shared" si="13"/>
        <v/>
      </c>
      <c r="AV23" s="45" t="str">
        <f t="shared" si="13"/>
        <v/>
      </c>
      <c r="AW23" s="45" t="str">
        <f t="shared" si="13"/>
        <v/>
      </c>
      <c r="AX23" s="45" t="str">
        <f t="shared" si="13"/>
        <v>6～7</v>
      </c>
      <c r="AY23" s="45" t="str">
        <f t="shared" si="13"/>
        <v>8～9</v>
      </c>
      <c r="AZ23" s="45" t="str">
        <f t="shared" si="13"/>
        <v>6～7</v>
      </c>
      <c r="BA23" s="45" t="str">
        <f t="shared" si="13"/>
        <v>10～11</v>
      </c>
      <c r="BB23" s="45" t="str">
        <f t="shared" si="13"/>
        <v/>
      </c>
      <c r="BC23" s="45" t="str">
        <f t="shared" si="13"/>
        <v/>
      </c>
      <c r="BH23" s="40">
        <v>13</v>
      </c>
      <c r="BI23" s="64" t="s">
        <v>36</v>
      </c>
      <c r="BJ23" s="75" t="s">
        <v>109</v>
      </c>
      <c r="BK23" s="260" t="s">
        <v>110</v>
      </c>
      <c r="BL23" s="78" t="s">
        <v>114</v>
      </c>
      <c r="BM23" s="261" t="s">
        <v>110</v>
      </c>
      <c r="BN23" s="67" t="s">
        <v>109</v>
      </c>
      <c r="BO23" s="259" t="s">
        <v>110</v>
      </c>
      <c r="BP23" s="67" t="s">
        <v>109</v>
      </c>
      <c r="BQ23" s="152" t="s">
        <v>113</v>
      </c>
      <c r="BR23" s="69" t="s">
        <v>109</v>
      </c>
      <c r="BS23" s="254" t="s">
        <v>113</v>
      </c>
    </row>
    <row r="24" spans="1:71" ht="18.95" customHeight="1">
      <c r="A24" s="218"/>
      <c r="B24" s="5">
        <v>17</v>
      </c>
      <c r="C24" s="6">
        <f t="shared" si="0"/>
        <v>46159</v>
      </c>
      <c r="D24" s="18">
        <f t="shared" si="14"/>
        <v>1</v>
      </c>
      <c r="E24" s="9"/>
      <c r="F24" s="108" t="str">
        <f t="shared" si="11"/>
        <v/>
      </c>
      <c r="G24" s="107" t="str">
        <f t="shared" si="2"/>
        <v/>
      </c>
      <c r="H24" s="108" t="str">
        <f t="shared" si="3"/>
        <v>8～9</v>
      </c>
      <c r="I24" s="107" t="str">
        <f t="shared" si="4"/>
        <v>10～11</v>
      </c>
      <c r="J24" s="108" t="str">
        <f t="shared" si="5"/>
        <v/>
      </c>
      <c r="K24" s="107" t="str">
        <f t="shared" si="6"/>
        <v/>
      </c>
      <c r="L24" s="108" t="str">
        <f t="shared" si="7"/>
        <v/>
      </c>
      <c r="M24" s="107" t="str">
        <f t="shared" si="8"/>
        <v/>
      </c>
      <c r="N24" s="108" t="str">
        <f t="shared" si="9"/>
        <v/>
      </c>
      <c r="O24" s="107" t="str">
        <f t="shared" si="10"/>
        <v/>
      </c>
      <c r="P24" s="9"/>
      <c r="Q24" s="218"/>
      <c r="R24" s="55">
        <v>1</v>
      </c>
      <c r="S24" s="14">
        <f>SUM($R$8:R24)</f>
        <v>17</v>
      </c>
      <c r="AA24" s="9">
        <v>14</v>
      </c>
      <c r="AB24" s="27" t="str">
        <f>V14</f>
        <v>理科</v>
      </c>
      <c r="AC24" s="61"/>
      <c r="AD24" s="42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IF(AE24="","",VLOOKUP(AE24,目次!$A$5:$X$36,20))</f>
        <v/>
      </c>
      <c r="AL24" s="22" t="str">
        <f>IF(AF24="","",VLOOKUP(AF24,目次!$A$5:$P$36,4))</f>
        <v/>
      </c>
      <c r="AM24" s="22" t="str">
        <f>IF(AF24="","",VLOOKUP(AF24,目次!$A$5:$X$36,21))</f>
        <v/>
      </c>
      <c r="AN24" s="22" t="str">
        <f>IF(AG24="","",VLOOKUP(AG24,目次!$A$5:$P$36,5))</f>
        <v/>
      </c>
      <c r="AO24" s="22" t="str">
        <f>IF(AG24="","",VLOOKUP(AG24,目次!$A$5:$X$36,22))</f>
        <v/>
      </c>
      <c r="AP24" s="22" t="str">
        <f>IF(AH24="","",VLOOKUP(AH24,目次!$A$5:$P$36,6))</f>
        <v>6～7</v>
      </c>
      <c r="AQ24" s="22" t="str">
        <f>IF(AH24="","",VLOOKUP(AH24,目次!$A$5:$X$36,23))</f>
        <v>10～11</v>
      </c>
      <c r="AR24" s="22" t="str">
        <f>IF(AI24="","",VLOOKUP(AI24,目次!$A$5:$P$36,7))</f>
        <v/>
      </c>
      <c r="AS24" s="22" t="str">
        <f>IF(AI24="","",VLOOKUP(AI24,目次!$A$5:$X$36,24))</f>
        <v/>
      </c>
      <c r="AT24" s="45" t="str">
        <f t="shared" si="13"/>
        <v/>
      </c>
      <c r="AU24" s="45" t="str">
        <f t="shared" si="13"/>
        <v/>
      </c>
      <c r="AV24" s="45" t="str">
        <f t="shared" si="13"/>
        <v/>
      </c>
      <c r="AW24" s="45" t="str">
        <f t="shared" si="13"/>
        <v/>
      </c>
      <c r="AX24" s="45" t="str">
        <f t="shared" si="13"/>
        <v/>
      </c>
      <c r="AY24" s="45" t="str">
        <f t="shared" si="13"/>
        <v/>
      </c>
      <c r="AZ24" s="45" t="str">
        <f t="shared" si="13"/>
        <v>6～7</v>
      </c>
      <c r="BA24" s="45" t="str">
        <f t="shared" si="13"/>
        <v>10～11</v>
      </c>
      <c r="BB24" s="45" t="str">
        <f t="shared" si="13"/>
        <v>6～7</v>
      </c>
      <c r="BC24" s="45" t="str">
        <f t="shared" si="13"/>
        <v>10～11</v>
      </c>
      <c r="BH24" s="40">
        <v>14</v>
      </c>
      <c r="BI24" s="64" t="s">
        <v>37</v>
      </c>
      <c r="BJ24" s="75" t="s">
        <v>110</v>
      </c>
      <c r="BK24" s="260" t="s">
        <v>113</v>
      </c>
      <c r="BL24" s="78" t="s">
        <v>115</v>
      </c>
      <c r="BM24" s="261" t="s">
        <v>113</v>
      </c>
      <c r="BN24" s="67" t="s">
        <v>110</v>
      </c>
      <c r="BO24" s="259" t="s">
        <v>113</v>
      </c>
      <c r="BP24" s="67" t="s">
        <v>110</v>
      </c>
      <c r="BQ24" s="152" t="s">
        <v>114</v>
      </c>
      <c r="BR24" s="69" t="s">
        <v>110</v>
      </c>
      <c r="BS24" s="254" t="s">
        <v>114</v>
      </c>
    </row>
    <row r="25" spans="1:71" ht="18.95" customHeight="1">
      <c r="A25" s="218"/>
      <c r="B25" s="5">
        <v>18</v>
      </c>
      <c r="C25" s="6">
        <f t="shared" si="0"/>
        <v>46160</v>
      </c>
      <c r="D25" s="18">
        <f t="shared" si="14"/>
        <v>2</v>
      </c>
      <c r="E25" s="9"/>
      <c r="F25" s="108" t="str">
        <f t="shared" si="11"/>
        <v/>
      </c>
      <c r="G25" s="107" t="str">
        <f t="shared" si="2"/>
        <v/>
      </c>
      <c r="H25" s="108" t="str">
        <f t="shared" si="3"/>
        <v/>
      </c>
      <c r="I25" s="107" t="str">
        <f t="shared" si="4"/>
        <v/>
      </c>
      <c r="J25" s="108" t="str">
        <f t="shared" si="5"/>
        <v>8～9</v>
      </c>
      <c r="K25" s="107" t="str">
        <f t="shared" si="6"/>
        <v>10～11</v>
      </c>
      <c r="L25" s="108" t="str">
        <f t="shared" si="7"/>
        <v/>
      </c>
      <c r="M25" s="107" t="str">
        <f t="shared" si="8"/>
        <v/>
      </c>
      <c r="N25" s="108" t="str">
        <f t="shared" si="9"/>
        <v/>
      </c>
      <c r="O25" s="107" t="str">
        <f t="shared" si="10"/>
        <v/>
      </c>
      <c r="P25" s="9"/>
      <c r="Q25" s="218"/>
      <c r="R25" s="55">
        <v>1</v>
      </c>
      <c r="S25" s="14">
        <f>SUM($R$8:R25)</f>
        <v>18</v>
      </c>
      <c r="AA25" s="9">
        <v>15</v>
      </c>
      <c r="AB25" s="27" t="str">
        <f>V15</f>
        <v>英語</v>
      </c>
      <c r="AC25" s="61"/>
      <c r="AD25" s="42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IF(AE25="","",VLOOKUP(AE25,目次!$A$5:$X$36,20))</f>
        <v/>
      </c>
      <c r="AL25" s="22" t="str">
        <f>IF(AF25="","",VLOOKUP(AF25,目次!$A$5:$P$36,4))</f>
        <v/>
      </c>
      <c r="AM25" s="22" t="str">
        <f>IF(AF25="","",VLOOKUP(AF25,目次!$A$5:$X$36,21))</f>
        <v/>
      </c>
      <c r="AN25" s="22" t="str">
        <f>IF(AG25="","",VLOOKUP(AG25,目次!$A$5:$P$36,5))</f>
        <v/>
      </c>
      <c r="AO25" s="22" t="str">
        <f>IF(AG25="","",VLOOKUP(AG25,目次!$A$5:$X$36,22))</f>
        <v/>
      </c>
      <c r="AP25" s="22" t="str">
        <f>IF(AH25="","",VLOOKUP(AH25,目次!$A$5:$P$36,6))</f>
        <v/>
      </c>
      <c r="AQ25" s="22" t="str">
        <f>IF(AH25="","",VLOOKUP(AH25,目次!$A$5:$X$36,23))</f>
        <v/>
      </c>
      <c r="AR25" s="22" t="str">
        <f>IF(AI25="","",VLOOKUP(AI25,目次!$A$5:$P$36,7))</f>
        <v>6～7</v>
      </c>
      <c r="AS25" s="22" t="str">
        <f>IF(AI25="","",VLOOKUP(AI25,目次!$A$5:$X$36,24))</f>
        <v>10～11</v>
      </c>
      <c r="AT25" s="45" t="str">
        <f t="shared" si="13"/>
        <v>8～9</v>
      </c>
      <c r="AU25" s="45" t="str">
        <f t="shared" si="13"/>
        <v>10～11</v>
      </c>
      <c r="AV25" s="45" t="str">
        <f t="shared" si="13"/>
        <v/>
      </c>
      <c r="AW25" s="45" t="str">
        <f t="shared" si="13"/>
        <v/>
      </c>
      <c r="AX25" s="45" t="str">
        <f t="shared" si="13"/>
        <v/>
      </c>
      <c r="AY25" s="45" t="str">
        <f t="shared" si="13"/>
        <v/>
      </c>
      <c r="AZ25" s="45" t="str">
        <f t="shared" si="13"/>
        <v/>
      </c>
      <c r="BA25" s="45" t="str">
        <f t="shared" si="13"/>
        <v/>
      </c>
      <c r="BB25" s="45" t="str">
        <f t="shared" si="13"/>
        <v>6～7</v>
      </c>
      <c r="BC25" s="45" t="str">
        <f t="shared" si="13"/>
        <v>10～11</v>
      </c>
      <c r="BH25" s="40">
        <v>15</v>
      </c>
      <c r="BI25" s="64" t="s">
        <v>38</v>
      </c>
      <c r="BJ25" s="75" t="s">
        <v>135</v>
      </c>
      <c r="BK25" s="260" t="s">
        <v>114</v>
      </c>
      <c r="BL25" s="78" t="s">
        <v>116</v>
      </c>
      <c r="BM25" s="261" t="s">
        <v>114</v>
      </c>
      <c r="BN25" s="67" t="s">
        <v>113</v>
      </c>
      <c r="BO25" s="259" t="s">
        <v>114</v>
      </c>
      <c r="BP25" s="67" t="s">
        <v>113</v>
      </c>
      <c r="BQ25" s="152" t="s">
        <v>115</v>
      </c>
      <c r="BR25" s="69" t="s">
        <v>113</v>
      </c>
      <c r="BS25" s="254" t="s">
        <v>115</v>
      </c>
    </row>
    <row r="26" spans="1:71" ht="18.95" customHeight="1">
      <c r="A26" s="218"/>
      <c r="B26" s="5">
        <v>19</v>
      </c>
      <c r="C26" s="6">
        <f t="shared" si="0"/>
        <v>46161</v>
      </c>
      <c r="D26" s="18">
        <f t="shared" si="14"/>
        <v>3</v>
      </c>
      <c r="E26" s="9"/>
      <c r="F26" s="108" t="str">
        <f t="shared" si="11"/>
        <v/>
      </c>
      <c r="G26" s="107" t="str">
        <f t="shared" si="2"/>
        <v/>
      </c>
      <c r="H26" s="108" t="str">
        <f t="shared" si="3"/>
        <v/>
      </c>
      <c r="I26" s="107" t="str">
        <f t="shared" si="4"/>
        <v/>
      </c>
      <c r="J26" s="108" t="str">
        <f t="shared" si="5"/>
        <v/>
      </c>
      <c r="K26" s="107" t="str">
        <f t="shared" si="6"/>
        <v/>
      </c>
      <c r="L26" s="108" t="str">
        <f t="shared" si="7"/>
        <v>8～9</v>
      </c>
      <c r="M26" s="107" t="str">
        <f t="shared" si="8"/>
        <v>12～13</v>
      </c>
      <c r="N26" s="108" t="str">
        <f t="shared" si="9"/>
        <v/>
      </c>
      <c r="O26" s="107" t="str">
        <f t="shared" si="10"/>
        <v/>
      </c>
      <c r="P26" s="9"/>
      <c r="Q26" s="218"/>
      <c r="R26" s="55">
        <v>1</v>
      </c>
      <c r="S26" s="14">
        <f>SUM($R$8:R26)</f>
        <v>19</v>
      </c>
      <c r="AA26" s="9">
        <v>16</v>
      </c>
      <c r="AB26" s="27" t="str">
        <f>V11</f>
        <v>国語</v>
      </c>
      <c r="AC26" s="61"/>
      <c r="AD26" s="42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IF(AE26="","",VLOOKUP(AE26,目次!$A$5:$X$36,20))</f>
        <v>10～11</v>
      </c>
      <c r="AL26" s="22" t="str">
        <f>IF(AF26="","",VLOOKUP(AF26,目次!$A$5:$P$36,4))</f>
        <v/>
      </c>
      <c r="AM26" s="22" t="str">
        <f>IF(AF26="","",VLOOKUP(AF26,目次!$A$5:$X$36,21))</f>
        <v/>
      </c>
      <c r="AN26" s="22" t="str">
        <f>IF(AG26="","",VLOOKUP(AG26,目次!$A$5:$P$36,5))</f>
        <v/>
      </c>
      <c r="AO26" s="22" t="str">
        <f>IF(AG26="","",VLOOKUP(AG26,目次!$A$5:$X$36,22))</f>
        <v/>
      </c>
      <c r="AP26" s="22" t="str">
        <f>IF(AH26="","",VLOOKUP(AH26,目次!$A$5:$P$36,6))</f>
        <v/>
      </c>
      <c r="AQ26" s="22" t="str">
        <f>IF(AH26="","",VLOOKUP(AH26,目次!$A$5:$X$36,23))</f>
        <v/>
      </c>
      <c r="AR26" s="22" t="str">
        <f>IF(AI26="","",VLOOKUP(AI26,目次!$A$5:$P$36,7))</f>
        <v/>
      </c>
      <c r="AS26" s="22" t="str">
        <f>IF(AI26="","",VLOOKUP(AI26,目次!$A$5:$X$36,24))</f>
        <v/>
      </c>
      <c r="AT26" s="45" t="str">
        <f t="shared" si="13"/>
        <v>8～9</v>
      </c>
      <c r="AU26" s="45" t="str">
        <f t="shared" si="13"/>
        <v>10～11</v>
      </c>
      <c r="AV26" s="45" t="str">
        <f t="shared" si="13"/>
        <v>8～9</v>
      </c>
      <c r="AW26" s="45" t="str">
        <f t="shared" si="13"/>
        <v>10～11</v>
      </c>
      <c r="AX26" s="45" t="str">
        <f t="shared" si="13"/>
        <v/>
      </c>
      <c r="AY26" s="45" t="str">
        <f t="shared" si="13"/>
        <v/>
      </c>
      <c r="AZ26" s="45" t="str">
        <f t="shared" si="13"/>
        <v/>
      </c>
      <c r="BA26" s="45" t="str">
        <f t="shared" si="13"/>
        <v/>
      </c>
      <c r="BB26" s="45" t="str">
        <f t="shared" si="13"/>
        <v/>
      </c>
      <c r="BC26" s="45" t="str">
        <f t="shared" si="13"/>
        <v/>
      </c>
      <c r="BH26" s="40">
        <v>16</v>
      </c>
      <c r="BI26" s="64" t="s">
        <v>39</v>
      </c>
      <c r="BJ26" s="75" t="s">
        <v>136</v>
      </c>
      <c r="BK26" s="260" t="s">
        <v>115</v>
      </c>
      <c r="BL26" s="78" t="s">
        <v>117</v>
      </c>
      <c r="BM26" s="261" t="s">
        <v>115</v>
      </c>
      <c r="BN26" s="67" t="s">
        <v>114</v>
      </c>
      <c r="BO26" s="259" t="s">
        <v>115</v>
      </c>
      <c r="BP26" s="67" t="s">
        <v>114</v>
      </c>
      <c r="BQ26" s="152" t="s">
        <v>116</v>
      </c>
      <c r="BR26" s="69" t="s">
        <v>114</v>
      </c>
      <c r="BS26" s="254" t="s">
        <v>116</v>
      </c>
    </row>
    <row r="27" spans="1:71" ht="18.95" customHeight="1">
      <c r="A27" s="218"/>
      <c r="B27" s="5">
        <v>20</v>
      </c>
      <c r="C27" s="6">
        <f t="shared" si="0"/>
        <v>46162</v>
      </c>
      <c r="D27" s="18">
        <f t="shared" si="14"/>
        <v>4</v>
      </c>
      <c r="E27" s="9"/>
      <c r="F27" s="108" t="str">
        <f t="shared" si="11"/>
        <v/>
      </c>
      <c r="G27" s="107" t="str">
        <f t="shared" si="2"/>
        <v/>
      </c>
      <c r="H27" s="108" t="str">
        <f t="shared" si="3"/>
        <v/>
      </c>
      <c r="I27" s="107" t="str">
        <f t="shared" si="4"/>
        <v/>
      </c>
      <c r="J27" s="108" t="str">
        <f t="shared" si="5"/>
        <v/>
      </c>
      <c r="K27" s="107" t="str">
        <f t="shared" si="6"/>
        <v/>
      </c>
      <c r="L27" s="108" t="str">
        <f t="shared" si="7"/>
        <v/>
      </c>
      <c r="M27" s="107" t="str">
        <f t="shared" si="8"/>
        <v/>
      </c>
      <c r="N27" s="108" t="str">
        <f t="shared" si="9"/>
        <v>8～9</v>
      </c>
      <c r="O27" s="107" t="str">
        <f t="shared" si="10"/>
        <v>12～13</v>
      </c>
      <c r="P27" s="9"/>
      <c r="Q27" s="218"/>
      <c r="R27" s="55">
        <v>1</v>
      </c>
      <c r="S27" s="14">
        <f>SUM($R$8:R27)</f>
        <v>20</v>
      </c>
      <c r="AA27" s="9">
        <v>17</v>
      </c>
      <c r="AB27" s="27" t="str">
        <f>V12</f>
        <v>社会</v>
      </c>
      <c r="AC27" s="61"/>
      <c r="AD27" s="42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IF(AE27="","",VLOOKUP(AE27,目次!$A$5:$X$36,20))</f>
        <v/>
      </c>
      <c r="AL27" s="22" t="str">
        <f>IF(AF27="","",VLOOKUP(AF27,目次!$A$5:$P$36,4))</f>
        <v>8～9</v>
      </c>
      <c r="AM27" s="22" t="str">
        <f>IF(AF27="","",VLOOKUP(AF27,目次!$A$5:$X$36,21))</f>
        <v>10～11</v>
      </c>
      <c r="AN27" s="22" t="str">
        <f>IF(AG27="","",VLOOKUP(AG27,目次!$A$5:$P$36,5))</f>
        <v/>
      </c>
      <c r="AO27" s="22" t="str">
        <f>IF(AG27="","",VLOOKUP(AG27,目次!$A$5:$X$36,22))</f>
        <v/>
      </c>
      <c r="AP27" s="22" t="str">
        <f>IF(AH27="","",VLOOKUP(AH27,目次!$A$5:$P$36,6))</f>
        <v/>
      </c>
      <c r="AQ27" s="22" t="str">
        <f>IF(AH27="","",VLOOKUP(AH27,目次!$A$5:$X$36,23))</f>
        <v/>
      </c>
      <c r="AR27" s="22" t="str">
        <f>IF(AI27="","",VLOOKUP(AI27,目次!$A$5:$P$36,7))</f>
        <v/>
      </c>
      <c r="AS27" s="22" t="str">
        <f>IF(AI27="","",VLOOKUP(AI27,目次!$A$5:$X$36,24))</f>
        <v/>
      </c>
      <c r="AT27" s="45" t="str">
        <f t="shared" si="13"/>
        <v/>
      </c>
      <c r="AU27" s="45" t="str">
        <f t="shared" si="13"/>
        <v/>
      </c>
      <c r="AV27" s="45" t="str">
        <f t="shared" si="13"/>
        <v>8～9</v>
      </c>
      <c r="AW27" s="45" t="str">
        <f t="shared" si="13"/>
        <v>10～11</v>
      </c>
      <c r="AX27" s="45" t="str">
        <f t="shared" si="13"/>
        <v>8～9</v>
      </c>
      <c r="AY27" s="45" t="str">
        <f t="shared" si="13"/>
        <v>10～11</v>
      </c>
      <c r="AZ27" s="45" t="str">
        <f t="shared" si="13"/>
        <v/>
      </c>
      <c r="BA27" s="45" t="str">
        <f t="shared" si="13"/>
        <v/>
      </c>
      <c r="BB27" s="45" t="str">
        <f t="shared" si="13"/>
        <v/>
      </c>
      <c r="BC27" s="45" t="str">
        <f t="shared" si="13"/>
        <v/>
      </c>
      <c r="BH27" s="40">
        <v>17</v>
      </c>
      <c r="BI27" s="64" t="s">
        <v>40</v>
      </c>
      <c r="BJ27" s="75" t="s">
        <v>137</v>
      </c>
      <c r="BK27" s="260" t="s">
        <v>116</v>
      </c>
      <c r="BL27" s="78" t="s">
        <v>118</v>
      </c>
      <c r="BM27" s="261" t="s">
        <v>116</v>
      </c>
      <c r="BN27" s="67" t="s">
        <v>115</v>
      </c>
      <c r="BO27" s="259" t="s">
        <v>116</v>
      </c>
      <c r="BP27" s="67" t="s">
        <v>115</v>
      </c>
      <c r="BQ27" s="152" t="s">
        <v>117</v>
      </c>
      <c r="BR27" s="69" t="s">
        <v>115</v>
      </c>
      <c r="BS27" s="254" t="s">
        <v>117</v>
      </c>
    </row>
    <row r="28" spans="1:71" ht="18.95" customHeight="1">
      <c r="A28" s="218"/>
      <c r="B28" s="5">
        <v>21</v>
      </c>
      <c r="C28" s="6">
        <f t="shared" si="0"/>
        <v>46163</v>
      </c>
      <c r="D28" s="18">
        <f t="shared" si="14"/>
        <v>5</v>
      </c>
      <c r="E28" s="9"/>
      <c r="F28" s="108" t="str">
        <f t="shared" si="11"/>
        <v>10～11</v>
      </c>
      <c r="G28" s="107" t="str">
        <f t="shared" si="2"/>
        <v>12～13</v>
      </c>
      <c r="H28" s="108" t="str">
        <f t="shared" si="3"/>
        <v/>
      </c>
      <c r="I28" s="107" t="str">
        <f t="shared" si="4"/>
        <v/>
      </c>
      <c r="J28" s="108" t="str">
        <f t="shared" si="5"/>
        <v/>
      </c>
      <c r="K28" s="107" t="str">
        <f t="shared" si="6"/>
        <v/>
      </c>
      <c r="L28" s="108" t="str">
        <f t="shared" si="7"/>
        <v/>
      </c>
      <c r="M28" s="107" t="str">
        <f t="shared" si="8"/>
        <v/>
      </c>
      <c r="N28" s="108" t="str">
        <f t="shared" si="9"/>
        <v/>
      </c>
      <c r="O28" s="107" t="str">
        <f t="shared" si="10"/>
        <v/>
      </c>
      <c r="P28" s="9"/>
      <c r="Q28" s="218"/>
      <c r="R28" s="55">
        <v>1</v>
      </c>
      <c r="S28" s="14">
        <f>SUM($R$8:R28)</f>
        <v>21</v>
      </c>
      <c r="AA28" s="9">
        <v>18</v>
      </c>
      <c r="AB28" s="27" t="str">
        <f>V13</f>
        <v>数学</v>
      </c>
      <c r="AC28" s="61"/>
      <c r="AD28" s="42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IF(AE28="","",VLOOKUP(AE28,目次!$A$5:$X$36,20))</f>
        <v/>
      </c>
      <c r="AL28" s="22" t="str">
        <f>IF(AF28="","",VLOOKUP(AF28,目次!$A$5:$P$36,4))</f>
        <v/>
      </c>
      <c r="AM28" s="22" t="str">
        <f>IF(AF28="","",VLOOKUP(AF28,目次!$A$5:$X$36,21))</f>
        <v/>
      </c>
      <c r="AN28" s="22" t="str">
        <f>IF(AG28="","",VLOOKUP(AG28,目次!$A$5:$P$36,5))</f>
        <v>8～9</v>
      </c>
      <c r="AO28" s="22" t="str">
        <f>IF(AG28="","",VLOOKUP(AG28,目次!$A$5:$X$36,22))</f>
        <v>10～11</v>
      </c>
      <c r="AP28" s="22" t="str">
        <f>IF(AH28="","",VLOOKUP(AH28,目次!$A$5:$P$36,6))</f>
        <v/>
      </c>
      <c r="AQ28" s="22" t="str">
        <f>IF(AH28="","",VLOOKUP(AH28,目次!$A$5:$X$36,23))</f>
        <v/>
      </c>
      <c r="AR28" s="22" t="str">
        <f>IF(AI28="","",VLOOKUP(AI28,目次!$A$5:$P$36,7))</f>
        <v/>
      </c>
      <c r="AS28" s="22" t="str">
        <f>IF(AI28="","",VLOOKUP(AI28,目次!$A$5:$X$36,24))</f>
        <v/>
      </c>
      <c r="AT28" s="45" t="str">
        <f t="shared" si="13"/>
        <v/>
      </c>
      <c r="AU28" s="45" t="str">
        <f t="shared" si="13"/>
        <v/>
      </c>
      <c r="AV28" s="45" t="str">
        <f t="shared" si="13"/>
        <v/>
      </c>
      <c r="AW28" s="45" t="str">
        <f t="shared" si="13"/>
        <v/>
      </c>
      <c r="AX28" s="45" t="str">
        <f t="shared" si="13"/>
        <v>8～9</v>
      </c>
      <c r="AY28" s="45" t="str">
        <f t="shared" si="13"/>
        <v>10～11</v>
      </c>
      <c r="AZ28" s="45" t="str">
        <f t="shared" si="13"/>
        <v>8～9</v>
      </c>
      <c r="BA28" s="45" t="str">
        <f t="shared" si="13"/>
        <v>12～13</v>
      </c>
      <c r="BB28" s="45" t="str">
        <f t="shared" si="13"/>
        <v/>
      </c>
      <c r="BC28" s="45" t="str">
        <f t="shared" si="13"/>
        <v/>
      </c>
      <c r="BH28" s="40">
        <v>18</v>
      </c>
      <c r="BI28" s="64" t="s">
        <v>41</v>
      </c>
      <c r="BJ28" s="75" t="s">
        <v>138</v>
      </c>
      <c r="BK28" s="260" t="s">
        <v>117</v>
      </c>
      <c r="BL28" s="78" t="s">
        <v>119</v>
      </c>
      <c r="BM28" s="261" t="s">
        <v>117</v>
      </c>
      <c r="BN28" s="67" t="s">
        <v>116</v>
      </c>
      <c r="BO28" s="259" t="s">
        <v>117</v>
      </c>
      <c r="BP28" s="67" t="s">
        <v>116</v>
      </c>
      <c r="BQ28" s="152" t="s">
        <v>118</v>
      </c>
      <c r="BR28" s="69" t="s">
        <v>116</v>
      </c>
      <c r="BS28" s="254" t="s">
        <v>118</v>
      </c>
    </row>
    <row r="29" spans="1:71" ht="18.95" customHeight="1">
      <c r="A29" s="218"/>
      <c r="B29" s="5">
        <v>22</v>
      </c>
      <c r="C29" s="6">
        <f t="shared" si="0"/>
        <v>46164</v>
      </c>
      <c r="D29" s="18">
        <f t="shared" si="14"/>
        <v>6</v>
      </c>
      <c r="E29" s="9"/>
      <c r="F29" s="108" t="str">
        <f t="shared" si="11"/>
        <v/>
      </c>
      <c r="G29" s="107" t="str">
        <f t="shared" si="2"/>
        <v/>
      </c>
      <c r="H29" s="108" t="str">
        <f t="shared" si="3"/>
        <v>10～11</v>
      </c>
      <c r="I29" s="107" t="str">
        <f t="shared" si="4"/>
        <v>12～13</v>
      </c>
      <c r="J29" s="108" t="str">
        <f t="shared" si="5"/>
        <v/>
      </c>
      <c r="K29" s="107" t="str">
        <f t="shared" si="6"/>
        <v/>
      </c>
      <c r="L29" s="108" t="str">
        <f t="shared" si="7"/>
        <v/>
      </c>
      <c r="M29" s="107" t="str">
        <f t="shared" si="8"/>
        <v/>
      </c>
      <c r="N29" s="108" t="str">
        <f t="shared" si="9"/>
        <v/>
      </c>
      <c r="O29" s="107" t="str">
        <f t="shared" si="10"/>
        <v/>
      </c>
      <c r="P29" s="9"/>
      <c r="Q29" s="218"/>
      <c r="R29" s="55">
        <v>1</v>
      </c>
      <c r="S29" s="14">
        <f>SUM($R$8:R29)</f>
        <v>22</v>
      </c>
      <c r="AA29" s="9">
        <v>19</v>
      </c>
      <c r="AB29" s="27" t="str">
        <f>V14</f>
        <v>理科</v>
      </c>
      <c r="AC29" s="61"/>
      <c r="AD29" s="42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IF(AE29="","",VLOOKUP(AE29,目次!$A$5:$X$36,20))</f>
        <v/>
      </c>
      <c r="AL29" s="22" t="str">
        <f>IF(AF29="","",VLOOKUP(AF29,目次!$A$5:$P$36,4))</f>
        <v/>
      </c>
      <c r="AM29" s="22" t="str">
        <f>IF(AF29="","",VLOOKUP(AF29,目次!$A$5:$X$36,21))</f>
        <v/>
      </c>
      <c r="AN29" s="22" t="str">
        <f>IF(AG29="","",VLOOKUP(AG29,目次!$A$5:$P$36,5))</f>
        <v/>
      </c>
      <c r="AO29" s="22" t="str">
        <f>IF(AG29="","",VLOOKUP(AG29,目次!$A$5:$X$36,22))</f>
        <v/>
      </c>
      <c r="AP29" s="22" t="str">
        <f>IF(AH29="","",VLOOKUP(AH29,目次!$A$5:$P$36,6))</f>
        <v>8～9</v>
      </c>
      <c r="AQ29" s="22" t="str">
        <f>IF(AH29="","",VLOOKUP(AH29,目次!$A$5:$X$36,23))</f>
        <v>12～13</v>
      </c>
      <c r="AR29" s="22" t="str">
        <f>IF(AI29="","",VLOOKUP(AI29,目次!$A$5:$P$36,7))</f>
        <v/>
      </c>
      <c r="AS29" s="22" t="str">
        <f>IF(AI29="","",VLOOKUP(AI29,目次!$A$5:$X$36,24))</f>
        <v/>
      </c>
      <c r="AT29" s="45" t="str">
        <f t="shared" si="13"/>
        <v/>
      </c>
      <c r="AU29" s="45" t="str">
        <f t="shared" si="13"/>
        <v/>
      </c>
      <c r="AV29" s="45" t="str">
        <f t="shared" si="13"/>
        <v/>
      </c>
      <c r="AW29" s="45" t="str">
        <f t="shared" si="13"/>
        <v/>
      </c>
      <c r="AX29" s="45" t="str">
        <f t="shared" si="13"/>
        <v/>
      </c>
      <c r="AY29" s="45" t="str">
        <f t="shared" si="13"/>
        <v/>
      </c>
      <c r="AZ29" s="45" t="str">
        <f t="shared" si="13"/>
        <v>8～9</v>
      </c>
      <c r="BA29" s="45" t="str">
        <f t="shared" si="13"/>
        <v>12～13</v>
      </c>
      <c r="BB29" s="45" t="str">
        <f t="shared" si="13"/>
        <v>8～9</v>
      </c>
      <c r="BC29" s="45" t="str">
        <f t="shared" si="13"/>
        <v>12～13</v>
      </c>
      <c r="BH29" s="40">
        <v>19</v>
      </c>
      <c r="BI29" s="64" t="s">
        <v>42</v>
      </c>
      <c r="BJ29" s="75" t="s">
        <v>66</v>
      </c>
      <c r="BK29" s="260" t="s">
        <v>118</v>
      </c>
      <c r="BL29" s="78" t="s">
        <v>120</v>
      </c>
      <c r="BM29" s="261" t="s">
        <v>118</v>
      </c>
      <c r="BN29" s="67" t="s">
        <v>117</v>
      </c>
      <c r="BO29" s="259" t="s">
        <v>118</v>
      </c>
      <c r="BP29" s="67" t="s">
        <v>117</v>
      </c>
      <c r="BQ29" s="152" t="s">
        <v>119</v>
      </c>
      <c r="BR29" s="69" t="s">
        <v>117</v>
      </c>
      <c r="BS29" s="254" t="s">
        <v>119</v>
      </c>
    </row>
    <row r="30" spans="1:71" ht="18.95" customHeight="1">
      <c r="A30" s="218"/>
      <c r="B30" s="5">
        <v>23</v>
      </c>
      <c r="C30" s="6">
        <f t="shared" si="0"/>
        <v>46165</v>
      </c>
      <c r="D30" s="18">
        <f t="shared" si="14"/>
        <v>7</v>
      </c>
      <c r="E30" s="9"/>
      <c r="F30" s="108" t="str">
        <f t="shared" si="11"/>
        <v/>
      </c>
      <c r="G30" s="107" t="str">
        <f t="shared" si="2"/>
        <v/>
      </c>
      <c r="H30" s="108" t="str">
        <f t="shared" si="3"/>
        <v/>
      </c>
      <c r="I30" s="107" t="str">
        <f t="shared" si="4"/>
        <v/>
      </c>
      <c r="J30" s="108" t="str">
        <f t="shared" si="5"/>
        <v>10～11</v>
      </c>
      <c r="K30" s="107" t="str">
        <f t="shared" si="6"/>
        <v>12～13</v>
      </c>
      <c r="L30" s="108" t="str">
        <f t="shared" si="7"/>
        <v/>
      </c>
      <c r="M30" s="107" t="str">
        <f t="shared" si="8"/>
        <v/>
      </c>
      <c r="N30" s="108" t="str">
        <f t="shared" si="9"/>
        <v/>
      </c>
      <c r="O30" s="107" t="str">
        <f t="shared" si="10"/>
        <v/>
      </c>
      <c r="P30" s="9"/>
      <c r="Q30" s="218"/>
      <c r="R30" s="55">
        <v>1</v>
      </c>
      <c r="S30" s="14">
        <f>SUM($R$8:R30)</f>
        <v>23</v>
      </c>
      <c r="AA30" s="9">
        <v>20</v>
      </c>
      <c r="AB30" s="27" t="str">
        <f>V15</f>
        <v>英語</v>
      </c>
      <c r="AC30" s="61"/>
      <c r="AD30" s="42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IF(AE30="","",VLOOKUP(AE30,目次!$A$5:$X$36,20))</f>
        <v/>
      </c>
      <c r="AL30" s="22" t="str">
        <f>IF(AF30="","",VLOOKUP(AF30,目次!$A$5:$P$36,4))</f>
        <v/>
      </c>
      <c r="AM30" s="22" t="str">
        <f>IF(AF30="","",VLOOKUP(AF30,目次!$A$5:$X$36,21))</f>
        <v/>
      </c>
      <c r="AN30" s="22" t="str">
        <f>IF(AG30="","",VLOOKUP(AG30,目次!$A$5:$P$36,5))</f>
        <v/>
      </c>
      <c r="AO30" s="22" t="str">
        <f>IF(AG30="","",VLOOKUP(AG30,目次!$A$5:$X$36,22))</f>
        <v/>
      </c>
      <c r="AP30" s="22" t="str">
        <f>IF(AH30="","",VLOOKUP(AH30,目次!$A$5:$P$36,6))</f>
        <v/>
      </c>
      <c r="AQ30" s="22" t="str">
        <f>IF(AH30="","",VLOOKUP(AH30,目次!$A$5:$X$36,23))</f>
        <v/>
      </c>
      <c r="AR30" s="22" t="str">
        <f>IF(AI30="","",VLOOKUP(AI30,目次!$A$5:$P$36,7))</f>
        <v>8～9</v>
      </c>
      <c r="AS30" s="22" t="str">
        <f>IF(AI30="","",VLOOKUP(AI30,目次!$A$5:$X$36,24))</f>
        <v>12～13</v>
      </c>
      <c r="AT30" s="45" t="str">
        <f t="shared" si="13"/>
        <v>10～11</v>
      </c>
      <c r="AU30" s="45" t="str">
        <f t="shared" si="13"/>
        <v>12～13</v>
      </c>
      <c r="AV30" s="45" t="str">
        <f t="shared" si="13"/>
        <v/>
      </c>
      <c r="AW30" s="45" t="str">
        <f t="shared" si="13"/>
        <v/>
      </c>
      <c r="AX30" s="45" t="str">
        <f t="shared" si="13"/>
        <v/>
      </c>
      <c r="AY30" s="45" t="str">
        <f t="shared" si="13"/>
        <v/>
      </c>
      <c r="AZ30" s="45" t="str">
        <f t="shared" si="13"/>
        <v/>
      </c>
      <c r="BA30" s="45" t="str">
        <f t="shared" si="13"/>
        <v/>
      </c>
      <c r="BB30" s="45" t="str">
        <f t="shared" si="13"/>
        <v>8～9</v>
      </c>
      <c r="BC30" s="45" t="str">
        <f t="shared" si="13"/>
        <v>12～13</v>
      </c>
      <c r="BH30" s="40">
        <v>20</v>
      </c>
      <c r="BI30" s="64" t="s">
        <v>43</v>
      </c>
      <c r="BJ30" s="75" t="s">
        <v>139</v>
      </c>
      <c r="BK30" s="260" t="s">
        <v>119</v>
      </c>
      <c r="BL30" s="78" t="s">
        <v>121</v>
      </c>
      <c r="BM30" s="261" t="s">
        <v>119</v>
      </c>
      <c r="BN30" s="67" t="s">
        <v>118</v>
      </c>
      <c r="BO30" s="259" t="s">
        <v>119</v>
      </c>
      <c r="BP30" s="67" t="s">
        <v>118</v>
      </c>
      <c r="BQ30" s="152" t="s">
        <v>120</v>
      </c>
      <c r="BR30" s="69" t="s">
        <v>142</v>
      </c>
      <c r="BS30" s="254" t="s">
        <v>520</v>
      </c>
    </row>
    <row r="31" spans="1:71" ht="18.95" customHeight="1">
      <c r="A31" s="218"/>
      <c r="B31" s="5">
        <v>24</v>
      </c>
      <c r="C31" s="6">
        <f t="shared" si="0"/>
        <v>46166</v>
      </c>
      <c r="D31" s="18">
        <f t="shared" si="14"/>
        <v>1</v>
      </c>
      <c r="E31" s="9"/>
      <c r="F31" s="108" t="str">
        <f t="shared" si="11"/>
        <v/>
      </c>
      <c r="G31" s="107" t="str">
        <f t="shared" si="2"/>
        <v/>
      </c>
      <c r="H31" s="108" t="str">
        <f t="shared" si="3"/>
        <v/>
      </c>
      <c r="I31" s="107" t="str">
        <f t="shared" si="4"/>
        <v/>
      </c>
      <c r="J31" s="108" t="str">
        <f t="shared" si="5"/>
        <v/>
      </c>
      <c r="K31" s="107" t="str">
        <f t="shared" si="6"/>
        <v/>
      </c>
      <c r="L31" s="108" t="str">
        <f t="shared" si="7"/>
        <v>10～11</v>
      </c>
      <c r="M31" s="107" t="str">
        <f t="shared" si="8"/>
        <v>14～15</v>
      </c>
      <c r="N31" s="108" t="str">
        <f t="shared" si="9"/>
        <v/>
      </c>
      <c r="O31" s="107" t="str">
        <f t="shared" si="10"/>
        <v/>
      </c>
      <c r="P31" s="9"/>
      <c r="Q31" s="218"/>
      <c r="R31" s="55">
        <v>1</v>
      </c>
      <c r="S31" s="14">
        <f>SUM($R$8:R31)</f>
        <v>24</v>
      </c>
      <c r="AA31" s="9">
        <v>21</v>
      </c>
      <c r="AB31" s="27" t="str">
        <f>V11</f>
        <v>国語</v>
      </c>
      <c r="AC31" s="61"/>
      <c r="AD31" s="42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IF(AE31="","",VLOOKUP(AE31,目次!$A$5:$X$36,20))</f>
        <v>12～13</v>
      </c>
      <c r="AL31" s="22" t="str">
        <f>IF(AF31="","",VLOOKUP(AF31,目次!$A$5:$P$36,4))</f>
        <v/>
      </c>
      <c r="AM31" s="22" t="str">
        <f>IF(AF31="","",VLOOKUP(AF31,目次!$A$5:$X$36,21))</f>
        <v/>
      </c>
      <c r="AN31" s="22" t="str">
        <f>IF(AG31="","",VLOOKUP(AG31,目次!$A$5:$P$36,5))</f>
        <v/>
      </c>
      <c r="AO31" s="22" t="str">
        <f>IF(AG31="","",VLOOKUP(AG31,目次!$A$5:$X$36,22))</f>
        <v/>
      </c>
      <c r="AP31" s="22" t="str">
        <f>IF(AH31="","",VLOOKUP(AH31,目次!$A$5:$P$36,6))</f>
        <v/>
      </c>
      <c r="AQ31" s="22" t="str">
        <f>IF(AH31="","",VLOOKUP(AH31,目次!$A$5:$X$36,23))</f>
        <v/>
      </c>
      <c r="AR31" s="22" t="str">
        <f>IF(AI31="","",VLOOKUP(AI31,目次!$A$5:$P$36,7))</f>
        <v/>
      </c>
      <c r="AS31" s="22" t="str">
        <f>IF(AI31="","",VLOOKUP(AI31,目次!$A$5:$X$36,24))</f>
        <v/>
      </c>
      <c r="AT31" s="45" t="str">
        <f t="shared" si="13"/>
        <v>10～11</v>
      </c>
      <c r="AU31" s="45" t="str">
        <f t="shared" si="13"/>
        <v>12～13</v>
      </c>
      <c r="AV31" s="45" t="str">
        <f t="shared" si="13"/>
        <v>10～11</v>
      </c>
      <c r="AW31" s="45" t="str">
        <f t="shared" si="13"/>
        <v>12～13</v>
      </c>
      <c r="AX31" s="45" t="str">
        <f t="shared" si="13"/>
        <v/>
      </c>
      <c r="AY31" s="45" t="str">
        <f t="shared" si="13"/>
        <v/>
      </c>
      <c r="AZ31" s="45" t="str">
        <f t="shared" si="13"/>
        <v/>
      </c>
      <c r="BA31" s="45" t="str">
        <f t="shared" si="13"/>
        <v/>
      </c>
      <c r="BB31" s="45" t="str">
        <f t="shared" si="13"/>
        <v/>
      </c>
      <c r="BC31" s="45" t="str">
        <f t="shared" si="13"/>
        <v/>
      </c>
      <c r="BH31" s="40">
        <v>21</v>
      </c>
      <c r="BI31" s="64" t="s">
        <v>44</v>
      </c>
      <c r="BJ31" s="75" t="s">
        <v>68</v>
      </c>
      <c r="BK31" s="260" t="s">
        <v>120</v>
      </c>
      <c r="BL31" s="78" t="s">
        <v>122</v>
      </c>
      <c r="BM31" s="261" t="s">
        <v>120</v>
      </c>
      <c r="BN31" s="67" t="s">
        <v>119</v>
      </c>
      <c r="BO31" s="259" t="s">
        <v>120</v>
      </c>
      <c r="BP31" s="67" t="s">
        <v>119</v>
      </c>
      <c r="BQ31" s="152" t="s">
        <v>121</v>
      </c>
      <c r="BR31" s="69" t="s">
        <v>120</v>
      </c>
      <c r="BS31" s="254" t="s">
        <v>122</v>
      </c>
    </row>
    <row r="32" spans="1:71" ht="18.95" customHeight="1">
      <c r="A32" s="218"/>
      <c r="B32" s="5">
        <v>25</v>
      </c>
      <c r="C32" s="6">
        <f t="shared" si="0"/>
        <v>46167</v>
      </c>
      <c r="D32" s="18">
        <f t="shared" si="14"/>
        <v>2</v>
      </c>
      <c r="E32" s="9"/>
      <c r="F32" s="108" t="str">
        <f t="shared" si="11"/>
        <v/>
      </c>
      <c r="G32" s="107" t="str">
        <f t="shared" si="2"/>
        <v/>
      </c>
      <c r="H32" s="108" t="str">
        <f t="shared" si="3"/>
        <v/>
      </c>
      <c r="I32" s="107" t="str">
        <f t="shared" si="4"/>
        <v/>
      </c>
      <c r="J32" s="108" t="str">
        <f t="shared" si="5"/>
        <v/>
      </c>
      <c r="K32" s="107" t="str">
        <f t="shared" si="6"/>
        <v/>
      </c>
      <c r="L32" s="108" t="str">
        <f t="shared" si="7"/>
        <v/>
      </c>
      <c r="M32" s="107" t="str">
        <f t="shared" si="8"/>
        <v/>
      </c>
      <c r="N32" s="108" t="str">
        <f t="shared" si="9"/>
        <v>10～11</v>
      </c>
      <c r="O32" s="107" t="str">
        <f t="shared" si="10"/>
        <v>14～15</v>
      </c>
      <c r="P32" s="9"/>
      <c r="Q32" s="218"/>
      <c r="R32" s="55">
        <v>1</v>
      </c>
      <c r="S32" s="14">
        <f>SUM($R$8:R32)</f>
        <v>25</v>
      </c>
      <c r="AA32" s="9">
        <v>22</v>
      </c>
      <c r="AB32" s="27" t="str">
        <f>V12</f>
        <v>社会</v>
      </c>
      <c r="AC32" s="61"/>
      <c r="AD32" s="42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IF(AE32="","",VLOOKUP(AE32,目次!$A$5:$X$36,20))</f>
        <v/>
      </c>
      <c r="AL32" s="22" t="str">
        <f>IF(AF32="","",VLOOKUP(AF32,目次!$A$5:$P$36,4))</f>
        <v>10～11</v>
      </c>
      <c r="AM32" s="22" t="str">
        <f>IF(AF32="","",VLOOKUP(AF32,目次!$A$5:$X$36,21))</f>
        <v>12～13</v>
      </c>
      <c r="AN32" s="22" t="str">
        <f>IF(AG32="","",VLOOKUP(AG32,目次!$A$5:$P$36,5))</f>
        <v/>
      </c>
      <c r="AO32" s="22" t="str">
        <f>IF(AG32="","",VLOOKUP(AG32,目次!$A$5:$X$36,22))</f>
        <v/>
      </c>
      <c r="AP32" s="22" t="str">
        <f>IF(AH32="","",VLOOKUP(AH32,目次!$A$5:$P$36,6))</f>
        <v/>
      </c>
      <c r="AQ32" s="22" t="str">
        <f>IF(AH32="","",VLOOKUP(AH32,目次!$A$5:$X$36,23))</f>
        <v/>
      </c>
      <c r="AR32" s="22" t="str">
        <f>IF(AI32="","",VLOOKUP(AI32,目次!$A$5:$P$36,7))</f>
        <v/>
      </c>
      <c r="AS32" s="22" t="str">
        <f>IF(AI32="","",VLOOKUP(AI32,目次!$A$5:$X$36,24))</f>
        <v/>
      </c>
      <c r="AT32" s="45" t="str">
        <f t="shared" si="13"/>
        <v/>
      </c>
      <c r="AU32" s="45" t="str">
        <f t="shared" si="13"/>
        <v/>
      </c>
      <c r="AV32" s="45" t="str">
        <f t="shared" si="13"/>
        <v>10～11</v>
      </c>
      <c r="AW32" s="45" t="str">
        <f t="shared" si="13"/>
        <v>12～13</v>
      </c>
      <c r="AX32" s="45" t="str">
        <f t="shared" si="13"/>
        <v>10～11</v>
      </c>
      <c r="AY32" s="45" t="str">
        <f t="shared" si="13"/>
        <v>12～13</v>
      </c>
      <c r="AZ32" s="45" t="str">
        <f t="shared" si="13"/>
        <v/>
      </c>
      <c r="BA32" s="45" t="str">
        <f t="shared" si="13"/>
        <v/>
      </c>
      <c r="BB32" s="45" t="str">
        <f t="shared" si="13"/>
        <v/>
      </c>
      <c r="BC32" s="45" t="str">
        <f t="shared" si="13"/>
        <v/>
      </c>
      <c r="BH32" s="40">
        <v>22</v>
      </c>
      <c r="BI32" s="64" t="s">
        <v>45</v>
      </c>
      <c r="BJ32" s="75" t="s">
        <v>69</v>
      </c>
      <c r="BK32" s="260" t="s">
        <v>121</v>
      </c>
      <c r="BL32" s="78" t="s">
        <v>123</v>
      </c>
      <c r="BM32" s="261" t="s">
        <v>121</v>
      </c>
      <c r="BN32" s="67" t="s">
        <v>120</v>
      </c>
      <c r="BO32" s="259" t="s">
        <v>121</v>
      </c>
      <c r="BP32" s="67" t="s">
        <v>120</v>
      </c>
      <c r="BQ32" s="152" t="s">
        <v>122</v>
      </c>
      <c r="BR32" s="69" t="s">
        <v>121</v>
      </c>
      <c r="BS32" s="254" t="s">
        <v>123</v>
      </c>
    </row>
    <row r="33" spans="1:71" ht="18.95" customHeight="1">
      <c r="A33" s="218"/>
      <c r="B33" s="5">
        <v>26</v>
      </c>
      <c r="C33" s="6">
        <f t="shared" si="0"/>
        <v>46168</v>
      </c>
      <c r="D33" s="18">
        <f t="shared" si="14"/>
        <v>3</v>
      </c>
      <c r="E33" s="9"/>
      <c r="F33" s="108" t="str">
        <f t="shared" si="11"/>
        <v>12～13</v>
      </c>
      <c r="G33" s="107" t="str">
        <f t="shared" si="2"/>
        <v>14～15</v>
      </c>
      <c r="H33" s="108" t="str">
        <f t="shared" si="3"/>
        <v/>
      </c>
      <c r="I33" s="107" t="str">
        <f t="shared" si="4"/>
        <v/>
      </c>
      <c r="J33" s="108" t="str">
        <f t="shared" si="5"/>
        <v/>
      </c>
      <c r="K33" s="107" t="str">
        <f t="shared" si="6"/>
        <v/>
      </c>
      <c r="L33" s="108" t="str">
        <f t="shared" si="7"/>
        <v/>
      </c>
      <c r="M33" s="107" t="str">
        <f t="shared" si="8"/>
        <v/>
      </c>
      <c r="N33" s="108" t="str">
        <f t="shared" si="9"/>
        <v/>
      </c>
      <c r="O33" s="107" t="str">
        <f t="shared" si="10"/>
        <v/>
      </c>
      <c r="P33" s="9"/>
      <c r="Q33" s="218"/>
      <c r="R33" s="55">
        <v>1</v>
      </c>
      <c r="S33" s="14">
        <f>SUM($R$8:R33)</f>
        <v>26</v>
      </c>
      <c r="AA33" s="9">
        <v>23</v>
      </c>
      <c r="AB33" s="27" t="str">
        <f>V13</f>
        <v>数学</v>
      </c>
      <c r="AC33" s="61"/>
      <c r="AD33" s="42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IF(AE33="","",VLOOKUP(AE33,目次!$A$5:$X$36,20))</f>
        <v/>
      </c>
      <c r="AL33" s="22" t="str">
        <f>IF(AF33="","",VLOOKUP(AF33,目次!$A$5:$P$36,4))</f>
        <v/>
      </c>
      <c r="AM33" s="22" t="str">
        <f>IF(AF33="","",VLOOKUP(AF33,目次!$A$5:$X$36,21))</f>
        <v/>
      </c>
      <c r="AN33" s="22" t="str">
        <f>IF(AG33="","",VLOOKUP(AG33,目次!$A$5:$P$36,5))</f>
        <v>10～11</v>
      </c>
      <c r="AO33" s="22" t="str">
        <f>IF(AG33="","",VLOOKUP(AG33,目次!$A$5:$X$36,22))</f>
        <v>12～13</v>
      </c>
      <c r="AP33" s="22" t="str">
        <f>IF(AH33="","",VLOOKUP(AH33,目次!$A$5:$P$36,6))</f>
        <v/>
      </c>
      <c r="AQ33" s="22" t="str">
        <f>IF(AH33="","",VLOOKUP(AH33,目次!$A$5:$X$36,23))</f>
        <v/>
      </c>
      <c r="AR33" s="22" t="str">
        <f>IF(AI33="","",VLOOKUP(AI33,目次!$A$5:$P$36,7))</f>
        <v/>
      </c>
      <c r="AS33" s="22" t="str">
        <f>IF(AI33="","",VLOOKUP(AI33,目次!$A$5:$X$36,24))</f>
        <v/>
      </c>
      <c r="AT33" s="45" t="str">
        <f t="shared" si="13"/>
        <v/>
      </c>
      <c r="AU33" s="45" t="str">
        <f t="shared" si="13"/>
        <v/>
      </c>
      <c r="AV33" s="45" t="str">
        <f t="shared" si="13"/>
        <v/>
      </c>
      <c r="AW33" s="45" t="str">
        <f t="shared" si="13"/>
        <v/>
      </c>
      <c r="AX33" s="45" t="str">
        <f t="shared" si="13"/>
        <v>10～11</v>
      </c>
      <c r="AY33" s="45" t="str">
        <f t="shared" si="13"/>
        <v>12～13</v>
      </c>
      <c r="AZ33" s="45" t="str">
        <f t="shared" si="13"/>
        <v>10～11</v>
      </c>
      <c r="BA33" s="45" t="str">
        <f t="shared" si="13"/>
        <v>14～15</v>
      </c>
      <c r="BB33" s="45" t="str">
        <f t="shared" si="13"/>
        <v/>
      </c>
      <c r="BC33" s="45" t="str">
        <f t="shared" si="13"/>
        <v/>
      </c>
      <c r="BH33" s="40">
        <v>23</v>
      </c>
      <c r="BI33" s="64" t="s">
        <v>46</v>
      </c>
      <c r="BJ33" s="75" t="s">
        <v>140</v>
      </c>
      <c r="BK33" s="260" t="s">
        <v>122</v>
      </c>
      <c r="BL33" s="78" t="s">
        <v>125</v>
      </c>
      <c r="BM33" s="261" t="s">
        <v>122</v>
      </c>
      <c r="BN33" s="67" t="s">
        <v>121</v>
      </c>
      <c r="BO33" s="259" t="s">
        <v>122</v>
      </c>
      <c r="BP33" s="67" t="s">
        <v>121</v>
      </c>
      <c r="BQ33" s="152" t="s">
        <v>123</v>
      </c>
      <c r="BR33" s="69" t="s">
        <v>122</v>
      </c>
      <c r="BS33" s="254" t="s">
        <v>124</v>
      </c>
    </row>
    <row r="34" spans="1:71" ht="18.95" customHeight="1">
      <c r="A34" s="218"/>
      <c r="B34" s="5">
        <v>27</v>
      </c>
      <c r="C34" s="6">
        <f t="shared" si="0"/>
        <v>46169</v>
      </c>
      <c r="D34" s="18">
        <f t="shared" si="14"/>
        <v>4</v>
      </c>
      <c r="E34" s="9"/>
      <c r="F34" s="108" t="str">
        <f t="shared" si="11"/>
        <v/>
      </c>
      <c r="G34" s="107" t="str">
        <f t="shared" si="2"/>
        <v/>
      </c>
      <c r="H34" s="108" t="str">
        <f t="shared" si="3"/>
        <v>12～14</v>
      </c>
      <c r="I34" s="107" t="str">
        <f t="shared" si="4"/>
        <v>14～15</v>
      </c>
      <c r="J34" s="108" t="str">
        <f t="shared" si="5"/>
        <v/>
      </c>
      <c r="K34" s="107" t="str">
        <f t="shared" si="6"/>
        <v/>
      </c>
      <c r="L34" s="108" t="str">
        <f t="shared" si="7"/>
        <v/>
      </c>
      <c r="M34" s="107" t="str">
        <f t="shared" si="8"/>
        <v/>
      </c>
      <c r="N34" s="108" t="str">
        <f t="shared" si="9"/>
        <v/>
      </c>
      <c r="O34" s="107" t="str">
        <f t="shared" si="10"/>
        <v/>
      </c>
      <c r="P34" s="9"/>
      <c r="Q34" s="218"/>
      <c r="R34" s="55">
        <v>1</v>
      </c>
      <c r="S34" s="14">
        <f>SUM($R$8:R34)</f>
        <v>27</v>
      </c>
      <c r="AA34" s="9">
        <v>24</v>
      </c>
      <c r="AB34" s="27" t="str">
        <f>V14</f>
        <v>理科</v>
      </c>
      <c r="AC34" s="61"/>
      <c r="AD34" s="42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IF(AE34="","",VLOOKUP(AE34,目次!$A$5:$X$36,20))</f>
        <v/>
      </c>
      <c r="AL34" s="22" t="str">
        <f>IF(AF34="","",VLOOKUP(AF34,目次!$A$5:$P$36,4))</f>
        <v/>
      </c>
      <c r="AM34" s="22" t="str">
        <f>IF(AF34="","",VLOOKUP(AF34,目次!$A$5:$X$36,21))</f>
        <v/>
      </c>
      <c r="AN34" s="22" t="str">
        <f>IF(AG34="","",VLOOKUP(AG34,目次!$A$5:$P$36,5))</f>
        <v/>
      </c>
      <c r="AO34" s="22" t="str">
        <f>IF(AG34="","",VLOOKUP(AG34,目次!$A$5:$X$36,22))</f>
        <v/>
      </c>
      <c r="AP34" s="22" t="str">
        <f>IF(AH34="","",VLOOKUP(AH34,目次!$A$5:$P$36,6))</f>
        <v>10～11</v>
      </c>
      <c r="AQ34" s="22" t="str">
        <f>IF(AH34="","",VLOOKUP(AH34,目次!$A$5:$X$36,23))</f>
        <v>14～15</v>
      </c>
      <c r="AR34" s="22" t="str">
        <f>IF(AI34="","",VLOOKUP(AI34,目次!$A$5:$P$36,7))</f>
        <v/>
      </c>
      <c r="AS34" s="22" t="str">
        <f>IF(AI34="","",VLOOKUP(AI34,目次!$A$5:$X$36,24))</f>
        <v/>
      </c>
      <c r="AT34" s="45" t="str">
        <f t="shared" si="13"/>
        <v/>
      </c>
      <c r="AU34" s="45" t="str">
        <f t="shared" si="13"/>
        <v/>
      </c>
      <c r="AV34" s="45" t="str">
        <f t="shared" si="13"/>
        <v/>
      </c>
      <c r="AW34" s="45" t="str">
        <f t="shared" si="13"/>
        <v/>
      </c>
      <c r="AX34" s="45" t="str">
        <f t="shared" si="13"/>
        <v/>
      </c>
      <c r="AY34" s="45" t="str">
        <f t="shared" si="13"/>
        <v/>
      </c>
      <c r="AZ34" s="45" t="str">
        <f t="shared" si="13"/>
        <v>10～11</v>
      </c>
      <c r="BA34" s="45" t="str">
        <f t="shared" si="13"/>
        <v>14～15</v>
      </c>
      <c r="BB34" s="45" t="str">
        <f t="shared" si="13"/>
        <v>10～11</v>
      </c>
      <c r="BC34" s="45" t="str">
        <f t="shared" si="13"/>
        <v>14～15</v>
      </c>
      <c r="BH34" s="40">
        <v>24</v>
      </c>
      <c r="BI34" s="64" t="s">
        <v>47</v>
      </c>
      <c r="BJ34" s="75" t="s">
        <v>71</v>
      </c>
      <c r="BK34" s="260" t="s">
        <v>123</v>
      </c>
      <c r="BL34" s="78" t="s">
        <v>126</v>
      </c>
      <c r="BM34" s="261" t="s">
        <v>123</v>
      </c>
      <c r="BN34" s="67" t="s">
        <v>122</v>
      </c>
      <c r="BO34" s="259" t="s">
        <v>123</v>
      </c>
      <c r="BP34" s="67" t="s">
        <v>122</v>
      </c>
      <c r="BQ34" s="152" t="s">
        <v>124</v>
      </c>
      <c r="BR34" s="69" t="s">
        <v>123</v>
      </c>
      <c r="BS34" s="254" t="s">
        <v>125</v>
      </c>
    </row>
    <row r="35" spans="1:71" ht="18.95" customHeight="1">
      <c r="A35" s="218"/>
      <c r="B35" s="5">
        <v>28</v>
      </c>
      <c r="C35" s="6">
        <f t="shared" si="0"/>
        <v>46170</v>
      </c>
      <c r="D35" s="18">
        <f t="shared" si="14"/>
        <v>5</v>
      </c>
      <c r="E35" s="9"/>
      <c r="F35" s="108" t="str">
        <f t="shared" si="11"/>
        <v/>
      </c>
      <c r="G35" s="107" t="str">
        <f t="shared" si="2"/>
        <v/>
      </c>
      <c r="H35" s="108" t="str">
        <f t="shared" si="3"/>
        <v/>
      </c>
      <c r="I35" s="107" t="str">
        <f t="shared" si="4"/>
        <v/>
      </c>
      <c r="J35" s="108" t="str">
        <f t="shared" si="5"/>
        <v>12～13</v>
      </c>
      <c r="K35" s="107" t="str">
        <f t="shared" si="6"/>
        <v>14～15</v>
      </c>
      <c r="L35" s="108" t="str">
        <f t="shared" si="7"/>
        <v/>
      </c>
      <c r="M35" s="107" t="str">
        <f t="shared" si="8"/>
        <v/>
      </c>
      <c r="N35" s="108" t="str">
        <f t="shared" si="9"/>
        <v/>
      </c>
      <c r="O35" s="107" t="str">
        <f t="shared" si="10"/>
        <v/>
      </c>
      <c r="P35" s="9"/>
      <c r="Q35" s="218"/>
      <c r="R35" s="55">
        <v>1</v>
      </c>
      <c r="S35" s="14">
        <f>SUM($R$8:R35)</f>
        <v>28</v>
      </c>
      <c r="U35" s="17"/>
      <c r="AA35" s="9">
        <v>25</v>
      </c>
      <c r="AB35" s="27" t="str">
        <f>V15</f>
        <v>英語</v>
      </c>
      <c r="AC35" s="61"/>
      <c r="AD35" s="42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IF(AE35="","",VLOOKUP(AE35,目次!$A$5:$X$36,20))</f>
        <v/>
      </c>
      <c r="AL35" s="22" t="str">
        <f>IF(AF35="","",VLOOKUP(AF35,目次!$A$5:$P$36,4))</f>
        <v/>
      </c>
      <c r="AM35" s="22" t="str">
        <f>IF(AF35="","",VLOOKUP(AF35,目次!$A$5:$X$36,21))</f>
        <v/>
      </c>
      <c r="AN35" s="22" t="str">
        <f>IF(AG35="","",VLOOKUP(AG35,目次!$A$5:$P$36,5))</f>
        <v/>
      </c>
      <c r="AO35" s="22" t="str">
        <f>IF(AG35="","",VLOOKUP(AG35,目次!$A$5:$X$36,22))</f>
        <v/>
      </c>
      <c r="AP35" s="22" t="str">
        <f>IF(AH35="","",VLOOKUP(AH35,目次!$A$5:$P$36,6))</f>
        <v/>
      </c>
      <c r="AQ35" s="22" t="str">
        <f>IF(AH35="","",VLOOKUP(AH35,目次!$A$5:$X$36,23))</f>
        <v/>
      </c>
      <c r="AR35" s="22" t="str">
        <f>IF(AI35="","",VLOOKUP(AI35,目次!$A$5:$P$36,7))</f>
        <v>10～11</v>
      </c>
      <c r="AS35" s="22" t="str">
        <f>IF(AI35="","",VLOOKUP(AI35,目次!$A$5:$X$36,24))</f>
        <v>14～15</v>
      </c>
      <c r="AT35" s="45" t="str">
        <f t="shared" si="13"/>
        <v>12～13</v>
      </c>
      <c r="AU35" s="45" t="str">
        <f t="shared" si="13"/>
        <v>14～15</v>
      </c>
      <c r="AV35" s="45" t="str">
        <f t="shared" si="13"/>
        <v/>
      </c>
      <c r="AW35" s="45" t="str">
        <f t="shared" si="13"/>
        <v/>
      </c>
      <c r="AX35" s="45" t="str">
        <f t="shared" si="13"/>
        <v/>
      </c>
      <c r="AY35" s="45" t="str">
        <f t="shared" si="13"/>
        <v/>
      </c>
      <c r="AZ35" s="45" t="str">
        <f t="shared" si="13"/>
        <v/>
      </c>
      <c r="BA35" s="45" t="str">
        <f t="shared" si="13"/>
        <v/>
      </c>
      <c r="BB35" s="45" t="str">
        <f t="shared" si="13"/>
        <v>10～11</v>
      </c>
      <c r="BC35" s="45" t="str">
        <f t="shared" si="13"/>
        <v>14～15</v>
      </c>
      <c r="BH35" s="40">
        <v>25</v>
      </c>
      <c r="BI35" s="64" t="s">
        <v>48</v>
      </c>
      <c r="BJ35" s="75" t="s">
        <v>72</v>
      </c>
      <c r="BK35" s="260" t="s">
        <v>124</v>
      </c>
      <c r="BL35" s="78" t="s">
        <v>127</v>
      </c>
      <c r="BM35" s="261" t="s">
        <v>124</v>
      </c>
      <c r="BN35" s="67" t="s">
        <v>123</v>
      </c>
      <c r="BO35" s="259" t="s">
        <v>124</v>
      </c>
      <c r="BP35" s="67" t="s">
        <v>158</v>
      </c>
      <c r="BQ35" s="152" t="s">
        <v>125</v>
      </c>
      <c r="BR35" s="69" t="s">
        <v>124</v>
      </c>
      <c r="BS35" s="254" t="s">
        <v>126</v>
      </c>
    </row>
    <row r="36" spans="1:71" ht="18.95" customHeight="1">
      <c r="A36" s="218"/>
      <c r="B36" s="5">
        <v>29</v>
      </c>
      <c r="C36" s="6">
        <f t="shared" si="0"/>
        <v>46171</v>
      </c>
      <c r="D36" s="18">
        <f t="shared" si="14"/>
        <v>6</v>
      </c>
      <c r="E36" s="9"/>
      <c r="F36" s="108" t="str">
        <f t="shared" si="11"/>
        <v/>
      </c>
      <c r="G36" s="107" t="str">
        <f t="shared" si="2"/>
        <v/>
      </c>
      <c r="H36" s="108" t="str">
        <f t="shared" si="3"/>
        <v/>
      </c>
      <c r="I36" s="107" t="str">
        <f t="shared" si="4"/>
        <v/>
      </c>
      <c r="J36" s="108" t="str">
        <f t="shared" si="5"/>
        <v/>
      </c>
      <c r="K36" s="107" t="str">
        <f t="shared" si="6"/>
        <v/>
      </c>
      <c r="L36" s="108" t="str">
        <f t="shared" si="7"/>
        <v>12～13</v>
      </c>
      <c r="M36" s="107" t="str">
        <f t="shared" si="8"/>
        <v>16～17</v>
      </c>
      <c r="N36" s="108" t="str">
        <f t="shared" si="9"/>
        <v/>
      </c>
      <c r="O36" s="107" t="str">
        <f t="shared" si="10"/>
        <v/>
      </c>
      <c r="P36" s="9"/>
      <c r="Q36" s="218"/>
      <c r="R36" s="55">
        <v>1</v>
      </c>
      <c r="S36" s="14">
        <f>SUM($R$8:R36)</f>
        <v>29</v>
      </c>
      <c r="AA36" s="9">
        <v>26</v>
      </c>
      <c r="AB36" s="27" t="str">
        <f>V11</f>
        <v>国語</v>
      </c>
      <c r="AC36" s="61"/>
      <c r="AD36" s="42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IF(AE36="","",VLOOKUP(AE36,目次!$A$5:$X$36,20))</f>
        <v>14～15</v>
      </c>
      <c r="AL36" s="22" t="str">
        <f>IF(AF36="","",VLOOKUP(AF36,目次!$A$5:$P$36,4))</f>
        <v/>
      </c>
      <c r="AM36" s="22" t="str">
        <f>IF(AF36="","",VLOOKUP(AF36,目次!$A$5:$X$36,21))</f>
        <v/>
      </c>
      <c r="AN36" s="22" t="str">
        <f>IF(AG36="","",VLOOKUP(AG36,目次!$A$5:$P$36,5))</f>
        <v/>
      </c>
      <c r="AO36" s="22" t="str">
        <f>IF(AG36="","",VLOOKUP(AG36,目次!$A$5:$X$36,22))</f>
        <v/>
      </c>
      <c r="AP36" s="22" t="str">
        <f>IF(AH36="","",VLOOKUP(AH36,目次!$A$5:$P$36,6))</f>
        <v/>
      </c>
      <c r="AQ36" s="22" t="str">
        <f>IF(AH36="","",VLOOKUP(AH36,目次!$A$5:$X$36,23))</f>
        <v/>
      </c>
      <c r="AR36" s="22" t="str">
        <f>IF(AI36="","",VLOOKUP(AI36,目次!$A$5:$P$36,7))</f>
        <v/>
      </c>
      <c r="AS36" s="22" t="str">
        <f>IF(AI36="","",VLOOKUP(AI36,目次!$A$5:$X$36,24))</f>
        <v/>
      </c>
      <c r="AT36" s="45" t="str">
        <f t="shared" si="13"/>
        <v>12～13</v>
      </c>
      <c r="AU36" s="45" t="str">
        <f t="shared" si="13"/>
        <v>14～15</v>
      </c>
      <c r="AV36" s="45" t="str">
        <f t="shared" si="13"/>
        <v>12～14</v>
      </c>
      <c r="AW36" s="45" t="str">
        <f t="shared" si="13"/>
        <v>14～15</v>
      </c>
      <c r="AX36" s="45" t="str">
        <f t="shared" si="13"/>
        <v/>
      </c>
      <c r="AY36" s="45" t="str">
        <f t="shared" ref="AY36:BC67" si="15">IF(AO36=AO37,"",IF($AD36=$AD37,AO36&amp;","&amp;AO37,AO36&amp;AO37))</f>
        <v/>
      </c>
      <c r="AZ36" s="45" t="str">
        <f t="shared" si="15"/>
        <v/>
      </c>
      <c r="BA36" s="45" t="str">
        <f t="shared" si="15"/>
        <v/>
      </c>
      <c r="BB36" s="45" t="str">
        <f t="shared" si="15"/>
        <v/>
      </c>
      <c r="BC36" s="45" t="str">
        <f t="shared" si="15"/>
        <v/>
      </c>
      <c r="BH36" s="40">
        <v>26</v>
      </c>
      <c r="BI36" s="64" t="s">
        <v>49</v>
      </c>
      <c r="BJ36" s="75" t="s">
        <v>141</v>
      </c>
      <c r="BK36" s="260" t="s">
        <v>125</v>
      </c>
      <c r="BL36" s="78" t="s">
        <v>128</v>
      </c>
      <c r="BM36" s="261" t="s">
        <v>125</v>
      </c>
      <c r="BN36" s="67" t="s">
        <v>124</v>
      </c>
      <c r="BO36" s="259" t="s">
        <v>125</v>
      </c>
      <c r="BP36" s="67">
        <v>53</v>
      </c>
      <c r="BQ36" s="152">
        <v>56</v>
      </c>
      <c r="BR36" s="69" t="s">
        <v>125</v>
      </c>
      <c r="BS36" s="254" t="s">
        <v>127</v>
      </c>
    </row>
    <row r="37" spans="1:71" ht="18.95" customHeight="1">
      <c r="A37" s="218"/>
      <c r="B37" s="5">
        <v>30</v>
      </c>
      <c r="C37" s="6">
        <f t="shared" si="0"/>
        <v>46172</v>
      </c>
      <c r="D37" s="18">
        <f t="shared" si="14"/>
        <v>7</v>
      </c>
      <c r="E37" s="9"/>
      <c r="F37" s="108" t="str">
        <f t="shared" si="11"/>
        <v/>
      </c>
      <c r="G37" s="107" t="str">
        <f t="shared" si="2"/>
        <v/>
      </c>
      <c r="H37" s="108" t="str">
        <f t="shared" si="3"/>
        <v/>
      </c>
      <c r="I37" s="107" t="str">
        <f t="shared" si="4"/>
        <v/>
      </c>
      <c r="J37" s="108" t="str">
        <f t="shared" si="5"/>
        <v/>
      </c>
      <c r="K37" s="107" t="str">
        <f t="shared" si="6"/>
        <v/>
      </c>
      <c r="L37" s="108" t="str">
        <f t="shared" si="7"/>
        <v/>
      </c>
      <c r="M37" s="107" t="str">
        <f t="shared" si="8"/>
        <v/>
      </c>
      <c r="N37" s="108" t="str">
        <f t="shared" si="9"/>
        <v>12～13</v>
      </c>
      <c r="O37" s="107" t="str">
        <f t="shared" si="10"/>
        <v>16～17</v>
      </c>
      <c r="P37" s="9"/>
      <c r="Q37" s="218"/>
      <c r="R37" s="55">
        <v>1</v>
      </c>
      <c r="S37" s="14">
        <f>SUM($R$8:R37)</f>
        <v>30</v>
      </c>
      <c r="AA37" s="9">
        <v>27</v>
      </c>
      <c r="AB37" s="27" t="str">
        <f>V12</f>
        <v>社会</v>
      </c>
      <c r="AC37" s="61"/>
      <c r="AD37" s="42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IF(AE37="","",VLOOKUP(AE37,目次!$A$5:$X$36,20))</f>
        <v/>
      </c>
      <c r="AL37" s="22" t="str">
        <f>IF(AF37="","",VLOOKUP(AF37,目次!$A$5:$P$36,4))</f>
        <v>12～14</v>
      </c>
      <c r="AM37" s="22" t="str">
        <f>IF(AF37="","",VLOOKUP(AF37,目次!$A$5:$X$36,21))</f>
        <v>14～15</v>
      </c>
      <c r="AN37" s="22" t="str">
        <f>IF(AG37="","",VLOOKUP(AG37,目次!$A$5:$P$36,5))</f>
        <v/>
      </c>
      <c r="AO37" s="22" t="str">
        <f>IF(AG37="","",VLOOKUP(AG37,目次!$A$5:$X$36,22))</f>
        <v/>
      </c>
      <c r="AP37" s="22" t="str">
        <f>IF(AH37="","",VLOOKUP(AH37,目次!$A$5:$P$36,6))</f>
        <v/>
      </c>
      <c r="AQ37" s="22" t="str">
        <f>IF(AH37="","",VLOOKUP(AH37,目次!$A$5:$X$36,23))</f>
        <v/>
      </c>
      <c r="AR37" s="22" t="str">
        <f>IF(AI37="","",VLOOKUP(AI37,目次!$A$5:$P$36,7))</f>
        <v/>
      </c>
      <c r="AS37" s="22" t="str">
        <f>IF(AI37="","",VLOOKUP(AI37,目次!$A$5:$X$36,24))</f>
        <v/>
      </c>
      <c r="AT37" s="45" t="str">
        <f t="shared" ref="AT37:BC68" si="16">IF(AJ37=AJ38,"",IF($AD37=$AD38,AJ37&amp;","&amp;AJ38,AJ37&amp;AJ38))</f>
        <v/>
      </c>
      <c r="AU37" s="45" t="str">
        <f t="shared" si="16"/>
        <v/>
      </c>
      <c r="AV37" s="45" t="str">
        <f t="shared" si="16"/>
        <v>12～14</v>
      </c>
      <c r="AW37" s="45" t="str">
        <f t="shared" si="16"/>
        <v>14～15</v>
      </c>
      <c r="AX37" s="45" t="str">
        <f t="shared" si="16"/>
        <v>12～13</v>
      </c>
      <c r="AY37" s="45" t="str">
        <f t="shared" si="15"/>
        <v>14～15</v>
      </c>
      <c r="AZ37" s="45" t="str">
        <f t="shared" si="15"/>
        <v/>
      </c>
      <c r="BA37" s="45" t="str">
        <f t="shared" si="15"/>
        <v/>
      </c>
      <c r="BB37" s="45" t="str">
        <f t="shared" si="15"/>
        <v/>
      </c>
      <c r="BC37" s="45" t="str">
        <f t="shared" si="15"/>
        <v/>
      </c>
      <c r="BH37" s="40">
        <v>27</v>
      </c>
      <c r="BI37" s="64" t="s">
        <v>50</v>
      </c>
      <c r="BJ37" s="75" t="s">
        <v>74</v>
      </c>
      <c r="BK37" s="260" t="s">
        <v>126</v>
      </c>
      <c r="BL37" s="78" t="s">
        <v>154</v>
      </c>
      <c r="BM37" s="261" t="s">
        <v>126</v>
      </c>
      <c r="BN37" s="67" t="s">
        <v>125</v>
      </c>
      <c r="BO37" s="259" t="s">
        <v>126</v>
      </c>
      <c r="BP37" s="67" t="s">
        <v>159</v>
      </c>
      <c r="BQ37" s="152" t="s">
        <v>127</v>
      </c>
      <c r="BR37" s="69" t="s">
        <v>126</v>
      </c>
      <c r="BS37" s="254" t="s">
        <v>128</v>
      </c>
    </row>
    <row r="38" spans="1:71" ht="18.95" customHeight="1" thickBot="1">
      <c r="A38" s="218"/>
      <c r="B38" s="5">
        <v>31</v>
      </c>
      <c r="C38" s="6">
        <f t="shared" si="0"/>
        <v>46173</v>
      </c>
      <c r="D38" s="18">
        <f t="shared" si="14"/>
        <v>1</v>
      </c>
      <c r="E38" s="9"/>
      <c r="F38" s="108" t="str">
        <f t="shared" si="11"/>
        <v>14～15</v>
      </c>
      <c r="G38" s="107" t="str">
        <f t="shared" si="2"/>
        <v>16～17</v>
      </c>
      <c r="H38" s="108" t="str">
        <f t="shared" si="3"/>
        <v/>
      </c>
      <c r="I38" s="107" t="str">
        <f t="shared" si="4"/>
        <v/>
      </c>
      <c r="J38" s="108" t="str">
        <f t="shared" si="5"/>
        <v/>
      </c>
      <c r="K38" s="107" t="str">
        <f t="shared" si="6"/>
        <v/>
      </c>
      <c r="L38" s="108" t="str">
        <f t="shared" si="7"/>
        <v/>
      </c>
      <c r="M38" s="107" t="str">
        <f t="shared" si="8"/>
        <v/>
      </c>
      <c r="N38" s="108" t="str">
        <f t="shared" si="9"/>
        <v/>
      </c>
      <c r="O38" s="107" t="str">
        <f t="shared" si="10"/>
        <v/>
      </c>
      <c r="P38" s="9"/>
      <c r="Q38" s="218"/>
      <c r="R38" s="56">
        <v>1</v>
      </c>
      <c r="S38" s="14">
        <f>SUM($R$8:R38)</f>
        <v>31</v>
      </c>
      <c r="AA38" s="9">
        <v>28</v>
      </c>
      <c r="AB38" s="27" t="str">
        <f>V13</f>
        <v>数学</v>
      </c>
      <c r="AC38" s="61"/>
      <c r="AD38" s="42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IF(AE38="","",VLOOKUP(AE38,目次!$A$5:$X$36,20))</f>
        <v/>
      </c>
      <c r="AL38" s="22" t="str">
        <f>IF(AF38="","",VLOOKUP(AF38,目次!$A$5:$P$36,4))</f>
        <v/>
      </c>
      <c r="AM38" s="22" t="str">
        <f>IF(AF38="","",VLOOKUP(AF38,目次!$A$5:$X$36,21))</f>
        <v/>
      </c>
      <c r="AN38" s="22" t="str">
        <f>IF(AG38="","",VLOOKUP(AG38,目次!$A$5:$P$36,5))</f>
        <v>12～13</v>
      </c>
      <c r="AO38" s="22" t="str">
        <f>IF(AG38="","",VLOOKUP(AG38,目次!$A$5:$X$36,22))</f>
        <v>14～15</v>
      </c>
      <c r="AP38" s="22" t="str">
        <f>IF(AH38="","",VLOOKUP(AH38,目次!$A$5:$P$36,6))</f>
        <v/>
      </c>
      <c r="AQ38" s="22" t="str">
        <f>IF(AH38="","",VLOOKUP(AH38,目次!$A$5:$X$36,23))</f>
        <v/>
      </c>
      <c r="AR38" s="22" t="str">
        <f>IF(AI38="","",VLOOKUP(AI38,目次!$A$5:$P$36,7))</f>
        <v/>
      </c>
      <c r="AS38" s="22" t="str">
        <f>IF(AI38="","",VLOOKUP(AI38,目次!$A$5:$X$36,24))</f>
        <v/>
      </c>
      <c r="AT38" s="45" t="str">
        <f t="shared" si="16"/>
        <v/>
      </c>
      <c r="AU38" s="45" t="str">
        <f t="shared" si="16"/>
        <v/>
      </c>
      <c r="AV38" s="45" t="str">
        <f t="shared" si="16"/>
        <v/>
      </c>
      <c r="AW38" s="45" t="str">
        <f t="shared" si="16"/>
        <v/>
      </c>
      <c r="AX38" s="45" t="str">
        <f t="shared" si="16"/>
        <v>12～13</v>
      </c>
      <c r="AY38" s="45" t="str">
        <f t="shared" si="15"/>
        <v>14～15</v>
      </c>
      <c r="AZ38" s="45" t="str">
        <f t="shared" si="15"/>
        <v>12～13</v>
      </c>
      <c r="BA38" s="45" t="str">
        <f t="shared" si="15"/>
        <v>16～17</v>
      </c>
      <c r="BB38" s="45" t="str">
        <f t="shared" si="15"/>
        <v/>
      </c>
      <c r="BC38" s="45" t="str">
        <f t="shared" si="15"/>
        <v/>
      </c>
      <c r="BH38" s="40">
        <v>28</v>
      </c>
      <c r="BI38" s="64" t="s">
        <v>51</v>
      </c>
      <c r="BJ38" s="75" t="s">
        <v>75</v>
      </c>
      <c r="BK38" s="260" t="s">
        <v>127</v>
      </c>
      <c r="BL38" s="78" t="s">
        <v>458</v>
      </c>
      <c r="BM38" s="261" t="s">
        <v>127</v>
      </c>
      <c r="BN38" s="67" t="s">
        <v>126</v>
      </c>
      <c r="BO38" s="259" t="s">
        <v>127</v>
      </c>
      <c r="BP38" s="67" t="s">
        <v>160</v>
      </c>
      <c r="BQ38" s="177" t="s">
        <v>128</v>
      </c>
      <c r="BR38" s="69" t="s">
        <v>127</v>
      </c>
      <c r="BS38" s="254" t="s">
        <v>154</v>
      </c>
    </row>
    <row r="39" spans="1:71" ht="18.75" customHeight="1">
      <c r="A39" s="218"/>
      <c r="Q39" s="218"/>
      <c r="AA39" s="9">
        <v>29</v>
      </c>
      <c r="AB39" s="27" t="str">
        <f>V14</f>
        <v>理科</v>
      </c>
      <c r="AC39" s="61"/>
      <c r="AD39" s="42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IF(AE39="","",VLOOKUP(AE39,目次!$A$5:$X$36,20))</f>
        <v/>
      </c>
      <c r="AL39" s="22" t="str">
        <f>IF(AF39="","",VLOOKUP(AF39,目次!$A$5:$P$36,4))</f>
        <v/>
      </c>
      <c r="AM39" s="22" t="str">
        <f>IF(AF39="","",VLOOKUP(AF39,目次!$A$5:$X$36,21))</f>
        <v/>
      </c>
      <c r="AN39" s="22" t="str">
        <f>IF(AG39="","",VLOOKUP(AG39,目次!$A$5:$P$36,5))</f>
        <v/>
      </c>
      <c r="AO39" s="22" t="str">
        <f>IF(AG39="","",VLOOKUP(AG39,目次!$A$5:$X$36,22))</f>
        <v/>
      </c>
      <c r="AP39" s="22" t="str">
        <f>IF(AH39="","",VLOOKUP(AH39,目次!$A$5:$P$36,6))</f>
        <v>12～13</v>
      </c>
      <c r="AQ39" s="22" t="str">
        <f>IF(AH39="","",VLOOKUP(AH39,目次!$A$5:$X$36,23))</f>
        <v>16～17</v>
      </c>
      <c r="AR39" s="22" t="str">
        <f>IF(AI39="","",VLOOKUP(AI39,目次!$A$5:$P$36,7))</f>
        <v/>
      </c>
      <c r="AS39" s="22" t="str">
        <f>IF(AI39="","",VLOOKUP(AI39,目次!$A$5:$X$36,24))</f>
        <v/>
      </c>
      <c r="AT39" s="45" t="str">
        <f t="shared" si="16"/>
        <v/>
      </c>
      <c r="AU39" s="45" t="str">
        <f t="shared" si="16"/>
        <v/>
      </c>
      <c r="AV39" s="45" t="str">
        <f t="shared" si="16"/>
        <v/>
      </c>
      <c r="AW39" s="45" t="str">
        <f t="shared" si="16"/>
        <v/>
      </c>
      <c r="AX39" s="45" t="str">
        <f t="shared" si="16"/>
        <v/>
      </c>
      <c r="AY39" s="45" t="str">
        <f t="shared" si="15"/>
        <v/>
      </c>
      <c r="AZ39" s="45" t="str">
        <f t="shared" si="15"/>
        <v>12～13</v>
      </c>
      <c r="BA39" s="45" t="str">
        <f t="shared" si="15"/>
        <v>16～17</v>
      </c>
      <c r="BB39" s="45" t="str">
        <f t="shared" si="15"/>
        <v>12～13</v>
      </c>
      <c r="BC39" s="45" t="str">
        <f t="shared" si="15"/>
        <v>16～17</v>
      </c>
      <c r="BH39" s="40">
        <v>29</v>
      </c>
      <c r="BI39" s="64" t="s">
        <v>52</v>
      </c>
      <c r="BJ39" s="75" t="s">
        <v>76</v>
      </c>
      <c r="BK39" s="260" t="s">
        <v>128</v>
      </c>
      <c r="BL39" s="78" t="s">
        <v>156</v>
      </c>
      <c r="BM39" s="261" t="s">
        <v>128</v>
      </c>
      <c r="BN39" s="67" t="s">
        <v>127</v>
      </c>
      <c r="BO39" s="259" t="s">
        <v>128</v>
      </c>
      <c r="BP39" s="67">
        <v>61</v>
      </c>
      <c r="BQ39" s="152">
        <v>62</v>
      </c>
      <c r="BR39" s="69" t="s">
        <v>128</v>
      </c>
      <c r="BS39" s="254" t="s">
        <v>521</v>
      </c>
    </row>
    <row r="40" spans="1:71" ht="18.75" customHeight="1">
      <c r="A40" s="218"/>
      <c r="Q40" s="218"/>
      <c r="R40" s="17" t="s">
        <v>53</v>
      </c>
      <c r="AA40" s="9">
        <v>30</v>
      </c>
      <c r="AB40" s="27" t="str">
        <f>V15</f>
        <v>英語</v>
      </c>
      <c r="AC40" s="61"/>
      <c r="AD40" s="42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IF(AE40="","",VLOOKUP(AE40,目次!$A$5:$X$36,20))</f>
        <v/>
      </c>
      <c r="AL40" s="22" t="str">
        <f>IF(AF40="","",VLOOKUP(AF40,目次!$A$5:$P$36,4))</f>
        <v/>
      </c>
      <c r="AM40" s="22" t="str">
        <f>IF(AF40="","",VLOOKUP(AF40,目次!$A$5:$X$36,21))</f>
        <v/>
      </c>
      <c r="AN40" s="22" t="str">
        <f>IF(AG40="","",VLOOKUP(AG40,目次!$A$5:$P$36,5))</f>
        <v/>
      </c>
      <c r="AO40" s="22" t="str">
        <f>IF(AG40="","",VLOOKUP(AG40,目次!$A$5:$X$36,22))</f>
        <v/>
      </c>
      <c r="AP40" s="22" t="str">
        <f>IF(AH40="","",VLOOKUP(AH40,目次!$A$5:$P$36,6))</f>
        <v/>
      </c>
      <c r="AQ40" s="22" t="str">
        <f>IF(AH40="","",VLOOKUP(AH40,目次!$A$5:$X$36,23))</f>
        <v/>
      </c>
      <c r="AR40" s="22" t="str">
        <f>IF(AI40="","",VLOOKUP(AI40,目次!$A$5:$P$36,7))</f>
        <v>12～13</v>
      </c>
      <c r="AS40" s="22" t="str">
        <f>IF(AI40="","",VLOOKUP(AI40,目次!$A$5:$X$36,24))</f>
        <v>16～17</v>
      </c>
      <c r="AT40" s="45" t="str">
        <f t="shared" si="16"/>
        <v>14～15</v>
      </c>
      <c r="AU40" s="45" t="str">
        <f t="shared" si="16"/>
        <v>16～17</v>
      </c>
      <c r="AV40" s="45" t="str">
        <f t="shared" si="16"/>
        <v/>
      </c>
      <c r="AW40" s="45" t="str">
        <f t="shared" si="16"/>
        <v/>
      </c>
      <c r="AX40" s="45" t="str">
        <f t="shared" si="16"/>
        <v/>
      </c>
      <c r="AY40" s="45" t="str">
        <f t="shared" si="15"/>
        <v/>
      </c>
      <c r="AZ40" s="45" t="str">
        <f t="shared" si="15"/>
        <v/>
      </c>
      <c r="BA40" s="45" t="str">
        <f t="shared" si="15"/>
        <v/>
      </c>
      <c r="BB40" s="45" t="str">
        <f t="shared" si="15"/>
        <v>12～13</v>
      </c>
      <c r="BC40" s="45" t="str">
        <f t="shared" si="15"/>
        <v>16～17</v>
      </c>
      <c r="BH40" s="40">
        <v>30</v>
      </c>
      <c r="BI40" s="64" t="s">
        <v>54</v>
      </c>
      <c r="BJ40" s="75" t="s">
        <v>77</v>
      </c>
      <c r="BK40" s="260" t="s">
        <v>154</v>
      </c>
      <c r="BL40" s="152" t="s">
        <v>459</v>
      </c>
      <c r="BM40" s="261" t="s">
        <v>154</v>
      </c>
      <c r="BN40" s="67" t="s">
        <v>128</v>
      </c>
      <c r="BO40" s="259" t="s">
        <v>154</v>
      </c>
      <c r="BP40" s="67" t="s">
        <v>154</v>
      </c>
      <c r="BQ40" s="178">
        <v>63</v>
      </c>
      <c r="BR40" s="69" t="s">
        <v>143</v>
      </c>
      <c r="BS40" s="254" t="s">
        <v>523</v>
      </c>
    </row>
    <row r="41" spans="1:71" ht="18.75" customHeight="1">
      <c r="A41" s="218"/>
      <c r="Q41" s="218"/>
      <c r="AA41" s="9">
        <v>31</v>
      </c>
      <c r="AB41" s="27" t="str">
        <f>V11</f>
        <v>国語</v>
      </c>
      <c r="AC41" s="61"/>
      <c r="AD41" s="42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IF(AE41="","",VLOOKUP(AE41,目次!$A$5:$X$36,20))</f>
        <v>16～17</v>
      </c>
      <c r="AL41" s="22" t="str">
        <f>IF(AF41="","",VLOOKUP(AF41,目次!$A$5:$P$36,4))</f>
        <v/>
      </c>
      <c r="AM41" s="22" t="str">
        <f>IF(AF41="","",VLOOKUP(AF41,目次!$A$5:$X$36,21))</f>
        <v/>
      </c>
      <c r="AN41" s="22" t="str">
        <f>IF(AG41="","",VLOOKUP(AG41,目次!$A$5:$P$36,5))</f>
        <v/>
      </c>
      <c r="AO41" s="22" t="str">
        <f>IF(AG41="","",VLOOKUP(AG41,目次!$A$5:$X$36,22))</f>
        <v/>
      </c>
      <c r="AP41" s="22" t="str">
        <f>IF(AH41="","",VLOOKUP(AH41,目次!$A$5:$P$36,6))</f>
        <v/>
      </c>
      <c r="AQ41" s="22" t="str">
        <f>IF(AH41="","",VLOOKUP(AH41,目次!$A$5:$X$36,23))</f>
        <v/>
      </c>
      <c r="AR41" s="22" t="str">
        <f>IF(AI41="","",VLOOKUP(AI41,目次!$A$5:$P$36,7))</f>
        <v/>
      </c>
      <c r="AS41" s="22" t="str">
        <f>IF(AI41="","",VLOOKUP(AI41,目次!$A$5:$X$36,24))</f>
        <v/>
      </c>
      <c r="AT41" s="45" t="str">
        <f t="shared" si="16"/>
        <v>14～15</v>
      </c>
      <c r="AU41" s="45" t="str">
        <f t="shared" si="16"/>
        <v>16～17</v>
      </c>
      <c r="AV41" s="45" t="str">
        <f t="shared" si="16"/>
        <v>16～17</v>
      </c>
      <c r="AW41" s="45" t="str">
        <f t="shared" si="16"/>
        <v>16～17</v>
      </c>
      <c r="AX41" s="45" t="str">
        <f t="shared" si="16"/>
        <v/>
      </c>
      <c r="AY41" s="45" t="str">
        <f t="shared" si="15"/>
        <v/>
      </c>
      <c r="AZ41" s="45" t="str">
        <f t="shared" si="15"/>
        <v/>
      </c>
      <c r="BA41" s="45" t="str">
        <f t="shared" si="15"/>
        <v/>
      </c>
      <c r="BB41" s="45" t="str">
        <f t="shared" si="15"/>
        <v/>
      </c>
      <c r="BC41" s="45" t="str">
        <f t="shared" si="15"/>
        <v/>
      </c>
      <c r="BH41" s="40">
        <v>31</v>
      </c>
      <c r="BI41" s="65"/>
      <c r="BJ41" s="76"/>
      <c r="BK41" s="67"/>
      <c r="BL41" s="70"/>
      <c r="BM41" s="67"/>
      <c r="BN41" s="23"/>
      <c r="BO41" s="67"/>
      <c r="BP41" s="23"/>
      <c r="BQ41" s="67"/>
      <c r="BR41" s="23"/>
      <c r="BS41" s="68"/>
    </row>
    <row r="42" spans="1:71" ht="18.75" customHeight="1" thickBot="1">
      <c r="A42" s="218"/>
      <c r="B42" s="218"/>
      <c r="C42" s="218"/>
      <c r="D42" s="218"/>
      <c r="E42" s="218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8"/>
      <c r="Q42" s="218"/>
      <c r="AA42" s="9">
        <v>32</v>
      </c>
      <c r="AB42" s="27" t="str">
        <f>V12</f>
        <v>社会</v>
      </c>
      <c r="AC42" s="61"/>
      <c r="AD42" s="42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IF(AE42="","",VLOOKUP(AE42,目次!$A$5:$X$36,20))</f>
        <v/>
      </c>
      <c r="AL42" s="22" t="str">
        <f>IF(AF42="","",VLOOKUP(AF42,目次!$A$5:$P$36,4))</f>
        <v>16～17</v>
      </c>
      <c r="AM42" s="22" t="str">
        <f>IF(AF42="","",VLOOKUP(AF42,目次!$A$5:$X$36,21))</f>
        <v>16～17</v>
      </c>
      <c r="AN42" s="22" t="str">
        <f>IF(AG42="","",VLOOKUP(AG42,目次!$A$5:$P$36,5))</f>
        <v/>
      </c>
      <c r="AO42" s="22" t="str">
        <f>IF(AG42="","",VLOOKUP(AG42,目次!$A$5:$X$36,22))</f>
        <v/>
      </c>
      <c r="AP42" s="22" t="str">
        <f>IF(AH42="","",VLOOKUP(AH42,目次!$A$5:$P$36,6))</f>
        <v/>
      </c>
      <c r="AQ42" s="22" t="str">
        <f>IF(AH42="","",VLOOKUP(AH42,目次!$A$5:$X$36,23))</f>
        <v/>
      </c>
      <c r="AR42" s="22" t="str">
        <f>IF(AI42="","",VLOOKUP(AI42,目次!$A$5:$P$36,7))</f>
        <v/>
      </c>
      <c r="AS42" s="22" t="str">
        <f>IF(AI42="","",VLOOKUP(AI42,目次!$A$5:$X$36,24))</f>
        <v/>
      </c>
      <c r="AT42" s="45" t="str">
        <f t="shared" si="16"/>
        <v/>
      </c>
      <c r="AU42" s="45" t="str">
        <f t="shared" si="16"/>
        <v/>
      </c>
      <c r="AV42" s="45" t="str">
        <f t="shared" si="16"/>
        <v>16～17</v>
      </c>
      <c r="AW42" s="45" t="str">
        <f t="shared" si="16"/>
        <v>16～17</v>
      </c>
      <c r="AX42" s="45" t="str">
        <f t="shared" si="16"/>
        <v>14～15</v>
      </c>
      <c r="AY42" s="45" t="str">
        <f t="shared" si="15"/>
        <v>16～17</v>
      </c>
      <c r="AZ42" s="45" t="str">
        <f t="shared" si="15"/>
        <v/>
      </c>
      <c r="BA42" s="45" t="str">
        <f t="shared" si="15"/>
        <v/>
      </c>
      <c r="BB42" s="45" t="str">
        <f t="shared" si="15"/>
        <v/>
      </c>
      <c r="BC42" s="45" t="str">
        <f t="shared" si="15"/>
        <v/>
      </c>
      <c r="BH42" s="40">
        <v>32</v>
      </c>
      <c r="BI42" s="66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75" customHeight="1">
      <c r="AA43" s="9">
        <v>33</v>
      </c>
      <c r="AB43" s="27" t="str">
        <f>V13</f>
        <v>数学</v>
      </c>
      <c r="AC43" s="61"/>
      <c r="AD43" s="42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IF(AE43="","",VLOOKUP(AE43,目次!$A$5:$X$36,20))</f>
        <v/>
      </c>
      <c r="AL43" s="22" t="str">
        <f>IF(AF43="","",VLOOKUP(AF43,目次!$A$5:$P$36,4))</f>
        <v/>
      </c>
      <c r="AM43" s="22" t="str">
        <f>IF(AF43="","",VLOOKUP(AF43,目次!$A$5:$X$36,21))</f>
        <v/>
      </c>
      <c r="AN43" s="22" t="str">
        <f>IF(AG43="","",VLOOKUP(AG43,目次!$A$5:$P$36,5))</f>
        <v>14～15</v>
      </c>
      <c r="AO43" s="22" t="str">
        <f>IF(AG43="","",VLOOKUP(AG43,目次!$A$5:$X$36,22))</f>
        <v>16～17</v>
      </c>
      <c r="AP43" s="22" t="str">
        <f>IF(AH43="","",VLOOKUP(AH43,目次!$A$5:$P$36,6))</f>
        <v/>
      </c>
      <c r="AQ43" s="22" t="str">
        <f>IF(AH43="","",VLOOKUP(AH43,目次!$A$5:$X$36,23))</f>
        <v/>
      </c>
      <c r="AR43" s="22" t="str">
        <f>IF(AI43="","",VLOOKUP(AI43,目次!$A$5:$P$36,7))</f>
        <v/>
      </c>
      <c r="AS43" s="22" t="str">
        <f>IF(AI43="","",VLOOKUP(AI43,目次!$A$5:$X$36,24))</f>
        <v/>
      </c>
      <c r="AT43" s="45" t="str">
        <f t="shared" si="16"/>
        <v/>
      </c>
      <c r="AU43" s="45" t="str">
        <f t="shared" si="16"/>
        <v/>
      </c>
      <c r="AV43" s="45" t="str">
        <f t="shared" si="16"/>
        <v/>
      </c>
      <c r="AW43" s="45" t="str">
        <f t="shared" si="16"/>
        <v/>
      </c>
      <c r="AX43" s="45" t="str">
        <f t="shared" si="16"/>
        <v>14～15</v>
      </c>
      <c r="AY43" s="45" t="str">
        <f t="shared" si="15"/>
        <v>16～17</v>
      </c>
      <c r="AZ43" s="45" t="str">
        <f t="shared" si="15"/>
        <v>14～15</v>
      </c>
      <c r="BA43" s="45" t="str">
        <f t="shared" si="15"/>
        <v>18～19</v>
      </c>
      <c r="BB43" s="45" t="str">
        <f t="shared" si="15"/>
        <v/>
      </c>
      <c r="BC43" s="45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1"/>
      <c r="AD44" s="42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IF(AE44="","",VLOOKUP(AE44,目次!$A$5:$X$36,20))</f>
        <v/>
      </c>
      <c r="AL44" s="22" t="str">
        <f>IF(AF44="","",VLOOKUP(AF44,目次!$A$5:$P$36,4))</f>
        <v/>
      </c>
      <c r="AM44" s="22" t="str">
        <f>IF(AF44="","",VLOOKUP(AF44,目次!$A$5:$X$36,21))</f>
        <v/>
      </c>
      <c r="AN44" s="22" t="str">
        <f>IF(AG44="","",VLOOKUP(AG44,目次!$A$5:$P$36,5))</f>
        <v/>
      </c>
      <c r="AO44" s="22" t="str">
        <f>IF(AG44="","",VLOOKUP(AG44,目次!$A$5:$X$36,22))</f>
        <v/>
      </c>
      <c r="AP44" s="22" t="str">
        <f>IF(AH44="","",VLOOKUP(AH44,目次!$A$5:$P$36,6))</f>
        <v>14～15</v>
      </c>
      <c r="AQ44" s="22" t="str">
        <f>IF(AH44="","",VLOOKUP(AH44,目次!$A$5:$X$36,23))</f>
        <v>18～19</v>
      </c>
      <c r="AR44" s="22" t="str">
        <f>IF(AI44="","",VLOOKUP(AI44,目次!$A$5:$P$36,7))</f>
        <v/>
      </c>
      <c r="AS44" s="22" t="str">
        <f>IF(AI44="","",VLOOKUP(AI44,目次!$A$5:$X$36,24))</f>
        <v/>
      </c>
      <c r="AT44" s="45" t="str">
        <f t="shared" si="16"/>
        <v/>
      </c>
      <c r="AU44" s="45" t="str">
        <f t="shared" si="16"/>
        <v/>
      </c>
      <c r="AV44" s="45" t="str">
        <f t="shared" si="16"/>
        <v/>
      </c>
      <c r="AW44" s="45" t="str">
        <f t="shared" si="16"/>
        <v/>
      </c>
      <c r="AX44" s="45" t="str">
        <f t="shared" si="16"/>
        <v/>
      </c>
      <c r="AY44" s="45" t="str">
        <f t="shared" si="15"/>
        <v/>
      </c>
      <c r="AZ44" s="45" t="str">
        <f t="shared" si="15"/>
        <v>14～15</v>
      </c>
      <c r="BA44" s="45" t="str">
        <f t="shared" si="15"/>
        <v>18～19</v>
      </c>
      <c r="BB44" s="45" t="str">
        <f t="shared" si="15"/>
        <v>14～15</v>
      </c>
      <c r="BC44" s="45" t="str">
        <f t="shared" si="15"/>
        <v>18～19</v>
      </c>
      <c r="BL44" s="63"/>
    </row>
    <row r="45" spans="1:71" ht="18.95" customHeight="1">
      <c r="AA45" s="9">
        <v>35</v>
      </c>
      <c r="AB45" s="27" t="str">
        <f>V15</f>
        <v>英語</v>
      </c>
      <c r="AC45" s="61"/>
      <c r="AD45" s="42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IF(AE45="","",VLOOKUP(AE45,目次!$A$5:$X$36,20))</f>
        <v/>
      </c>
      <c r="AL45" s="22" t="str">
        <f>IF(AF45="","",VLOOKUP(AF45,目次!$A$5:$P$36,4))</f>
        <v/>
      </c>
      <c r="AM45" s="22" t="str">
        <f>IF(AF45="","",VLOOKUP(AF45,目次!$A$5:$X$36,21))</f>
        <v/>
      </c>
      <c r="AN45" s="22" t="str">
        <f>IF(AG45="","",VLOOKUP(AG45,目次!$A$5:$P$36,5))</f>
        <v/>
      </c>
      <c r="AO45" s="22" t="str">
        <f>IF(AG45="","",VLOOKUP(AG45,目次!$A$5:$X$36,22))</f>
        <v/>
      </c>
      <c r="AP45" s="22" t="str">
        <f>IF(AH45="","",VLOOKUP(AH45,目次!$A$5:$P$36,6))</f>
        <v/>
      </c>
      <c r="AQ45" s="22" t="str">
        <f>IF(AH45="","",VLOOKUP(AH45,目次!$A$5:$X$36,23))</f>
        <v/>
      </c>
      <c r="AR45" s="22" t="str">
        <f>IF(AI45="","",VLOOKUP(AI45,目次!$A$5:$P$36,7))</f>
        <v>14～15</v>
      </c>
      <c r="AS45" s="22" t="str">
        <f>IF(AI45="","",VLOOKUP(AI45,目次!$A$5:$X$36,24))</f>
        <v>18～19</v>
      </c>
      <c r="AT45" s="45" t="str">
        <f t="shared" si="16"/>
        <v>16～17</v>
      </c>
      <c r="AU45" s="45" t="str">
        <f t="shared" si="16"/>
        <v>18～19</v>
      </c>
      <c r="AV45" s="45" t="str">
        <f t="shared" si="16"/>
        <v/>
      </c>
      <c r="AW45" s="45" t="str">
        <f t="shared" si="16"/>
        <v/>
      </c>
      <c r="AX45" s="45" t="str">
        <f t="shared" si="16"/>
        <v/>
      </c>
      <c r="AY45" s="45" t="str">
        <f t="shared" si="15"/>
        <v/>
      </c>
      <c r="AZ45" s="45" t="str">
        <f t="shared" si="15"/>
        <v/>
      </c>
      <c r="BA45" s="45" t="str">
        <f t="shared" si="15"/>
        <v/>
      </c>
      <c r="BB45" s="45" t="str">
        <f t="shared" si="15"/>
        <v>14～15</v>
      </c>
      <c r="BC45" s="45" t="str">
        <f t="shared" si="15"/>
        <v>18～19</v>
      </c>
    </row>
    <row r="46" spans="1:71" ht="18.95" customHeight="1">
      <c r="AA46" s="9">
        <v>36</v>
      </c>
      <c r="AB46" s="27" t="str">
        <f>V11</f>
        <v>国語</v>
      </c>
      <c r="AC46" s="61"/>
      <c r="AD46" s="42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IF(AE46="","",VLOOKUP(AE46,目次!$A$5:$X$36,20))</f>
        <v>18～19</v>
      </c>
      <c r="AL46" s="22" t="str">
        <f>IF(AF46="","",VLOOKUP(AF46,目次!$A$5:$P$36,4))</f>
        <v/>
      </c>
      <c r="AM46" s="22" t="str">
        <f>IF(AF46="","",VLOOKUP(AF46,目次!$A$5:$X$36,21))</f>
        <v/>
      </c>
      <c r="AN46" s="22" t="str">
        <f>IF(AG46="","",VLOOKUP(AG46,目次!$A$5:$P$36,5))</f>
        <v/>
      </c>
      <c r="AO46" s="22" t="str">
        <f>IF(AG46="","",VLOOKUP(AG46,目次!$A$5:$X$36,22))</f>
        <v/>
      </c>
      <c r="AP46" s="22" t="str">
        <f>IF(AH46="","",VLOOKUP(AH46,目次!$A$5:$P$36,6))</f>
        <v/>
      </c>
      <c r="AQ46" s="22" t="str">
        <f>IF(AH46="","",VLOOKUP(AH46,目次!$A$5:$X$36,23))</f>
        <v/>
      </c>
      <c r="AR46" s="22" t="str">
        <f>IF(AI46="","",VLOOKUP(AI46,目次!$A$5:$P$36,7))</f>
        <v/>
      </c>
      <c r="AS46" s="22" t="str">
        <f>IF(AI46="","",VLOOKUP(AI46,目次!$A$5:$X$36,24))</f>
        <v/>
      </c>
      <c r="AT46" s="45" t="str">
        <f t="shared" si="16"/>
        <v>16～17</v>
      </c>
      <c r="AU46" s="45" t="str">
        <f t="shared" si="16"/>
        <v>18～19</v>
      </c>
      <c r="AV46" s="45" t="str">
        <f t="shared" si="16"/>
        <v>18～19</v>
      </c>
      <c r="AW46" s="45" t="str">
        <f t="shared" si="16"/>
        <v>18～19</v>
      </c>
      <c r="AX46" s="45" t="str">
        <f t="shared" si="16"/>
        <v/>
      </c>
      <c r="AY46" s="45" t="str">
        <f t="shared" si="15"/>
        <v/>
      </c>
      <c r="AZ46" s="45" t="str">
        <f t="shared" si="15"/>
        <v/>
      </c>
      <c r="BA46" s="45" t="str">
        <f t="shared" si="15"/>
        <v/>
      </c>
      <c r="BB46" s="45" t="str">
        <f t="shared" si="15"/>
        <v/>
      </c>
      <c r="BC46" s="45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1"/>
      <c r="AD47" s="42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IF(AE47="","",VLOOKUP(AE47,目次!$A$5:$X$36,20))</f>
        <v/>
      </c>
      <c r="AL47" s="22" t="str">
        <f>IF(AF47="","",VLOOKUP(AF47,目次!$A$5:$P$36,4))</f>
        <v>18～19</v>
      </c>
      <c r="AM47" s="22" t="str">
        <f>IF(AF47="","",VLOOKUP(AF47,目次!$A$5:$X$36,21))</f>
        <v>18～19</v>
      </c>
      <c r="AN47" s="22" t="str">
        <f>IF(AG47="","",VLOOKUP(AG47,目次!$A$5:$P$36,5))</f>
        <v/>
      </c>
      <c r="AO47" s="22" t="str">
        <f>IF(AG47="","",VLOOKUP(AG47,目次!$A$5:$X$36,22))</f>
        <v/>
      </c>
      <c r="AP47" s="22" t="str">
        <f>IF(AH47="","",VLOOKUP(AH47,目次!$A$5:$P$36,6))</f>
        <v/>
      </c>
      <c r="AQ47" s="22" t="str">
        <f>IF(AH47="","",VLOOKUP(AH47,目次!$A$5:$X$36,23))</f>
        <v/>
      </c>
      <c r="AR47" s="22" t="str">
        <f>IF(AI47="","",VLOOKUP(AI47,目次!$A$5:$P$36,7))</f>
        <v/>
      </c>
      <c r="AS47" s="22" t="str">
        <f>IF(AI47="","",VLOOKUP(AI47,目次!$A$5:$X$36,24))</f>
        <v/>
      </c>
      <c r="AT47" s="45" t="str">
        <f t="shared" si="16"/>
        <v/>
      </c>
      <c r="AU47" s="45" t="str">
        <f t="shared" si="16"/>
        <v/>
      </c>
      <c r="AV47" s="45" t="str">
        <f t="shared" si="16"/>
        <v>18～19</v>
      </c>
      <c r="AW47" s="45" t="str">
        <f t="shared" si="16"/>
        <v>18～19</v>
      </c>
      <c r="AX47" s="45" t="str">
        <f t="shared" si="16"/>
        <v>16～17</v>
      </c>
      <c r="AY47" s="45" t="str">
        <f t="shared" si="15"/>
        <v>18～19</v>
      </c>
      <c r="AZ47" s="45" t="str">
        <f t="shared" si="15"/>
        <v/>
      </c>
      <c r="BA47" s="45" t="str">
        <f t="shared" si="15"/>
        <v/>
      </c>
      <c r="BB47" s="45" t="str">
        <f t="shared" si="15"/>
        <v/>
      </c>
      <c r="BC47" s="45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1"/>
      <c r="AD48" s="42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IF(AE48="","",VLOOKUP(AE48,目次!$A$5:$X$36,20))</f>
        <v/>
      </c>
      <c r="AL48" s="22" t="str">
        <f>IF(AF48="","",VLOOKUP(AF48,目次!$A$5:$P$36,4))</f>
        <v/>
      </c>
      <c r="AM48" s="22" t="str">
        <f>IF(AF48="","",VLOOKUP(AF48,目次!$A$5:$X$36,21))</f>
        <v/>
      </c>
      <c r="AN48" s="22" t="str">
        <f>IF(AG48="","",VLOOKUP(AG48,目次!$A$5:$P$36,5))</f>
        <v>16～17</v>
      </c>
      <c r="AO48" s="22" t="str">
        <f>IF(AG48="","",VLOOKUP(AG48,目次!$A$5:$X$36,22))</f>
        <v>18～19</v>
      </c>
      <c r="AP48" s="22" t="str">
        <f>IF(AH48="","",VLOOKUP(AH48,目次!$A$5:$P$36,6))</f>
        <v/>
      </c>
      <c r="AQ48" s="22" t="str">
        <f>IF(AH48="","",VLOOKUP(AH48,目次!$A$5:$X$36,23))</f>
        <v/>
      </c>
      <c r="AR48" s="22" t="str">
        <f>IF(AI48="","",VLOOKUP(AI48,目次!$A$5:$P$36,7))</f>
        <v/>
      </c>
      <c r="AS48" s="22" t="str">
        <f>IF(AI48="","",VLOOKUP(AI48,目次!$A$5:$X$36,24))</f>
        <v/>
      </c>
      <c r="AT48" s="45" t="str">
        <f t="shared" si="16"/>
        <v/>
      </c>
      <c r="AU48" s="45" t="str">
        <f t="shared" si="16"/>
        <v/>
      </c>
      <c r="AV48" s="45" t="str">
        <f t="shared" si="16"/>
        <v/>
      </c>
      <c r="AW48" s="45" t="str">
        <f t="shared" si="16"/>
        <v/>
      </c>
      <c r="AX48" s="45" t="str">
        <f t="shared" si="16"/>
        <v>16～17</v>
      </c>
      <c r="AY48" s="45" t="str">
        <f t="shared" si="15"/>
        <v>18～19</v>
      </c>
      <c r="AZ48" s="45" t="str">
        <f t="shared" si="15"/>
        <v>16～17</v>
      </c>
      <c r="BA48" s="45" t="str">
        <f t="shared" si="15"/>
        <v>20～21</v>
      </c>
      <c r="BB48" s="45" t="str">
        <f t="shared" si="15"/>
        <v/>
      </c>
      <c r="BC48" s="45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1"/>
      <c r="AD49" s="42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IF(AE49="","",VLOOKUP(AE49,目次!$A$5:$X$36,20))</f>
        <v/>
      </c>
      <c r="AL49" s="22" t="str">
        <f>IF(AF49="","",VLOOKUP(AF49,目次!$A$5:$P$36,4))</f>
        <v/>
      </c>
      <c r="AM49" s="22" t="str">
        <f>IF(AF49="","",VLOOKUP(AF49,目次!$A$5:$X$36,21))</f>
        <v/>
      </c>
      <c r="AN49" s="22" t="str">
        <f>IF(AG49="","",VLOOKUP(AG49,目次!$A$5:$P$36,5))</f>
        <v/>
      </c>
      <c r="AO49" s="22" t="str">
        <f>IF(AG49="","",VLOOKUP(AG49,目次!$A$5:$X$36,22))</f>
        <v/>
      </c>
      <c r="AP49" s="22" t="str">
        <f>IF(AH49="","",VLOOKUP(AH49,目次!$A$5:$P$36,6))</f>
        <v>16～17</v>
      </c>
      <c r="AQ49" s="22" t="str">
        <f>IF(AH49="","",VLOOKUP(AH49,目次!$A$5:$X$36,23))</f>
        <v>20～21</v>
      </c>
      <c r="AR49" s="22" t="str">
        <f>IF(AI49="","",VLOOKUP(AI49,目次!$A$5:$P$36,7))</f>
        <v/>
      </c>
      <c r="AS49" s="22" t="str">
        <f>IF(AI49="","",VLOOKUP(AI49,目次!$A$5:$X$36,24))</f>
        <v/>
      </c>
      <c r="AT49" s="45" t="str">
        <f t="shared" si="16"/>
        <v/>
      </c>
      <c r="AU49" s="45" t="str">
        <f t="shared" si="16"/>
        <v/>
      </c>
      <c r="AV49" s="45" t="str">
        <f t="shared" si="16"/>
        <v/>
      </c>
      <c r="AW49" s="45" t="str">
        <f t="shared" si="16"/>
        <v/>
      </c>
      <c r="AX49" s="45" t="str">
        <f t="shared" si="16"/>
        <v/>
      </c>
      <c r="AY49" s="45" t="str">
        <f t="shared" si="15"/>
        <v/>
      </c>
      <c r="AZ49" s="45" t="str">
        <f t="shared" si="15"/>
        <v>16～17</v>
      </c>
      <c r="BA49" s="45" t="str">
        <f t="shared" si="15"/>
        <v>20～21</v>
      </c>
      <c r="BB49" s="45" t="str">
        <f t="shared" si="15"/>
        <v>16～17</v>
      </c>
      <c r="BC49" s="45" t="str">
        <f t="shared" si="15"/>
        <v>20～21</v>
      </c>
    </row>
    <row r="50" spans="27:55" ht="18.95" customHeight="1">
      <c r="AA50" s="9">
        <v>40</v>
      </c>
      <c r="AB50" s="27" t="str">
        <f>V15</f>
        <v>英語</v>
      </c>
      <c r="AC50" s="61"/>
      <c r="AD50" s="42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IF(AE50="","",VLOOKUP(AE50,目次!$A$5:$X$36,20))</f>
        <v/>
      </c>
      <c r="AL50" s="22" t="str">
        <f>IF(AF50="","",VLOOKUP(AF50,目次!$A$5:$P$36,4))</f>
        <v/>
      </c>
      <c r="AM50" s="22" t="str">
        <f>IF(AF50="","",VLOOKUP(AF50,目次!$A$5:$X$36,21))</f>
        <v/>
      </c>
      <c r="AN50" s="22" t="str">
        <f>IF(AG50="","",VLOOKUP(AG50,目次!$A$5:$P$36,5))</f>
        <v/>
      </c>
      <c r="AO50" s="22" t="str">
        <f>IF(AG50="","",VLOOKUP(AG50,目次!$A$5:$X$36,22))</f>
        <v/>
      </c>
      <c r="AP50" s="22" t="str">
        <f>IF(AH50="","",VLOOKUP(AH50,目次!$A$5:$P$36,6))</f>
        <v/>
      </c>
      <c r="AQ50" s="22" t="str">
        <f>IF(AH50="","",VLOOKUP(AH50,目次!$A$5:$X$36,23))</f>
        <v/>
      </c>
      <c r="AR50" s="22" t="str">
        <f>IF(AI50="","",VLOOKUP(AI50,目次!$A$5:$P$36,7))</f>
        <v>16～17</v>
      </c>
      <c r="AS50" s="22" t="str">
        <f>IF(AI50="","",VLOOKUP(AI50,目次!$A$5:$X$36,24))</f>
        <v>20～21</v>
      </c>
      <c r="AT50" s="45" t="str">
        <f t="shared" si="16"/>
        <v>18～19</v>
      </c>
      <c r="AU50" s="45" t="str">
        <f t="shared" si="16"/>
        <v>20～21</v>
      </c>
      <c r="AV50" s="45" t="str">
        <f t="shared" si="16"/>
        <v/>
      </c>
      <c r="AW50" s="45" t="str">
        <f t="shared" si="16"/>
        <v/>
      </c>
      <c r="AX50" s="45" t="str">
        <f t="shared" si="16"/>
        <v/>
      </c>
      <c r="AY50" s="45" t="str">
        <f t="shared" si="15"/>
        <v/>
      </c>
      <c r="AZ50" s="45" t="str">
        <f t="shared" si="15"/>
        <v/>
      </c>
      <c r="BA50" s="45" t="str">
        <f t="shared" si="15"/>
        <v/>
      </c>
      <c r="BB50" s="45" t="str">
        <f t="shared" si="15"/>
        <v>16～17</v>
      </c>
      <c r="BC50" s="45" t="str">
        <f t="shared" si="15"/>
        <v>20～21</v>
      </c>
    </row>
    <row r="51" spans="27:55" ht="18.95" customHeight="1">
      <c r="AA51" s="9">
        <v>41</v>
      </c>
      <c r="AB51" s="27" t="str">
        <f>V11</f>
        <v>国語</v>
      </c>
      <c r="AC51" s="61"/>
      <c r="AD51" s="42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IF(AE51="","",VLOOKUP(AE51,目次!$A$5:$X$36,20))</f>
        <v>20～21</v>
      </c>
      <c r="AL51" s="22" t="str">
        <f>IF(AF51="","",VLOOKUP(AF51,目次!$A$5:$P$36,4))</f>
        <v/>
      </c>
      <c r="AM51" s="22" t="str">
        <f>IF(AF51="","",VLOOKUP(AF51,目次!$A$5:$X$36,21))</f>
        <v/>
      </c>
      <c r="AN51" s="22" t="str">
        <f>IF(AG51="","",VLOOKUP(AG51,目次!$A$5:$P$36,5))</f>
        <v/>
      </c>
      <c r="AO51" s="22" t="str">
        <f>IF(AG51="","",VLOOKUP(AG51,目次!$A$5:$X$36,22))</f>
        <v/>
      </c>
      <c r="AP51" s="22" t="str">
        <f>IF(AH51="","",VLOOKUP(AH51,目次!$A$5:$P$36,6))</f>
        <v/>
      </c>
      <c r="AQ51" s="22" t="str">
        <f>IF(AH51="","",VLOOKUP(AH51,目次!$A$5:$X$36,23))</f>
        <v/>
      </c>
      <c r="AR51" s="22" t="str">
        <f>IF(AI51="","",VLOOKUP(AI51,目次!$A$5:$P$36,7))</f>
        <v/>
      </c>
      <c r="AS51" s="22" t="str">
        <f>IF(AI51="","",VLOOKUP(AI51,目次!$A$5:$X$36,24))</f>
        <v/>
      </c>
      <c r="AT51" s="45" t="str">
        <f t="shared" si="16"/>
        <v>18～19</v>
      </c>
      <c r="AU51" s="45" t="str">
        <f t="shared" si="16"/>
        <v>20～21</v>
      </c>
      <c r="AV51" s="45" t="str">
        <f t="shared" si="16"/>
        <v>20～22</v>
      </c>
      <c r="AW51" s="45" t="str">
        <f t="shared" si="16"/>
        <v>20～21</v>
      </c>
      <c r="AX51" s="45" t="str">
        <f t="shared" si="16"/>
        <v/>
      </c>
      <c r="AY51" s="45" t="str">
        <f t="shared" si="15"/>
        <v/>
      </c>
      <c r="AZ51" s="45" t="str">
        <f t="shared" si="15"/>
        <v/>
      </c>
      <c r="BA51" s="45" t="str">
        <f t="shared" si="15"/>
        <v/>
      </c>
      <c r="BB51" s="45" t="str">
        <f t="shared" si="15"/>
        <v/>
      </c>
      <c r="BC51" s="45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1"/>
      <c r="AD52" s="42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IF(AE52="","",VLOOKUP(AE52,目次!$A$5:$X$36,20))</f>
        <v/>
      </c>
      <c r="AL52" s="22" t="str">
        <f>IF(AF52="","",VLOOKUP(AF52,目次!$A$5:$P$36,4))</f>
        <v>20～22</v>
      </c>
      <c r="AM52" s="22" t="str">
        <f>IF(AF52="","",VLOOKUP(AF52,目次!$A$5:$X$36,21))</f>
        <v>20～21</v>
      </c>
      <c r="AN52" s="22" t="str">
        <f>IF(AG52="","",VLOOKUP(AG52,目次!$A$5:$P$36,5))</f>
        <v/>
      </c>
      <c r="AO52" s="22" t="str">
        <f>IF(AG52="","",VLOOKUP(AG52,目次!$A$5:$X$36,22))</f>
        <v/>
      </c>
      <c r="AP52" s="22" t="str">
        <f>IF(AH52="","",VLOOKUP(AH52,目次!$A$5:$P$36,6))</f>
        <v/>
      </c>
      <c r="AQ52" s="22" t="str">
        <f>IF(AH52="","",VLOOKUP(AH52,目次!$A$5:$X$36,23))</f>
        <v/>
      </c>
      <c r="AR52" s="22" t="str">
        <f>IF(AI52="","",VLOOKUP(AI52,目次!$A$5:$P$36,7))</f>
        <v/>
      </c>
      <c r="AS52" s="22" t="str">
        <f>IF(AI52="","",VLOOKUP(AI52,目次!$A$5:$X$36,24))</f>
        <v/>
      </c>
      <c r="AT52" s="45" t="str">
        <f t="shared" si="16"/>
        <v/>
      </c>
      <c r="AU52" s="45" t="str">
        <f t="shared" si="16"/>
        <v/>
      </c>
      <c r="AV52" s="45" t="str">
        <f t="shared" si="16"/>
        <v>20～22</v>
      </c>
      <c r="AW52" s="45" t="str">
        <f t="shared" si="16"/>
        <v>20～21</v>
      </c>
      <c r="AX52" s="45" t="str">
        <f t="shared" si="16"/>
        <v>18～19</v>
      </c>
      <c r="AY52" s="45" t="str">
        <f t="shared" si="15"/>
        <v>20～21</v>
      </c>
      <c r="AZ52" s="45" t="str">
        <f t="shared" si="15"/>
        <v/>
      </c>
      <c r="BA52" s="45" t="str">
        <f t="shared" si="15"/>
        <v/>
      </c>
      <c r="BB52" s="45" t="str">
        <f t="shared" si="15"/>
        <v/>
      </c>
      <c r="BC52" s="45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1"/>
      <c r="AD53" s="42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IF(AE53="","",VLOOKUP(AE53,目次!$A$5:$X$36,20))</f>
        <v/>
      </c>
      <c r="AL53" s="22" t="str">
        <f>IF(AF53="","",VLOOKUP(AF53,目次!$A$5:$P$36,4))</f>
        <v/>
      </c>
      <c r="AM53" s="22" t="str">
        <f>IF(AF53="","",VLOOKUP(AF53,目次!$A$5:$X$36,21))</f>
        <v/>
      </c>
      <c r="AN53" s="22" t="str">
        <f>IF(AG53="","",VLOOKUP(AG53,目次!$A$5:$P$36,5))</f>
        <v>18～19</v>
      </c>
      <c r="AO53" s="22" t="str">
        <f>IF(AG53="","",VLOOKUP(AG53,目次!$A$5:$X$36,22))</f>
        <v>20～21</v>
      </c>
      <c r="AP53" s="22" t="str">
        <f>IF(AH53="","",VLOOKUP(AH53,目次!$A$5:$P$36,6))</f>
        <v/>
      </c>
      <c r="AQ53" s="22" t="str">
        <f>IF(AH53="","",VLOOKUP(AH53,目次!$A$5:$X$36,23))</f>
        <v/>
      </c>
      <c r="AR53" s="22" t="str">
        <f>IF(AI53="","",VLOOKUP(AI53,目次!$A$5:$P$36,7))</f>
        <v/>
      </c>
      <c r="AS53" s="22" t="str">
        <f>IF(AI53="","",VLOOKUP(AI53,目次!$A$5:$X$36,24))</f>
        <v/>
      </c>
      <c r="AT53" s="45" t="str">
        <f t="shared" si="16"/>
        <v/>
      </c>
      <c r="AU53" s="45" t="str">
        <f t="shared" si="16"/>
        <v/>
      </c>
      <c r="AV53" s="45" t="str">
        <f t="shared" si="16"/>
        <v/>
      </c>
      <c r="AW53" s="45" t="str">
        <f t="shared" si="16"/>
        <v/>
      </c>
      <c r="AX53" s="45" t="str">
        <f t="shared" si="16"/>
        <v>18～19</v>
      </c>
      <c r="AY53" s="45" t="str">
        <f t="shared" si="15"/>
        <v>20～21</v>
      </c>
      <c r="AZ53" s="45" t="str">
        <f t="shared" si="15"/>
        <v>18～19</v>
      </c>
      <c r="BA53" s="45" t="str">
        <f t="shared" si="15"/>
        <v>22～23</v>
      </c>
      <c r="BB53" s="45" t="str">
        <f t="shared" si="15"/>
        <v/>
      </c>
      <c r="BC53" s="45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1"/>
      <c r="AD54" s="42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IF(AE54="","",VLOOKUP(AE54,目次!$A$5:$X$36,20))</f>
        <v/>
      </c>
      <c r="AL54" s="22" t="str">
        <f>IF(AF54="","",VLOOKUP(AF54,目次!$A$5:$P$36,4))</f>
        <v/>
      </c>
      <c r="AM54" s="22" t="str">
        <f>IF(AF54="","",VLOOKUP(AF54,目次!$A$5:$X$36,21))</f>
        <v/>
      </c>
      <c r="AN54" s="22" t="str">
        <f>IF(AG54="","",VLOOKUP(AG54,目次!$A$5:$P$36,5))</f>
        <v/>
      </c>
      <c r="AO54" s="22" t="str">
        <f>IF(AG54="","",VLOOKUP(AG54,目次!$A$5:$X$36,22))</f>
        <v/>
      </c>
      <c r="AP54" s="22" t="str">
        <f>IF(AH54="","",VLOOKUP(AH54,目次!$A$5:$P$36,6))</f>
        <v>18～19</v>
      </c>
      <c r="AQ54" s="22" t="str">
        <f>IF(AH54="","",VLOOKUP(AH54,目次!$A$5:$X$36,23))</f>
        <v>22～23</v>
      </c>
      <c r="AR54" s="22" t="str">
        <f>IF(AI54="","",VLOOKUP(AI54,目次!$A$5:$P$36,7))</f>
        <v/>
      </c>
      <c r="AS54" s="22" t="str">
        <f>IF(AI54="","",VLOOKUP(AI54,目次!$A$5:$X$36,24))</f>
        <v/>
      </c>
      <c r="AT54" s="45" t="str">
        <f t="shared" si="16"/>
        <v/>
      </c>
      <c r="AU54" s="45" t="str">
        <f t="shared" si="16"/>
        <v/>
      </c>
      <c r="AV54" s="45" t="str">
        <f t="shared" si="16"/>
        <v/>
      </c>
      <c r="AW54" s="45" t="str">
        <f t="shared" si="16"/>
        <v/>
      </c>
      <c r="AX54" s="45" t="str">
        <f t="shared" si="16"/>
        <v/>
      </c>
      <c r="AY54" s="45" t="str">
        <f t="shared" si="15"/>
        <v/>
      </c>
      <c r="AZ54" s="45" t="str">
        <f t="shared" si="15"/>
        <v>18～19</v>
      </c>
      <c r="BA54" s="45" t="str">
        <f t="shared" si="15"/>
        <v>22～23</v>
      </c>
      <c r="BB54" s="45" t="str">
        <f t="shared" si="15"/>
        <v>18～19</v>
      </c>
      <c r="BC54" s="45" t="str">
        <f t="shared" si="15"/>
        <v>22～23</v>
      </c>
    </row>
    <row r="55" spans="27:55" ht="18.95" customHeight="1">
      <c r="AA55" s="9">
        <v>45</v>
      </c>
      <c r="AB55" s="27" t="str">
        <f>V15</f>
        <v>英語</v>
      </c>
      <c r="AC55" s="61"/>
      <c r="AD55" s="42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IF(AE55="","",VLOOKUP(AE55,目次!$A$5:$X$36,20))</f>
        <v/>
      </c>
      <c r="AL55" s="22" t="str">
        <f>IF(AF55="","",VLOOKUP(AF55,目次!$A$5:$P$36,4))</f>
        <v/>
      </c>
      <c r="AM55" s="22" t="str">
        <f>IF(AF55="","",VLOOKUP(AF55,目次!$A$5:$X$36,21))</f>
        <v/>
      </c>
      <c r="AN55" s="22" t="str">
        <f>IF(AG55="","",VLOOKUP(AG55,目次!$A$5:$P$36,5))</f>
        <v/>
      </c>
      <c r="AO55" s="22" t="str">
        <f>IF(AG55="","",VLOOKUP(AG55,目次!$A$5:$X$36,22))</f>
        <v/>
      </c>
      <c r="AP55" s="22" t="str">
        <f>IF(AH55="","",VLOOKUP(AH55,目次!$A$5:$P$36,6))</f>
        <v/>
      </c>
      <c r="AQ55" s="22" t="str">
        <f>IF(AH55="","",VLOOKUP(AH55,目次!$A$5:$X$36,23))</f>
        <v/>
      </c>
      <c r="AR55" s="22" t="str">
        <f>IF(AI55="","",VLOOKUP(AI55,目次!$A$5:$P$36,7))</f>
        <v>18～19</v>
      </c>
      <c r="AS55" s="22" t="str">
        <f>IF(AI55="","",VLOOKUP(AI55,目次!$A$5:$X$36,24))</f>
        <v>22～23</v>
      </c>
      <c r="AT55" s="45" t="str">
        <f t="shared" si="16"/>
        <v>20～21</v>
      </c>
      <c r="AU55" s="45" t="str">
        <f t="shared" si="16"/>
        <v>22～23</v>
      </c>
      <c r="AV55" s="45" t="str">
        <f t="shared" si="16"/>
        <v/>
      </c>
      <c r="AW55" s="45" t="str">
        <f t="shared" si="16"/>
        <v/>
      </c>
      <c r="AX55" s="45" t="str">
        <f t="shared" si="16"/>
        <v/>
      </c>
      <c r="AY55" s="45" t="str">
        <f t="shared" si="15"/>
        <v/>
      </c>
      <c r="AZ55" s="45" t="str">
        <f t="shared" si="15"/>
        <v/>
      </c>
      <c r="BA55" s="45" t="str">
        <f t="shared" si="15"/>
        <v/>
      </c>
      <c r="BB55" s="45" t="str">
        <f t="shared" si="15"/>
        <v>18～19</v>
      </c>
      <c r="BC55" s="45" t="str">
        <f t="shared" si="15"/>
        <v>22～23</v>
      </c>
    </row>
    <row r="56" spans="27:55" ht="18.95" customHeight="1">
      <c r="AA56" s="9">
        <v>46</v>
      </c>
      <c r="AB56" s="27" t="str">
        <f>V11</f>
        <v>国語</v>
      </c>
      <c r="AC56" s="61"/>
      <c r="AD56" s="42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IF(AE56="","",VLOOKUP(AE56,目次!$A$5:$X$36,20))</f>
        <v>22～23</v>
      </c>
      <c r="AL56" s="22" t="str">
        <f>IF(AF56="","",VLOOKUP(AF56,目次!$A$5:$P$36,4))</f>
        <v/>
      </c>
      <c r="AM56" s="22" t="str">
        <f>IF(AF56="","",VLOOKUP(AF56,目次!$A$5:$X$36,21))</f>
        <v/>
      </c>
      <c r="AN56" s="22" t="str">
        <f>IF(AG56="","",VLOOKUP(AG56,目次!$A$5:$P$36,5))</f>
        <v/>
      </c>
      <c r="AO56" s="22" t="str">
        <f>IF(AG56="","",VLOOKUP(AG56,目次!$A$5:$X$36,22))</f>
        <v/>
      </c>
      <c r="AP56" s="22" t="str">
        <f>IF(AH56="","",VLOOKUP(AH56,目次!$A$5:$P$36,6))</f>
        <v/>
      </c>
      <c r="AQ56" s="22" t="str">
        <f>IF(AH56="","",VLOOKUP(AH56,目次!$A$5:$X$36,23))</f>
        <v/>
      </c>
      <c r="AR56" s="22" t="str">
        <f>IF(AI56="","",VLOOKUP(AI56,目次!$A$5:$P$36,7))</f>
        <v/>
      </c>
      <c r="AS56" s="22" t="str">
        <f>IF(AI56="","",VLOOKUP(AI56,目次!$A$5:$X$36,24))</f>
        <v/>
      </c>
      <c r="AT56" s="45" t="str">
        <f t="shared" si="16"/>
        <v>20～21</v>
      </c>
      <c r="AU56" s="45" t="str">
        <f t="shared" si="16"/>
        <v>22～23</v>
      </c>
      <c r="AV56" s="45" t="str">
        <f t="shared" si="16"/>
        <v>24～25</v>
      </c>
      <c r="AW56" s="45" t="str">
        <f t="shared" si="16"/>
        <v>22～23</v>
      </c>
      <c r="AX56" s="45" t="str">
        <f t="shared" si="16"/>
        <v/>
      </c>
      <c r="AY56" s="45" t="str">
        <f t="shared" si="15"/>
        <v/>
      </c>
      <c r="AZ56" s="45" t="str">
        <f t="shared" si="15"/>
        <v/>
      </c>
      <c r="BA56" s="45" t="str">
        <f t="shared" si="15"/>
        <v/>
      </c>
      <c r="BB56" s="45" t="str">
        <f t="shared" si="15"/>
        <v/>
      </c>
      <c r="BC56" s="45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1"/>
      <c r="AD57" s="42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IF(AE57="","",VLOOKUP(AE57,目次!$A$5:$X$36,20))</f>
        <v/>
      </c>
      <c r="AL57" s="22" t="str">
        <f>IF(AF57="","",VLOOKUP(AF57,目次!$A$5:$P$36,4))</f>
        <v>24～25</v>
      </c>
      <c r="AM57" s="22" t="str">
        <f>IF(AF57="","",VLOOKUP(AF57,目次!$A$5:$X$36,21))</f>
        <v>22～23</v>
      </c>
      <c r="AN57" s="22" t="str">
        <f>IF(AG57="","",VLOOKUP(AG57,目次!$A$5:$P$36,5))</f>
        <v/>
      </c>
      <c r="AO57" s="22" t="str">
        <f>IF(AG57="","",VLOOKUP(AG57,目次!$A$5:$X$36,22))</f>
        <v/>
      </c>
      <c r="AP57" s="22" t="str">
        <f>IF(AH57="","",VLOOKUP(AH57,目次!$A$5:$P$36,6))</f>
        <v/>
      </c>
      <c r="AQ57" s="22" t="str">
        <f>IF(AH57="","",VLOOKUP(AH57,目次!$A$5:$X$36,23))</f>
        <v/>
      </c>
      <c r="AR57" s="22" t="str">
        <f>IF(AI57="","",VLOOKUP(AI57,目次!$A$5:$P$36,7))</f>
        <v/>
      </c>
      <c r="AS57" s="22" t="str">
        <f>IF(AI57="","",VLOOKUP(AI57,目次!$A$5:$X$36,24))</f>
        <v/>
      </c>
      <c r="AT57" s="45" t="str">
        <f t="shared" si="16"/>
        <v/>
      </c>
      <c r="AU57" s="45" t="str">
        <f t="shared" si="16"/>
        <v/>
      </c>
      <c r="AV57" s="45" t="str">
        <f t="shared" si="16"/>
        <v>24～25</v>
      </c>
      <c r="AW57" s="45" t="str">
        <f t="shared" si="16"/>
        <v>22～23</v>
      </c>
      <c r="AX57" s="45" t="str">
        <f t="shared" si="16"/>
        <v>20～21</v>
      </c>
      <c r="AY57" s="45" t="str">
        <f t="shared" si="15"/>
        <v>22～23</v>
      </c>
      <c r="AZ57" s="45" t="str">
        <f t="shared" si="15"/>
        <v/>
      </c>
      <c r="BA57" s="45" t="str">
        <f t="shared" si="15"/>
        <v/>
      </c>
      <c r="BB57" s="45" t="str">
        <f t="shared" si="15"/>
        <v/>
      </c>
      <c r="BC57" s="45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1"/>
      <c r="AD58" s="42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IF(AE58="","",VLOOKUP(AE58,目次!$A$5:$X$36,20))</f>
        <v/>
      </c>
      <c r="AL58" s="22" t="str">
        <f>IF(AF58="","",VLOOKUP(AF58,目次!$A$5:$P$36,4))</f>
        <v/>
      </c>
      <c r="AM58" s="22" t="str">
        <f>IF(AF58="","",VLOOKUP(AF58,目次!$A$5:$X$36,21))</f>
        <v/>
      </c>
      <c r="AN58" s="22" t="str">
        <f>IF(AG58="","",VLOOKUP(AG58,目次!$A$5:$P$36,5))</f>
        <v>20～21</v>
      </c>
      <c r="AO58" s="22" t="str">
        <f>IF(AG58="","",VLOOKUP(AG58,目次!$A$5:$X$36,22))</f>
        <v>22～23</v>
      </c>
      <c r="AP58" s="22" t="str">
        <f>IF(AH58="","",VLOOKUP(AH58,目次!$A$5:$P$36,6))</f>
        <v/>
      </c>
      <c r="AQ58" s="22" t="str">
        <f>IF(AH58="","",VLOOKUP(AH58,目次!$A$5:$X$36,23))</f>
        <v/>
      </c>
      <c r="AR58" s="22" t="str">
        <f>IF(AI58="","",VLOOKUP(AI58,目次!$A$5:$P$36,7))</f>
        <v/>
      </c>
      <c r="AS58" s="22" t="str">
        <f>IF(AI58="","",VLOOKUP(AI58,目次!$A$5:$X$36,24))</f>
        <v/>
      </c>
      <c r="AT58" s="45" t="str">
        <f t="shared" si="16"/>
        <v/>
      </c>
      <c r="AU58" s="45" t="str">
        <f t="shared" si="16"/>
        <v/>
      </c>
      <c r="AV58" s="45" t="str">
        <f t="shared" si="16"/>
        <v/>
      </c>
      <c r="AW58" s="45" t="str">
        <f t="shared" si="16"/>
        <v/>
      </c>
      <c r="AX58" s="45" t="str">
        <f t="shared" si="16"/>
        <v>20～21</v>
      </c>
      <c r="AY58" s="45" t="str">
        <f t="shared" si="15"/>
        <v>22～23</v>
      </c>
      <c r="AZ58" s="45" t="str">
        <f t="shared" si="15"/>
        <v>20～21</v>
      </c>
      <c r="BA58" s="45" t="str">
        <f t="shared" si="15"/>
        <v>24～25</v>
      </c>
      <c r="BB58" s="45" t="str">
        <f t="shared" si="15"/>
        <v/>
      </c>
      <c r="BC58" s="45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1"/>
      <c r="AD59" s="42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IF(AE59="","",VLOOKUP(AE59,目次!$A$5:$X$36,20))</f>
        <v/>
      </c>
      <c r="AL59" s="22" t="str">
        <f>IF(AF59="","",VLOOKUP(AF59,目次!$A$5:$P$36,4))</f>
        <v/>
      </c>
      <c r="AM59" s="22" t="str">
        <f>IF(AF59="","",VLOOKUP(AF59,目次!$A$5:$X$36,21))</f>
        <v/>
      </c>
      <c r="AN59" s="22" t="str">
        <f>IF(AG59="","",VLOOKUP(AG59,目次!$A$5:$P$36,5))</f>
        <v/>
      </c>
      <c r="AO59" s="22" t="str">
        <f>IF(AG59="","",VLOOKUP(AG59,目次!$A$5:$X$36,22))</f>
        <v/>
      </c>
      <c r="AP59" s="22" t="str">
        <f>IF(AH59="","",VLOOKUP(AH59,目次!$A$5:$P$36,6))</f>
        <v>20～21</v>
      </c>
      <c r="AQ59" s="22" t="str">
        <f>IF(AH59="","",VLOOKUP(AH59,目次!$A$5:$X$36,23))</f>
        <v>24～25</v>
      </c>
      <c r="AR59" s="22" t="str">
        <f>IF(AI59="","",VLOOKUP(AI59,目次!$A$5:$P$36,7))</f>
        <v/>
      </c>
      <c r="AS59" s="22" t="str">
        <f>IF(AI59="","",VLOOKUP(AI59,目次!$A$5:$X$36,24))</f>
        <v/>
      </c>
      <c r="AT59" s="45" t="str">
        <f t="shared" si="16"/>
        <v/>
      </c>
      <c r="AU59" s="45" t="str">
        <f t="shared" si="16"/>
        <v/>
      </c>
      <c r="AV59" s="45" t="str">
        <f t="shared" si="16"/>
        <v/>
      </c>
      <c r="AW59" s="45" t="str">
        <f t="shared" si="16"/>
        <v/>
      </c>
      <c r="AX59" s="45" t="str">
        <f t="shared" si="16"/>
        <v/>
      </c>
      <c r="AY59" s="45" t="str">
        <f t="shared" si="15"/>
        <v/>
      </c>
      <c r="AZ59" s="45" t="str">
        <f t="shared" si="15"/>
        <v>20～21</v>
      </c>
      <c r="BA59" s="45" t="str">
        <f t="shared" si="15"/>
        <v>24～25</v>
      </c>
      <c r="BB59" s="45" t="str">
        <f t="shared" si="15"/>
        <v>20～21</v>
      </c>
      <c r="BC59" s="45" t="str">
        <f t="shared" si="15"/>
        <v>24～25</v>
      </c>
    </row>
    <row r="60" spans="27:55" ht="18.95" customHeight="1">
      <c r="AA60" s="9">
        <v>50</v>
      </c>
      <c r="AB60" s="27" t="str">
        <f>V15</f>
        <v>英語</v>
      </c>
      <c r="AC60" s="61"/>
      <c r="AD60" s="42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IF(AE60="","",VLOOKUP(AE60,目次!$A$5:$X$36,20))</f>
        <v/>
      </c>
      <c r="AL60" s="22" t="str">
        <f>IF(AF60="","",VLOOKUP(AF60,目次!$A$5:$P$36,4))</f>
        <v/>
      </c>
      <c r="AM60" s="22" t="str">
        <f>IF(AF60="","",VLOOKUP(AF60,目次!$A$5:$X$36,21))</f>
        <v/>
      </c>
      <c r="AN60" s="22" t="str">
        <f>IF(AG60="","",VLOOKUP(AG60,目次!$A$5:$P$36,5))</f>
        <v/>
      </c>
      <c r="AO60" s="22" t="str">
        <f>IF(AG60="","",VLOOKUP(AG60,目次!$A$5:$X$36,22))</f>
        <v/>
      </c>
      <c r="AP60" s="22" t="str">
        <f>IF(AH60="","",VLOOKUP(AH60,目次!$A$5:$P$36,6))</f>
        <v/>
      </c>
      <c r="AQ60" s="22" t="str">
        <f>IF(AH60="","",VLOOKUP(AH60,目次!$A$5:$X$36,23))</f>
        <v/>
      </c>
      <c r="AR60" s="22" t="str">
        <f>IF(AI60="","",VLOOKUP(AI60,目次!$A$5:$P$36,7))</f>
        <v>20～21</v>
      </c>
      <c r="AS60" s="22" t="str">
        <f>IF(AI60="","",VLOOKUP(AI60,目次!$A$5:$X$36,24))</f>
        <v>24～25</v>
      </c>
      <c r="AT60" s="45" t="str">
        <f t="shared" si="16"/>
        <v>22～23</v>
      </c>
      <c r="AU60" s="45" t="str">
        <f t="shared" si="16"/>
        <v>24～25</v>
      </c>
      <c r="AV60" s="45" t="str">
        <f t="shared" si="16"/>
        <v/>
      </c>
      <c r="AW60" s="45" t="str">
        <f t="shared" si="16"/>
        <v/>
      </c>
      <c r="AX60" s="45" t="str">
        <f t="shared" si="16"/>
        <v/>
      </c>
      <c r="AY60" s="45" t="str">
        <f t="shared" si="15"/>
        <v/>
      </c>
      <c r="AZ60" s="45" t="str">
        <f t="shared" si="15"/>
        <v/>
      </c>
      <c r="BA60" s="45" t="str">
        <f t="shared" si="15"/>
        <v/>
      </c>
      <c r="BB60" s="45" t="str">
        <f t="shared" si="15"/>
        <v>20～21</v>
      </c>
      <c r="BC60" s="45" t="str">
        <f t="shared" si="15"/>
        <v>24～25</v>
      </c>
    </row>
    <row r="61" spans="27:55" ht="18.95" customHeight="1">
      <c r="AA61" s="9">
        <v>51</v>
      </c>
      <c r="AB61" s="27" t="str">
        <f>V11</f>
        <v>国語</v>
      </c>
      <c r="AC61" s="61"/>
      <c r="AD61" s="42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IF(AE61="","",VLOOKUP(AE61,目次!$A$5:$X$36,20))</f>
        <v>24～25</v>
      </c>
      <c r="AL61" s="22" t="str">
        <f>IF(AF61="","",VLOOKUP(AF61,目次!$A$5:$P$36,4))</f>
        <v/>
      </c>
      <c r="AM61" s="22" t="str">
        <f>IF(AF61="","",VLOOKUP(AF61,目次!$A$5:$X$36,21))</f>
        <v/>
      </c>
      <c r="AN61" s="22" t="str">
        <f>IF(AG61="","",VLOOKUP(AG61,目次!$A$5:$P$36,5))</f>
        <v/>
      </c>
      <c r="AO61" s="22" t="str">
        <f>IF(AG61="","",VLOOKUP(AG61,目次!$A$5:$X$36,22))</f>
        <v/>
      </c>
      <c r="AP61" s="22" t="str">
        <f>IF(AH61="","",VLOOKUP(AH61,目次!$A$5:$P$36,6))</f>
        <v/>
      </c>
      <c r="AQ61" s="22" t="str">
        <f>IF(AH61="","",VLOOKUP(AH61,目次!$A$5:$X$36,23))</f>
        <v/>
      </c>
      <c r="AR61" s="22" t="str">
        <f>IF(AI61="","",VLOOKUP(AI61,目次!$A$5:$P$36,7))</f>
        <v/>
      </c>
      <c r="AS61" s="22" t="str">
        <f>IF(AI61="","",VLOOKUP(AI61,目次!$A$5:$X$36,24))</f>
        <v/>
      </c>
      <c r="AT61" s="45" t="str">
        <f t="shared" si="16"/>
        <v>22～23</v>
      </c>
      <c r="AU61" s="45" t="str">
        <f t="shared" si="16"/>
        <v>24～25</v>
      </c>
      <c r="AV61" s="45" t="str">
        <f t="shared" si="16"/>
        <v>26～27</v>
      </c>
      <c r="AW61" s="45" t="str">
        <f t="shared" si="16"/>
        <v>24～25</v>
      </c>
      <c r="AX61" s="45" t="str">
        <f t="shared" si="16"/>
        <v/>
      </c>
      <c r="AY61" s="45" t="str">
        <f t="shared" si="15"/>
        <v/>
      </c>
      <c r="AZ61" s="45" t="str">
        <f t="shared" si="15"/>
        <v/>
      </c>
      <c r="BA61" s="45" t="str">
        <f t="shared" si="15"/>
        <v/>
      </c>
      <c r="BB61" s="45" t="str">
        <f t="shared" si="15"/>
        <v/>
      </c>
      <c r="BC61" s="45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1"/>
      <c r="AD62" s="42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IF(AE62="","",VLOOKUP(AE62,目次!$A$5:$X$36,20))</f>
        <v/>
      </c>
      <c r="AL62" s="22" t="str">
        <f>IF(AF62="","",VLOOKUP(AF62,目次!$A$5:$P$36,4))</f>
        <v>26～27</v>
      </c>
      <c r="AM62" s="22" t="str">
        <f>IF(AF62="","",VLOOKUP(AF62,目次!$A$5:$X$36,21))</f>
        <v>24～25</v>
      </c>
      <c r="AN62" s="22" t="str">
        <f>IF(AG62="","",VLOOKUP(AG62,目次!$A$5:$P$36,5))</f>
        <v/>
      </c>
      <c r="AO62" s="22" t="str">
        <f>IF(AG62="","",VLOOKUP(AG62,目次!$A$5:$X$36,22))</f>
        <v/>
      </c>
      <c r="AP62" s="22" t="str">
        <f>IF(AH62="","",VLOOKUP(AH62,目次!$A$5:$P$36,6))</f>
        <v/>
      </c>
      <c r="AQ62" s="22" t="str">
        <f>IF(AH62="","",VLOOKUP(AH62,目次!$A$5:$X$36,23))</f>
        <v/>
      </c>
      <c r="AR62" s="22" t="str">
        <f>IF(AI62="","",VLOOKUP(AI62,目次!$A$5:$P$36,7))</f>
        <v/>
      </c>
      <c r="AS62" s="22" t="str">
        <f>IF(AI62="","",VLOOKUP(AI62,目次!$A$5:$X$36,24))</f>
        <v/>
      </c>
      <c r="AT62" s="45" t="str">
        <f t="shared" si="16"/>
        <v/>
      </c>
      <c r="AU62" s="45" t="str">
        <f t="shared" si="16"/>
        <v/>
      </c>
      <c r="AV62" s="45" t="str">
        <f t="shared" si="16"/>
        <v>26～27</v>
      </c>
      <c r="AW62" s="45" t="str">
        <f t="shared" si="16"/>
        <v>24～25</v>
      </c>
      <c r="AX62" s="45" t="str">
        <f t="shared" si="16"/>
        <v>22～23</v>
      </c>
      <c r="AY62" s="45" t="str">
        <f t="shared" si="15"/>
        <v>24～25</v>
      </c>
      <c r="AZ62" s="45" t="str">
        <f t="shared" si="15"/>
        <v/>
      </c>
      <c r="BA62" s="45" t="str">
        <f t="shared" si="15"/>
        <v/>
      </c>
      <c r="BB62" s="45" t="str">
        <f t="shared" si="15"/>
        <v/>
      </c>
      <c r="BC62" s="45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1"/>
      <c r="AD63" s="42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IF(AE63="","",VLOOKUP(AE63,目次!$A$5:$X$36,20))</f>
        <v/>
      </c>
      <c r="AL63" s="22" t="str">
        <f>IF(AF63="","",VLOOKUP(AF63,目次!$A$5:$P$36,4))</f>
        <v/>
      </c>
      <c r="AM63" s="22" t="str">
        <f>IF(AF63="","",VLOOKUP(AF63,目次!$A$5:$X$36,21))</f>
        <v/>
      </c>
      <c r="AN63" s="22" t="str">
        <f>IF(AG63="","",VLOOKUP(AG63,目次!$A$5:$P$36,5))</f>
        <v>22～23</v>
      </c>
      <c r="AO63" s="22" t="str">
        <f>IF(AG63="","",VLOOKUP(AG63,目次!$A$5:$X$36,22))</f>
        <v>24～25</v>
      </c>
      <c r="AP63" s="22" t="str">
        <f>IF(AH63="","",VLOOKUP(AH63,目次!$A$5:$P$36,6))</f>
        <v/>
      </c>
      <c r="AQ63" s="22" t="str">
        <f>IF(AH63="","",VLOOKUP(AH63,目次!$A$5:$X$36,23))</f>
        <v/>
      </c>
      <c r="AR63" s="22" t="str">
        <f>IF(AI63="","",VLOOKUP(AI63,目次!$A$5:$P$36,7))</f>
        <v/>
      </c>
      <c r="AS63" s="22" t="str">
        <f>IF(AI63="","",VLOOKUP(AI63,目次!$A$5:$X$36,24))</f>
        <v/>
      </c>
      <c r="AT63" s="45" t="str">
        <f t="shared" si="16"/>
        <v/>
      </c>
      <c r="AU63" s="45" t="str">
        <f t="shared" si="16"/>
        <v/>
      </c>
      <c r="AV63" s="45" t="str">
        <f t="shared" si="16"/>
        <v/>
      </c>
      <c r="AW63" s="45" t="str">
        <f t="shared" si="16"/>
        <v/>
      </c>
      <c r="AX63" s="45" t="str">
        <f t="shared" si="16"/>
        <v>22～23</v>
      </c>
      <c r="AY63" s="45" t="str">
        <f t="shared" si="15"/>
        <v>24～25</v>
      </c>
      <c r="AZ63" s="45" t="str">
        <f t="shared" si="15"/>
        <v>22～23</v>
      </c>
      <c r="BA63" s="45" t="str">
        <f t="shared" si="15"/>
        <v>26～27</v>
      </c>
      <c r="BB63" s="45" t="str">
        <f t="shared" si="15"/>
        <v/>
      </c>
      <c r="BC63" s="45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1"/>
      <c r="AD64" s="42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IF(AE64="","",VLOOKUP(AE64,目次!$A$5:$X$36,20))</f>
        <v/>
      </c>
      <c r="AL64" s="22" t="str">
        <f>IF(AF64="","",VLOOKUP(AF64,目次!$A$5:$P$36,4))</f>
        <v/>
      </c>
      <c r="AM64" s="22" t="str">
        <f>IF(AF64="","",VLOOKUP(AF64,目次!$A$5:$X$36,21))</f>
        <v/>
      </c>
      <c r="AN64" s="22" t="str">
        <f>IF(AG64="","",VLOOKUP(AG64,目次!$A$5:$P$36,5))</f>
        <v/>
      </c>
      <c r="AO64" s="22" t="str">
        <f>IF(AG64="","",VLOOKUP(AG64,目次!$A$5:$X$36,22))</f>
        <v/>
      </c>
      <c r="AP64" s="22" t="str">
        <f>IF(AH64="","",VLOOKUP(AH64,目次!$A$5:$P$36,6))</f>
        <v>22～23</v>
      </c>
      <c r="AQ64" s="22" t="str">
        <f>IF(AH64="","",VLOOKUP(AH64,目次!$A$5:$X$36,23))</f>
        <v>26～27</v>
      </c>
      <c r="AR64" s="22" t="str">
        <f>IF(AI64="","",VLOOKUP(AI64,目次!$A$5:$P$36,7))</f>
        <v/>
      </c>
      <c r="AS64" s="22" t="str">
        <f>IF(AI64="","",VLOOKUP(AI64,目次!$A$5:$X$36,24))</f>
        <v/>
      </c>
      <c r="AT64" s="45" t="str">
        <f t="shared" si="16"/>
        <v/>
      </c>
      <c r="AU64" s="45" t="str">
        <f t="shared" si="16"/>
        <v/>
      </c>
      <c r="AV64" s="45" t="str">
        <f t="shared" si="16"/>
        <v/>
      </c>
      <c r="AW64" s="45" t="str">
        <f t="shared" si="16"/>
        <v/>
      </c>
      <c r="AX64" s="45" t="str">
        <f t="shared" si="16"/>
        <v/>
      </c>
      <c r="AY64" s="45" t="str">
        <f t="shared" si="15"/>
        <v/>
      </c>
      <c r="AZ64" s="45" t="str">
        <f t="shared" si="15"/>
        <v>22～23</v>
      </c>
      <c r="BA64" s="45" t="str">
        <f t="shared" si="15"/>
        <v>26～27</v>
      </c>
      <c r="BB64" s="45" t="str">
        <f t="shared" si="15"/>
        <v>22～23</v>
      </c>
      <c r="BC64" s="45" t="str">
        <f t="shared" si="15"/>
        <v>26～27</v>
      </c>
    </row>
    <row r="65" spans="27:55" ht="18.95" customHeight="1">
      <c r="AA65" s="9">
        <v>55</v>
      </c>
      <c r="AB65" s="27" t="str">
        <f>V15</f>
        <v>英語</v>
      </c>
      <c r="AC65" s="61"/>
      <c r="AD65" s="42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IF(AE65="","",VLOOKUP(AE65,目次!$A$5:$X$36,20))</f>
        <v/>
      </c>
      <c r="AL65" s="22" t="str">
        <f>IF(AF65="","",VLOOKUP(AF65,目次!$A$5:$P$36,4))</f>
        <v/>
      </c>
      <c r="AM65" s="22" t="str">
        <f>IF(AF65="","",VLOOKUP(AF65,目次!$A$5:$X$36,21))</f>
        <v/>
      </c>
      <c r="AN65" s="22" t="str">
        <f>IF(AG65="","",VLOOKUP(AG65,目次!$A$5:$P$36,5))</f>
        <v/>
      </c>
      <c r="AO65" s="22" t="str">
        <f>IF(AG65="","",VLOOKUP(AG65,目次!$A$5:$X$36,22))</f>
        <v/>
      </c>
      <c r="AP65" s="22" t="str">
        <f>IF(AH65="","",VLOOKUP(AH65,目次!$A$5:$P$36,6))</f>
        <v/>
      </c>
      <c r="AQ65" s="22" t="str">
        <f>IF(AH65="","",VLOOKUP(AH65,目次!$A$5:$X$36,23))</f>
        <v/>
      </c>
      <c r="AR65" s="22" t="str">
        <f>IF(AI65="","",VLOOKUP(AI65,目次!$A$5:$P$36,7))</f>
        <v>22～23</v>
      </c>
      <c r="AS65" s="22" t="str">
        <f>IF(AI65="","",VLOOKUP(AI65,目次!$A$5:$X$36,24))</f>
        <v>26～27</v>
      </c>
      <c r="AT65" s="45" t="str">
        <f t="shared" si="16"/>
        <v>24～25</v>
      </c>
      <c r="AU65" s="45" t="str">
        <f t="shared" si="16"/>
        <v>26～27</v>
      </c>
      <c r="AV65" s="45" t="str">
        <f t="shared" si="16"/>
        <v/>
      </c>
      <c r="AW65" s="45" t="str">
        <f t="shared" si="16"/>
        <v/>
      </c>
      <c r="AX65" s="45" t="str">
        <f t="shared" si="16"/>
        <v/>
      </c>
      <c r="AY65" s="45" t="str">
        <f t="shared" si="15"/>
        <v/>
      </c>
      <c r="AZ65" s="45" t="str">
        <f t="shared" si="15"/>
        <v/>
      </c>
      <c r="BA65" s="45" t="str">
        <f t="shared" si="15"/>
        <v/>
      </c>
      <c r="BB65" s="45" t="str">
        <f t="shared" si="15"/>
        <v>22～23</v>
      </c>
      <c r="BC65" s="45" t="str">
        <f t="shared" si="15"/>
        <v>26～27</v>
      </c>
    </row>
    <row r="66" spans="27:55" ht="18.95" customHeight="1">
      <c r="AA66" s="9">
        <v>56</v>
      </c>
      <c r="AB66" s="27" t="str">
        <f>V11</f>
        <v>国語</v>
      </c>
      <c r="AC66" s="61"/>
      <c r="AD66" s="42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IF(AE66="","",VLOOKUP(AE66,目次!$A$5:$X$36,20))</f>
        <v>26～27</v>
      </c>
      <c r="AL66" s="22" t="str">
        <f>IF(AF66="","",VLOOKUP(AF66,目次!$A$5:$P$36,4))</f>
        <v/>
      </c>
      <c r="AM66" s="22" t="str">
        <f>IF(AF66="","",VLOOKUP(AF66,目次!$A$5:$X$36,21))</f>
        <v/>
      </c>
      <c r="AN66" s="22" t="str">
        <f>IF(AG66="","",VLOOKUP(AG66,目次!$A$5:$P$36,5))</f>
        <v/>
      </c>
      <c r="AO66" s="22" t="str">
        <f>IF(AG66="","",VLOOKUP(AG66,目次!$A$5:$X$36,22))</f>
        <v/>
      </c>
      <c r="AP66" s="22" t="str">
        <f>IF(AH66="","",VLOOKUP(AH66,目次!$A$5:$P$36,6))</f>
        <v/>
      </c>
      <c r="AQ66" s="22" t="str">
        <f>IF(AH66="","",VLOOKUP(AH66,目次!$A$5:$X$36,23))</f>
        <v/>
      </c>
      <c r="AR66" s="22" t="str">
        <f>IF(AI66="","",VLOOKUP(AI66,目次!$A$5:$P$36,7))</f>
        <v/>
      </c>
      <c r="AS66" s="22" t="str">
        <f>IF(AI66="","",VLOOKUP(AI66,目次!$A$5:$X$36,24))</f>
        <v/>
      </c>
      <c r="AT66" s="45" t="str">
        <f t="shared" si="16"/>
        <v>24～25</v>
      </c>
      <c r="AU66" s="45" t="str">
        <f t="shared" si="16"/>
        <v>26～27</v>
      </c>
      <c r="AV66" s="45" t="str">
        <f t="shared" si="16"/>
        <v>28～30</v>
      </c>
      <c r="AW66" s="45" t="str">
        <f t="shared" si="16"/>
        <v>26～27</v>
      </c>
      <c r="AX66" s="45" t="str">
        <f t="shared" si="16"/>
        <v/>
      </c>
      <c r="AY66" s="45" t="str">
        <f t="shared" si="15"/>
        <v/>
      </c>
      <c r="AZ66" s="45" t="str">
        <f t="shared" si="15"/>
        <v/>
      </c>
      <c r="BA66" s="45" t="str">
        <f t="shared" si="15"/>
        <v/>
      </c>
      <c r="BB66" s="45" t="str">
        <f t="shared" si="15"/>
        <v/>
      </c>
      <c r="BC66" s="45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1"/>
      <c r="AD67" s="42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IF(AE67="","",VLOOKUP(AE67,目次!$A$5:$X$36,20))</f>
        <v/>
      </c>
      <c r="AL67" s="22" t="str">
        <f>IF(AF67="","",VLOOKUP(AF67,目次!$A$5:$P$36,4))</f>
        <v>28～30</v>
      </c>
      <c r="AM67" s="22" t="str">
        <f>IF(AF67="","",VLOOKUP(AF67,目次!$A$5:$X$36,21))</f>
        <v>26～27</v>
      </c>
      <c r="AN67" s="22" t="str">
        <f>IF(AG67="","",VLOOKUP(AG67,目次!$A$5:$P$36,5))</f>
        <v/>
      </c>
      <c r="AO67" s="22" t="str">
        <f>IF(AG67="","",VLOOKUP(AG67,目次!$A$5:$X$36,22))</f>
        <v/>
      </c>
      <c r="AP67" s="22" t="str">
        <f>IF(AH67="","",VLOOKUP(AH67,目次!$A$5:$P$36,6))</f>
        <v/>
      </c>
      <c r="AQ67" s="22" t="str">
        <f>IF(AH67="","",VLOOKUP(AH67,目次!$A$5:$X$36,23))</f>
        <v/>
      </c>
      <c r="AR67" s="22" t="str">
        <f>IF(AI67="","",VLOOKUP(AI67,目次!$A$5:$P$36,7))</f>
        <v/>
      </c>
      <c r="AS67" s="22" t="str">
        <f>IF(AI67="","",VLOOKUP(AI67,目次!$A$5:$X$36,24))</f>
        <v/>
      </c>
      <c r="AT67" s="45" t="str">
        <f t="shared" si="16"/>
        <v/>
      </c>
      <c r="AU67" s="45" t="str">
        <f t="shared" si="16"/>
        <v/>
      </c>
      <c r="AV67" s="45" t="str">
        <f t="shared" si="16"/>
        <v>28～30</v>
      </c>
      <c r="AW67" s="45" t="str">
        <f t="shared" si="16"/>
        <v>26～27</v>
      </c>
      <c r="AX67" s="45" t="str">
        <f t="shared" si="16"/>
        <v>24～25</v>
      </c>
      <c r="AY67" s="45" t="str">
        <f t="shared" si="15"/>
        <v>26～27</v>
      </c>
      <c r="AZ67" s="45" t="str">
        <f t="shared" si="15"/>
        <v/>
      </c>
      <c r="BA67" s="45" t="str">
        <f t="shared" si="15"/>
        <v/>
      </c>
      <c r="BB67" s="45" t="str">
        <f t="shared" si="15"/>
        <v/>
      </c>
      <c r="BC67" s="45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1"/>
      <c r="AD68" s="42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IF(AE68="","",VLOOKUP(AE68,目次!$A$5:$X$36,20))</f>
        <v/>
      </c>
      <c r="AL68" s="22" t="str">
        <f>IF(AF68="","",VLOOKUP(AF68,目次!$A$5:$P$36,4))</f>
        <v/>
      </c>
      <c r="AM68" s="22" t="str">
        <f>IF(AF68="","",VLOOKUP(AF68,目次!$A$5:$X$36,21))</f>
        <v/>
      </c>
      <c r="AN68" s="22" t="str">
        <f>IF(AG68="","",VLOOKUP(AG68,目次!$A$5:$P$36,5))</f>
        <v>24～25</v>
      </c>
      <c r="AO68" s="22" t="str">
        <f>IF(AG68="","",VLOOKUP(AG68,目次!$A$5:$X$36,22))</f>
        <v>26～27</v>
      </c>
      <c r="AP68" s="22" t="str">
        <f>IF(AH68="","",VLOOKUP(AH68,目次!$A$5:$P$36,6))</f>
        <v/>
      </c>
      <c r="AQ68" s="22" t="str">
        <f>IF(AH68="","",VLOOKUP(AH68,目次!$A$5:$X$36,23))</f>
        <v/>
      </c>
      <c r="AR68" s="22" t="str">
        <f>IF(AI68="","",VLOOKUP(AI68,目次!$A$5:$P$36,7))</f>
        <v/>
      </c>
      <c r="AS68" s="22" t="str">
        <f>IF(AI68="","",VLOOKUP(AI68,目次!$A$5:$X$36,24))</f>
        <v/>
      </c>
      <c r="AT68" s="45" t="str">
        <f t="shared" si="16"/>
        <v/>
      </c>
      <c r="AU68" s="45" t="str">
        <f t="shared" si="16"/>
        <v/>
      </c>
      <c r="AV68" s="45" t="str">
        <f t="shared" si="16"/>
        <v/>
      </c>
      <c r="AW68" s="45" t="str">
        <f t="shared" si="16"/>
        <v/>
      </c>
      <c r="AX68" s="45" t="str">
        <f t="shared" si="16"/>
        <v>24～25</v>
      </c>
      <c r="AY68" s="45" t="str">
        <f t="shared" si="16"/>
        <v>26～27</v>
      </c>
      <c r="AZ68" s="45" t="str">
        <f t="shared" si="16"/>
        <v>24～25</v>
      </c>
      <c r="BA68" s="45" t="str">
        <f t="shared" si="16"/>
        <v>28～29</v>
      </c>
      <c r="BB68" s="45" t="str">
        <f t="shared" si="16"/>
        <v/>
      </c>
      <c r="BC68" s="45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1"/>
      <c r="AD69" s="42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IF(AE69="","",VLOOKUP(AE69,目次!$A$5:$X$36,20))</f>
        <v/>
      </c>
      <c r="AL69" s="22" t="str">
        <f>IF(AF69="","",VLOOKUP(AF69,目次!$A$5:$P$36,4))</f>
        <v/>
      </c>
      <c r="AM69" s="22" t="str">
        <f>IF(AF69="","",VLOOKUP(AF69,目次!$A$5:$X$36,21))</f>
        <v/>
      </c>
      <c r="AN69" s="22" t="str">
        <f>IF(AG69="","",VLOOKUP(AG69,目次!$A$5:$P$36,5))</f>
        <v/>
      </c>
      <c r="AO69" s="22" t="str">
        <f>IF(AG69="","",VLOOKUP(AG69,目次!$A$5:$X$36,22))</f>
        <v/>
      </c>
      <c r="AP69" s="22" t="str">
        <f>IF(AH69="","",VLOOKUP(AH69,目次!$A$5:$P$36,6))</f>
        <v>24～25</v>
      </c>
      <c r="AQ69" s="22" t="str">
        <f>IF(AH69="","",VLOOKUP(AH69,目次!$A$5:$X$36,23))</f>
        <v>28～29</v>
      </c>
      <c r="AR69" s="22" t="str">
        <f>IF(AI69="","",VLOOKUP(AI69,目次!$A$5:$P$36,7))</f>
        <v/>
      </c>
      <c r="AS69" s="22" t="str">
        <f>IF(AI69="","",VLOOKUP(AI69,目次!$A$5:$X$36,24))</f>
        <v/>
      </c>
      <c r="AT69" s="45" t="str">
        <f t="shared" ref="AT69:BC70" si="17">IF(AJ69=AJ70,"",IF($AD69=$AD70,AJ69&amp;","&amp;AJ70,AJ69&amp;AJ70))</f>
        <v/>
      </c>
      <c r="AU69" s="45" t="str">
        <f t="shared" si="17"/>
        <v/>
      </c>
      <c r="AV69" s="45" t="str">
        <f t="shared" si="17"/>
        <v/>
      </c>
      <c r="AW69" s="45" t="str">
        <f t="shared" si="17"/>
        <v/>
      </c>
      <c r="AX69" s="45" t="str">
        <f t="shared" si="17"/>
        <v/>
      </c>
      <c r="AY69" s="45" t="str">
        <f t="shared" si="17"/>
        <v/>
      </c>
      <c r="AZ69" s="45" t="str">
        <f t="shared" si="17"/>
        <v>24～25</v>
      </c>
      <c r="BA69" s="45" t="str">
        <f t="shared" si="17"/>
        <v>28～29</v>
      </c>
      <c r="BB69" s="45" t="str">
        <f t="shared" si="17"/>
        <v>24～25</v>
      </c>
      <c r="BC69" s="45" t="str">
        <f t="shared" si="17"/>
        <v>28～29</v>
      </c>
    </row>
    <row r="70" spans="27:55" ht="18.95" customHeight="1" thickBot="1">
      <c r="AA70" s="9">
        <v>60</v>
      </c>
      <c r="AB70" s="27" t="str">
        <f>V15</f>
        <v>英語</v>
      </c>
      <c r="AC70" s="62"/>
      <c r="AD70" s="42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IF(AE70="","",VLOOKUP(AE70,目次!$A$5:$X$36,20))</f>
        <v/>
      </c>
      <c r="AL70" s="22" t="str">
        <f>IF(AF70="","",VLOOKUP(AF70,目次!$A$5:$P$36,4))</f>
        <v/>
      </c>
      <c r="AM70" s="22" t="str">
        <f>IF(AF70="","",VLOOKUP(AF70,目次!$A$5:$X$36,21))</f>
        <v/>
      </c>
      <c r="AN70" s="22" t="str">
        <f>IF(AG70="","",VLOOKUP(AG70,目次!$A$5:$P$36,5))</f>
        <v/>
      </c>
      <c r="AO70" s="22" t="str">
        <f>IF(AG70="","",VLOOKUP(AG70,目次!$A$5:$X$36,22))</f>
        <v/>
      </c>
      <c r="AP70" s="22" t="str">
        <f>IF(AH70="","",VLOOKUP(AH70,目次!$A$5:$P$36,6))</f>
        <v/>
      </c>
      <c r="AQ70" s="22" t="str">
        <f>IF(AH70="","",VLOOKUP(AH70,目次!$A$5:$X$36,23))</f>
        <v/>
      </c>
      <c r="AR70" s="22" t="str">
        <f>IF(AI70="","",VLOOKUP(AI70,目次!$A$5:$P$36,7))</f>
        <v>24～25</v>
      </c>
      <c r="AS70" s="22" t="str">
        <f>IF(AI70="","",VLOOKUP(AI70,目次!$A$5:$X$36,24))</f>
        <v>28～29</v>
      </c>
      <c r="AT70" s="45" t="str">
        <f t="shared" si="17"/>
        <v/>
      </c>
      <c r="AU70" s="45" t="str">
        <f t="shared" si="17"/>
        <v/>
      </c>
      <c r="AV70" s="45" t="str">
        <f t="shared" si="17"/>
        <v/>
      </c>
      <c r="AW70" s="45" t="str">
        <f t="shared" si="17"/>
        <v/>
      </c>
      <c r="AX70" s="45" t="str">
        <f t="shared" si="17"/>
        <v/>
      </c>
      <c r="AY70" s="45" t="str">
        <f t="shared" si="17"/>
        <v/>
      </c>
      <c r="AZ70" s="45" t="str">
        <f t="shared" si="17"/>
        <v/>
      </c>
      <c r="BA70" s="45" t="str">
        <f t="shared" si="17"/>
        <v/>
      </c>
      <c r="BB70" s="45" t="str">
        <f t="shared" si="17"/>
        <v>24～25</v>
      </c>
      <c r="BC70" s="45" t="str">
        <f t="shared" si="17"/>
        <v>28～29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  <mergeCell ref="B5:C5"/>
    <mergeCell ref="F5:J5"/>
    <mergeCell ref="K5:P5"/>
    <mergeCell ref="R5:Z5"/>
    <mergeCell ref="B1:P1"/>
    <mergeCell ref="U1:Z1"/>
    <mergeCell ref="B2:I2"/>
    <mergeCell ref="J2:P2"/>
    <mergeCell ref="B3:C3"/>
  </mergeCells>
  <phoneticPr fontId="1"/>
  <conditionalFormatting sqref="B8:B38">
    <cfRule type="expression" dxfId="54" priority="2" stopIfTrue="1">
      <formula>D8="祝"</formula>
    </cfRule>
    <cfRule type="expression" dxfId="53" priority="3" stopIfTrue="1">
      <formula>OR(D8=1,D8=7)</formula>
    </cfRule>
  </conditionalFormatting>
  <conditionalFormatting sqref="C8:C38">
    <cfRule type="expression" dxfId="52" priority="4" stopIfTrue="1">
      <formula>D8="祝"</formula>
    </cfRule>
    <cfRule type="expression" dxfId="51" priority="5" stopIfTrue="1">
      <formula>OR(D8=1,D8=7)</formula>
    </cfRule>
  </conditionalFormatting>
  <conditionalFormatting sqref="D8:D38">
    <cfRule type="cellIs" dxfId="5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45" t="s">
        <v>98</v>
      </c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U1" s="274" t="str">
        <f>HYPERLINK("#はじめに!A1","はじめにの画面に戻る")</f>
        <v>はじめにの画面に戻る</v>
      </c>
      <c r="V1" s="275"/>
      <c r="W1" s="275"/>
      <c r="X1" s="275"/>
      <c r="Y1" s="275"/>
      <c r="Z1" s="275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44" t="s">
        <v>542</v>
      </c>
      <c r="C2" s="344"/>
      <c r="D2" s="344"/>
      <c r="E2" s="344"/>
      <c r="F2" s="344"/>
      <c r="G2" s="344"/>
      <c r="H2" s="344"/>
      <c r="I2" s="344"/>
      <c r="J2" s="277" t="s">
        <v>540</v>
      </c>
      <c r="K2" s="278"/>
      <c r="L2" s="278"/>
      <c r="M2" s="278"/>
      <c r="N2" s="278"/>
      <c r="O2" s="278"/>
      <c r="P2" s="279"/>
      <c r="Q2" s="50"/>
      <c r="R2" s="50"/>
      <c r="S2" s="50"/>
      <c r="T2" s="50"/>
      <c r="U2" s="50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0"/>
      <c r="C3" s="280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09"/>
      <c r="B4" s="210"/>
      <c r="C4" s="210"/>
      <c r="D4" s="211"/>
      <c r="E4" s="209"/>
      <c r="F4" s="212"/>
      <c r="G4" s="212"/>
      <c r="H4" s="213"/>
      <c r="I4" s="213"/>
      <c r="J4" s="214"/>
      <c r="K4" s="214"/>
      <c r="L4" s="213"/>
      <c r="M4" s="213"/>
      <c r="N4" s="213"/>
      <c r="O4" s="213"/>
      <c r="P4" s="215"/>
      <c r="Q4" s="215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09"/>
      <c r="B5" s="266">
        <v>2026</v>
      </c>
      <c r="C5" s="266"/>
      <c r="D5" s="51"/>
      <c r="E5" s="52" t="s">
        <v>0</v>
      </c>
      <c r="F5" s="267" t="str">
        <f>J2</f>
        <v>スタディ１</v>
      </c>
      <c r="G5" s="267"/>
      <c r="H5" s="267"/>
      <c r="I5" s="267"/>
      <c r="J5" s="267"/>
      <c r="K5" s="268" t="s">
        <v>56</v>
      </c>
      <c r="L5" s="268"/>
      <c r="M5" s="268"/>
      <c r="N5" s="268"/>
      <c r="O5" s="268"/>
      <c r="P5" s="268"/>
      <c r="Q5" s="216"/>
      <c r="R5" s="343" t="s">
        <v>95</v>
      </c>
      <c r="S5" s="343"/>
      <c r="T5" s="343"/>
      <c r="U5" s="343"/>
      <c r="V5" s="343"/>
      <c r="W5" s="343"/>
      <c r="X5" s="343"/>
      <c r="Y5" s="343"/>
      <c r="Z5" s="343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18"/>
      <c r="B6" s="53">
        <v>6</v>
      </c>
      <c r="C6" s="54" t="s">
        <v>1</v>
      </c>
      <c r="D6" s="16"/>
      <c r="E6" s="28" t="s">
        <v>2</v>
      </c>
      <c r="F6" s="271" t="s">
        <v>3</v>
      </c>
      <c r="G6" s="272"/>
      <c r="H6" s="271" t="s">
        <v>4</v>
      </c>
      <c r="I6" s="272"/>
      <c r="J6" s="271" t="s">
        <v>5</v>
      </c>
      <c r="K6" s="272"/>
      <c r="L6" s="271" t="s">
        <v>6</v>
      </c>
      <c r="M6" s="272"/>
      <c r="N6" s="271" t="s">
        <v>7</v>
      </c>
      <c r="O6" s="272"/>
      <c r="P6" s="29" t="s">
        <v>8</v>
      </c>
      <c r="Q6" s="217"/>
      <c r="R6" s="30" t="s">
        <v>9</v>
      </c>
    </row>
    <row r="7" spans="1:71" ht="18.75" customHeight="1">
      <c r="A7" s="218"/>
      <c r="B7" s="22"/>
      <c r="C7" s="22"/>
      <c r="E7" s="31"/>
      <c r="F7" s="32" t="s">
        <v>55</v>
      </c>
      <c r="G7" s="34" t="str">
        <f>J2</f>
        <v>スタディ１</v>
      </c>
      <c r="H7" s="32" t="s">
        <v>55</v>
      </c>
      <c r="I7" s="34" t="str">
        <f>J2</f>
        <v>スタディ１</v>
      </c>
      <c r="J7" s="32" t="s">
        <v>55</v>
      </c>
      <c r="K7" s="34" t="str">
        <f>J2</f>
        <v>スタディ１</v>
      </c>
      <c r="L7" s="32" t="s">
        <v>55</v>
      </c>
      <c r="M7" s="34" t="str">
        <f>J2</f>
        <v>スタディ１</v>
      </c>
      <c r="N7" s="32" t="s">
        <v>55</v>
      </c>
      <c r="O7" s="34" t="str">
        <f>J2</f>
        <v>スタディ１</v>
      </c>
      <c r="P7" s="31"/>
      <c r="Q7" s="218"/>
      <c r="R7" s="33"/>
    </row>
    <row r="8" spans="1:71" ht="18.95" customHeight="1">
      <c r="A8" s="218"/>
      <c r="B8" s="5">
        <v>1</v>
      </c>
      <c r="C8" s="6">
        <f t="shared" ref="C8:C37" si="0">DATE($B$5,$B$6,B8)</f>
        <v>46174</v>
      </c>
      <c r="D8" s="18">
        <f t="shared" ref="D8:D17" si="1">WEEKDAY(C8)</f>
        <v>2</v>
      </c>
      <c r="E8" s="9"/>
      <c r="F8" s="106" t="str">
        <f>IF($R8=1,VLOOKUP($S8,$AA$11:$BC$70,10),IF($R8=2,VLOOKUP($S7+1,$AA$11:$BC$70,20),IF($R8="予備","予備","")))</f>
        <v>2～3</v>
      </c>
      <c r="G8" s="107" t="str">
        <f t="shared" ref="G8:G37" si="2">IF($R8=1,VLOOKUP($S8,$AA$11:$BC$70,11),IF($R8=2,VLOOKUP($S7+1,$AA$11:$BC$70,21),IF($R8="予備","予備","")))</f>
        <v>4～5</v>
      </c>
      <c r="H8" s="108" t="str">
        <f t="shared" ref="H8:H37" si="3">IF($R8=1,VLOOKUP($S8,$AA$11:$BC$70,12),IF($R8=2,VLOOKUP($S7+1,$AA$11:$BC$70,22),IF($R8="予備","予備","")))</f>
        <v/>
      </c>
      <c r="I8" s="107" t="str">
        <f t="shared" ref="I8:I37" si="4">IF($R8=1,VLOOKUP($S8,$AA$11:$BC$70,13),IF($R8=2,VLOOKUP($S7+1,$AA$11:$BC$70,23),IF($R8="予備","予備","")))</f>
        <v/>
      </c>
      <c r="J8" s="108" t="str">
        <f t="shared" ref="J8:J37" si="5">IF($R8=1,VLOOKUP($S8,$AA$11:$BC$70,14),IF($R8=2,VLOOKUP($S7+1,$AA$11:$BC$70,24),IF($R8="予備","予備","")))</f>
        <v/>
      </c>
      <c r="K8" s="107" t="str">
        <f t="shared" ref="K8:K37" si="6">IF($R8=1,VLOOKUP($S8,$AA$11:$BC$70,15),IF($R8=2,VLOOKUP($S7+1,$AA$11:$BC$70,25),IF($R8="予備","予備","")))</f>
        <v/>
      </c>
      <c r="L8" s="108" t="str">
        <f t="shared" ref="L8:L37" si="7">IF($R8=1,VLOOKUP($S8,$AA$11:$BC$70,16),IF($R8=2,VLOOKUP($S7+1,$AA$11:$BC$70,26),IF($R8="予備","予備","")))</f>
        <v/>
      </c>
      <c r="M8" s="107" t="str">
        <f t="shared" ref="M8:M37" si="8">IF($R8=1,VLOOKUP($S8,$AA$11:$BC$70,17),IF($R8=2,VLOOKUP($S7+1,$AA$11:$BC$70,27),IF($R8="予備","予備","")))</f>
        <v/>
      </c>
      <c r="N8" s="108" t="str">
        <f t="shared" ref="N8:N37" si="9">IF($R8=1,VLOOKUP($S8,$AA$11:$BC$70,18),IF($R8=2,VLOOKUP($S7+1,$AA$11:$BC$70,28),IF($R8="予備","予備","")))</f>
        <v/>
      </c>
      <c r="O8" s="107" t="str">
        <f t="shared" ref="O8:O37" si="10">IF($R8=1,VLOOKUP($S8,$AA$11:$BC$70,19),IF($R8=2,VLOOKUP($S7+1,$AA$11:$BC$70,29),IF($R8="予備","予備","")))</f>
        <v/>
      </c>
      <c r="P8" s="9"/>
      <c r="Q8" s="218"/>
      <c r="R8" s="55">
        <v>1</v>
      </c>
      <c r="S8" s="14">
        <f>SUM($R$8:R8)</f>
        <v>1</v>
      </c>
    </row>
    <row r="9" spans="1:71" ht="18.95" customHeight="1" thickBot="1">
      <c r="A9" s="218"/>
      <c r="B9" s="5">
        <v>2</v>
      </c>
      <c r="C9" s="6">
        <f t="shared" si="0"/>
        <v>46175</v>
      </c>
      <c r="D9" s="18">
        <f t="shared" si="1"/>
        <v>3</v>
      </c>
      <c r="E9" s="9"/>
      <c r="F9" s="106" t="str">
        <f>IF($R9=1,VLOOKUP($S9,$AA$11:$BC$70,10),IF($R9=2,VLOOKUP($S8+1,$AA$11:$BC$70,20),IF($R9="予備","予備","")))</f>
        <v/>
      </c>
      <c r="G9" s="107" t="str">
        <f t="shared" si="2"/>
        <v/>
      </c>
      <c r="H9" s="108" t="str">
        <f t="shared" si="3"/>
        <v>2～3</v>
      </c>
      <c r="I9" s="107" t="str">
        <f t="shared" si="4"/>
        <v>4～5</v>
      </c>
      <c r="J9" s="108" t="str">
        <f t="shared" si="5"/>
        <v/>
      </c>
      <c r="K9" s="107" t="str">
        <f t="shared" si="6"/>
        <v/>
      </c>
      <c r="L9" s="108" t="str">
        <f t="shared" si="7"/>
        <v/>
      </c>
      <c r="M9" s="107" t="str">
        <f t="shared" si="8"/>
        <v/>
      </c>
      <c r="N9" s="108" t="str">
        <f t="shared" si="9"/>
        <v/>
      </c>
      <c r="O9" s="107" t="str">
        <f t="shared" si="10"/>
        <v/>
      </c>
      <c r="P9" s="9"/>
      <c r="Q9" s="218"/>
      <c r="R9" s="55">
        <v>1</v>
      </c>
      <c r="S9" s="14">
        <f>SUM($R$8:R9)</f>
        <v>2</v>
      </c>
      <c r="U9" s="7" t="s">
        <v>96</v>
      </c>
      <c r="V9" s="24"/>
      <c r="W9" s="15"/>
      <c r="AA9" s="8" t="s">
        <v>97</v>
      </c>
      <c r="AB9" s="24" t="s">
        <v>10</v>
      </c>
      <c r="AC9" s="24"/>
      <c r="AD9" s="15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70" t="s">
        <v>14</v>
      </c>
      <c r="BK9" s="270"/>
      <c r="BL9" s="270" t="s">
        <v>4</v>
      </c>
      <c r="BM9" s="270"/>
      <c r="BN9" s="270" t="s">
        <v>5</v>
      </c>
      <c r="BO9" s="270"/>
      <c r="BP9" s="270" t="s">
        <v>6</v>
      </c>
      <c r="BQ9" s="270"/>
      <c r="BR9" s="270" t="s">
        <v>7</v>
      </c>
      <c r="BS9" s="270"/>
    </row>
    <row r="10" spans="1:71" ht="18.95" customHeight="1" thickBot="1">
      <c r="A10" s="218"/>
      <c r="B10" s="5">
        <v>3</v>
      </c>
      <c r="C10" s="6">
        <f t="shared" si="0"/>
        <v>46176</v>
      </c>
      <c r="D10" s="18">
        <f t="shared" si="1"/>
        <v>4</v>
      </c>
      <c r="E10" s="9"/>
      <c r="F10" s="108" t="str">
        <f t="shared" ref="F10:F37" si="11">IF($R10=1,VLOOKUP($S10,$AA$11:$BC$70,10),IF($R10=2,VLOOKUP($S9+1,$AA$11:$BC$70,20),IF($R10="予備","予備","")))</f>
        <v/>
      </c>
      <c r="G10" s="107" t="str">
        <f t="shared" si="2"/>
        <v/>
      </c>
      <c r="H10" s="108" t="str">
        <f t="shared" si="3"/>
        <v/>
      </c>
      <c r="I10" s="107" t="str">
        <f t="shared" si="4"/>
        <v/>
      </c>
      <c r="J10" s="108" t="str">
        <f t="shared" si="5"/>
        <v>2～3</v>
      </c>
      <c r="K10" s="107" t="str">
        <f t="shared" si="6"/>
        <v>4～5</v>
      </c>
      <c r="L10" s="108" t="str">
        <f t="shared" si="7"/>
        <v/>
      </c>
      <c r="M10" s="107" t="str">
        <f t="shared" si="8"/>
        <v/>
      </c>
      <c r="N10" s="108" t="str">
        <f t="shared" si="9"/>
        <v/>
      </c>
      <c r="O10" s="107" t="str">
        <f t="shared" si="10"/>
        <v/>
      </c>
      <c r="P10" s="9"/>
      <c r="Q10" s="218"/>
      <c r="R10" s="55">
        <v>1</v>
      </c>
      <c r="S10" s="14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1" t="s">
        <v>14</v>
      </c>
      <c r="AF10" s="41" t="s">
        <v>17</v>
      </c>
      <c r="AG10" s="41" t="s">
        <v>18</v>
      </c>
      <c r="AH10" s="41" t="s">
        <v>19</v>
      </c>
      <c r="AI10" s="41" t="s">
        <v>20</v>
      </c>
      <c r="AJ10" s="43" t="s">
        <v>14</v>
      </c>
      <c r="AK10" s="44" t="s">
        <v>539</v>
      </c>
      <c r="AL10" s="41" t="s">
        <v>17</v>
      </c>
      <c r="AM10" s="44" t="s">
        <v>539</v>
      </c>
      <c r="AN10" s="41" t="s">
        <v>18</v>
      </c>
      <c r="AO10" s="44" t="s">
        <v>539</v>
      </c>
      <c r="AP10" s="41" t="s">
        <v>19</v>
      </c>
      <c r="AQ10" s="44" t="s">
        <v>539</v>
      </c>
      <c r="AR10" s="41" t="s">
        <v>20</v>
      </c>
      <c r="AS10" s="44" t="s">
        <v>539</v>
      </c>
      <c r="AT10" s="43" t="s">
        <v>14</v>
      </c>
      <c r="AU10" s="44" t="s">
        <v>539</v>
      </c>
      <c r="AV10" s="41" t="s">
        <v>17</v>
      </c>
      <c r="AW10" s="44" t="s">
        <v>539</v>
      </c>
      <c r="AX10" s="41" t="s">
        <v>18</v>
      </c>
      <c r="AY10" s="44" t="s">
        <v>539</v>
      </c>
      <c r="AZ10" s="41" t="s">
        <v>19</v>
      </c>
      <c r="BA10" s="44" t="s">
        <v>539</v>
      </c>
      <c r="BB10" s="41" t="s">
        <v>20</v>
      </c>
      <c r="BC10" s="44" t="s">
        <v>539</v>
      </c>
      <c r="BH10" s="36" t="s">
        <v>11</v>
      </c>
      <c r="BI10" s="37" t="s">
        <v>21</v>
      </c>
      <c r="BJ10" s="38" t="s">
        <v>55</v>
      </c>
      <c r="BK10" s="39" t="s">
        <v>541</v>
      </c>
      <c r="BL10" s="38" t="s">
        <v>55</v>
      </c>
      <c r="BM10" s="39" t="s">
        <v>539</v>
      </c>
      <c r="BN10" s="38" t="s">
        <v>55</v>
      </c>
      <c r="BO10" s="39" t="s">
        <v>539</v>
      </c>
      <c r="BP10" s="38" t="s">
        <v>55</v>
      </c>
      <c r="BQ10" s="39" t="s">
        <v>539</v>
      </c>
      <c r="BR10" s="38" t="s">
        <v>55</v>
      </c>
      <c r="BS10" s="39" t="s">
        <v>539</v>
      </c>
    </row>
    <row r="11" spans="1:71" ht="18.95" customHeight="1">
      <c r="A11" s="218"/>
      <c r="B11" s="5">
        <v>4</v>
      </c>
      <c r="C11" s="6">
        <f t="shared" si="0"/>
        <v>46177</v>
      </c>
      <c r="D11" s="18">
        <f t="shared" si="1"/>
        <v>5</v>
      </c>
      <c r="E11" s="9"/>
      <c r="F11" s="108" t="str">
        <f t="shared" si="11"/>
        <v/>
      </c>
      <c r="G11" s="107" t="str">
        <f t="shared" si="2"/>
        <v/>
      </c>
      <c r="H11" s="108" t="str">
        <f t="shared" si="3"/>
        <v/>
      </c>
      <c r="I11" s="107" t="str">
        <f t="shared" si="4"/>
        <v/>
      </c>
      <c r="J11" s="108" t="str">
        <f t="shared" si="5"/>
        <v/>
      </c>
      <c r="K11" s="107" t="str">
        <f t="shared" si="6"/>
        <v/>
      </c>
      <c r="L11" s="108" t="str">
        <f t="shared" si="7"/>
        <v>2～3</v>
      </c>
      <c r="M11" s="107" t="str">
        <f t="shared" si="8"/>
        <v>6～7</v>
      </c>
      <c r="N11" s="108" t="str">
        <f t="shared" si="9"/>
        <v/>
      </c>
      <c r="O11" s="107" t="str">
        <f t="shared" si="10"/>
        <v/>
      </c>
      <c r="P11" s="9"/>
      <c r="Q11" s="218"/>
      <c r="R11" s="55">
        <v>1</v>
      </c>
      <c r="S11" s="14">
        <f>SUM($R$8:R11)</f>
        <v>4</v>
      </c>
      <c r="U11" s="27">
        <v>1</v>
      </c>
      <c r="V11" s="60" t="s">
        <v>14</v>
      </c>
      <c r="AA11" s="9">
        <v>1</v>
      </c>
      <c r="AB11" s="27" t="str">
        <f>V11</f>
        <v>国語</v>
      </c>
      <c r="AC11" s="60"/>
      <c r="AD11" s="42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IF(AE11="","",VLOOKUP(AE11,目次!$A$5:$X$36,20))</f>
        <v>4～5</v>
      </c>
      <c r="AL11" s="22" t="str">
        <f>IF(AF11="","",VLOOKUP(AF11,目次!$A$5:$P$36,4))</f>
        <v/>
      </c>
      <c r="AM11" s="22" t="str">
        <f>IF(AF11="","",VLOOKUP(AF11,目次!$A$5:$X$36,21))</f>
        <v/>
      </c>
      <c r="AN11" s="22" t="str">
        <f>IF(AG11="","",VLOOKUP(AG11,目次!$A$5:$P$36,5))</f>
        <v/>
      </c>
      <c r="AO11" s="22" t="str">
        <f>IF(AG11="","",VLOOKUP(AG11,目次!$A$5:$X$36,22))</f>
        <v/>
      </c>
      <c r="AP11" s="22" t="str">
        <f>IF(AH11="","",VLOOKUP(AH11,目次!$A$5:$P$36,6))</f>
        <v/>
      </c>
      <c r="AQ11" s="22" t="str">
        <f>IF(AH11="","",VLOOKUP(AH11,目次!$A$5:$X$36,23))</f>
        <v/>
      </c>
      <c r="AR11" s="22" t="str">
        <f>IF(AI11="","",VLOOKUP(AI11,目次!$A$5:$P$36,7))</f>
        <v/>
      </c>
      <c r="AS11" s="22" t="str">
        <f>IF(AI11="","",VLOOKUP(AI11,目次!$A$5:$X$36,24))</f>
        <v/>
      </c>
      <c r="AT11" s="45" t="str">
        <f t="shared" ref="AT11:BC36" si="13">IF(AJ11=AJ12,"",IF($AD11=$AD12,AJ11&amp;","&amp;AJ12,AJ11&amp;AJ12))</f>
        <v>2～3</v>
      </c>
      <c r="AU11" s="45" t="str">
        <f t="shared" si="13"/>
        <v>4～5</v>
      </c>
      <c r="AV11" s="45" t="str">
        <f t="shared" si="13"/>
        <v>2～3</v>
      </c>
      <c r="AW11" s="45" t="str">
        <f t="shared" si="13"/>
        <v>4～5</v>
      </c>
      <c r="AX11" s="45" t="str">
        <f t="shared" si="13"/>
        <v/>
      </c>
      <c r="AY11" s="45" t="str">
        <f t="shared" si="13"/>
        <v/>
      </c>
      <c r="AZ11" s="45" t="str">
        <f t="shared" si="13"/>
        <v/>
      </c>
      <c r="BA11" s="45" t="str">
        <f t="shared" si="13"/>
        <v/>
      </c>
      <c r="BB11" s="45" t="str">
        <f t="shared" si="13"/>
        <v/>
      </c>
      <c r="BC11" s="45" t="str">
        <f t="shared" si="13"/>
        <v/>
      </c>
      <c r="BH11" s="40">
        <v>1</v>
      </c>
      <c r="BI11" s="250" t="s">
        <v>22</v>
      </c>
      <c r="BJ11" s="253" t="s">
        <v>58</v>
      </c>
      <c r="BK11" s="248" t="s">
        <v>112</v>
      </c>
      <c r="BL11" s="252" t="s">
        <v>111</v>
      </c>
      <c r="BM11" s="251" t="s">
        <v>112</v>
      </c>
      <c r="BN11" s="249" t="s">
        <v>111</v>
      </c>
      <c r="BO11" s="257" t="s">
        <v>112</v>
      </c>
      <c r="BP11" s="249" t="s">
        <v>111</v>
      </c>
      <c r="BQ11" s="256" t="s">
        <v>99</v>
      </c>
      <c r="BR11" s="255" t="s">
        <v>111</v>
      </c>
      <c r="BS11" s="258" t="s">
        <v>99</v>
      </c>
    </row>
    <row r="12" spans="1:71" ht="18.95" customHeight="1">
      <c r="A12" s="218"/>
      <c r="B12" s="5">
        <v>5</v>
      </c>
      <c r="C12" s="6">
        <f t="shared" si="0"/>
        <v>46178</v>
      </c>
      <c r="D12" s="18">
        <f t="shared" si="1"/>
        <v>6</v>
      </c>
      <c r="E12" s="9"/>
      <c r="F12" s="108" t="str">
        <f t="shared" si="11"/>
        <v/>
      </c>
      <c r="G12" s="107" t="str">
        <f t="shared" si="2"/>
        <v/>
      </c>
      <c r="H12" s="108" t="str">
        <f t="shared" si="3"/>
        <v/>
      </c>
      <c r="I12" s="107" t="str">
        <f t="shared" si="4"/>
        <v/>
      </c>
      <c r="J12" s="108" t="str">
        <f t="shared" si="5"/>
        <v/>
      </c>
      <c r="K12" s="107" t="str">
        <f t="shared" si="6"/>
        <v/>
      </c>
      <c r="L12" s="108" t="str">
        <f t="shared" si="7"/>
        <v/>
      </c>
      <c r="M12" s="107" t="str">
        <f t="shared" si="8"/>
        <v/>
      </c>
      <c r="N12" s="108" t="str">
        <f t="shared" si="9"/>
        <v>2～3</v>
      </c>
      <c r="O12" s="107" t="str">
        <f t="shared" si="10"/>
        <v>6～7</v>
      </c>
      <c r="P12" s="9"/>
      <c r="Q12" s="218"/>
      <c r="R12" s="55">
        <v>1</v>
      </c>
      <c r="S12" s="14">
        <f>SUM($R$8:R12)</f>
        <v>5</v>
      </c>
      <c r="U12" s="27">
        <v>2</v>
      </c>
      <c r="V12" s="61" t="s">
        <v>4</v>
      </c>
      <c r="AA12" s="9">
        <v>2</v>
      </c>
      <c r="AB12" s="27" t="str">
        <f>V12</f>
        <v>社会</v>
      </c>
      <c r="AC12" s="61"/>
      <c r="AD12" s="42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IF(AE12="","",VLOOKUP(AE12,目次!$A$5:$X$36,20))</f>
        <v/>
      </c>
      <c r="AL12" s="22" t="str">
        <f>IF(AF12="","",VLOOKUP(AF12,目次!$A$5:$P$36,4))</f>
        <v>2～3</v>
      </c>
      <c r="AM12" s="22" t="str">
        <f>IF(AF12="","",VLOOKUP(AF12,目次!$A$5:$X$36,21))</f>
        <v>4～5</v>
      </c>
      <c r="AN12" s="22" t="str">
        <f>IF(AG12="","",VLOOKUP(AG12,目次!$A$5:$P$36,5))</f>
        <v/>
      </c>
      <c r="AO12" s="22" t="str">
        <f>IF(AG12="","",VLOOKUP(AG12,目次!$A$5:$X$36,22))</f>
        <v/>
      </c>
      <c r="AP12" s="22" t="str">
        <f>IF(AH12="","",VLOOKUP(AH12,目次!$A$5:$P$36,6))</f>
        <v/>
      </c>
      <c r="AQ12" s="22" t="str">
        <f>IF(AH12="","",VLOOKUP(AH12,目次!$A$5:$X$36,23))</f>
        <v/>
      </c>
      <c r="AR12" s="22" t="str">
        <f>IF(AI12="","",VLOOKUP(AI12,目次!$A$5:$P$36,7))</f>
        <v/>
      </c>
      <c r="AS12" s="22" t="str">
        <f>IF(AI12="","",VLOOKUP(AI12,目次!$A$5:$X$36,24))</f>
        <v/>
      </c>
      <c r="AT12" s="45" t="str">
        <f t="shared" si="13"/>
        <v/>
      </c>
      <c r="AU12" s="45" t="str">
        <f t="shared" si="13"/>
        <v/>
      </c>
      <c r="AV12" s="45" t="str">
        <f t="shared" si="13"/>
        <v>2～3</v>
      </c>
      <c r="AW12" s="45" t="str">
        <f t="shared" si="13"/>
        <v>4～5</v>
      </c>
      <c r="AX12" s="45" t="str">
        <f t="shared" si="13"/>
        <v>2～3</v>
      </c>
      <c r="AY12" s="45" t="str">
        <f t="shared" si="13"/>
        <v>4～5</v>
      </c>
      <c r="AZ12" s="45" t="str">
        <f t="shared" si="13"/>
        <v/>
      </c>
      <c r="BA12" s="45" t="str">
        <f t="shared" si="13"/>
        <v/>
      </c>
      <c r="BB12" s="45" t="str">
        <f t="shared" si="13"/>
        <v/>
      </c>
      <c r="BC12" s="45" t="str">
        <f t="shared" si="13"/>
        <v/>
      </c>
      <c r="BH12" s="40">
        <v>2</v>
      </c>
      <c r="BI12" s="64" t="s">
        <v>23</v>
      </c>
      <c r="BJ12" s="75" t="s">
        <v>59</v>
      </c>
      <c r="BK12" s="260" t="s">
        <v>99</v>
      </c>
      <c r="BL12" s="78" t="s">
        <v>112</v>
      </c>
      <c r="BM12" s="261" t="s">
        <v>99</v>
      </c>
      <c r="BN12" s="67" t="s">
        <v>112</v>
      </c>
      <c r="BO12" s="259" t="s">
        <v>99</v>
      </c>
      <c r="BP12" s="67" t="s">
        <v>112</v>
      </c>
      <c r="BQ12" s="152" t="s">
        <v>100</v>
      </c>
      <c r="BR12" s="69" t="s">
        <v>112</v>
      </c>
      <c r="BS12" s="254" t="s">
        <v>100</v>
      </c>
    </row>
    <row r="13" spans="1:71" ht="18.95" customHeight="1">
      <c r="A13" s="218"/>
      <c r="B13" s="5">
        <v>6</v>
      </c>
      <c r="C13" s="6">
        <f t="shared" si="0"/>
        <v>46179</v>
      </c>
      <c r="D13" s="18">
        <f t="shared" si="1"/>
        <v>7</v>
      </c>
      <c r="E13" s="9"/>
      <c r="F13" s="108" t="str">
        <f t="shared" si="11"/>
        <v>4～5</v>
      </c>
      <c r="G13" s="107" t="str">
        <f t="shared" si="2"/>
        <v>6～7</v>
      </c>
      <c r="H13" s="108" t="str">
        <f t="shared" si="3"/>
        <v/>
      </c>
      <c r="I13" s="107" t="str">
        <f t="shared" si="4"/>
        <v/>
      </c>
      <c r="J13" s="108" t="str">
        <f t="shared" si="5"/>
        <v/>
      </c>
      <c r="K13" s="107" t="str">
        <f t="shared" si="6"/>
        <v/>
      </c>
      <c r="L13" s="108" t="str">
        <f t="shared" si="7"/>
        <v/>
      </c>
      <c r="M13" s="107" t="str">
        <f t="shared" si="8"/>
        <v/>
      </c>
      <c r="N13" s="108" t="str">
        <f t="shared" si="9"/>
        <v/>
      </c>
      <c r="O13" s="107" t="str">
        <f t="shared" si="10"/>
        <v/>
      </c>
      <c r="P13" s="9"/>
      <c r="Q13" s="218"/>
      <c r="R13" s="55">
        <v>1</v>
      </c>
      <c r="S13" s="14">
        <f>SUM($R$8:R13)</f>
        <v>6</v>
      </c>
      <c r="U13" s="27">
        <v>3</v>
      </c>
      <c r="V13" s="61" t="s">
        <v>5</v>
      </c>
      <c r="AA13" s="9">
        <v>3</v>
      </c>
      <c r="AB13" s="27" t="str">
        <f>V13</f>
        <v>数学</v>
      </c>
      <c r="AC13" s="61"/>
      <c r="AD13" s="42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IF(AE13="","",VLOOKUP(AE13,目次!$A$5:$X$36,20))</f>
        <v/>
      </c>
      <c r="AL13" s="22" t="str">
        <f>IF(AF13="","",VLOOKUP(AF13,目次!$A$5:$P$36,4))</f>
        <v/>
      </c>
      <c r="AM13" s="22" t="str">
        <f>IF(AF13="","",VLOOKUP(AF13,目次!$A$5:$X$36,21))</f>
        <v/>
      </c>
      <c r="AN13" s="22" t="str">
        <f>IF(AG13="","",VLOOKUP(AG13,目次!$A$5:$P$36,5))</f>
        <v>2～3</v>
      </c>
      <c r="AO13" s="22" t="str">
        <f>IF(AG13="","",VLOOKUP(AG13,目次!$A$5:$X$36,22))</f>
        <v>4～5</v>
      </c>
      <c r="AP13" s="22" t="str">
        <f>IF(AH13="","",VLOOKUP(AH13,目次!$A$5:$P$36,6))</f>
        <v/>
      </c>
      <c r="AQ13" s="22" t="str">
        <f>IF(AH13="","",VLOOKUP(AH13,目次!$A$5:$X$36,23))</f>
        <v/>
      </c>
      <c r="AR13" s="22" t="str">
        <f>IF(AI13="","",VLOOKUP(AI13,目次!$A$5:$P$36,7))</f>
        <v/>
      </c>
      <c r="AS13" s="22" t="str">
        <f>IF(AI13="","",VLOOKUP(AI13,目次!$A$5:$X$36,24))</f>
        <v/>
      </c>
      <c r="AT13" s="45" t="str">
        <f t="shared" si="13"/>
        <v/>
      </c>
      <c r="AU13" s="45" t="str">
        <f t="shared" si="13"/>
        <v/>
      </c>
      <c r="AV13" s="45" t="str">
        <f t="shared" si="13"/>
        <v/>
      </c>
      <c r="AW13" s="45" t="str">
        <f t="shared" si="13"/>
        <v/>
      </c>
      <c r="AX13" s="45" t="str">
        <f t="shared" si="13"/>
        <v>2～3</v>
      </c>
      <c r="AY13" s="45" t="str">
        <f t="shared" si="13"/>
        <v>4～5</v>
      </c>
      <c r="AZ13" s="45" t="str">
        <f t="shared" si="13"/>
        <v>2～3</v>
      </c>
      <c r="BA13" s="45" t="str">
        <f t="shared" si="13"/>
        <v>6～7</v>
      </c>
      <c r="BB13" s="45" t="str">
        <f t="shared" si="13"/>
        <v/>
      </c>
      <c r="BC13" s="45" t="str">
        <f t="shared" si="13"/>
        <v/>
      </c>
      <c r="BH13" s="40">
        <v>3</v>
      </c>
      <c r="BI13" s="64" t="s">
        <v>24</v>
      </c>
      <c r="BJ13" s="75" t="s">
        <v>99</v>
      </c>
      <c r="BK13" s="260" t="s">
        <v>100</v>
      </c>
      <c r="BL13" s="78" t="s">
        <v>99</v>
      </c>
      <c r="BM13" s="261" t="s">
        <v>100</v>
      </c>
      <c r="BN13" s="67" t="s">
        <v>99</v>
      </c>
      <c r="BO13" s="259" t="s">
        <v>100</v>
      </c>
      <c r="BP13" s="67" t="s">
        <v>99</v>
      </c>
      <c r="BQ13" s="152" t="s">
        <v>101</v>
      </c>
      <c r="BR13" s="69" t="s">
        <v>99</v>
      </c>
      <c r="BS13" s="254" t="s">
        <v>101</v>
      </c>
    </row>
    <row r="14" spans="1:71" ht="18.95" customHeight="1">
      <c r="A14" s="218"/>
      <c r="B14" s="5">
        <v>7</v>
      </c>
      <c r="C14" s="6">
        <f t="shared" si="0"/>
        <v>46180</v>
      </c>
      <c r="D14" s="18">
        <f t="shared" si="1"/>
        <v>1</v>
      </c>
      <c r="E14" s="9"/>
      <c r="F14" s="108" t="str">
        <f t="shared" si="11"/>
        <v/>
      </c>
      <c r="G14" s="107" t="str">
        <f t="shared" si="2"/>
        <v/>
      </c>
      <c r="H14" s="108" t="str">
        <f t="shared" si="3"/>
        <v>4～5</v>
      </c>
      <c r="I14" s="107" t="str">
        <f t="shared" si="4"/>
        <v>6～7</v>
      </c>
      <c r="J14" s="108" t="str">
        <f t="shared" si="5"/>
        <v/>
      </c>
      <c r="K14" s="107" t="str">
        <f t="shared" si="6"/>
        <v/>
      </c>
      <c r="L14" s="108" t="str">
        <f t="shared" si="7"/>
        <v/>
      </c>
      <c r="M14" s="107" t="str">
        <f t="shared" si="8"/>
        <v/>
      </c>
      <c r="N14" s="108" t="str">
        <f t="shared" si="9"/>
        <v/>
      </c>
      <c r="O14" s="107" t="str">
        <f t="shared" si="10"/>
        <v/>
      </c>
      <c r="P14" s="9"/>
      <c r="Q14" s="218"/>
      <c r="R14" s="55">
        <v>1</v>
      </c>
      <c r="S14" s="14">
        <f>SUM($R$8:R14)</f>
        <v>7</v>
      </c>
      <c r="U14" s="27">
        <v>4</v>
      </c>
      <c r="V14" s="61" t="s">
        <v>6</v>
      </c>
      <c r="AA14" s="9">
        <v>4</v>
      </c>
      <c r="AB14" s="27" t="str">
        <f>V14</f>
        <v>理科</v>
      </c>
      <c r="AC14" s="61"/>
      <c r="AD14" s="42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IF(AE14="","",VLOOKUP(AE14,目次!$A$5:$X$36,20))</f>
        <v/>
      </c>
      <c r="AL14" s="22" t="str">
        <f>IF(AF14="","",VLOOKUP(AF14,目次!$A$5:$P$36,4))</f>
        <v/>
      </c>
      <c r="AM14" s="22" t="str">
        <f>IF(AF14="","",VLOOKUP(AF14,目次!$A$5:$X$36,21))</f>
        <v/>
      </c>
      <c r="AN14" s="22" t="str">
        <f>IF(AG14="","",VLOOKUP(AG14,目次!$A$5:$P$36,5))</f>
        <v/>
      </c>
      <c r="AO14" s="22" t="str">
        <f>IF(AG14="","",VLOOKUP(AG14,目次!$A$5:$X$36,22))</f>
        <v/>
      </c>
      <c r="AP14" s="22" t="str">
        <f>IF(AH14="","",VLOOKUP(AH14,目次!$A$5:$P$36,6))</f>
        <v>2～3</v>
      </c>
      <c r="AQ14" s="22" t="str">
        <f>IF(AH14="","",VLOOKUP(AH14,目次!$A$5:$X$36,23))</f>
        <v>6～7</v>
      </c>
      <c r="AR14" s="22" t="str">
        <f>IF(AI14="","",VLOOKUP(AI14,目次!$A$5:$P$36,7))</f>
        <v/>
      </c>
      <c r="AS14" s="22" t="str">
        <f>IF(AI14="","",VLOOKUP(AI14,目次!$A$5:$X$36,24))</f>
        <v/>
      </c>
      <c r="AT14" s="45" t="str">
        <f t="shared" si="13"/>
        <v/>
      </c>
      <c r="AU14" s="45" t="str">
        <f t="shared" si="13"/>
        <v/>
      </c>
      <c r="AV14" s="45" t="str">
        <f t="shared" si="13"/>
        <v/>
      </c>
      <c r="AW14" s="45" t="str">
        <f t="shared" si="13"/>
        <v/>
      </c>
      <c r="AX14" s="45" t="str">
        <f t="shared" si="13"/>
        <v/>
      </c>
      <c r="AY14" s="45" t="str">
        <f t="shared" si="13"/>
        <v/>
      </c>
      <c r="AZ14" s="45" t="str">
        <f t="shared" si="13"/>
        <v>2～3</v>
      </c>
      <c r="BA14" s="45" t="str">
        <f t="shared" si="13"/>
        <v>6～7</v>
      </c>
      <c r="BB14" s="45" t="str">
        <f t="shared" si="13"/>
        <v>2～3</v>
      </c>
      <c r="BC14" s="45" t="str">
        <f t="shared" si="13"/>
        <v>6～7</v>
      </c>
      <c r="BH14" s="40">
        <v>4</v>
      </c>
      <c r="BI14" s="64" t="s">
        <v>25</v>
      </c>
      <c r="BJ14" s="75" t="s">
        <v>100</v>
      </c>
      <c r="BK14" s="260" t="s">
        <v>101</v>
      </c>
      <c r="BL14" s="78" t="s">
        <v>100</v>
      </c>
      <c r="BM14" s="261" t="s">
        <v>101</v>
      </c>
      <c r="BN14" s="67" t="s">
        <v>100</v>
      </c>
      <c r="BO14" s="259" t="s">
        <v>101</v>
      </c>
      <c r="BP14" s="67" t="s">
        <v>100</v>
      </c>
      <c r="BQ14" s="152" t="s">
        <v>102</v>
      </c>
      <c r="BR14" s="69" t="s">
        <v>100</v>
      </c>
      <c r="BS14" s="254" t="s">
        <v>102</v>
      </c>
    </row>
    <row r="15" spans="1:71" ht="18.95" customHeight="1" thickBot="1">
      <c r="A15" s="218"/>
      <c r="B15" s="5">
        <v>8</v>
      </c>
      <c r="C15" s="6">
        <f t="shared" si="0"/>
        <v>46181</v>
      </c>
      <c r="D15" s="18">
        <f t="shared" si="1"/>
        <v>2</v>
      </c>
      <c r="E15" s="9"/>
      <c r="F15" s="108" t="str">
        <f t="shared" si="11"/>
        <v/>
      </c>
      <c r="G15" s="107" t="str">
        <f t="shared" si="2"/>
        <v/>
      </c>
      <c r="H15" s="108" t="str">
        <f t="shared" si="3"/>
        <v/>
      </c>
      <c r="I15" s="107" t="str">
        <f t="shared" si="4"/>
        <v/>
      </c>
      <c r="J15" s="108" t="str">
        <f t="shared" si="5"/>
        <v>4～5</v>
      </c>
      <c r="K15" s="107" t="str">
        <f t="shared" si="6"/>
        <v>6～7</v>
      </c>
      <c r="L15" s="108" t="str">
        <f t="shared" si="7"/>
        <v/>
      </c>
      <c r="M15" s="107" t="str">
        <f t="shared" si="8"/>
        <v/>
      </c>
      <c r="N15" s="108" t="str">
        <f t="shared" si="9"/>
        <v/>
      </c>
      <c r="O15" s="107" t="str">
        <f t="shared" si="10"/>
        <v/>
      </c>
      <c r="P15" s="9"/>
      <c r="Q15" s="218"/>
      <c r="R15" s="55">
        <v>1</v>
      </c>
      <c r="S15" s="14">
        <f>SUM($R$8:R15)</f>
        <v>8</v>
      </c>
      <c r="U15" s="27">
        <v>5</v>
      </c>
      <c r="V15" s="62" t="s">
        <v>7</v>
      </c>
      <c r="AA15" s="9">
        <v>5</v>
      </c>
      <c r="AB15" s="27" t="str">
        <f>V15</f>
        <v>英語</v>
      </c>
      <c r="AC15" s="61"/>
      <c r="AD15" s="42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IF(AE15="","",VLOOKUP(AE15,目次!$A$5:$X$36,20))</f>
        <v/>
      </c>
      <c r="AL15" s="22" t="str">
        <f>IF(AF15="","",VLOOKUP(AF15,目次!$A$5:$P$36,4))</f>
        <v/>
      </c>
      <c r="AM15" s="22" t="str">
        <f>IF(AF15="","",VLOOKUP(AF15,目次!$A$5:$X$36,21))</f>
        <v/>
      </c>
      <c r="AN15" s="22" t="str">
        <f>IF(AG15="","",VLOOKUP(AG15,目次!$A$5:$P$36,5))</f>
        <v/>
      </c>
      <c r="AO15" s="22" t="str">
        <f>IF(AG15="","",VLOOKUP(AG15,目次!$A$5:$X$36,22))</f>
        <v/>
      </c>
      <c r="AP15" s="22" t="str">
        <f>IF(AH15="","",VLOOKUP(AH15,目次!$A$5:$P$36,6))</f>
        <v/>
      </c>
      <c r="AQ15" s="22" t="str">
        <f>IF(AH15="","",VLOOKUP(AH15,目次!$A$5:$X$36,23))</f>
        <v/>
      </c>
      <c r="AR15" s="22" t="str">
        <f>IF(AI15="","",VLOOKUP(AI15,目次!$A$5:$P$36,7))</f>
        <v>2～3</v>
      </c>
      <c r="AS15" s="22" t="str">
        <f>IF(AI15="","",VLOOKUP(AI15,目次!$A$5:$X$36,24))</f>
        <v>6～7</v>
      </c>
      <c r="AT15" s="45" t="str">
        <f t="shared" si="13"/>
        <v>4～5</v>
      </c>
      <c r="AU15" s="45" t="str">
        <f t="shared" si="13"/>
        <v>6～7</v>
      </c>
      <c r="AV15" s="45" t="str">
        <f t="shared" si="13"/>
        <v/>
      </c>
      <c r="AW15" s="45" t="str">
        <f t="shared" si="13"/>
        <v/>
      </c>
      <c r="AX15" s="45" t="str">
        <f t="shared" si="13"/>
        <v/>
      </c>
      <c r="AY15" s="45" t="str">
        <f t="shared" si="13"/>
        <v/>
      </c>
      <c r="AZ15" s="45" t="str">
        <f t="shared" si="13"/>
        <v/>
      </c>
      <c r="BA15" s="45" t="str">
        <f t="shared" si="13"/>
        <v/>
      </c>
      <c r="BB15" s="45" t="str">
        <f t="shared" si="13"/>
        <v>2～3</v>
      </c>
      <c r="BC15" s="45" t="str">
        <f t="shared" si="13"/>
        <v>6～7</v>
      </c>
      <c r="BH15" s="40">
        <v>5</v>
      </c>
      <c r="BI15" s="64" t="s">
        <v>26</v>
      </c>
      <c r="BJ15" s="75" t="s">
        <v>101</v>
      </c>
      <c r="BK15" s="260" t="s">
        <v>102</v>
      </c>
      <c r="BL15" s="78" t="s">
        <v>101</v>
      </c>
      <c r="BM15" s="261" t="s">
        <v>102</v>
      </c>
      <c r="BN15" s="67" t="s">
        <v>101</v>
      </c>
      <c r="BO15" s="259" t="s">
        <v>102</v>
      </c>
      <c r="BP15" s="67" t="s">
        <v>101</v>
      </c>
      <c r="BQ15" s="152" t="s">
        <v>103</v>
      </c>
      <c r="BR15" s="69" t="s">
        <v>101</v>
      </c>
      <c r="BS15" s="254" t="s">
        <v>103</v>
      </c>
    </row>
    <row r="16" spans="1:71" ht="18.95" customHeight="1">
      <c r="A16" s="218"/>
      <c r="B16" s="5">
        <v>9</v>
      </c>
      <c r="C16" s="6">
        <f t="shared" si="0"/>
        <v>46182</v>
      </c>
      <c r="D16" s="18">
        <f t="shared" si="1"/>
        <v>3</v>
      </c>
      <c r="E16" s="9"/>
      <c r="F16" s="108" t="str">
        <f t="shared" si="11"/>
        <v/>
      </c>
      <c r="G16" s="107" t="str">
        <f t="shared" si="2"/>
        <v/>
      </c>
      <c r="H16" s="108" t="str">
        <f t="shared" si="3"/>
        <v/>
      </c>
      <c r="I16" s="107" t="str">
        <f t="shared" si="4"/>
        <v/>
      </c>
      <c r="J16" s="108" t="str">
        <f t="shared" si="5"/>
        <v/>
      </c>
      <c r="K16" s="107" t="str">
        <f t="shared" si="6"/>
        <v/>
      </c>
      <c r="L16" s="108" t="str">
        <f t="shared" si="7"/>
        <v>4～5</v>
      </c>
      <c r="M16" s="107" t="str">
        <f t="shared" si="8"/>
        <v>8～9</v>
      </c>
      <c r="N16" s="108" t="str">
        <f t="shared" si="9"/>
        <v/>
      </c>
      <c r="O16" s="107" t="str">
        <f t="shared" si="10"/>
        <v/>
      </c>
      <c r="P16" s="9"/>
      <c r="Q16" s="218"/>
      <c r="R16" s="55">
        <v>1</v>
      </c>
      <c r="S16" s="14">
        <f>SUM($R$8:R16)</f>
        <v>9</v>
      </c>
      <c r="AA16" s="9">
        <v>6</v>
      </c>
      <c r="AB16" s="27" t="str">
        <f>V11</f>
        <v>国語</v>
      </c>
      <c r="AC16" s="61"/>
      <c r="AD16" s="42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IF(AE16="","",VLOOKUP(AE16,目次!$A$5:$X$36,20))</f>
        <v>6～7</v>
      </c>
      <c r="AL16" s="22" t="str">
        <f>IF(AF16="","",VLOOKUP(AF16,目次!$A$5:$P$36,4))</f>
        <v/>
      </c>
      <c r="AM16" s="22" t="str">
        <f>IF(AF16="","",VLOOKUP(AF16,目次!$A$5:$X$36,21))</f>
        <v/>
      </c>
      <c r="AN16" s="22" t="str">
        <f>IF(AG16="","",VLOOKUP(AG16,目次!$A$5:$P$36,5))</f>
        <v/>
      </c>
      <c r="AO16" s="22" t="str">
        <f>IF(AG16="","",VLOOKUP(AG16,目次!$A$5:$X$36,22))</f>
        <v/>
      </c>
      <c r="AP16" s="22" t="str">
        <f>IF(AH16="","",VLOOKUP(AH16,目次!$A$5:$P$36,6))</f>
        <v/>
      </c>
      <c r="AQ16" s="22" t="str">
        <f>IF(AH16="","",VLOOKUP(AH16,目次!$A$5:$X$36,23))</f>
        <v/>
      </c>
      <c r="AR16" s="22" t="str">
        <f>IF(AI16="","",VLOOKUP(AI16,目次!$A$5:$P$36,7))</f>
        <v/>
      </c>
      <c r="AS16" s="22" t="str">
        <f>IF(AI16="","",VLOOKUP(AI16,目次!$A$5:$X$36,24))</f>
        <v/>
      </c>
      <c r="AT16" s="45" t="str">
        <f t="shared" si="13"/>
        <v>4～5</v>
      </c>
      <c r="AU16" s="45" t="str">
        <f t="shared" si="13"/>
        <v>6～7</v>
      </c>
      <c r="AV16" s="45" t="str">
        <f t="shared" si="13"/>
        <v>4～5</v>
      </c>
      <c r="AW16" s="45" t="str">
        <f t="shared" si="13"/>
        <v>6～7</v>
      </c>
      <c r="AX16" s="45" t="str">
        <f t="shared" si="13"/>
        <v/>
      </c>
      <c r="AY16" s="45" t="str">
        <f t="shared" si="13"/>
        <v/>
      </c>
      <c r="AZ16" s="45" t="str">
        <f t="shared" si="13"/>
        <v/>
      </c>
      <c r="BA16" s="45" t="str">
        <f t="shared" si="13"/>
        <v/>
      </c>
      <c r="BB16" s="45" t="str">
        <f t="shared" si="13"/>
        <v/>
      </c>
      <c r="BC16" s="45" t="str">
        <f t="shared" si="13"/>
        <v/>
      </c>
      <c r="BH16" s="40">
        <v>6</v>
      </c>
      <c r="BI16" s="64" t="s">
        <v>27</v>
      </c>
      <c r="BJ16" s="75" t="s">
        <v>102</v>
      </c>
      <c r="BK16" s="260" t="s">
        <v>103</v>
      </c>
      <c r="BL16" s="78" t="s">
        <v>455</v>
      </c>
      <c r="BM16" s="261" t="s">
        <v>103</v>
      </c>
      <c r="BN16" s="67" t="s">
        <v>102</v>
      </c>
      <c r="BO16" s="259" t="s">
        <v>103</v>
      </c>
      <c r="BP16" s="67" t="s">
        <v>102</v>
      </c>
      <c r="BQ16" s="152" t="s">
        <v>104</v>
      </c>
      <c r="BR16" s="69" t="s">
        <v>102</v>
      </c>
      <c r="BS16" s="254" t="s">
        <v>104</v>
      </c>
    </row>
    <row r="17" spans="1:71" ht="18.95" customHeight="1">
      <c r="A17" s="218"/>
      <c r="B17" s="5">
        <v>10</v>
      </c>
      <c r="C17" s="6">
        <f t="shared" si="0"/>
        <v>46183</v>
      </c>
      <c r="D17" s="18">
        <f t="shared" si="1"/>
        <v>4</v>
      </c>
      <c r="E17" s="9"/>
      <c r="F17" s="108" t="str">
        <f t="shared" si="11"/>
        <v/>
      </c>
      <c r="G17" s="107" t="str">
        <f t="shared" si="2"/>
        <v/>
      </c>
      <c r="H17" s="108" t="str">
        <f t="shared" si="3"/>
        <v/>
      </c>
      <c r="I17" s="107" t="str">
        <f t="shared" si="4"/>
        <v/>
      </c>
      <c r="J17" s="108" t="str">
        <f t="shared" si="5"/>
        <v/>
      </c>
      <c r="K17" s="107" t="str">
        <f t="shared" si="6"/>
        <v/>
      </c>
      <c r="L17" s="108" t="str">
        <f t="shared" si="7"/>
        <v/>
      </c>
      <c r="M17" s="107" t="str">
        <f t="shared" si="8"/>
        <v/>
      </c>
      <c r="N17" s="108" t="str">
        <f t="shared" si="9"/>
        <v>4～5</v>
      </c>
      <c r="O17" s="107" t="str">
        <f t="shared" si="10"/>
        <v>8～9</v>
      </c>
      <c r="P17" s="9"/>
      <c r="Q17" s="218"/>
      <c r="R17" s="55">
        <v>1</v>
      </c>
      <c r="S17" s="14">
        <f>SUM($R$8:R17)</f>
        <v>10</v>
      </c>
      <c r="U17" s="105" t="s">
        <v>144</v>
      </c>
      <c r="V17" s="101"/>
      <c r="W17" s="101"/>
      <c r="X17" s="101"/>
      <c r="Y17" s="101"/>
      <c r="AA17" s="9">
        <v>7</v>
      </c>
      <c r="AB17" s="27" t="str">
        <f>V12</f>
        <v>社会</v>
      </c>
      <c r="AC17" s="61"/>
      <c r="AD17" s="42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IF(AE17="","",VLOOKUP(AE17,目次!$A$5:$X$36,20))</f>
        <v/>
      </c>
      <c r="AL17" s="22" t="str">
        <f>IF(AF17="","",VLOOKUP(AF17,目次!$A$5:$P$36,4))</f>
        <v>4～5</v>
      </c>
      <c r="AM17" s="22" t="str">
        <f>IF(AF17="","",VLOOKUP(AF17,目次!$A$5:$X$36,21))</f>
        <v>6～7</v>
      </c>
      <c r="AN17" s="22" t="str">
        <f>IF(AG17="","",VLOOKUP(AG17,目次!$A$5:$P$36,5))</f>
        <v/>
      </c>
      <c r="AO17" s="22" t="str">
        <f>IF(AG17="","",VLOOKUP(AG17,目次!$A$5:$X$36,22))</f>
        <v/>
      </c>
      <c r="AP17" s="22" t="str">
        <f>IF(AH17="","",VLOOKUP(AH17,目次!$A$5:$P$36,6))</f>
        <v/>
      </c>
      <c r="AQ17" s="22" t="str">
        <f>IF(AH17="","",VLOOKUP(AH17,目次!$A$5:$X$36,23))</f>
        <v/>
      </c>
      <c r="AR17" s="22" t="str">
        <f>IF(AI17="","",VLOOKUP(AI17,目次!$A$5:$P$36,7))</f>
        <v/>
      </c>
      <c r="AS17" s="22" t="str">
        <f>IF(AI17="","",VLOOKUP(AI17,目次!$A$5:$X$36,24))</f>
        <v/>
      </c>
      <c r="AT17" s="45" t="str">
        <f t="shared" si="13"/>
        <v/>
      </c>
      <c r="AU17" s="45" t="str">
        <f t="shared" si="13"/>
        <v/>
      </c>
      <c r="AV17" s="45" t="str">
        <f t="shared" si="13"/>
        <v>4～5</v>
      </c>
      <c r="AW17" s="45" t="str">
        <f t="shared" si="13"/>
        <v>6～7</v>
      </c>
      <c r="AX17" s="45" t="str">
        <f t="shared" si="13"/>
        <v>4～5</v>
      </c>
      <c r="AY17" s="45" t="str">
        <f t="shared" si="13"/>
        <v>6～7</v>
      </c>
      <c r="AZ17" s="45" t="str">
        <f t="shared" si="13"/>
        <v/>
      </c>
      <c r="BA17" s="45" t="str">
        <f t="shared" si="13"/>
        <v/>
      </c>
      <c r="BB17" s="45" t="str">
        <f t="shared" si="13"/>
        <v/>
      </c>
      <c r="BC17" s="45" t="str">
        <f t="shared" si="13"/>
        <v/>
      </c>
      <c r="BH17" s="40">
        <v>7</v>
      </c>
      <c r="BI17" s="64" t="s">
        <v>28</v>
      </c>
      <c r="BJ17" s="75" t="s">
        <v>103</v>
      </c>
      <c r="BK17" s="260" t="s">
        <v>104</v>
      </c>
      <c r="BL17" s="78" t="s">
        <v>104</v>
      </c>
      <c r="BM17" s="261" t="s">
        <v>104</v>
      </c>
      <c r="BN17" s="67" t="s">
        <v>103</v>
      </c>
      <c r="BO17" s="259" t="s">
        <v>104</v>
      </c>
      <c r="BP17" s="67" t="s">
        <v>103</v>
      </c>
      <c r="BQ17" s="152" t="s">
        <v>105</v>
      </c>
      <c r="BR17" s="69" t="s">
        <v>103</v>
      </c>
      <c r="BS17" s="254" t="s">
        <v>105</v>
      </c>
    </row>
    <row r="18" spans="1:71" ht="18.95" customHeight="1" thickBot="1">
      <c r="A18" s="218"/>
      <c r="B18" s="5">
        <v>11</v>
      </c>
      <c r="C18" s="6">
        <f t="shared" si="0"/>
        <v>46184</v>
      </c>
      <c r="D18" s="18">
        <f t="shared" ref="D18:D37" si="14">WEEKDAY(C18)</f>
        <v>5</v>
      </c>
      <c r="E18" s="9"/>
      <c r="F18" s="108" t="str">
        <f t="shared" si="11"/>
        <v>6～7</v>
      </c>
      <c r="G18" s="107" t="str">
        <f t="shared" si="2"/>
        <v>8～9</v>
      </c>
      <c r="H18" s="108" t="str">
        <f t="shared" si="3"/>
        <v/>
      </c>
      <c r="I18" s="107" t="str">
        <f t="shared" si="4"/>
        <v/>
      </c>
      <c r="J18" s="108" t="str">
        <f t="shared" si="5"/>
        <v/>
      </c>
      <c r="K18" s="107" t="str">
        <f t="shared" si="6"/>
        <v/>
      </c>
      <c r="L18" s="108" t="str">
        <f t="shared" si="7"/>
        <v/>
      </c>
      <c r="M18" s="107" t="str">
        <f t="shared" si="8"/>
        <v/>
      </c>
      <c r="N18" s="108" t="str">
        <f t="shared" si="9"/>
        <v/>
      </c>
      <c r="O18" s="107" t="str">
        <f t="shared" si="10"/>
        <v/>
      </c>
      <c r="P18" s="9"/>
      <c r="Q18" s="218"/>
      <c r="R18" s="55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1"/>
      <c r="AD18" s="42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IF(AE18="","",VLOOKUP(AE18,目次!$A$5:$X$36,20))</f>
        <v/>
      </c>
      <c r="AL18" s="22" t="str">
        <f>IF(AF18="","",VLOOKUP(AF18,目次!$A$5:$P$36,4))</f>
        <v/>
      </c>
      <c r="AM18" s="22" t="str">
        <f>IF(AF18="","",VLOOKUP(AF18,目次!$A$5:$X$36,21))</f>
        <v/>
      </c>
      <c r="AN18" s="22" t="str">
        <f>IF(AG18="","",VLOOKUP(AG18,目次!$A$5:$P$36,5))</f>
        <v>4～5</v>
      </c>
      <c r="AO18" s="22" t="str">
        <f>IF(AG18="","",VLOOKUP(AG18,目次!$A$5:$X$36,22))</f>
        <v>6～7</v>
      </c>
      <c r="AP18" s="22" t="str">
        <f>IF(AH18="","",VLOOKUP(AH18,目次!$A$5:$P$36,6))</f>
        <v/>
      </c>
      <c r="AQ18" s="22" t="str">
        <f>IF(AH18="","",VLOOKUP(AH18,目次!$A$5:$X$36,23))</f>
        <v/>
      </c>
      <c r="AR18" s="22" t="str">
        <f>IF(AI18="","",VLOOKUP(AI18,目次!$A$5:$P$36,7))</f>
        <v/>
      </c>
      <c r="AS18" s="22" t="str">
        <f>IF(AI18="","",VLOOKUP(AI18,目次!$A$5:$X$36,24))</f>
        <v/>
      </c>
      <c r="AT18" s="45" t="str">
        <f t="shared" si="13"/>
        <v/>
      </c>
      <c r="AU18" s="45" t="str">
        <f t="shared" si="13"/>
        <v/>
      </c>
      <c r="AV18" s="45" t="str">
        <f t="shared" si="13"/>
        <v/>
      </c>
      <c r="AW18" s="45" t="str">
        <f t="shared" si="13"/>
        <v/>
      </c>
      <c r="AX18" s="45" t="str">
        <f t="shared" si="13"/>
        <v>4～5</v>
      </c>
      <c r="AY18" s="45" t="str">
        <f t="shared" si="13"/>
        <v>6～7</v>
      </c>
      <c r="AZ18" s="45" t="str">
        <f t="shared" si="13"/>
        <v>4～5</v>
      </c>
      <c r="BA18" s="45" t="str">
        <f t="shared" si="13"/>
        <v>8～9</v>
      </c>
      <c r="BB18" s="45" t="str">
        <f t="shared" si="13"/>
        <v/>
      </c>
      <c r="BC18" s="45" t="str">
        <f t="shared" si="13"/>
        <v/>
      </c>
      <c r="BH18" s="40">
        <v>8</v>
      </c>
      <c r="BI18" s="64" t="s">
        <v>29</v>
      </c>
      <c r="BJ18" s="75" t="s">
        <v>104</v>
      </c>
      <c r="BK18" s="260" t="s">
        <v>105</v>
      </c>
      <c r="BL18" s="78" t="s">
        <v>105</v>
      </c>
      <c r="BM18" s="261" t="s">
        <v>105</v>
      </c>
      <c r="BN18" s="67" t="s">
        <v>104</v>
      </c>
      <c r="BO18" s="259" t="s">
        <v>105</v>
      </c>
      <c r="BP18" s="67" t="s">
        <v>104</v>
      </c>
      <c r="BQ18" s="152" t="s">
        <v>106</v>
      </c>
      <c r="BR18" s="69" t="s">
        <v>104</v>
      </c>
      <c r="BS18" s="254" t="s">
        <v>106</v>
      </c>
    </row>
    <row r="19" spans="1:71" ht="18.95" customHeight="1" thickBot="1">
      <c r="A19" s="218"/>
      <c r="B19" s="5">
        <v>12</v>
      </c>
      <c r="C19" s="6">
        <f t="shared" si="0"/>
        <v>46185</v>
      </c>
      <c r="D19" s="18">
        <f t="shared" si="14"/>
        <v>6</v>
      </c>
      <c r="E19" s="9"/>
      <c r="F19" s="108" t="str">
        <f t="shared" si="11"/>
        <v/>
      </c>
      <c r="G19" s="107" t="str">
        <f t="shared" si="2"/>
        <v/>
      </c>
      <c r="H19" s="108" t="str">
        <f t="shared" si="3"/>
        <v>6～7</v>
      </c>
      <c r="I19" s="107" t="str">
        <f t="shared" si="4"/>
        <v>8～9</v>
      </c>
      <c r="J19" s="108" t="str">
        <f t="shared" si="5"/>
        <v/>
      </c>
      <c r="K19" s="107" t="str">
        <f t="shared" si="6"/>
        <v/>
      </c>
      <c r="L19" s="108" t="str">
        <f t="shared" si="7"/>
        <v/>
      </c>
      <c r="M19" s="107" t="str">
        <f t="shared" si="8"/>
        <v/>
      </c>
      <c r="N19" s="108" t="str">
        <f t="shared" si="9"/>
        <v/>
      </c>
      <c r="O19" s="107" t="str">
        <f t="shared" si="10"/>
        <v/>
      </c>
      <c r="P19" s="9"/>
      <c r="Q19" s="218"/>
      <c r="R19" s="55">
        <v>1</v>
      </c>
      <c r="S19" s="14">
        <f>SUM($R$8:R19)</f>
        <v>12</v>
      </c>
      <c r="U19" s="57"/>
      <c r="V19" s="58"/>
      <c r="W19" s="58"/>
      <c r="X19" s="58"/>
      <c r="Y19" s="59"/>
      <c r="AA19" s="9">
        <v>9</v>
      </c>
      <c r="AB19" s="27" t="str">
        <f>V14</f>
        <v>理科</v>
      </c>
      <c r="AC19" s="61"/>
      <c r="AD19" s="42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IF(AE19="","",VLOOKUP(AE19,目次!$A$5:$X$36,20))</f>
        <v/>
      </c>
      <c r="AL19" s="22" t="str">
        <f>IF(AF19="","",VLOOKUP(AF19,目次!$A$5:$P$36,4))</f>
        <v/>
      </c>
      <c r="AM19" s="22" t="str">
        <f>IF(AF19="","",VLOOKUP(AF19,目次!$A$5:$X$36,21))</f>
        <v/>
      </c>
      <c r="AN19" s="22" t="str">
        <f>IF(AG19="","",VLOOKUP(AG19,目次!$A$5:$P$36,5))</f>
        <v/>
      </c>
      <c r="AO19" s="22" t="str">
        <f>IF(AG19="","",VLOOKUP(AG19,目次!$A$5:$X$36,22))</f>
        <v/>
      </c>
      <c r="AP19" s="22" t="str">
        <f>IF(AH19="","",VLOOKUP(AH19,目次!$A$5:$P$36,6))</f>
        <v>4～5</v>
      </c>
      <c r="AQ19" s="22" t="str">
        <f>IF(AH19="","",VLOOKUP(AH19,目次!$A$5:$X$36,23))</f>
        <v>8～9</v>
      </c>
      <c r="AR19" s="22" t="str">
        <f>IF(AI19="","",VLOOKUP(AI19,目次!$A$5:$P$36,7))</f>
        <v/>
      </c>
      <c r="AS19" s="22" t="str">
        <f>IF(AI19="","",VLOOKUP(AI19,目次!$A$5:$X$36,24))</f>
        <v/>
      </c>
      <c r="AT19" s="45" t="str">
        <f t="shared" si="13"/>
        <v/>
      </c>
      <c r="AU19" s="45" t="str">
        <f t="shared" si="13"/>
        <v/>
      </c>
      <c r="AV19" s="45" t="str">
        <f t="shared" si="13"/>
        <v/>
      </c>
      <c r="AW19" s="45" t="str">
        <f t="shared" si="13"/>
        <v/>
      </c>
      <c r="AX19" s="45" t="str">
        <f t="shared" si="13"/>
        <v/>
      </c>
      <c r="AY19" s="45" t="str">
        <f t="shared" si="13"/>
        <v/>
      </c>
      <c r="AZ19" s="45" t="str">
        <f t="shared" si="13"/>
        <v>4～5</v>
      </c>
      <c r="BA19" s="45" t="str">
        <f t="shared" si="13"/>
        <v>8～9</v>
      </c>
      <c r="BB19" s="45" t="str">
        <f t="shared" si="13"/>
        <v>4～5</v>
      </c>
      <c r="BC19" s="45" t="str">
        <f t="shared" si="13"/>
        <v>8～9</v>
      </c>
      <c r="BH19" s="40">
        <v>9</v>
      </c>
      <c r="BI19" s="64" t="s">
        <v>30</v>
      </c>
      <c r="BJ19" s="75" t="s">
        <v>105</v>
      </c>
      <c r="BK19" s="260" t="s">
        <v>106</v>
      </c>
      <c r="BL19" s="78" t="s">
        <v>456</v>
      </c>
      <c r="BM19" s="261" t="s">
        <v>106</v>
      </c>
      <c r="BN19" s="67" t="s">
        <v>105</v>
      </c>
      <c r="BO19" s="259" t="s">
        <v>106</v>
      </c>
      <c r="BP19" s="67" t="s">
        <v>105</v>
      </c>
      <c r="BQ19" s="152" t="s">
        <v>107</v>
      </c>
      <c r="BR19" s="69" t="s">
        <v>105</v>
      </c>
      <c r="BS19" s="254" t="s">
        <v>107</v>
      </c>
    </row>
    <row r="20" spans="1:71" ht="18.95" customHeight="1">
      <c r="A20" s="218"/>
      <c r="B20" s="5">
        <v>13</v>
      </c>
      <c r="C20" s="6">
        <f t="shared" si="0"/>
        <v>46186</v>
      </c>
      <c r="D20" s="18">
        <f t="shared" si="14"/>
        <v>7</v>
      </c>
      <c r="E20" s="9"/>
      <c r="F20" s="108" t="str">
        <f t="shared" si="11"/>
        <v/>
      </c>
      <c r="G20" s="107" t="str">
        <f t="shared" si="2"/>
        <v/>
      </c>
      <c r="H20" s="108" t="str">
        <f t="shared" si="3"/>
        <v/>
      </c>
      <c r="I20" s="107" t="str">
        <f t="shared" si="4"/>
        <v/>
      </c>
      <c r="J20" s="108" t="str">
        <f t="shared" si="5"/>
        <v>6～7</v>
      </c>
      <c r="K20" s="107" t="str">
        <f t="shared" si="6"/>
        <v>8～9</v>
      </c>
      <c r="L20" s="108" t="str">
        <f t="shared" si="7"/>
        <v/>
      </c>
      <c r="M20" s="107" t="str">
        <f t="shared" si="8"/>
        <v/>
      </c>
      <c r="N20" s="108" t="str">
        <f t="shared" si="9"/>
        <v/>
      </c>
      <c r="O20" s="107" t="str">
        <f t="shared" si="10"/>
        <v/>
      </c>
      <c r="P20" s="9"/>
      <c r="Q20" s="218"/>
      <c r="R20" s="55">
        <v>1</v>
      </c>
      <c r="S20" s="14">
        <f>SUM($R$8:R20)</f>
        <v>13</v>
      </c>
      <c r="AA20" s="9">
        <v>10</v>
      </c>
      <c r="AB20" s="27" t="str">
        <f>V15</f>
        <v>英語</v>
      </c>
      <c r="AC20" s="61"/>
      <c r="AD20" s="42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IF(AE20="","",VLOOKUP(AE20,目次!$A$5:$X$36,20))</f>
        <v/>
      </c>
      <c r="AL20" s="22" t="str">
        <f>IF(AF20="","",VLOOKUP(AF20,目次!$A$5:$P$36,4))</f>
        <v/>
      </c>
      <c r="AM20" s="22" t="str">
        <f>IF(AF20="","",VLOOKUP(AF20,目次!$A$5:$X$36,21))</f>
        <v/>
      </c>
      <c r="AN20" s="22" t="str">
        <f>IF(AG20="","",VLOOKUP(AG20,目次!$A$5:$P$36,5))</f>
        <v/>
      </c>
      <c r="AO20" s="22" t="str">
        <f>IF(AG20="","",VLOOKUP(AG20,目次!$A$5:$X$36,22))</f>
        <v/>
      </c>
      <c r="AP20" s="22" t="str">
        <f>IF(AH20="","",VLOOKUP(AH20,目次!$A$5:$P$36,6))</f>
        <v/>
      </c>
      <c r="AQ20" s="22" t="str">
        <f>IF(AH20="","",VLOOKUP(AH20,目次!$A$5:$X$36,23))</f>
        <v/>
      </c>
      <c r="AR20" s="22" t="str">
        <f>IF(AI20="","",VLOOKUP(AI20,目次!$A$5:$P$36,7))</f>
        <v>4～5</v>
      </c>
      <c r="AS20" s="22" t="str">
        <f>IF(AI20="","",VLOOKUP(AI20,目次!$A$5:$X$36,24))</f>
        <v>8～9</v>
      </c>
      <c r="AT20" s="45" t="str">
        <f t="shared" si="13"/>
        <v>6～7</v>
      </c>
      <c r="AU20" s="45" t="str">
        <f t="shared" si="13"/>
        <v>8～9</v>
      </c>
      <c r="AV20" s="45" t="str">
        <f t="shared" si="13"/>
        <v/>
      </c>
      <c r="AW20" s="45" t="str">
        <f t="shared" si="13"/>
        <v/>
      </c>
      <c r="AX20" s="45" t="str">
        <f t="shared" si="13"/>
        <v/>
      </c>
      <c r="AY20" s="45" t="str">
        <f t="shared" si="13"/>
        <v/>
      </c>
      <c r="AZ20" s="45" t="str">
        <f t="shared" si="13"/>
        <v/>
      </c>
      <c r="BA20" s="45" t="str">
        <f t="shared" si="13"/>
        <v/>
      </c>
      <c r="BB20" s="45" t="str">
        <f t="shared" si="13"/>
        <v>4～5</v>
      </c>
      <c r="BC20" s="45" t="str">
        <f t="shared" si="13"/>
        <v>8～9</v>
      </c>
      <c r="BH20" s="40">
        <v>10</v>
      </c>
      <c r="BI20" s="64" t="s">
        <v>31</v>
      </c>
      <c r="BJ20" s="75" t="s">
        <v>106</v>
      </c>
      <c r="BK20" s="260" t="s">
        <v>107</v>
      </c>
      <c r="BL20" s="78" t="s">
        <v>108</v>
      </c>
      <c r="BM20" s="261" t="s">
        <v>107</v>
      </c>
      <c r="BN20" s="67" t="s">
        <v>106</v>
      </c>
      <c r="BO20" s="259" t="s">
        <v>107</v>
      </c>
      <c r="BP20" s="67" t="s">
        <v>106</v>
      </c>
      <c r="BQ20" s="152" t="s">
        <v>108</v>
      </c>
      <c r="BR20" s="69" t="s">
        <v>106</v>
      </c>
      <c r="BS20" s="254" t="s">
        <v>108</v>
      </c>
    </row>
    <row r="21" spans="1:71" ht="18.95" customHeight="1">
      <c r="A21" s="218"/>
      <c r="B21" s="5">
        <v>14</v>
      </c>
      <c r="C21" s="6">
        <f t="shared" si="0"/>
        <v>46187</v>
      </c>
      <c r="D21" s="18">
        <f t="shared" si="14"/>
        <v>1</v>
      </c>
      <c r="E21" s="9"/>
      <c r="F21" s="108" t="str">
        <f t="shared" si="11"/>
        <v/>
      </c>
      <c r="G21" s="107" t="str">
        <f t="shared" si="2"/>
        <v/>
      </c>
      <c r="H21" s="108" t="str">
        <f t="shared" si="3"/>
        <v/>
      </c>
      <c r="I21" s="107" t="str">
        <f t="shared" si="4"/>
        <v/>
      </c>
      <c r="J21" s="108" t="str">
        <f t="shared" si="5"/>
        <v/>
      </c>
      <c r="K21" s="107" t="str">
        <f t="shared" si="6"/>
        <v/>
      </c>
      <c r="L21" s="108" t="str">
        <f t="shared" si="7"/>
        <v>6～7</v>
      </c>
      <c r="M21" s="107" t="str">
        <f t="shared" si="8"/>
        <v>10～11</v>
      </c>
      <c r="N21" s="108" t="str">
        <f t="shared" si="9"/>
        <v/>
      </c>
      <c r="O21" s="107" t="str">
        <f t="shared" si="10"/>
        <v/>
      </c>
      <c r="P21" s="9"/>
      <c r="Q21" s="218"/>
      <c r="R21" s="55">
        <v>1</v>
      </c>
      <c r="S21" s="14">
        <f>SUM($R$8:R21)</f>
        <v>14</v>
      </c>
      <c r="AA21" s="9">
        <v>11</v>
      </c>
      <c r="AB21" s="27" t="str">
        <f>V11</f>
        <v>国語</v>
      </c>
      <c r="AC21" s="61"/>
      <c r="AD21" s="42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IF(AE21="","",VLOOKUP(AE21,目次!$A$5:$X$36,20))</f>
        <v>8～9</v>
      </c>
      <c r="AL21" s="22" t="str">
        <f>IF(AF21="","",VLOOKUP(AF21,目次!$A$5:$P$36,4))</f>
        <v/>
      </c>
      <c r="AM21" s="22" t="str">
        <f>IF(AF21="","",VLOOKUP(AF21,目次!$A$5:$X$36,21))</f>
        <v/>
      </c>
      <c r="AN21" s="22" t="str">
        <f>IF(AG21="","",VLOOKUP(AG21,目次!$A$5:$P$36,5))</f>
        <v/>
      </c>
      <c r="AO21" s="22" t="str">
        <f>IF(AG21="","",VLOOKUP(AG21,目次!$A$5:$X$36,22))</f>
        <v/>
      </c>
      <c r="AP21" s="22" t="str">
        <f>IF(AH21="","",VLOOKUP(AH21,目次!$A$5:$P$36,6))</f>
        <v/>
      </c>
      <c r="AQ21" s="22" t="str">
        <f>IF(AH21="","",VLOOKUP(AH21,目次!$A$5:$X$36,23))</f>
        <v/>
      </c>
      <c r="AR21" s="22" t="str">
        <f>IF(AI21="","",VLOOKUP(AI21,目次!$A$5:$P$36,7))</f>
        <v/>
      </c>
      <c r="AS21" s="22" t="str">
        <f>IF(AI21="","",VLOOKUP(AI21,目次!$A$5:$X$36,24))</f>
        <v/>
      </c>
      <c r="AT21" s="45" t="str">
        <f t="shared" si="13"/>
        <v>6～7</v>
      </c>
      <c r="AU21" s="45" t="str">
        <f t="shared" si="13"/>
        <v>8～9</v>
      </c>
      <c r="AV21" s="45" t="str">
        <f t="shared" si="13"/>
        <v>6～7</v>
      </c>
      <c r="AW21" s="45" t="str">
        <f t="shared" si="13"/>
        <v>8～9</v>
      </c>
      <c r="AX21" s="45" t="str">
        <f t="shared" si="13"/>
        <v/>
      </c>
      <c r="AY21" s="45" t="str">
        <f t="shared" si="13"/>
        <v/>
      </c>
      <c r="AZ21" s="45" t="str">
        <f t="shared" si="13"/>
        <v/>
      </c>
      <c r="BA21" s="45" t="str">
        <f t="shared" si="13"/>
        <v/>
      </c>
      <c r="BB21" s="45" t="str">
        <f t="shared" si="13"/>
        <v/>
      </c>
      <c r="BC21" s="45" t="str">
        <f t="shared" si="13"/>
        <v/>
      </c>
      <c r="BH21" s="40">
        <v>11</v>
      </c>
      <c r="BI21" s="64" t="s">
        <v>32</v>
      </c>
      <c r="BJ21" s="75" t="s">
        <v>107</v>
      </c>
      <c r="BK21" s="260" t="s">
        <v>108</v>
      </c>
      <c r="BL21" s="78" t="s">
        <v>109</v>
      </c>
      <c r="BM21" s="261" t="s">
        <v>108</v>
      </c>
      <c r="BN21" s="67" t="s">
        <v>107</v>
      </c>
      <c r="BO21" s="259" t="s">
        <v>108</v>
      </c>
      <c r="BP21" s="67" t="s">
        <v>107</v>
      </c>
      <c r="BQ21" s="152" t="s">
        <v>109</v>
      </c>
      <c r="BR21" s="69" t="s">
        <v>107</v>
      </c>
      <c r="BS21" s="254" t="s">
        <v>109</v>
      </c>
    </row>
    <row r="22" spans="1:71" ht="18.95" customHeight="1">
      <c r="A22" s="218"/>
      <c r="B22" s="5">
        <v>15</v>
      </c>
      <c r="C22" s="6">
        <f t="shared" si="0"/>
        <v>46188</v>
      </c>
      <c r="D22" s="18">
        <f t="shared" si="14"/>
        <v>2</v>
      </c>
      <c r="E22" s="9"/>
      <c r="F22" s="108" t="str">
        <f t="shared" si="11"/>
        <v/>
      </c>
      <c r="G22" s="107" t="str">
        <f t="shared" si="2"/>
        <v/>
      </c>
      <c r="H22" s="108" t="str">
        <f t="shared" si="3"/>
        <v/>
      </c>
      <c r="I22" s="107" t="str">
        <f t="shared" si="4"/>
        <v/>
      </c>
      <c r="J22" s="108" t="str">
        <f t="shared" si="5"/>
        <v/>
      </c>
      <c r="K22" s="107" t="str">
        <f t="shared" si="6"/>
        <v/>
      </c>
      <c r="L22" s="108" t="str">
        <f t="shared" si="7"/>
        <v/>
      </c>
      <c r="M22" s="107" t="str">
        <f t="shared" si="8"/>
        <v/>
      </c>
      <c r="N22" s="108" t="str">
        <f t="shared" si="9"/>
        <v>6～7</v>
      </c>
      <c r="O22" s="107" t="str">
        <f t="shared" si="10"/>
        <v>10～11</v>
      </c>
      <c r="P22" s="9"/>
      <c r="Q22" s="218"/>
      <c r="R22" s="55">
        <v>1</v>
      </c>
      <c r="S22" s="14">
        <f>SUM($R$8:R22)</f>
        <v>15</v>
      </c>
      <c r="AA22" s="9">
        <v>12</v>
      </c>
      <c r="AB22" s="27" t="str">
        <f>V12</f>
        <v>社会</v>
      </c>
      <c r="AC22" s="61"/>
      <c r="AD22" s="42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IF(AE22="","",VLOOKUP(AE22,目次!$A$5:$X$36,20))</f>
        <v/>
      </c>
      <c r="AL22" s="22" t="str">
        <f>IF(AF22="","",VLOOKUP(AF22,目次!$A$5:$P$36,4))</f>
        <v>6～7</v>
      </c>
      <c r="AM22" s="22" t="str">
        <f>IF(AF22="","",VLOOKUP(AF22,目次!$A$5:$X$36,21))</f>
        <v>8～9</v>
      </c>
      <c r="AN22" s="22" t="str">
        <f>IF(AG22="","",VLOOKUP(AG22,目次!$A$5:$P$36,5))</f>
        <v/>
      </c>
      <c r="AO22" s="22" t="str">
        <f>IF(AG22="","",VLOOKUP(AG22,目次!$A$5:$X$36,22))</f>
        <v/>
      </c>
      <c r="AP22" s="22" t="str">
        <f>IF(AH22="","",VLOOKUP(AH22,目次!$A$5:$P$36,6))</f>
        <v/>
      </c>
      <c r="AQ22" s="22" t="str">
        <f>IF(AH22="","",VLOOKUP(AH22,目次!$A$5:$X$36,23))</f>
        <v/>
      </c>
      <c r="AR22" s="22" t="str">
        <f>IF(AI22="","",VLOOKUP(AI22,目次!$A$5:$P$36,7))</f>
        <v/>
      </c>
      <c r="AS22" s="22" t="str">
        <f>IF(AI22="","",VLOOKUP(AI22,目次!$A$5:$X$36,24))</f>
        <v/>
      </c>
      <c r="AT22" s="45" t="str">
        <f t="shared" si="13"/>
        <v/>
      </c>
      <c r="AU22" s="45" t="str">
        <f t="shared" si="13"/>
        <v/>
      </c>
      <c r="AV22" s="45" t="str">
        <f t="shared" si="13"/>
        <v>6～7</v>
      </c>
      <c r="AW22" s="45" t="str">
        <f t="shared" si="13"/>
        <v>8～9</v>
      </c>
      <c r="AX22" s="45" t="str">
        <f t="shared" si="13"/>
        <v>6～7</v>
      </c>
      <c r="AY22" s="45" t="str">
        <f t="shared" si="13"/>
        <v>8～9</v>
      </c>
      <c r="AZ22" s="45" t="str">
        <f t="shared" si="13"/>
        <v/>
      </c>
      <c r="BA22" s="45" t="str">
        <f t="shared" si="13"/>
        <v/>
      </c>
      <c r="BB22" s="45" t="str">
        <f t="shared" si="13"/>
        <v/>
      </c>
      <c r="BC22" s="45" t="str">
        <f t="shared" si="13"/>
        <v/>
      </c>
      <c r="BH22" s="40">
        <v>12</v>
      </c>
      <c r="BI22" s="64" t="s">
        <v>33</v>
      </c>
      <c r="BJ22" s="75" t="s">
        <v>108</v>
      </c>
      <c r="BK22" s="260" t="s">
        <v>109</v>
      </c>
      <c r="BL22" s="78" t="s">
        <v>457</v>
      </c>
      <c r="BM22" s="261" t="s">
        <v>109</v>
      </c>
      <c r="BN22" s="67" t="s">
        <v>108</v>
      </c>
      <c r="BO22" s="259" t="s">
        <v>109</v>
      </c>
      <c r="BP22" s="67" t="s">
        <v>108</v>
      </c>
      <c r="BQ22" s="152" t="s">
        <v>110</v>
      </c>
      <c r="BR22" s="69" t="s">
        <v>108</v>
      </c>
      <c r="BS22" s="254" t="s">
        <v>110</v>
      </c>
    </row>
    <row r="23" spans="1:71" ht="18.95" customHeight="1">
      <c r="A23" s="218"/>
      <c r="B23" s="5">
        <v>16</v>
      </c>
      <c r="C23" s="6">
        <f t="shared" si="0"/>
        <v>46189</v>
      </c>
      <c r="D23" s="18">
        <f t="shared" si="14"/>
        <v>3</v>
      </c>
      <c r="E23" s="9"/>
      <c r="F23" s="108" t="str">
        <f t="shared" si="11"/>
        <v>8～9</v>
      </c>
      <c r="G23" s="107" t="str">
        <f t="shared" si="2"/>
        <v>10～11</v>
      </c>
      <c r="H23" s="108" t="str">
        <f t="shared" si="3"/>
        <v/>
      </c>
      <c r="I23" s="107" t="str">
        <f t="shared" si="4"/>
        <v/>
      </c>
      <c r="J23" s="108" t="str">
        <f t="shared" si="5"/>
        <v/>
      </c>
      <c r="K23" s="107" t="str">
        <f t="shared" si="6"/>
        <v/>
      </c>
      <c r="L23" s="108" t="str">
        <f t="shared" si="7"/>
        <v/>
      </c>
      <c r="M23" s="107" t="str">
        <f t="shared" si="8"/>
        <v/>
      </c>
      <c r="N23" s="108" t="str">
        <f t="shared" si="9"/>
        <v/>
      </c>
      <c r="O23" s="107" t="str">
        <f t="shared" si="10"/>
        <v/>
      </c>
      <c r="P23" s="9"/>
      <c r="Q23" s="218"/>
      <c r="R23" s="55">
        <v>1</v>
      </c>
      <c r="S23" s="14">
        <f>SUM($R$8:R23)</f>
        <v>16</v>
      </c>
      <c r="AA23" s="9">
        <v>13</v>
      </c>
      <c r="AB23" s="27" t="str">
        <f>V13</f>
        <v>数学</v>
      </c>
      <c r="AC23" s="61"/>
      <c r="AD23" s="42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IF(AE23="","",VLOOKUP(AE23,目次!$A$5:$X$36,20))</f>
        <v/>
      </c>
      <c r="AL23" s="22" t="str">
        <f>IF(AF23="","",VLOOKUP(AF23,目次!$A$5:$P$36,4))</f>
        <v/>
      </c>
      <c r="AM23" s="22" t="str">
        <f>IF(AF23="","",VLOOKUP(AF23,目次!$A$5:$X$36,21))</f>
        <v/>
      </c>
      <c r="AN23" s="22" t="str">
        <f>IF(AG23="","",VLOOKUP(AG23,目次!$A$5:$P$36,5))</f>
        <v>6～7</v>
      </c>
      <c r="AO23" s="22" t="str">
        <f>IF(AG23="","",VLOOKUP(AG23,目次!$A$5:$X$36,22))</f>
        <v>8～9</v>
      </c>
      <c r="AP23" s="22" t="str">
        <f>IF(AH23="","",VLOOKUP(AH23,目次!$A$5:$P$36,6))</f>
        <v/>
      </c>
      <c r="AQ23" s="22" t="str">
        <f>IF(AH23="","",VLOOKUP(AH23,目次!$A$5:$X$36,23))</f>
        <v/>
      </c>
      <c r="AR23" s="22" t="str">
        <f>IF(AI23="","",VLOOKUP(AI23,目次!$A$5:$P$36,7))</f>
        <v/>
      </c>
      <c r="AS23" s="22" t="str">
        <f>IF(AI23="","",VLOOKUP(AI23,目次!$A$5:$X$36,24))</f>
        <v/>
      </c>
      <c r="AT23" s="45" t="str">
        <f t="shared" si="13"/>
        <v/>
      </c>
      <c r="AU23" s="45" t="str">
        <f t="shared" si="13"/>
        <v/>
      </c>
      <c r="AV23" s="45" t="str">
        <f t="shared" si="13"/>
        <v/>
      </c>
      <c r="AW23" s="45" t="str">
        <f t="shared" si="13"/>
        <v/>
      </c>
      <c r="AX23" s="45" t="str">
        <f t="shared" si="13"/>
        <v>6～7</v>
      </c>
      <c r="AY23" s="45" t="str">
        <f t="shared" si="13"/>
        <v>8～9</v>
      </c>
      <c r="AZ23" s="45" t="str">
        <f t="shared" si="13"/>
        <v>6～7</v>
      </c>
      <c r="BA23" s="45" t="str">
        <f t="shared" si="13"/>
        <v>10～11</v>
      </c>
      <c r="BB23" s="45" t="str">
        <f t="shared" si="13"/>
        <v/>
      </c>
      <c r="BC23" s="45" t="str">
        <f t="shared" si="13"/>
        <v/>
      </c>
      <c r="BH23" s="40">
        <v>13</v>
      </c>
      <c r="BI23" s="64" t="s">
        <v>36</v>
      </c>
      <c r="BJ23" s="75" t="s">
        <v>109</v>
      </c>
      <c r="BK23" s="260" t="s">
        <v>110</v>
      </c>
      <c r="BL23" s="78" t="s">
        <v>114</v>
      </c>
      <c r="BM23" s="261" t="s">
        <v>110</v>
      </c>
      <c r="BN23" s="67" t="s">
        <v>109</v>
      </c>
      <c r="BO23" s="259" t="s">
        <v>110</v>
      </c>
      <c r="BP23" s="67" t="s">
        <v>109</v>
      </c>
      <c r="BQ23" s="152" t="s">
        <v>113</v>
      </c>
      <c r="BR23" s="69" t="s">
        <v>109</v>
      </c>
      <c r="BS23" s="254" t="s">
        <v>113</v>
      </c>
    </row>
    <row r="24" spans="1:71" ht="18.95" customHeight="1">
      <c r="A24" s="218"/>
      <c r="B24" s="5">
        <v>17</v>
      </c>
      <c r="C24" s="6">
        <f t="shared" si="0"/>
        <v>46190</v>
      </c>
      <c r="D24" s="18">
        <f t="shared" si="14"/>
        <v>4</v>
      </c>
      <c r="E24" s="9"/>
      <c r="F24" s="108" t="str">
        <f t="shared" si="11"/>
        <v/>
      </c>
      <c r="G24" s="107" t="str">
        <f t="shared" si="2"/>
        <v/>
      </c>
      <c r="H24" s="108" t="str">
        <f t="shared" si="3"/>
        <v>8～9</v>
      </c>
      <c r="I24" s="107" t="str">
        <f t="shared" si="4"/>
        <v>10～11</v>
      </c>
      <c r="J24" s="108" t="str">
        <f t="shared" si="5"/>
        <v/>
      </c>
      <c r="K24" s="107" t="str">
        <f t="shared" si="6"/>
        <v/>
      </c>
      <c r="L24" s="108" t="str">
        <f t="shared" si="7"/>
        <v/>
      </c>
      <c r="M24" s="107" t="str">
        <f t="shared" si="8"/>
        <v/>
      </c>
      <c r="N24" s="108" t="str">
        <f t="shared" si="9"/>
        <v/>
      </c>
      <c r="O24" s="107" t="str">
        <f t="shared" si="10"/>
        <v/>
      </c>
      <c r="P24" s="9"/>
      <c r="Q24" s="218"/>
      <c r="R24" s="55">
        <v>1</v>
      </c>
      <c r="S24" s="14">
        <f>SUM($R$8:R24)</f>
        <v>17</v>
      </c>
      <c r="AA24" s="9">
        <v>14</v>
      </c>
      <c r="AB24" s="27" t="str">
        <f>V14</f>
        <v>理科</v>
      </c>
      <c r="AC24" s="61"/>
      <c r="AD24" s="42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IF(AE24="","",VLOOKUP(AE24,目次!$A$5:$X$36,20))</f>
        <v/>
      </c>
      <c r="AL24" s="22" t="str">
        <f>IF(AF24="","",VLOOKUP(AF24,目次!$A$5:$P$36,4))</f>
        <v/>
      </c>
      <c r="AM24" s="22" t="str">
        <f>IF(AF24="","",VLOOKUP(AF24,目次!$A$5:$X$36,21))</f>
        <v/>
      </c>
      <c r="AN24" s="22" t="str">
        <f>IF(AG24="","",VLOOKUP(AG24,目次!$A$5:$P$36,5))</f>
        <v/>
      </c>
      <c r="AO24" s="22" t="str">
        <f>IF(AG24="","",VLOOKUP(AG24,目次!$A$5:$X$36,22))</f>
        <v/>
      </c>
      <c r="AP24" s="22" t="str">
        <f>IF(AH24="","",VLOOKUP(AH24,目次!$A$5:$P$36,6))</f>
        <v>6～7</v>
      </c>
      <c r="AQ24" s="22" t="str">
        <f>IF(AH24="","",VLOOKUP(AH24,目次!$A$5:$X$36,23))</f>
        <v>10～11</v>
      </c>
      <c r="AR24" s="22" t="str">
        <f>IF(AI24="","",VLOOKUP(AI24,目次!$A$5:$P$36,7))</f>
        <v/>
      </c>
      <c r="AS24" s="22" t="str">
        <f>IF(AI24="","",VLOOKUP(AI24,目次!$A$5:$X$36,24))</f>
        <v/>
      </c>
      <c r="AT24" s="45" t="str">
        <f t="shared" si="13"/>
        <v/>
      </c>
      <c r="AU24" s="45" t="str">
        <f t="shared" si="13"/>
        <v/>
      </c>
      <c r="AV24" s="45" t="str">
        <f t="shared" si="13"/>
        <v/>
      </c>
      <c r="AW24" s="45" t="str">
        <f t="shared" si="13"/>
        <v/>
      </c>
      <c r="AX24" s="45" t="str">
        <f t="shared" si="13"/>
        <v/>
      </c>
      <c r="AY24" s="45" t="str">
        <f t="shared" si="13"/>
        <v/>
      </c>
      <c r="AZ24" s="45" t="str">
        <f t="shared" si="13"/>
        <v>6～7</v>
      </c>
      <c r="BA24" s="45" t="str">
        <f t="shared" si="13"/>
        <v>10～11</v>
      </c>
      <c r="BB24" s="45" t="str">
        <f t="shared" si="13"/>
        <v>6～7</v>
      </c>
      <c r="BC24" s="45" t="str">
        <f t="shared" si="13"/>
        <v>10～11</v>
      </c>
      <c r="BH24" s="40">
        <v>14</v>
      </c>
      <c r="BI24" s="64" t="s">
        <v>37</v>
      </c>
      <c r="BJ24" s="75" t="s">
        <v>110</v>
      </c>
      <c r="BK24" s="260" t="s">
        <v>113</v>
      </c>
      <c r="BL24" s="78" t="s">
        <v>115</v>
      </c>
      <c r="BM24" s="261" t="s">
        <v>113</v>
      </c>
      <c r="BN24" s="67" t="s">
        <v>110</v>
      </c>
      <c r="BO24" s="259" t="s">
        <v>113</v>
      </c>
      <c r="BP24" s="67" t="s">
        <v>110</v>
      </c>
      <c r="BQ24" s="152" t="s">
        <v>114</v>
      </c>
      <c r="BR24" s="69" t="s">
        <v>110</v>
      </c>
      <c r="BS24" s="254" t="s">
        <v>114</v>
      </c>
    </row>
    <row r="25" spans="1:71" ht="18.95" customHeight="1">
      <c r="A25" s="218"/>
      <c r="B25" s="5">
        <v>18</v>
      </c>
      <c r="C25" s="6">
        <f t="shared" si="0"/>
        <v>46191</v>
      </c>
      <c r="D25" s="18">
        <f t="shared" si="14"/>
        <v>5</v>
      </c>
      <c r="E25" s="9"/>
      <c r="F25" s="108" t="str">
        <f t="shared" si="11"/>
        <v/>
      </c>
      <c r="G25" s="107" t="str">
        <f t="shared" si="2"/>
        <v/>
      </c>
      <c r="H25" s="108" t="str">
        <f t="shared" si="3"/>
        <v/>
      </c>
      <c r="I25" s="107" t="str">
        <f t="shared" si="4"/>
        <v/>
      </c>
      <c r="J25" s="108" t="str">
        <f t="shared" si="5"/>
        <v>8～9</v>
      </c>
      <c r="K25" s="107" t="str">
        <f t="shared" si="6"/>
        <v>10～11</v>
      </c>
      <c r="L25" s="108" t="str">
        <f t="shared" si="7"/>
        <v/>
      </c>
      <c r="M25" s="107" t="str">
        <f t="shared" si="8"/>
        <v/>
      </c>
      <c r="N25" s="108" t="str">
        <f t="shared" si="9"/>
        <v/>
      </c>
      <c r="O25" s="107" t="str">
        <f t="shared" si="10"/>
        <v/>
      </c>
      <c r="P25" s="9"/>
      <c r="Q25" s="218"/>
      <c r="R25" s="55">
        <v>1</v>
      </c>
      <c r="S25" s="14">
        <f>SUM($R$8:R25)</f>
        <v>18</v>
      </c>
      <c r="AA25" s="9">
        <v>15</v>
      </c>
      <c r="AB25" s="27" t="str">
        <f>V15</f>
        <v>英語</v>
      </c>
      <c r="AC25" s="61"/>
      <c r="AD25" s="42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IF(AE25="","",VLOOKUP(AE25,目次!$A$5:$X$36,20))</f>
        <v/>
      </c>
      <c r="AL25" s="22" t="str">
        <f>IF(AF25="","",VLOOKUP(AF25,目次!$A$5:$P$36,4))</f>
        <v/>
      </c>
      <c r="AM25" s="22" t="str">
        <f>IF(AF25="","",VLOOKUP(AF25,目次!$A$5:$X$36,21))</f>
        <v/>
      </c>
      <c r="AN25" s="22" t="str">
        <f>IF(AG25="","",VLOOKUP(AG25,目次!$A$5:$P$36,5))</f>
        <v/>
      </c>
      <c r="AO25" s="22" t="str">
        <f>IF(AG25="","",VLOOKUP(AG25,目次!$A$5:$X$36,22))</f>
        <v/>
      </c>
      <c r="AP25" s="22" t="str">
        <f>IF(AH25="","",VLOOKUP(AH25,目次!$A$5:$P$36,6))</f>
        <v/>
      </c>
      <c r="AQ25" s="22" t="str">
        <f>IF(AH25="","",VLOOKUP(AH25,目次!$A$5:$X$36,23))</f>
        <v/>
      </c>
      <c r="AR25" s="22" t="str">
        <f>IF(AI25="","",VLOOKUP(AI25,目次!$A$5:$P$36,7))</f>
        <v>6～7</v>
      </c>
      <c r="AS25" s="22" t="str">
        <f>IF(AI25="","",VLOOKUP(AI25,目次!$A$5:$X$36,24))</f>
        <v>10～11</v>
      </c>
      <c r="AT25" s="45" t="str">
        <f t="shared" si="13"/>
        <v>8～9</v>
      </c>
      <c r="AU25" s="45" t="str">
        <f t="shared" si="13"/>
        <v>10～11</v>
      </c>
      <c r="AV25" s="45" t="str">
        <f t="shared" si="13"/>
        <v/>
      </c>
      <c r="AW25" s="45" t="str">
        <f t="shared" si="13"/>
        <v/>
      </c>
      <c r="AX25" s="45" t="str">
        <f t="shared" si="13"/>
        <v/>
      </c>
      <c r="AY25" s="45" t="str">
        <f t="shared" si="13"/>
        <v/>
      </c>
      <c r="AZ25" s="45" t="str">
        <f t="shared" si="13"/>
        <v/>
      </c>
      <c r="BA25" s="45" t="str">
        <f t="shared" si="13"/>
        <v/>
      </c>
      <c r="BB25" s="45" t="str">
        <f t="shared" si="13"/>
        <v>6～7</v>
      </c>
      <c r="BC25" s="45" t="str">
        <f t="shared" si="13"/>
        <v>10～11</v>
      </c>
      <c r="BH25" s="40">
        <v>15</v>
      </c>
      <c r="BI25" s="64" t="s">
        <v>38</v>
      </c>
      <c r="BJ25" s="75" t="s">
        <v>135</v>
      </c>
      <c r="BK25" s="260" t="s">
        <v>114</v>
      </c>
      <c r="BL25" s="78" t="s">
        <v>116</v>
      </c>
      <c r="BM25" s="261" t="s">
        <v>114</v>
      </c>
      <c r="BN25" s="67" t="s">
        <v>113</v>
      </c>
      <c r="BO25" s="259" t="s">
        <v>114</v>
      </c>
      <c r="BP25" s="67" t="s">
        <v>113</v>
      </c>
      <c r="BQ25" s="152" t="s">
        <v>115</v>
      </c>
      <c r="BR25" s="69" t="s">
        <v>113</v>
      </c>
      <c r="BS25" s="254" t="s">
        <v>115</v>
      </c>
    </row>
    <row r="26" spans="1:71" ht="18.95" customHeight="1">
      <c r="A26" s="218"/>
      <c r="B26" s="5">
        <v>19</v>
      </c>
      <c r="C26" s="6">
        <f t="shared" si="0"/>
        <v>46192</v>
      </c>
      <c r="D26" s="18">
        <f t="shared" si="14"/>
        <v>6</v>
      </c>
      <c r="E26" s="9"/>
      <c r="F26" s="108" t="str">
        <f t="shared" si="11"/>
        <v/>
      </c>
      <c r="G26" s="107" t="str">
        <f t="shared" si="2"/>
        <v/>
      </c>
      <c r="H26" s="108" t="str">
        <f t="shared" si="3"/>
        <v/>
      </c>
      <c r="I26" s="107" t="str">
        <f t="shared" si="4"/>
        <v/>
      </c>
      <c r="J26" s="108" t="str">
        <f t="shared" si="5"/>
        <v/>
      </c>
      <c r="K26" s="107" t="str">
        <f t="shared" si="6"/>
        <v/>
      </c>
      <c r="L26" s="108" t="str">
        <f t="shared" si="7"/>
        <v>8～9</v>
      </c>
      <c r="M26" s="107" t="str">
        <f t="shared" si="8"/>
        <v>12～13</v>
      </c>
      <c r="N26" s="108" t="str">
        <f t="shared" si="9"/>
        <v/>
      </c>
      <c r="O26" s="107" t="str">
        <f t="shared" si="10"/>
        <v/>
      </c>
      <c r="P26" s="9"/>
      <c r="Q26" s="218"/>
      <c r="R26" s="55">
        <v>1</v>
      </c>
      <c r="S26" s="14">
        <f>SUM($R$8:R26)</f>
        <v>19</v>
      </c>
      <c r="AA26" s="9">
        <v>16</v>
      </c>
      <c r="AB26" s="27" t="str">
        <f>V11</f>
        <v>国語</v>
      </c>
      <c r="AC26" s="61"/>
      <c r="AD26" s="42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IF(AE26="","",VLOOKUP(AE26,目次!$A$5:$X$36,20))</f>
        <v>10～11</v>
      </c>
      <c r="AL26" s="22" t="str">
        <f>IF(AF26="","",VLOOKUP(AF26,目次!$A$5:$P$36,4))</f>
        <v/>
      </c>
      <c r="AM26" s="22" t="str">
        <f>IF(AF26="","",VLOOKUP(AF26,目次!$A$5:$X$36,21))</f>
        <v/>
      </c>
      <c r="AN26" s="22" t="str">
        <f>IF(AG26="","",VLOOKUP(AG26,目次!$A$5:$P$36,5))</f>
        <v/>
      </c>
      <c r="AO26" s="22" t="str">
        <f>IF(AG26="","",VLOOKUP(AG26,目次!$A$5:$X$36,22))</f>
        <v/>
      </c>
      <c r="AP26" s="22" t="str">
        <f>IF(AH26="","",VLOOKUP(AH26,目次!$A$5:$P$36,6))</f>
        <v/>
      </c>
      <c r="AQ26" s="22" t="str">
        <f>IF(AH26="","",VLOOKUP(AH26,目次!$A$5:$X$36,23))</f>
        <v/>
      </c>
      <c r="AR26" s="22" t="str">
        <f>IF(AI26="","",VLOOKUP(AI26,目次!$A$5:$P$36,7))</f>
        <v/>
      </c>
      <c r="AS26" s="22" t="str">
        <f>IF(AI26="","",VLOOKUP(AI26,目次!$A$5:$X$36,24))</f>
        <v/>
      </c>
      <c r="AT26" s="45" t="str">
        <f t="shared" si="13"/>
        <v>8～9</v>
      </c>
      <c r="AU26" s="45" t="str">
        <f t="shared" si="13"/>
        <v>10～11</v>
      </c>
      <c r="AV26" s="45" t="str">
        <f t="shared" si="13"/>
        <v>8～9</v>
      </c>
      <c r="AW26" s="45" t="str">
        <f t="shared" si="13"/>
        <v>10～11</v>
      </c>
      <c r="AX26" s="45" t="str">
        <f t="shared" si="13"/>
        <v/>
      </c>
      <c r="AY26" s="45" t="str">
        <f t="shared" si="13"/>
        <v/>
      </c>
      <c r="AZ26" s="45" t="str">
        <f t="shared" si="13"/>
        <v/>
      </c>
      <c r="BA26" s="45" t="str">
        <f t="shared" si="13"/>
        <v/>
      </c>
      <c r="BB26" s="45" t="str">
        <f t="shared" si="13"/>
        <v/>
      </c>
      <c r="BC26" s="45" t="str">
        <f t="shared" si="13"/>
        <v/>
      </c>
      <c r="BH26" s="40">
        <v>16</v>
      </c>
      <c r="BI26" s="64" t="s">
        <v>39</v>
      </c>
      <c r="BJ26" s="75" t="s">
        <v>136</v>
      </c>
      <c r="BK26" s="260" t="s">
        <v>115</v>
      </c>
      <c r="BL26" s="78" t="s">
        <v>117</v>
      </c>
      <c r="BM26" s="261" t="s">
        <v>115</v>
      </c>
      <c r="BN26" s="67" t="s">
        <v>114</v>
      </c>
      <c r="BO26" s="259" t="s">
        <v>115</v>
      </c>
      <c r="BP26" s="67" t="s">
        <v>114</v>
      </c>
      <c r="BQ26" s="152" t="s">
        <v>116</v>
      </c>
      <c r="BR26" s="69" t="s">
        <v>114</v>
      </c>
      <c r="BS26" s="254" t="s">
        <v>116</v>
      </c>
    </row>
    <row r="27" spans="1:71" ht="18.95" customHeight="1">
      <c r="A27" s="218"/>
      <c r="B27" s="5">
        <v>20</v>
      </c>
      <c r="C27" s="6">
        <f t="shared" si="0"/>
        <v>46193</v>
      </c>
      <c r="D27" s="18">
        <f t="shared" si="14"/>
        <v>7</v>
      </c>
      <c r="E27" s="9"/>
      <c r="F27" s="108" t="str">
        <f t="shared" si="11"/>
        <v/>
      </c>
      <c r="G27" s="107" t="str">
        <f t="shared" si="2"/>
        <v/>
      </c>
      <c r="H27" s="108" t="str">
        <f t="shared" si="3"/>
        <v/>
      </c>
      <c r="I27" s="107" t="str">
        <f t="shared" si="4"/>
        <v/>
      </c>
      <c r="J27" s="108" t="str">
        <f t="shared" si="5"/>
        <v/>
      </c>
      <c r="K27" s="107" t="str">
        <f t="shared" si="6"/>
        <v/>
      </c>
      <c r="L27" s="108" t="str">
        <f t="shared" si="7"/>
        <v/>
      </c>
      <c r="M27" s="107" t="str">
        <f t="shared" si="8"/>
        <v/>
      </c>
      <c r="N27" s="108" t="str">
        <f t="shared" si="9"/>
        <v>8～9</v>
      </c>
      <c r="O27" s="107" t="str">
        <f t="shared" si="10"/>
        <v>12～13</v>
      </c>
      <c r="P27" s="9"/>
      <c r="Q27" s="218"/>
      <c r="R27" s="55">
        <v>1</v>
      </c>
      <c r="S27" s="14">
        <f>SUM($R$8:R27)</f>
        <v>20</v>
      </c>
      <c r="AA27" s="9">
        <v>17</v>
      </c>
      <c r="AB27" s="27" t="str">
        <f>V12</f>
        <v>社会</v>
      </c>
      <c r="AC27" s="61"/>
      <c r="AD27" s="42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IF(AE27="","",VLOOKUP(AE27,目次!$A$5:$X$36,20))</f>
        <v/>
      </c>
      <c r="AL27" s="22" t="str">
        <f>IF(AF27="","",VLOOKUP(AF27,目次!$A$5:$P$36,4))</f>
        <v>8～9</v>
      </c>
      <c r="AM27" s="22" t="str">
        <f>IF(AF27="","",VLOOKUP(AF27,目次!$A$5:$X$36,21))</f>
        <v>10～11</v>
      </c>
      <c r="AN27" s="22" t="str">
        <f>IF(AG27="","",VLOOKUP(AG27,目次!$A$5:$P$36,5))</f>
        <v/>
      </c>
      <c r="AO27" s="22" t="str">
        <f>IF(AG27="","",VLOOKUP(AG27,目次!$A$5:$X$36,22))</f>
        <v/>
      </c>
      <c r="AP27" s="22" t="str">
        <f>IF(AH27="","",VLOOKUP(AH27,目次!$A$5:$P$36,6))</f>
        <v/>
      </c>
      <c r="AQ27" s="22" t="str">
        <f>IF(AH27="","",VLOOKUP(AH27,目次!$A$5:$X$36,23))</f>
        <v/>
      </c>
      <c r="AR27" s="22" t="str">
        <f>IF(AI27="","",VLOOKUP(AI27,目次!$A$5:$P$36,7))</f>
        <v/>
      </c>
      <c r="AS27" s="22" t="str">
        <f>IF(AI27="","",VLOOKUP(AI27,目次!$A$5:$X$36,24))</f>
        <v/>
      </c>
      <c r="AT27" s="45" t="str">
        <f t="shared" si="13"/>
        <v/>
      </c>
      <c r="AU27" s="45" t="str">
        <f t="shared" si="13"/>
        <v/>
      </c>
      <c r="AV27" s="45" t="str">
        <f t="shared" si="13"/>
        <v>8～9</v>
      </c>
      <c r="AW27" s="45" t="str">
        <f t="shared" si="13"/>
        <v>10～11</v>
      </c>
      <c r="AX27" s="45" t="str">
        <f t="shared" si="13"/>
        <v>8～9</v>
      </c>
      <c r="AY27" s="45" t="str">
        <f t="shared" si="13"/>
        <v>10～11</v>
      </c>
      <c r="AZ27" s="45" t="str">
        <f t="shared" si="13"/>
        <v/>
      </c>
      <c r="BA27" s="45" t="str">
        <f t="shared" si="13"/>
        <v/>
      </c>
      <c r="BB27" s="45" t="str">
        <f t="shared" si="13"/>
        <v/>
      </c>
      <c r="BC27" s="45" t="str">
        <f t="shared" si="13"/>
        <v/>
      </c>
      <c r="BH27" s="40">
        <v>17</v>
      </c>
      <c r="BI27" s="64" t="s">
        <v>40</v>
      </c>
      <c r="BJ27" s="75" t="s">
        <v>137</v>
      </c>
      <c r="BK27" s="260" t="s">
        <v>116</v>
      </c>
      <c r="BL27" s="78" t="s">
        <v>118</v>
      </c>
      <c r="BM27" s="261" t="s">
        <v>116</v>
      </c>
      <c r="BN27" s="67" t="s">
        <v>115</v>
      </c>
      <c r="BO27" s="259" t="s">
        <v>116</v>
      </c>
      <c r="BP27" s="67" t="s">
        <v>115</v>
      </c>
      <c r="BQ27" s="152" t="s">
        <v>117</v>
      </c>
      <c r="BR27" s="69" t="s">
        <v>115</v>
      </c>
      <c r="BS27" s="254" t="s">
        <v>117</v>
      </c>
    </row>
    <row r="28" spans="1:71" ht="18.95" customHeight="1">
      <c r="A28" s="218"/>
      <c r="B28" s="5">
        <v>21</v>
      </c>
      <c r="C28" s="6">
        <f t="shared" si="0"/>
        <v>46194</v>
      </c>
      <c r="D28" s="18">
        <f t="shared" si="14"/>
        <v>1</v>
      </c>
      <c r="E28" s="9"/>
      <c r="F28" s="108" t="str">
        <f t="shared" si="11"/>
        <v>10～11</v>
      </c>
      <c r="G28" s="107" t="str">
        <f t="shared" si="2"/>
        <v>12～13</v>
      </c>
      <c r="H28" s="108" t="str">
        <f t="shared" si="3"/>
        <v/>
      </c>
      <c r="I28" s="107" t="str">
        <f t="shared" si="4"/>
        <v/>
      </c>
      <c r="J28" s="108" t="str">
        <f t="shared" si="5"/>
        <v/>
      </c>
      <c r="K28" s="107" t="str">
        <f t="shared" si="6"/>
        <v/>
      </c>
      <c r="L28" s="108" t="str">
        <f t="shared" si="7"/>
        <v/>
      </c>
      <c r="M28" s="107" t="str">
        <f t="shared" si="8"/>
        <v/>
      </c>
      <c r="N28" s="108" t="str">
        <f t="shared" si="9"/>
        <v/>
      </c>
      <c r="O28" s="107" t="str">
        <f t="shared" si="10"/>
        <v/>
      </c>
      <c r="P28" s="9"/>
      <c r="Q28" s="218"/>
      <c r="R28" s="55">
        <v>1</v>
      </c>
      <c r="S28" s="14">
        <f>SUM($R$8:R28)</f>
        <v>21</v>
      </c>
      <c r="AA28" s="9">
        <v>18</v>
      </c>
      <c r="AB28" s="27" t="str">
        <f>V13</f>
        <v>数学</v>
      </c>
      <c r="AC28" s="61"/>
      <c r="AD28" s="42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IF(AE28="","",VLOOKUP(AE28,目次!$A$5:$X$36,20))</f>
        <v/>
      </c>
      <c r="AL28" s="22" t="str">
        <f>IF(AF28="","",VLOOKUP(AF28,目次!$A$5:$P$36,4))</f>
        <v/>
      </c>
      <c r="AM28" s="22" t="str">
        <f>IF(AF28="","",VLOOKUP(AF28,目次!$A$5:$X$36,21))</f>
        <v/>
      </c>
      <c r="AN28" s="22" t="str">
        <f>IF(AG28="","",VLOOKUP(AG28,目次!$A$5:$P$36,5))</f>
        <v>8～9</v>
      </c>
      <c r="AO28" s="22" t="str">
        <f>IF(AG28="","",VLOOKUP(AG28,目次!$A$5:$X$36,22))</f>
        <v>10～11</v>
      </c>
      <c r="AP28" s="22" t="str">
        <f>IF(AH28="","",VLOOKUP(AH28,目次!$A$5:$P$36,6))</f>
        <v/>
      </c>
      <c r="AQ28" s="22" t="str">
        <f>IF(AH28="","",VLOOKUP(AH28,目次!$A$5:$X$36,23))</f>
        <v/>
      </c>
      <c r="AR28" s="22" t="str">
        <f>IF(AI28="","",VLOOKUP(AI28,目次!$A$5:$P$36,7))</f>
        <v/>
      </c>
      <c r="AS28" s="22" t="str">
        <f>IF(AI28="","",VLOOKUP(AI28,目次!$A$5:$X$36,24))</f>
        <v/>
      </c>
      <c r="AT28" s="45" t="str">
        <f t="shared" si="13"/>
        <v/>
      </c>
      <c r="AU28" s="45" t="str">
        <f t="shared" si="13"/>
        <v/>
      </c>
      <c r="AV28" s="45" t="str">
        <f t="shared" si="13"/>
        <v/>
      </c>
      <c r="AW28" s="45" t="str">
        <f t="shared" si="13"/>
        <v/>
      </c>
      <c r="AX28" s="45" t="str">
        <f t="shared" si="13"/>
        <v>8～9</v>
      </c>
      <c r="AY28" s="45" t="str">
        <f t="shared" si="13"/>
        <v>10～11</v>
      </c>
      <c r="AZ28" s="45" t="str">
        <f t="shared" si="13"/>
        <v>8～9</v>
      </c>
      <c r="BA28" s="45" t="str">
        <f t="shared" si="13"/>
        <v>12～13</v>
      </c>
      <c r="BB28" s="45" t="str">
        <f t="shared" si="13"/>
        <v/>
      </c>
      <c r="BC28" s="45" t="str">
        <f t="shared" si="13"/>
        <v/>
      </c>
      <c r="BH28" s="40">
        <v>18</v>
      </c>
      <c r="BI28" s="64" t="s">
        <v>41</v>
      </c>
      <c r="BJ28" s="75" t="s">
        <v>138</v>
      </c>
      <c r="BK28" s="260" t="s">
        <v>117</v>
      </c>
      <c r="BL28" s="78" t="s">
        <v>119</v>
      </c>
      <c r="BM28" s="261" t="s">
        <v>117</v>
      </c>
      <c r="BN28" s="67" t="s">
        <v>116</v>
      </c>
      <c r="BO28" s="259" t="s">
        <v>117</v>
      </c>
      <c r="BP28" s="67" t="s">
        <v>116</v>
      </c>
      <c r="BQ28" s="152" t="s">
        <v>118</v>
      </c>
      <c r="BR28" s="69" t="s">
        <v>116</v>
      </c>
      <c r="BS28" s="254" t="s">
        <v>118</v>
      </c>
    </row>
    <row r="29" spans="1:71" ht="18.95" customHeight="1">
      <c r="A29" s="218"/>
      <c r="B29" s="5">
        <v>22</v>
      </c>
      <c r="C29" s="6">
        <f t="shared" si="0"/>
        <v>46195</v>
      </c>
      <c r="D29" s="18">
        <f t="shared" si="14"/>
        <v>2</v>
      </c>
      <c r="E29" s="9"/>
      <c r="F29" s="108" t="str">
        <f t="shared" si="11"/>
        <v/>
      </c>
      <c r="G29" s="107" t="str">
        <f t="shared" si="2"/>
        <v/>
      </c>
      <c r="H29" s="108" t="str">
        <f t="shared" si="3"/>
        <v>10～11</v>
      </c>
      <c r="I29" s="107" t="str">
        <f t="shared" si="4"/>
        <v>12～13</v>
      </c>
      <c r="J29" s="108" t="str">
        <f t="shared" si="5"/>
        <v/>
      </c>
      <c r="K29" s="107" t="str">
        <f t="shared" si="6"/>
        <v/>
      </c>
      <c r="L29" s="108" t="str">
        <f t="shared" si="7"/>
        <v/>
      </c>
      <c r="M29" s="107" t="str">
        <f t="shared" si="8"/>
        <v/>
      </c>
      <c r="N29" s="108" t="str">
        <f t="shared" si="9"/>
        <v/>
      </c>
      <c r="O29" s="107" t="str">
        <f t="shared" si="10"/>
        <v/>
      </c>
      <c r="P29" s="9"/>
      <c r="Q29" s="218"/>
      <c r="R29" s="55">
        <v>1</v>
      </c>
      <c r="S29" s="14">
        <f>SUM($R$8:R29)</f>
        <v>22</v>
      </c>
      <c r="AA29" s="9">
        <v>19</v>
      </c>
      <c r="AB29" s="27" t="str">
        <f>V14</f>
        <v>理科</v>
      </c>
      <c r="AC29" s="61"/>
      <c r="AD29" s="42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IF(AE29="","",VLOOKUP(AE29,目次!$A$5:$X$36,20))</f>
        <v/>
      </c>
      <c r="AL29" s="22" t="str">
        <f>IF(AF29="","",VLOOKUP(AF29,目次!$A$5:$P$36,4))</f>
        <v/>
      </c>
      <c r="AM29" s="22" t="str">
        <f>IF(AF29="","",VLOOKUP(AF29,目次!$A$5:$X$36,21))</f>
        <v/>
      </c>
      <c r="AN29" s="22" t="str">
        <f>IF(AG29="","",VLOOKUP(AG29,目次!$A$5:$P$36,5))</f>
        <v/>
      </c>
      <c r="AO29" s="22" t="str">
        <f>IF(AG29="","",VLOOKUP(AG29,目次!$A$5:$X$36,22))</f>
        <v/>
      </c>
      <c r="AP29" s="22" t="str">
        <f>IF(AH29="","",VLOOKUP(AH29,目次!$A$5:$P$36,6))</f>
        <v>8～9</v>
      </c>
      <c r="AQ29" s="22" t="str">
        <f>IF(AH29="","",VLOOKUP(AH29,目次!$A$5:$X$36,23))</f>
        <v>12～13</v>
      </c>
      <c r="AR29" s="22" t="str">
        <f>IF(AI29="","",VLOOKUP(AI29,目次!$A$5:$P$36,7))</f>
        <v/>
      </c>
      <c r="AS29" s="22" t="str">
        <f>IF(AI29="","",VLOOKUP(AI29,目次!$A$5:$X$36,24))</f>
        <v/>
      </c>
      <c r="AT29" s="45" t="str">
        <f t="shared" si="13"/>
        <v/>
      </c>
      <c r="AU29" s="45" t="str">
        <f t="shared" si="13"/>
        <v/>
      </c>
      <c r="AV29" s="45" t="str">
        <f t="shared" si="13"/>
        <v/>
      </c>
      <c r="AW29" s="45" t="str">
        <f t="shared" si="13"/>
        <v/>
      </c>
      <c r="AX29" s="45" t="str">
        <f t="shared" si="13"/>
        <v/>
      </c>
      <c r="AY29" s="45" t="str">
        <f t="shared" si="13"/>
        <v/>
      </c>
      <c r="AZ29" s="45" t="str">
        <f t="shared" si="13"/>
        <v>8～9</v>
      </c>
      <c r="BA29" s="45" t="str">
        <f t="shared" si="13"/>
        <v>12～13</v>
      </c>
      <c r="BB29" s="45" t="str">
        <f t="shared" si="13"/>
        <v>8～9</v>
      </c>
      <c r="BC29" s="45" t="str">
        <f t="shared" si="13"/>
        <v>12～13</v>
      </c>
      <c r="BH29" s="40">
        <v>19</v>
      </c>
      <c r="BI29" s="64" t="s">
        <v>42</v>
      </c>
      <c r="BJ29" s="75" t="s">
        <v>66</v>
      </c>
      <c r="BK29" s="260" t="s">
        <v>118</v>
      </c>
      <c r="BL29" s="78" t="s">
        <v>120</v>
      </c>
      <c r="BM29" s="261" t="s">
        <v>118</v>
      </c>
      <c r="BN29" s="67" t="s">
        <v>117</v>
      </c>
      <c r="BO29" s="259" t="s">
        <v>118</v>
      </c>
      <c r="BP29" s="67" t="s">
        <v>117</v>
      </c>
      <c r="BQ29" s="152" t="s">
        <v>119</v>
      </c>
      <c r="BR29" s="69" t="s">
        <v>117</v>
      </c>
      <c r="BS29" s="254" t="s">
        <v>119</v>
      </c>
    </row>
    <row r="30" spans="1:71" ht="18.95" customHeight="1">
      <c r="A30" s="218"/>
      <c r="B30" s="5">
        <v>23</v>
      </c>
      <c r="C30" s="6">
        <f t="shared" si="0"/>
        <v>46196</v>
      </c>
      <c r="D30" s="18">
        <f t="shared" si="14"/>
        <v>3</v>
      </c>
      <c r="E30" s="9"/>
      <c r="F30" s="108" t="str">
        <f t="shared" si="11"/>
        <v/>
      </c>
      <c r="G30" s="107" t="str">
        <f t="shared" si="2"/>
        <v/>
      </c>
      <c r="H30" s="108" t="str">
        <f t="shared" si="3"/>
        <v/>
      </c>
      <c r="I30" s="107" t="str">
        <f t="shared" si="4"/>
        <v/>
      </c>
      <c r="J30" s="108" t="str">
        <f t="shared" si="5"/>
        <v>10～11</v>
      </c>
      <c r="K30" s="107" t="str">
        <f t="shared" si="6"/>
        <v>12～13</v>
      </c>
      <c r="L30" s="108" t="str">
        <f t="shared" si="7"/>
        <v/>
      </c>
      <c r="M30" s="107" t="str">
        <f t="shared" si="8"/>
        <v/>
      </c>
      <c r="N30" s="108" t="str">
        <f t="shared" si="9"/>
        <v/>
      </c>
      <c r="O30" s="107" t="str">
        <f t="shared" si="10"/>
        <v/>
      </c>
      <c r="P30" s="9"/>
      <c r="Q30" s="218"/>
      <c r="R30" s="55">
        <v>1</v>
      </c>
      <c r="S30" s="14">
        <f>SUM($R$8:R30)</f>
        <v>23</v>
      </c>
      <c r="AA30" s="9">
        <v>20</v>
      </c>
      <c r="AB30" s="27" t="str">
        <f>V15</f>
        <v>英語</v>
      </c>
      <c r="AC30" s="61"/>
      <c r="AD30" s="42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IF(AE30="","",VLOOKUP(AE30,目次!$A$5:$X$36,20))</f>
        <v/>
      </c>
      <c r="AL30" s="22" t="str">
        <f>IF(AF30="","",VLOOKUP(AF30,目次!$A$5:$P$36,4))</f>
        <v/>
      </c>
      <c r="AM30" s="22" t="str">
        <f>IF(AF30="","",VLOOKUP(AF30,目次!$A$5:$X$36,21))</f>
        <v/>
      </c>
      <c r="AN30" s="22" t="str">
        <f>IF(AG30="","",VLOOKUP(AG30,目次!$A$5:$P$36,5))</f>
        <v/>
      </c>
      <c r="AO30" s="22" t="str">
        <f>IF(AG30="","",VLOOKUP(AG30,目次!$A$5:$X$36,22))</f>
        <v/>
      </c>
      <c r="AP30" s="22" t="str">
        <f>IF(AH30="","",VLOOKUP(AH30,目次!$A$5:$P$36,6))</f>
        <v/>
      </c>
      <c r="AQ30" s="22" t="str">
        <f>IF(AH30="","",VLOOKUP(AH30,目次!$A$5:$X$36,23))</f>
        <v/>
      </c>
      <c r="AR30" s="22" t="str">
        <f>IF(AI30="","",VLOOKUP(AI30,目次!$A$5:$P$36,7))</f>
        <v>8～9</v>
      </c>
      <c r="AS30" s="22" t="str">
        <f>IF(AI30="","",VLOOKUP(AI30,目次!$A$5:$X$36,24))</f>
        <v>12～13</v>
      </c>
      <c r="AT30" s="45" t="str">
        <f t="shared" si="13"/>
        <v>10～11</v>
      </c>
      <c r="AU30" s="45" t="str">
        <f t="shared" si="13"/>
        <v>12～13</v>
      </c>
      <c r="AV30" s="45" t="str">
        <f t="shared" si="13"/>
        <v/>
      </c>
      <c r="AW30" s="45" t="str">
        <f t="shared" si="13"/>
        <v/>
      </c>
      <c r="AX30" s="45" t="str">
        <f t="shared" si="13"/>
        <v/>
      </c>
      <c r="AY30" s="45" t="str">
        <f t="shared" si="13"/>
        <v/>
      </c>
      <c r="AZ30" s="45" t="str">
        <f t="shared" si="13"/>
        <v/>
      </c>
      <c r="BA30" s="45" t="str">
        <f t="shared" si="13"/>
        <v/>
      </c>
      <c r="BB30" s="45" t="str">
        <f t="shared" si="13"/>
        <v>8～9</v>
      </c>
      <c r="BC30" s="45" t="str">
        <f t="shared" si="13"/>
        <v>12～13</v>
      </c>
      <c r="BH30" s="40">
        <v>20</v>
      </c>
      <c r="BI30" s="64" t="s">
        <v>43</v>
      </c>
      <c r="BJ30" s="75" t="s">
        <v>139</v>
      </c>
      <c r="BK30" s="260" t="s">
        <v>119</v>
      </c>
      <c r="BL30" s="78" t="s">
        <v>121</v>
      </c>
      <c r="BM30" s="261" t="s">
        <v>119</v>
      </c>
      <c r="BN30" s="67" t="s">
        <v>118</v>
      </c>
      <c r="BO30" s="259" t="s">
        <v>119</v>
      </c>
      <c r="BP30" s="67" t="s">
        <v>118</v>
      </c>
      <c r="BQ30" s="152" t="s">
        <v>120</v>
      </c>
      <c r="BR30" s="69" t="s">
        <v>142</v>
      </c>
      <c r="BS30" s="254" t="s">
        <v>520</v>
      </c>
    </row>
    <row r="31" spans="1:71" ht="18.95" customHeight="1">
      <c r="A31" s="218"/>
      <c r="B31" s="5">
        <v>24</v>
      </c>
      <c r="C31" s="6">
        <f t="shared" si="0"/>
        <v>46197</v>
      </c>
      <c r="D31" s="18">
        <f t="shared" si="14"/>
        <v>4</v>
      </c>
      <c r="E31" s="9"/>
      <c r="F31" s="108" t="str">
        <f t="shared" si="11"/>
        <v/>
      </c>
      <c r="G31" s="107" t="str">
        <f t="shared" si="2"/>
        <v/>
      </c>
      <c r="H31" s="108" t="str">
        <f t="shared" si="3"/>
        <v/>
      </c>
      <c r="I31" s="107" t="str">
        <f t="shared" si="4"/>
        <v/>
      </c>
      <c r="J31" s="108" t="str">
        <f t="shared" si="5"/>
        <v/>
      </c>
      <c r="K31" s="107" t="str">
        <f t="shared" si="6"/>
        <v/>
      </c>
      <c r="L31" s="108" t="str">
        <f t="shared" si="7"/>
        <v>10～11</v>
      </c>
      <c r="M31" s="107" t="str">
        <f t="shared" si="8"/>
        <v>14～15</v>
      </c>
      <c r="N31" s="108" t="str">
        <f t="shared" si="9"/>
        <v/>
      </c>
      <c r="O31" s="107" t="str">
        <f t="shared" si="10"/>
        <v/>
      </c>
      <c r="P31" s="9"/>
      <c r="Q31" s="218"/>
      <c r="R31" s="55">
        <v>1</v>
      </c>
      <c r="S31" s="14">
        <f>SUM($R$8:R31)</f>
        <v>24</v>
      </c>
      <c r="AA31" s="9">
        <v>21</v>
      </c>
      <c r="AB31" s="27" t="str">
        <f>V11</f>
        <v>国語</v>
      </c>
      <c r="AC31" s="61"/>
      <c r="AD31" s="42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IF(AE31="","",VLOOKUP(AE31,目次!$A$5:$X$36,20))</f>
        <v>12～13</v>
      </c>
      <c r="AL31" s="22" t="str">
        <f>IF(AF31="","",VLOOKUP(AF31,目次!$A$5:$P$36,4))</f>
        <v/>
      </c>
      <c r="AM31" s="22" t="str">
        <f>IF(AF31="","",VLOOKUP(AF31,目次!$A$5:$X$36,21))</f>
        <v/>
      </c>
      <c r="AN31" s="22" t="str">
        <f>IF(AG31="","",VLOOKUP(AG31,目次!$A$5:$P$36,5))</f>
        <v/>
      </c>
      <c r="AO31" s="22" t="str">
        <f>IF(AG31="","",VLOOKUP(AG31,目次!$A$5:$X$36,22))</f>
        <v/>
      </c>
      <c r="AP31" s="22" t="str">
        <f>IF(AH31="","",VLOOKUP(AH31,目次!$A$5:$P$36,6))</f>
        <v/>
      </c>
      <c r="AQ31" s="22" t="str">
        <f>IF(AH31="","",VLOOKUP(AH31,目次!$A$5:$X$36,23))</f>
        <v/>
      </c>
      <c r="AR31" s="22" t="str">
        <f>IF(AI31="","",VLOOKUP(AI31,目次!$A$5:$P$36,7))</f>
        <v/>
      </c>
      <c r="AS31" s="22" t="str">
        <f>IF(AI31="","",VLOOKUP(AI31,目次!$A$5:$X$36,24))</f>
        <v/>
      </c>
      <c r="AT31" s="45" t="str">
        <f t="shared" si="13"/>
        <v>10～11</v>
      </c>
      <c r="AU31" s="45" t="str">
        <f t="shared" si="13"/>
        <v>12～13</v>
      </c>
      <c r="AV31" s="45" t="str">
        <f t="shared" si="13"/>
        <v>10～11</v>
      </c>
      <c r="AW31" s="45" t="str">
        <f t="shared" si="13"/>
        <v>12～13</v>
      </c>
      <c r="AX31" s="45" t="str">
        <f t="shared" si="13"/>
        <v/>
      </c>
      <c r="AY31" s="45" t="str">
        <f t="shared" si="13"/>
        <v/>
      </c>
      <c r="AZ31" s="45" t="str">
        <f t="shared" si="13"/>
        <v/>
      </c>
      <c r="BA31" s="45" t="str">
        <f t="shared" si="13"/>
        <v/>
      </c>
      <c r="BB31" s="45" t="str">
        <f t="shared" si="13"/>
        <v/>
      </c>
      <c r="BC31" s="45" t="str">
        <f t="shared" si="13"/>
        <v/>
      </c>
      <c r="BH31" s="40">
        <v>21</v>
      </c>
      <c r="BI31" s="64" t="s">
        <v>44</v>
      </c>
      <c r="BJ31" s="75" t="s">
        <v>68</v>
      </c>
      <c r="BK31" s="260" t="s">
        <v>120</v>
      </c>
      <c r="BL31" s="78" t="s">
        <v>122</v>
      </c>
      <c r="BM31" s="261" t="s">
        <v>120</v>
      </c>
      <c r="BN31" s="67" t="s">
        <v>119</v>
      </c>
      <c r="BO31" s="259" t="s">
        <v>120</v>
      </c>
      <c r="BP31" s="67" t="s">
        <v>119</v>
      </c>
      <c r="BQ31" s="152" t="s">
        <v>121</v>
      </c>
      <c r="BR31" s="69" t="s">
        <v>120</v>
      </c>
      <c r="BS31" s="254" t="s">
        <v>122</v>
      </c>
    </row>
    <row r="32" spans="1:71" ht="18.95" customHeight="1">
      <c r="A32" s="218"/>
      <c r="B32" s="5">
        <v>25</v>
      </c>
      <c r="C32" s="6">
        <f t="shared" si="0"/>
        <v>46198</v>
      </c>
      <c r="D32" s="18">
        <f t="shared" si="14"/>
        <v>5</v>
      </c>
      <c r="E32" s="9"/>
      <c r="F32" s="108" t="str">
        <f t="shared" si="11"/>
        <v/>
      </c>
      <c r="G32" s="107" t="str">
        <f t="shared" si="2"/>
        <v/>
      </c>
      <c r="H32" s="108" t="str">
        <f t="shared" si="3"/>
        <v/>
      </c>
      <c r="I32" s="107" t="str">
        <f t="shared" si="4"/>
        <v/>
      </c>
      <c r="J32" s="108" t="str">
        <f t="shared" si="5"/>
        <v/>
      </c>
      <c r="K32" s="107" t="str">
        <f t="shared" si="6"/>
        <v/>
      </c>
      <c r="L32" s="108" t="str">
        <f t="shared" si="7"/>
        <v/>
      </c>
      <c r="M32" s="107" t="str">
        <f t="shared" si="8"/>
        <v/>
      </c>
      <c r="N32" s="108" t="str">
        <f t="shared" si="9"/>
        <v>10～11</v>
      </c>
      <c r="O32" s="107" t="str">
        <f t="shared" si="10"/>
        <v>14～15</v>
      </c>
      <c r="P32" s="9"/>
      <c r="Q32" s="218"/>
      <c r="R32" s="55">
        <v>1</v>
      </c>
      <c r="S32" s="14">
        <f>SUM($R$8:R32)</f>
        <v>25</v>
      </c>
      <c r="AA32" s="9">
        <v>22</v>
      </c>
      <c r="AB32" s="27" t="str">
        <f>V12</f>
        <v>社会</v>
      </c>
      <c r="AC32" s="61"/>
      <c r="AD32" s="42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IF(AE32="","",VLOOKUP(AE32,目次!$A$5:$X$36,20))</f>
        <v/>
      </c>
      <c r="AL32" s="22" t="str">
        <f>IF(AF32="","",VLOOKUP(AF32,目次!$A$5:$P$36,4))</f>
        <v>10～11</v>
      </c>
      <c r="AM32" s="22" t="str">
        <f>IF(AF32="","",VLOOKUP(AF32,目次!$A$5:$X$36,21))</f>
        <v>12～13</v>
      </c>
      <c r="AN32" s="22" t="str">
        <f>IF(AG32="","",VLOOKUP(AG32,目次!$A$5:$P$36,5))</f>
        <v/>
      </c>
      <c r="AO32" s="22" t="str">
        <f>IF(AG32="","",VLOOKUP(AG32,目次!$A$5:$X$36,22))</f>
        <v/>
      </c>
      <c r="AP32" s="22" t="str">
        <f>IF(AH32="","",VLOOKUP(AH32,目次!$A$5:$P$36,6))</f>
        <v/>
      </c>
      <c r="AQ32" s="22" t="str">
        <f>IF(AH32="","",VLOOKUP(AH32,目次!$A$5:$X$36,23))</f>
        <v/>
      </c>
      <c r="AR32" s="22" t="str">
        <f>IF(AI32="","",VLOOKUP(AI32,目次!$A$5:$P$36,7))</f>
        <v/>
      </c>
      <c r="AS32" s="22" t="str">
        <f>IF(AI32="","",VLOOKUP(AI32,目次!$A$5:$X$36,24))</f>
        <v/>
      </c>
      <c r="AT32" s="45" t="str">
        <f t="shared" si="13"/>
        <v/>
      </c>
      <c r="AU32" s="45" t="str">
        <f t="shared" si="13"/>
        <v/>
      </c>
      <c r="AV32" s="45" t="str">
        <f t="shared" si="13"/>
        <v>10～11</v>
      </c>
      <c r="AW32" s="45" t="str">
        <f t="shared" si="13"/>
        <v>12～13</v>
      </c>
      <c r="AX32" s="45" t="str">
        <f t="shared" si="13"/>
        <v>10～11</v>
      </c>
      <c r="AY32" s="45" t="str">
        <f t="shared" si="13"/>
        <v>12～13</v>
      </c>
      <c r="AZ32" s="45" t="str">
        <f t="shared" si="13"/>
        <v/>
      </c>
      <c r="BA32" s="45" t="str">
        <f t="shared" si="13"/>
        <v/>
      </c>
      <c r="BB32" s="45" t="str">
        <f t="shared" si="13"/>
        <v/>
      </c>
      <c r="BC32" s="45" t="str">
        <f t="shared" si="13"/>
        <v/>
      </c>
      <c r="BH32" s="40">
        <v>22</v>
      </c>
      <c r="BI32" s="64" t="s">
        <v>45</v>
      </c>
      <c r="BJ32" s="75" t="s">
        <v>69</v>
      </c>
      <c r="BK32" s="260" t="s">
        <v>121</v>
      </c>
      <c r="BL32" s="78" t="s">
        <v>123</v>
      </c>
      <c r="BM32" s="261" t="s">
        <v>121</v>
      </c>
      <c r="BN32" s="67" t="s">
        <v>120</v>
      </c>
      <c r="BO32" s="259" t="s">
        <v>121</v>
      </c>
      <c r="BP32" s="67" t="s">
        <v>120</v>
      </c>
      <c r="BQ32" s="152" t="s">
        <v>122</v>
      </c>
      <c r="BR32" s="69" t="s">
        <v>121</v>
      </c>
      <c r="BS32" s="254" t="s">
        <v>123</v>
      </c>
    </row>
    <row r="33" spans="1:71" ht="18.95" customHeight="1">
      <c r="A33" s="218"/>
      <c r="B33" s="5">
        <v>26</v>
      </c>
      <c r="C33" s="6">
        <f t="shared" si="0"/>
        <v>46199</v>
      </c>
      <c r="D33" s="18">
        <f t="shared" si="14"/>
        <v>6</v>
      </c>
      <c r="E33" s="9"/>
      <c r="F33" s="108" t="str">
        <f t="shared" si="11"/>
        <v>12～13</v>
      </c>
      <c r="G33" s="107" t="str">
        <f t="shared" si="2"/>
        <v>14～15</v>
      </c>
      <c r="H33" s="108" t="str">
        <f t="shared" si="3"/>
        <v/>
      </c>
      <c r="I33" s="107" t="str">
        <f t="shared" si="4"/>
        <v/>
      </c>
      <c r="J33" s="108" t="str">
        <f t="shared" si="5"/>
        <v/>
      </c>
      <c r="K33" s="107" t="str">
        <f t="shared" si="6"/>
        <v/>
      </c>
      <c r="L33" s="108" t="str">
        <f t="shared" si="7"/>
        <v/>
      </c>
      <c r="M33" s="107" t="str">
        <f t="shared" si="8"/>
        <v/>
      </c>
      <c r="N33" s="108" t="str">
        <f t="shared" si="9"/>
        <v/>
      </c>
      <c r="O33" s="107" t="str">
        <f t="shared" si="10"/>
        <v/>
      </c>
      <c r="P33" s="9"/>
      <c r="Q33" s="218"/>
      <c r="R33" s="55">
        <v>1</v>
      </c>
      <c r="S33" s="14">
        <f>SUM($R$8:R33)</f>
        <v>26</v>
      </c>
      <c r="AA33" s="9">
        <v>23</v>
      </c>
      <c r="AB33" s="27" t="str">
        <f>V13</f>
        <v>数学</v>
      </c>
      <c r="AC33" s="61"/>
      <c r="AD33" s="42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IF(AE33="","",VLOOKUP(AE33,目次!$A$5:$X$36,20))</f>
        <v/>
      </c>
      <c r="AL33" s="22" t="str">
        <f>IF(AF33="","",VLOOKUP(AF33,目次!$A$5:$P$36,4))</f>
        <v/>
      </c>
      <c r="AM33" s="22" t="str">
        <f>IF(AF33="","",VLOOKUP(AF33,目次!$A$5:$X$36,21))</f>
        <v/>
      </c>
      <c r="AN33" s="22" t="str">
        <f>IF(AG33="","",VLOOKUP(AG33,目次!$A$5:$P$36,5))</f>
        <v>10～11</v>
      </c>
      <c r="AO33" s="22" t="str">
        <f>IF(AG33="","",VLOOKUP(AG33,目次!$A$5:$X$36,22))</f>
        <v>12～13</v>
      </c>
      <c r="AP33" s="22" t="str">
        <f>IF(AH33="","",VLOOKUP(AH33,目次!$A$5:$P$36,6))</f>
        <v/>
      </c>
      <c r="AQ33" s="22" t="str">
        <f>IF(AH33="","",VLOOKUP(AH33,目次!$A$5:$X$36,23))</f>
        <v/>
      </c>
      <c r="AR33" s="22" t="str">
        <f>IF(AI33="","",VLOOKUP(AI33,目次!$A$5:$P$36,7))</f>
        <v/>
      </c>
      <c r="AS33" s="22" t="str">
        <f>IF(AI33="","",VLOOKUP(AI33,目次!$A$5:$X$36,24))</f>
        <v/>
      </c>
      <c r="AT33" s="45" t="str">
        <f t="shared" si="13"/>
        <v/>
      </c>
      <c r="AU33" s="45" t="str">
        <f t="shared" si="13"/>
        <v/>
      </c>
      <c r="AV33" s="45" t="str">
        <f t="shared" si="13"/>
        <v/>
      </c>
      <c r="AW33" s="45" t="str">
        <f t="shared" si="13"/>
        <v/>
      </c>
      <c r="AX33" s="45" t="str">
        <f t="shared" si="13"/>
        <v>10～11</v>
      </c>
      <c r="AY33" s="45" t="str">
        <f t="shared" si="13"/>
        <v>12～13</v>
      </c>
      <c r="AZ33" s="45" t="str">
        <f t="shared" si="13"/>
        <v>10～11</v>
      </c>
      <c r="BA33" s="45" t="str">
        <f t="shared" si="13"/>
        <v>14～15</v>
      </c>
      <c r="BB33" s="45" t="str">
        <f t="shared" si="13"/>
        <v/>
      </c>
      <c r="BC33" s="45" t="str">
        <f t="shared" si="13"/>
        <v/>
      </c>
      <c r="BH33" s="40">
        <v>23</v>
      </c>
      <c r="BI33" s="64" t="s">
        <v>46</v>
      </c>
      <c r="BJ33" s="75" t="s">
        <v>140</v>
      </c>
      <c r="BK33" s="260" t="s">
        <v>122</v>
      </c>
      <c r="BL33" s="78" t="s">
        <v>125</v>
      </c>
      <c r="BM33" s="261" t="s">
        <v>122</v>
      </c>
      <c r="BN33" s="67" t="s">
        <v>121</v>
      </c>
      <c r="BO33" s="259" t="s">
        <v>122</v>
      </c>
      <c r="BP33" s="67" t="s">
        <v>121</v>
      </c>
      <c r="BQ33" s="152" t="s">
        <v>123</v>
      </c>
      <c r="BR33" s="69" t="s">
        <v>122</v>
      </c>
      <c r="BS33" s="254" t="s">
        <v>124</v>
      </c>
    </row>
    <row r="34" spans="1:71" ht="18.95" customHeight="1">
      <c r="A34" s="218"/>
      <c r="B34" s="5">
        <v>27</v>
      </c>
      <c r="C34" s="6">
        <f t="shared" si="0"/>
        <v>46200</v>
      </c>
      <c r="D34" s="18">
        <f t="shared" si="14"/>
        <v>7</v>
      </c>
      <c r="E34" s="9"/>
      <c r="F34" s="108" t="str">
        <f t="shared" si="11"/>
        <v/>
      </c>
      <c r="G34" s="107" t="str">
        <f t="shared" si="2"/>
        <v/>
      </c>
      <c r="H34" s="108" t="str">
        <f t="shared" si="3"/>
        <v>12～14</v>
      </c>
      <c r="I34" s="107" t="str">
        <f t="shared" si="4"/>
        <v>14～15</v>
      </c>
      <c r="J34" s="108" t="str">
        <f t="shared" si="5"/>
        <v/>
      </c>
      <c r="K34" s="107" t="str">
        <f t="shared" si="6"/>
        <v/>
      </c>
      <c r="L34" s="108" t="str">
        <f t="shared" si="7"/>
        <v/>
      </c>
      <c r="M34" s="107" t="str">
        <f t="shared" si="8"/>
        <v/>
      </c>
      <c r="N34" s="108" t="str">
        <f t="shared" si="9"/>
        <v/>
      </c>
      <c r="O34" s="107" t="str">
        <f t="shared" si="10"/>
        <v/>
      </c>
      <c r="P34" s="9"/>
      <c r="Q34" s="218"/>
      <c r="R34" s="55">
        <v>1</v>
      </c>
      <c r="S34" s="14">
        <f>SUM($R$8:R34)</f>
        <v>27</v>
      </c>
      <c r="AA34" s="9">
        <v>24</v>
      </c>
      <c r="AB34" s="27" t="str">
        <f>V14</f>
        <v>理科</v>
      </c>
      <c r="AC34" s="61"/>
      <c r="AD34" s="42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IF(AE34="","",VLOOKUP(AE34,目次!$A$5:$X$36,20))</f>
        <v/>
      </c>
      <c r="AL34" s="22" t="str">
        <f>IF(AF34="","",VLOOKUP(AF34,目次!$A$5:$P$36,4))</f>
        <v/>
      </c>
      <c r="AM34" s="22" t="str">
        <f>IF(AF34="","",VLOOKUP(AF34,目次!$A$5:$X$36,21))</f>
        <v/>
      </c>
      <c r="AN34" s="22" t="str">
        <f>IF(AG34="","",VLOOKUP(AG34,目次!$A$5:$P$36,5))</f>
        <v/>
      </c>
      <c r="AO34" s="22" t="str">
        <f>IF(AG34="","",VLOOKUP(AG34,目次!$A$5:$X$36,22))</f>
        <v/>
      </c>
      <c r="AP34" s="22" t="str">
        <f>IF(AH34="","",VLOOKUP(AH34,目次!$A$5:$P$36,6))</f>
        <v>10～11</v>
      </c>
      <c r="AQ34" s="22" t="str">
        <f>IF(AH34="","",VLOOKUP(AH34,目次!$A$5:$X$36,23))</f>
        <v>14～15</v>
      </c>
      <c r="AR34" s="22" t="str">
        <f>IF(AI34="","",VLOOKUP(AI34,目次!$A$5:$P$36,7))</f>
        <v/>
      </c>
      <c r="AS34" s="22" t="str">
        <f>IF(AI34="","",VLOOKUP(AI34,目次!$A$5:$X$36,24))</f>
        <v/>
      </c>
      <c r="AT34" s="45" t="str">
        <f t="shared" si="13"/>
        <v/>
      </c>
      <c r="AU34" s="45" t="str">
        <f t="shared" si="13"/>
        <v/>
      </c>
      <c r="AV34" s="45" t="str">
        <f t="shared" si="13"/>
        <v/>
      </c>
      <c r="AW34" s="45" t="str">
        <f t="shared" si="13"/>
        <v/>
      </c>
      <c r="AX34" s="45" t="str">
        <f t="shared" si="13"/>
        <v/>
      </c>
      <c r="AY34" s="45" t="str">
        <f t="shared" si="13"/>
        <v/>
      </c>
      <c r="AZ34" s="45" t="str">
        <f t="shared" si="13"/>
        <v>10～11</v>
      </c>
      <c r="BA34" s="45" t="str">
        <f t="shared" si="13"/>
        <v>14～15</v>
      </c>
      <c r="BB34" s="45" t="str">
        <f t="shared" si="13"/>
        <v>10～11</v>
      </c>
      <c r="BC34" s="45" t="str">
        <f t="shared" si="13"/>
        <v>14～15</v>
      </c>
      <c r="BH34" s="40">
        <v>24</v>
      </c>
      <c r="BI34" s="64" t="s">
        <v>47</v>
      </c>
      <c r="BJ34" s="75" t="s">
        <v>71</v>
      </c>
      <c r="BK34" s="260" t="s">
        <v>123</v>
      </c>
      <c r="BL34" s="78" t="s">
        <v>126</v>
      </c>
      <c r="BM34" s="261" t="s">
        <v>123</v>
      </c>
      <c r="BN34" s="67" t="s">
        <v>122</v>
      </c>
      <c r="BO34" s="259" t="s">
        <v>123</v>
      </c>
      <c r="BP34" s="67" t="s">
        <v>122</v>
      </c>
      <c r="BQ34" s="152" t="s">
        <v>124</v>
      </c>
      <c r="BR34" s="69" t="s">
        <v>123</v>
      </c>
      <c r="BS34" s="254" t="s">
        <v>125</v>
      </c>
    </row>
    <row r="35" spans="1:71" ht="18.95" customHeight="1">
      <c r="A35" s="218"/>
      <c r="B35" s="5">
        <v>28</v>
      </c>
      <c r="C35" s="6">
        <f t="shared" si="0"/>
        <v>46201</v>
      </c>
      <c r="D35" s="18">
        <f t="shared" si="14"/>
        <v>1</v>
      </c>
      <c r="E35" s="9"/>
      <c r="F35" s="108" t="str">
        <f t="shared" si="11"/>
        <v/>
      </c>
      <c r="G35" s="107" t="str">
        <f t="shared" si="2"/>
        <v/>
      </c>
      <c r="H35" s="108" t="str">
        <f t="shared" si="3"/>
        <v/>
      </c>
      <c r="I35" s="107" t="str">
        <f t="shared" si="4"/>
        <v/>
      </c>
      <c r="J35" s="108" t="str">
        <f t="shared" si="5"/>
        <v>12～13</v>
      </c>
      <c r="K35" s="107" t="str">
        <f t="shared" si="6"/>
        <v>14～15</v>
      </c>
      <c r="L35" s="108" t="str">
        <f t="shared" si="7"/>
        <v/>
      </c>
      <c r="M35" s="107" t="str">
        <f t="shared" si="8"/>
        <v/>
      </c>
      <c r="N35" s="108" t="str">
        <f t="shared" si="9"/>
        <v/>
      </c>
      <c r="O35" s="107" t="str">
        <f t="shared" si="10"/>
        <v/>
      </c>
      <c r="P35" s="9"/>
      <c r="Q35" s="218"/>
      <c r="R35" s="55">
        <v>1</v>
      </c>
      <c r="S35" s="14">
        <f>SUM($R$8:R35)</f>
        <v>28</v>
      </c>
      <c r="U35" s="17"/>
      <c r="AA35" s="9">
        <v>25</v>
      </c>
      <c r="AB35" s="27" t="str">
        <f>V15</f>
        <v>英語</v>
      </c>
      <c r="AC35" s="61"/>
      <c r="AD35" s="42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IF(AE35="","",VLOOKUP(AE35,目次!$A$5:$X$36,20))</f>
        <v/>
      </c>
      <c r="AL35" s="22" t="str">
        <f>IF(AF35="","",VLOOKUP(AF35,目次!$A$5:$P$36,4))</f>
        <v/>
      </c>
      <c r="AM35" s="22" t="str">
        <f>IF(AF35="","",VLOOKUP(AF35,目次!$A$5:$X$36,21))</f>
        <v/>
      </c>
      <c r="AN35" s="22" t="str">
        <f>IF(AG35="","",VLOOKUP(AG35,目次!$A$5:$P$36,5))</f>
        <v/>
      </c>
      <c r="AO35" s="22" t="str">
        <f>IF(AG35="","",VLOOKUP(AG35,目次!$A$5:$X$36,22))</f>
        <v/>
      </c>
      <c r="AP35" s="22" t="str">
        <f>IF(AH35="","",VLOOKUP(AH35,目次!$A$5:$P$36,6))</f>
        <v/>
      </c>
      <c r="AQ35" s="22" t="str">
        <f>IF(AH35="","",VLOOKUP(AH35,目次!$A$5:$X$36,23))</f>
        <v/>
      </c>
      <c r="AR35" s="22" t="str">
        <f>IF(AI35="","",VLOOKUP(AI35,目次!$A$5:$P$36,7))</f>
        <v>10～11</v>
      </c>
      <c r="AS35" s="22" t="str">
        <f>IF(AI35="","",VLOOKUP(AI35,目次!$A$5:$X$36,24))</f>
        <v>14～15</v>
      </c>
      <c r="AT35" s="45" t="str">
        <f t="shared" si="13"/>
        <v>12～13</v>
      </c>
      <c r="AU35" s="45" t="str">
        <f t="shared" si="13"/>
        <v>14～15</v>
      </c>
      <c r="AV35" s="45" t="str">
        <f t="shared" si="13"/>
        <v/>
      </c>
      <c r="AW35" s="45" t="str">
        <f t="shared" si="13"/>
        <v/>
      </c>
      <c r="AX35" s="45" t="str">
        <f t="shared" si="13"/>
        <v/>
      </c>
      <c r="AY35" s="45" t="str">
        <f t="shared" si="13"/>
        <v/>
      </c>
      <c r="AZ35" s="45" t="str">
        <f t="shared" si="13"/>
        <v/>
      </c>
      <c r="BA35" s="45" t="str">
        <f t="shared" si="13"/>
        <v/>
      </c>
      <c r="BB35" s="45" t="str">
        <f t="shared" si="13"/>
        <v>10～11</v>
      </c>
      <c r="BC35" s="45" t="str">
        <f t="shared" si="13"/>
        <v>14～15</v>
      </c>
      <c r="BH35" s="40">
        <v>25</v>
      </c>
      <c r="BI35" s="64" t="s">
        <v>48</v>
      </c>
      <c r="BJ35" s="75" t="s">
        <v>72</v>
      </c>
      <c r="BK35" s="260" t="s">
        <v>124</v>
      </c>
      <c r="BL35" s="78" t="s">
        <v>127</v>
      </c>
      <c r="BM35" s="261" t="s">
        <v>124</v>
      </c>
      <c r="BN35" s="67" t="s">
        <v>123</v>
      </c>
      <c r="BO35" s="259" t="s">
        <v>124</v>
      </c>
      <c r="BP35" s="67" t="s">
        <v>158</v>
      </c>
      <c r="BQ35" s="152" t="s">
        <v>125</v>
      </c>
      <c r="BR35" s="69" t="s">
        <v>124</v>
      </c>
      <c r="BS35" s="254" t="s">
        <v>126</v>
      </c>
    </row>
    <row r="36" spans="1:71" ht="18.95" customHeight="1">
      <c r="A36" s="218"/>
      <c r="B36" s="5">
        <v>29</v>
      </c>
      <c r="C36" s="6">
        <f t="shared" si="0"/>
        <v>46202</v>
      </c>
      <c r="D36" s="18">
        <f t="shared" si="14"/>
        <v>2</v>
      </c>
      <c r="E36" s="9"/>
      <c r="F36" s="108" t="str">
        <f t="shared" si="11"/>
        <v/>
      </c>
      <c r="G36" s="107" t="str">
        <f t="shared" si="2"/>
        <v/>
      </c>
      <c r="H36" s="108" t="str">
        <f t="shared" si="3"/>
        <v/>
      </c>
      <c r="I36" s="107" t="str">
        <f t="shared" si="4"/>
        <v/>
      </c>
      <c r="J36" s="108" t="str">
        <f t="shared" si="5"/>
        <v/>
      </c>
      <c r="K36" s="107" t="str">
        <f t="shared" si="6"/>
        <v/>
      </c>
      <c r="L36" s="108" t="str">
        <f t="shared" si="7"/>
        <v>12～13</v>
      </c>
      <c r="M36" s="107" t="str">
        <f t="shared" si="8"/>
        <v>16～17</v>
      </c>
      <c r="N36" s="108" t="str">
        <f t="shared" si="9"/>
        <v/>
      </c>
      <c r="O36" s="107" t="str">
        <f t="shared" si="10"/>
        <v/>
      </c>
      <c r="P36" s="9"/>
      <c r="Q36" s="218"/>
      <c r="R36" s="55">
        <v>1</v>
      </c>
      <c r="S36" s="14">
        <f>SUM($R$8:R36)</f>
        <v>29</v>
      </c>
      <c r="AA36" s="9">
        <v>26</v>
      </c>
      <c r="AB36" s="27" t="str">
        <f>V11</f>
        <v>国語</v>
      </c>
      <c r="AC36" s="61"/>
      <c r="AD36" s="42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IF(AE36="","",VLOOKUP(AE36,目次!$A$5:$X$36,20))</f>
        <v>14～15</v>
      </c>
      <c r="AL36" s="22" t="str">
        <f>IF(AF36="","",VLOOKUP(AF36,目次!$A$5:$P$36,4))</f>
        <v/>
      </c>
      <c r="AM36" s="22" t="str">
        <f>IF(AF36="","",VLOOKUP(AF36,目次!$A$5:$X$36,21))</f>
        <v/>
      </c>
      <c r="AN36" s="22" t="str">
        <f>IF(AG36="","",VLOOKUP(AG36,目次!$A$5:$P$36,5))</f>
        <v/>
      </c>
      <c r="AO36" s="22" t="str">
        <f>IF(AG36="","",VLOOKUP(AG36,目次!$A$5:$X$36,22))</f>
        <v/>
      </c>
      <c r="AP36" s="22" t="str">
        <f>IF(AH36="","",VLOOKUP(AH36,目次!$A$5:$P$36,6))</f>
        <v/>
      </c>
      <c r="AQ36" s="22" t="str">
        <f>IF(AH36="","",VLOOKUP(AH36,目次!$A$5:$X$36,23))</f>
        <v/>
      </c>
      <c r="AR36" s="22" t="str">
        <f>IF(AI36="","",VLOOKUP(AI36,目次!$A$5:$P$36,7))</f>
        <v/>
      </c>
      <c r="AS36" s="22" t="str">
        <f>IF(AI36="","",VLOOKUP(AI36,目次!$A$5:$X$36,24))</f>
        <v/>
      </c>
      <c r="AT36" s="45" t="str">
        <f t="shared" si="13"/>
        <v>12～13</v>
      </c>
      <c r="AU36" s="45" t="str">
        <f t="shared" si="13"/>
        <v>14～15</v>
      </c>
      <c r="AV36" s="45" t="str">
        <f t="shared" si="13"/>
        <v>12～14</v>
      </c>
      <c r="AW36" s="45" t="str">
        <f t="shared" si="13"/>
        <v>14～15</v>
      </c>
      <c r="AX36" s="45" t="str">
        <f t="shared" si="13"/>
        <v/>
      </c>
      <c r="AY36" s="45" t="str">
        <f t="shared" ref="AY36:BC67" si="15">IF(AO36=AO37,"",IF($AD36=$AD37,AO36&amp;","&amp;AO37,AO36&amp;AO37))</f>
        <v/>
      </c>
      <c r="AZ36" s="45" t="str">
        <f t="shared" si="15"/>
        <v/>
      </c>
      <c r="BA36" s="45" t="str">
        <f t="shared" si="15"/>
        <v/>
      </c>
      <c r="BB36" s="45" t="str">
        <f t="shared" si="15"/>
        <v/>
      </c>
      <c r="BC36" s="45" t="str">
        <f t="shared" si="15"/>
        <v/>
      </c>
      <c r="BH36" s="40">
        <v>26</v>
      </c>
      <c r="BI36" s="64" t="s">
        <v>49</v>
      </c>
      <c r="BJ36" s="75" t="s">
        <v>141</v>
      </c>
      <c r="BK36" s="260" t="s">
        <v>125</v>
      </c>
      <c r="BL36" s="78" t="s">
        <v>128</v>
      </c>
      <c r="BM36" s="261" t="s">
        <v>125</v>
      </c>
      <c r="BN36" s="67" t="s">
        <v>124</v>
      </c>
      <c r="BO36" s="259" t="s">
        <v>125</v>
      </c>
      <c r="BP36" s="67">
        <v>53</v>
      </c>
      <c r="BQ36" s="152">
        <v>56</v>
      </c>
      <c r="BR36" s="69" t="s">
        <v>125</v>
      </c>
      <c r="BS36" s="254" t="s">
        <v>127</v>
      </c>
    </row>
    <row r="37" spans="1:71" ht="18.95" customHeight="1">
      <c r="A37" s="218"/>
      <c r="B37" s="5">
        <v>30</v>
      </c>
      <c r="C37" s="6">
        <f t="shared" si="0"/>
        <v>46203</v>
      </c>
      <c r="D37" s="18">
        <f t="shared" si="14"/>
        <v>3</v>
      </c>
      <c r="E37" s="9"/>
      <c r="F37" s="108" t="str">
        <f t="shared" si="11"/>
        <v/>
      </c>
      <c r="G37" s="107" t="str">
        <f t="shared" si="2"/>
        <v/>
      </c>
      <c r="H37" s="108" t="str">
        <f t="shared" si="3"/>
        <v/>
      </c>
      <c r="I37" s="107" t="str">
        <f t="shared" si="4"/>
        <v/>
      </c>
      <c r="J37" s="108" t="str">
        <f t="shared" si="5"/>
        <v/>
      </c>
      <c r="K37" s="107" t="str">
        <f t="shared" si="6"/>
        <v/>
      </c>
      <c r="L37" s="108" t="str">
        <f t="shared" si="7"/>
        <v/>
      </c>
      <c r="M37" s="107" t="str">
        <f t="shared" si="8"/>
        <v/>
      </c>
      <c r="N37" s="108" t="str">
        <f t="shared" si="9"/>
        <v>12～13</v>
      </c>
      <c r="O37" s="107" t="str">
        <f t="shared" si="10"/>
        <v>16～17</v>
      </c>
      <c r="P37" s="9"/>
      <c r="Q37" s="218"/>
      <c r="R37" s="55">
        <v>1</v>
      </c>
      <c r="S37" s="14">
        <f>SUM($R$8:R37)</f>
        <v>30</v>
      </c>
      <c r="AA37" s="9">
        <v>27</v>
      </c>
      <c r="AB37" s="27" t="str">
        <f>V12</f>
        <v>社会</v>
      </c>
      <c r="AC37" s="61"/>
      <c r="AD37" s="42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IF(AE37="","",VLOOKUP(AE37,目次!$A$5:$X$36,20))</f>
        <v/>
      </c>
      <c r="AL37" s="22" t="str">
        <f>IF(AF37="","",VLOOKUP(AF37,目次!$A$5:$P$36,4))</f>
        <v>12～14</v>
      </c>
      <c r="AM37" s="22" t="str">
        <f>IF(AF37="","",VLOOKUP(AF37,目次!$A$5:$X$36,21))</f>
        <v>14～15</v>
      </c>
      <c r="AN37" s="22" t="str">
        <f>IF(AG37="","",VLOOKUP(AG37,目次!$A$5:$P$36,5))</f>
        <v/>
      </c>
      <c r="AO37" s="22" t="str">
        <f>IF(AG37="","",VLOOKUP(AG37,目次!$A$5:$X$36,22))</f>
        <v/>
      </c>
      <c r="AP37" s="22" t="str">
        <f>IF(AH37="","",VLOOKUP(AH37,目次!$A$5:$P$36,6))</f>
        <v/>
      </c>
      <c r="AQ37" s="22" t="str">
        <f>IF(AH37="","",VLOOKUP(AH37,目次!$A$5:$X$36,23))</f>
        <v/>
      </c>
      <c r="AR37" s="22" t="str">
        <f>IF(AI37="","",VLOOKUP(AI37,目次!$A$5:$P$36,7))</f>
        <v/>
      </c>
      <c r="AS37" s="22" t="str">
        <f>IF(AI37="","",VLOOKUP(AI37,目次!$A$5:$X$36,24))</f>
        <v/>
      </c>
      <c r="AT37" s="45" t="str">
        <f t="shared" ref="AT37:BC68" si="16">IF(AJ37=AJ38,"",IF($AD37=$AD38,AJ37&amp;","&amp;AJ38,AJ37&amp;AJ38))</f>
        <v/>
      </c>
      <c r="AU37" s="45" t="str">
        <f t="shared" si="16"/>
        <v/>
      </c>
      <c r="AV37" s="45" t="str">
        <f t="shared" si="16"/>
        <v>12～14</v>
      </c>
      <c r="AW37" s="45" t="str">
        <f t="shared" si="16"/>
        <v>14～15</v>
      </c>
      <c r="AX37" s="45" t="str">
        <f t="shared" si="16"/>
        <v>12～13</v>
      </c>
      <c r="AY37" s="45" t="str">
        <f t="shared" si="15"/>
        <v>14～15</v>
      </c>
      <c r="AZ37" s="45" t="str">
        <f t="shared" si="15"/>
        <v/>
      </c>
      <c r="BA37" s="45" t="str">
        <f t="shared" si="15"/>
        <v/>
      </c>
      <c r="BB37" s="45" t="str">
        <f t="shared" si="15"/>
        <v/>
      </c>
      <c r="BC37" s="45" t="str">
        <f t="shared" si="15"/>
        <v/>
      </c>
      <c r="BH37" s="40">
        <v>27</v>
      </c>
      <c r="BI37" s="64" t="s">
        <v>50</v>
      </c>
      <c r="BJ37" s="75" t="s">
        <v>74</v>
      </c>
      <c r="BK37" s="260" t="s">
        <v>126</v>
      </c>
      <c r="BL37" s="78" t="s">
        <v>154</v>
      </c>
      <c r="BM37" s="261" t="s">
        <v>126</v>
      </c>
      <c r="BN37" s="67" t="s">
        <v>125</v>
      </c>
      <c r="BO37" s="259" t="s">
        <v>126</v>
      </c>
      <c r="BP37" s="67" t="s">
        <v>159</v>
      </c>
      <c r="BQ37" s="152" t="s">
        <v>127</v>
      </c>
      <c r="BR37" s="69" t="s">
        <v>126</v>
      </c>
      <c r="BS37" s="254" t="s">
        <v>128</v>
      </c>
    </row>
    <row r="38" spans="1:71" ht="18.95" customHeight="1">
      <c r="A38" s="218"/>
      <c r="E38" s="22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22"/>
      <c r="Q38" s="218"/>
      <c r="S38" s="14">
        <f>SUM($R$8:R37)</f>
        <v>30</v>
      </c>
      <c r="AA38" s="9">
        <v>28</v>
      </c>
      <c r="AB38" s="27" t="str">
        <f>V13</f>
        <v>数学</v>
      </c>
      <c r="AC38" s="61"/>
      <c r="AD38" s="42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IF(AE38="","",VLOOKUP(AE38,目次!$A$5:$X$36,20))</f>
        <v/>
      </c>
      <c r="AL38" s="22" t="str">
        <f>IF(AF38="","",VLOOKUP(AF38,目次!$A$5:$P$36,4))</f>
        <v/>
      </c>
      <c r="AM38" s="22" t="str">
        <f>IF(AF38="","",VLOOKUP(AF38,目次!$A$5:$X$36,21))</f>
        <v/>
      </c>
      <c r="AN38" s="22" t="str">
        <f>IF(AG38="","",VLOOKUP(AG38,目次!$A$5:$P$36,5))</f>
        <v>12～13</v>
      </c>
      <c r="AO38" s="22" t="str">
        <f>IF(AG38="","",VLOOKUP(AG38,目次!$A$5:$X$36,22))</f>
        <v>14～15</v>
      </c>
      <c r="AP38" s="22" t="str">
        <f>IF(AH38="","",VLOOKUP(AH38,目次!$A$5:$P$36,6))</f>
        <v/>
      </c>
      <c r="AQ38" s="22" t="str">
        <f>IF(AH38="","",VLOOKUP(AH38,目次!$A$5:$X$36,23))</f>
        <v/>
      </c>
      <c r="AR38" s="22" t="str">
        <f>IF(AI38="","",VLOOKUP(AI38,目次!$A$5:$P$36,7))</f>
        <v/>
      </c>
      <c r="AS38" s="22" t="str">
        <f>IF(AI38="","",VLOOKUP(AI38,目次!$A$5:$X$36,24))</f>
        <v/>
      </c>
      <c r="AT38" s="45" t="str">
        <f t="shared" si="16"/>
        <v/>
      </c>
      <c r="AU38" s="45" t="str">
        <f t="shared" si="16"/>
        <v/>
      </c>
      <c r="AV38" s="45" t="str">
        <f t="shared" si="16"/>
        <v/>
      </c>
      <c r="AW38" s="45" t="str">
        <f t="shared" si="16"/>
        <v/>
      </c>
      <c r="AX38" s="45" t="str">
        <f t="shared" si="16"/>
        <v>12～13</v>
      </c>
      <c r="AY38" s="45" t="str">
        <f t="shared" si="15"/>
        <v>14～15</v>
      </c>
      <c r="AZ38" s="45" t="str">
        <f t="shared" si="15"/>
        <v>12～13</v>
      </c>
      <c r="BA38" s="45" t="str">
        <f t="shared" si="15"/>
        <v>16～17</v>
      </c>
      <c r="BB38" s="45" t="str">
        <f t="shared" si="15"/>
        <v/>
      </c>
      <c r="BC38" s="45" t="str">
        <f t="shared" si="15"/>
        <v/>
      </c>
      <c r="BH38" s="40">
        <v>28</v>
      </c>
      <c r="BI38" s="64" t="s">
        <v>51</v>
      </c>
      <c r="BJ38" s="75" t="s">
        <v>75</v>
      </c>
      <c r="BK38" s="260" t="s">
        <v>127</v>
      </c>
      <c r="BL38" s="78" t="s">
        <v>458</v>
      </c>
      <c r="BM38" s="261" t="s">
        <v>127</v>
      </c>
      <c r="BN38" s="67" t="s">
        <v>126</v>
      </c>
      <c r="BO38" s="259" t="s">
        <v>127</v>
      </c>
      <c r="BP38" s="67" t="s">
        <v>160</v>
      </c>
      <c r="BQ38" s="177" t="s">
        <v>128</v>
      </c>
      <c r="BR38" s="69" t="s">
        <v>127</v>
      </c>
      <c r="BS38" s="254" t="s">
        <v>154</v>
      </c>
    </row>
    <row r="39" spans="1:71" ht="18.75" customHeight="1">
      <c r="A39" s="218"/>
      <c r="Q39" s="218"/>
      <c r="R39" s="17" t="s">
        <v>53</v>
      </c>
      <c r="AA39" s="9">
        <v>29</v>
      </c>
      <c r="AB39" s="27" t="str">
        <f>V14</f>
        <v>理科</v>
      </c>
      <c r="AC39" s="61"/>
      <c r="AD39" s="42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IF(AE39="","",VLOOKUP(AE39,目次!$A$5:$X$36,20))</f>
        <v/>
      </c>
      <c r="AL39" s="22" t="str">
        <f>IF(AF39="","",VLOOKUP(AF39,目次!$A$5:$P$36,4))</f>
        <v/>
      </c>
      <c r="AM39" s="22" t="str">
        <f>IF(AF39="","",VLOOKUP(AF39,目次!$A$5:$X$36,21))</f>
        <v/>
      </c>
      <c r="AN39" s="22" t="str">
        <f>IF(AG39="","",VLOOKUP(AG39,目次!$A$5:$P$36,5))</f>
        <v/>
      </c>
      <c r="AO39" s="22" t="str">
        <f>IF(AG39="","",VLOOKUP(AG39,目次!$A$5:$X$36,22))</f>
        <v/>
      </c>
      <c r="AP39" s="22" t="str">
        <f>IF(AH39="","",VLOOKUP(AH39,目次!$A$5:$P$36,6))</f>
        <v>12～13</v>
      </c>
      <c r="AQ39" s="22" t="str">
        <f>IF(AH39="","",VLOOKUP(AH39,目次!$A$5:$X$36,23))</f>
        <v>16～17</v>
      </c>
      <c r="AR39" s="22" t="str">
        <f>IF(AI39="","",VLOOKUP(AI39,目次!$A$5:$P$36,7))</f>
        <v/>
      </c>
      <c r="AS39" s="22" t="str">
        <f>IF(AI39="","",VLOOKUP(AI39,目次!$A$5:$X$36,24))</f>
        <v/>
      </c>
      <c r="AT39" s="45" t="str">
        <f t="shared" si="16"/>
        <v/>
      </c>
      <c r="AU39" s="45" t="str">
        <f t="shared" si="16"/>
        <v/>
      </c>
      <c r="AV39" s="45" t="str">
        <f t="shared" si="16"/>
        <v/>
      </c>
      <c r="AW39" s="45" t="str">
        <f t="shared" si="16"/>
        <v/>
      </c>
      <c r="AX39" s="45" t="str">
        <f t="shared" si="16"/>
        <v/>
      </c>
      <c r="AY39" s="45" t="str">
        <f t="shared" si="15"/>
        <v/>
      </c>
      <c r="AZ39" s="45" t="str">
        <f t="shared" si="15"/>
        <v>12～13</v>
      </c>
      <c r="BA39" s="45" t="str">
        <f t="shared" si="15"/>
        <v>16～17</v>
      </c>
      <c r="BB39" s="45" t="str">
        <f t="shared" si="15"/>
        <v>12～13</v>
      </c>
      <c r="BC39" s="45" t="str">
        <f t="shared" si="15"/>
        <v>16～17</v>
      </c>
      <c r="BH39" s="40">
        <v>29</v>
      </c>
      <c r="BI39" s="64" t="s">
        <v>52</v>
      </c>
      <c r="BJ39" s="75" t="s">
        <v>76</v>
      </c>
      <c r="BK39" s="260" t="s">
        <v>128</v>
      </c>
      <c r="BL39" s="78" t="s">
        <v>156</v>
      </c>
      <c r="BM39" s="261" t="s">
        <v>128</v>
      </c>
      <c r="BN39" s="67" t="s">
        <v>127</v>
      </c>
      <c r="BO39" s="259" t="s">
        <v>128</v>
      </c>
      <c r="BP39" s="67">
        <v>61</v>
      </c>
      <c r="BQ39" s="152">
        <v>62</v>
      </c>
      <c r="BR39" s="69" t="s">
        <v>128</v>
      </c>
      <c r="BS39" s="254" t="s">
        <v>521</v>
      </c>
    </row>
    <row r="40" spans="1:71" ht="18.75" customHeight="1">
      <c r="A40" s="218"/>
      <c r="Q40" s="218"/>
      <c r="AA40" s="9">
        <v>30</v>
      </c>
      <c r="AB40" s="27" t="str">
        <f>V15</f>
        <v>英語</v>
      </c>
      <c r="AC40" s="61"/>
      <c r="AD40" s="42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IF(AE40="","",VLOOKUP(AE40,目次!$A$5:$X$36,20))</f>
        <v/>
      </c>
      <c r="AL40" s="22" t="str">
        <f>IF(AF40="","",VLOOKUP(AF40,目次!$A$5:$P$36,4))</f>
        <v/>
      </c>
      <c r="AM40" s="22" t="str">
        <f>IF(AF40="","",VLOOKUP(AF40,目次!$A$5:$X$36,21))</f>
        <v/>
      </c>
      <c r="AN40" s="22" t="str">
        <f>IF(AG40="","",VLOOKUP(AG40,目次!$A$5:$P$36,5))</f>
        <v/>
      </c>
      <c r="AO40" s="22" t="str">
        <f>IF(AG40="","",VLOOKUP(AG40,目次!$A$5:$X$36,22))</f>
        <v/>
      </c>
      <c r="AP40" s="22" t="str">
        <f>IF(AH40="","",VLOOKUP(AH40,目次!$A$5:$P$36,6))</f>
        <v/>
      </c>
      <c r="AQ40" s="22" t="str">
        <f>IF(AH40="","",VLOOKUP(AH40,目次!$A$5:$X$36,23))</f>
        <v/>
      </c>
      <c r="AR40" s="22" t="str">
        <f>IF(AI40="","",VLOOKUP(AI40,目次!$A$5:$P$36,7))</f>
        <v>12～13</v>
      </c>
      <c r="AS40" s="22" t="str">
        <f>IF(AI40="","",VLOOKUP(AI40,目次!$A$5:$X$36,24))</f>
        <v>16～17</v>
      </c>
      <c r="AT40" s="45" t="str">
        <f t="shared" si="16"/>
        <v>14～15</v>
      </c>
      <c r="AU40" s="45" t="str">
        <f t="shared" si="16"/>
        <v>16～17</v>
      </c>
      <c r="AV40" s="45" t="str">
        <f t="shared" si="16"/>
        <v/>
      </c>
      <c r="AW40" s="45" t="str">
        <f t="shared" si="16"/>
        <v/>
      </c>
      <c r="AX40" s="45" t="str">
        <f t="shared" si="16"/>
        <v/>
      </c>
      <c r="AY40" s="45" t="str">
        <f t="shared" si="15"/>
        <v/>
      </c>
      <c r="AZ40" s="45" t="str">
        <f t="shared" si="15"/>
        <v/>
      </c>
      <c r="BA40" s="45" t="str">
        <f t="shared" si="15"/>
        <v/>
      </c>
      <c r="BB40" s="45" t="str">
        <f t="shared" si="15"/>
        <v>12～13</v>
      </c>
      <c r="BC40" s="45" t="str">
        <f t="shared" si="15"/>
        <v>16～17</v>
      </c>
      <c r="BH40" s="40">
        <v>30</v>
      </c>
      <c r="BI40" s="64" t="s">
        <v>54</v>
      </c>
      <c r="BJ40" s="75" t="s">
        <v>77</v>
      </c>
      <c r="BK40" s="260" t="s">
        <v>154</v>
      </c>
      <c r="BL40" s="152" t="s">
        <v>459</v>
      </c>
      <c r="BM40" s="261" t="s">
        <v>154</v>
      </c>
      <c r="BN40" s="67" t="s">
        <v>128</v>
      </c>
      <c r="BO40" s="259" t="s">
        <v>154</v>
      </c>
      <c r="BP40" s="67" t="s">
        <v>154</v>
      </c>
      <c r="BQ40" s="178">
        <v>63</v>
      </c>
      <c r="BR40" s="69" t="s">
        <v>143</v>
      </c>
      <c r="BS40" s="254" t="s">
        <v>523</v>
      </c>
    </row>
    <row r="41" spans="1:71" ht="18.75" customHeight="1">
      <c r="A41" s="218"/>
      <c r="Q41" s="218"/>
      <c r="AA41" s="9">
        <v>31</v>
      </c>
      <c r="AB41" s="27" t="str">
        <f>V11</f>
        <v>国語</v>
      </c>
      <c r="AC41" s="61"/>
      <c r="AD41" s="42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IF(AE41="","",VLOOKUP(AE41,目次!$A$5:$X$36,20))</f>
        <v>16～17</v>
      </c>
      <c r="AL41" s="22" t="str">
        <f>IF(AF41="","",VLOOKUP(AF41,目次!$A$5:$P$36,4))</f>
        <v/>
      </c>
      <c r="AM41" s="22" t="str">
        <f>IF(AF41="","",VLOOKUP(AF41,目次!$A$5:$X$36,21))</f>
        <v/>
      </c>
      <c r="AN41" s="22" t="str">
        <f>IF(AG41="","",VLOOKUP(AG41,目次!$A$5:$P$36,5))</f>
        <v/>
      </c>
      <c r="AO41" s="22" t="str">
        <f>IF(AG41="","",VLOOKUP(AG41,目次!$A$5:$X$36,22))</f>
        <v/>
      </c>
      <c r="AP41" s="22" t="str">
        <f>IF(AH41="","",VLOOKUP(AH41,目次!$A$5:$P$36,6))</f>
        <v/>
      </c>
      <c r="AQ41" s="22" t="str">
        <f>IF(AH41="","",VLOOKUP(AH41,目次!$A$5:$X$36,23))</f>
        <v/>
      </c>
      <c r="AR41" s="22" t="str">
        <f>IF(AI41="","",VLOOKUP(AI41,目次!$A$5:$P$36,7))</f>
        <v/>
      </c>
      <c r="AS41" s="22" t="str">
        <f>IF(AI41="","",VLOOKUP(AI41,目次!$A$5:$X$36,24))</f>
        <v/>
      </c>
      <c r="AT41" s="45" t="str">
        <f t="shared" si="16"/>
        <v>14～15</v>
      </c>
      <c r="AU41" s="45" t="str">
        <f t="shared" si="16"/>
        <v>16～17</v>
      </c>
      <c r="AV41" s="45" t="str">
        <f t="shared" si="16"/>
        <v>16～17</v>
      </c>
      <c r="AW41" s="45" t="str">
        <f t="shared" si="16"/>
        <v>16～17</v>
      </c>
      <c r="AX41" s="45" t="str">
        <f t="shared" si="16"/>
        <v/>
      </c>
      <c r="AY41" s="45" t="str">
        <f t="shared" si="15"/>
        <v/>
      </c>
      <c r="AZ41" s="45" t="str">
        <f t="shared" si="15"/>
        <v/>
      </c>
      <c r="BA41" s="45" t="str">
        <f t="shared" si="15"/>
        <v/>
      </c>
      <c r="BB41" s="45" t="str">
        <f t="shared" si="15"/>
        <v/>
      </c>
      <c r="BC41" s="45" t="str">
        <f t="shared" si="15"/>
        <v/>
      </c>
      <c r="BH41" s="40">
        <v>31</v>
      </c>
      <c r="BI41" s="65"/>
      <c r="BJ41" s="76"/>
      <c r="BK41" s="67"/>
      <c r="BL41" s="70"/>
      <c r="BM41" s="67"/>
      <c r="BN41" s="23"/>
      <c r="BO41" s="67"/>
      <c r="BP41" s="23"/>
      <c r="BQ41" s="67"/>
      <c r="BR41" s="23"/>
      <c r="BS41" s="68"/>
    </row>
    <row r="42" spans="1:71" ht="18.75" customHeight="1" thickBot="1">
      <c r="A42" s="218"/>
      <c r="B42" s="218"/>
      <c r="C42" s="218"/>
      <c r="D42" s="218"/>
      <c r="E42" s="218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8"/>
      <c r="Q42" s="218"/>
      <c r="AA42" s="9">
        <v>32</v>
      </c>
      <c r="AB42" s="27" t="str">
        <f>V12</f>
        <v>社会</v>
      </c>
      <c r="AC42" s="61"/>
      <c r="AD42" s="42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IF(AE42="","",VLOOKUP(AE42,目次!$A$5:$X$36,20))</f>
        <v/>
      </c>
      <c r="AL42" s="22" t="str">
        <f>IF(AF42="","",VLOOKUP(AF42,目次!$A$5:$P$36,4))</f>
        <v>16～17</v>
      </c>
      <c r="AM42" s="22" t="str">
        <f>IF(AF42="","",VLOOKUP(AF42,目次!$A$5:$X$36,21))</f>
        <v>16～17</v>
      </c>
      <c r="AN42" s="22" t="str">
        <f>IF(AG42="","",VLOOKUP(AG42,目次!$A$5:$P$36,5))</f>
        <v/>
      </c>
      <c r="AO42" s="22" t="str">
        <f>IF(AG42="","",VLOOKUP(AG42,目次!$A$5:$X$36,22))</f>
        <v/>
      </c>
      <c r="AP42" s="22" t="str">
        <f>IF(AH42="","",VLOOKUP(AH42,目次!$A$5:$P$36,6))</f>
        <v/>
      </c>
      <c r="AQ42" s="22" t="str">
        <f>IF(AH42="","",VLOOKUP(AH42,目次!$A$5:$X$36,23))</f>
        <v/>
      </c>
      <c r="AR42" s="22" t="str">
        <f>IF(AI42="","",VLOOKUP(AI42,目次!$A$5:$P$36,7))</f>
        <v/>
      </c>
      <c r="AS42" s="22" t="str">
        <f>IF(AI42="","",VLOOKUP(AI42,目次!$A$5:$X$36,24))</f>
        <v/>
      </c>
      <c r="AT42" s="45" t="str">
        <f t="shared" si="16"/>
        <v/>
      </c>
      <c r="AU42" s="45" t="str">
        <f t="shared" si="16"/>
        <v/>
      </c>
      <c r="AV42" s="45" t="str">
        <f t="shared" si="16"/>
        <v>16～17</v>
      </c>
      <c r="AW42" s="45" t="str">
        <f t="shared" si="16"/>
        <v>16～17</v>
      </c>
      <c r="AX42" s="45" t="str">
        <f t="shared" si="16"/>
        <v>14～15</v>
      </c>
      <c r="AY42" s="45" t="str">
        <f t="shared" si="15"/>
        <v>16～17</v>
      </c>
      <c r="AZ42" s="45" t="str">
        <f t="shared" si="15"/>
        <v/>
      </c>
      <c r="BA42" s="45" t="str">
        <f t="shared" si="15"/>
        <v/>
      </c>
      <c r="BB42" s="45" t="str">
        <f t="shared" si="15"/>
        <v/>
      </c>
      <c r="BC42" s="45" t="str">
        <f t="shared" si="15"/>
        <v/>
      </c>
      <c r="BH42" s="40">
        <v>32</v>
      </c>
      <c r="BI42" s="66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75" customHeight="1">
      <c r="AA43" s="9">
        <v>33</v>
      </c>
      <c r="AB43" s="27" t="str">
        <f>V13</f>
        <v>数学</v>
      </c>
      <c r="AC43" s="61"/>
      <c r="AD43" s="42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IF(AE43="","",VLOOKUP(AE43,目次!$A$5:$X$36,20))</f>
        <v/>
      </c>
      <c r="AL43" s="22" t="str">
        <f>IF(AF43="","",VLOOKUP(AF43,目次!$A$5:$P$36,4))</f>
        <v/>
      </c>
      <c r="AM43" s="22" t="str">
        <f>IF(AF43="","",VLOOKUP(AF43,目次!$A$5:$X$36,21))</f>
        <v/>
      </c>
      <c r="AN43" s="22" t="str">
        <f>IF(AG43="","",VLOOKUP(AG43,目次!$A$5:$P$36,5))</f>
        <v>14～15</v>
      </c>
      <c r="AO43" s="22" t="str">
        <f>IF(AG43="","",VLOOKUP(AG43,目次!$A$5:$X$36,22))</f>
        <v>16～17</v>
      </c>
      <c r="AP43" s="22" t="str">
        <f>IF(AH43="","",VLOOKUP(AH43,目次!$A$5:$P$36,6))</f>
        <v/>
      </c>
      <c r="AQ43" s="22" t="str">
        <f>IF(AH43="","",VLOOKUP(AH43,目次!$A$5:$X$36,23))</f>
        <v/>
      </c>
      <c r="AR43" s="22" t="str">
        <f>IF(AI43="","",VLOOKUP(AI43,目次!$A$5:$P$36,7))</f>
        <v/>
      </c>
      <c r="AS43" s="22" t="str">
        <f>IF(AI43="","",VLOOKUP(AI43,目次!$A$5:$X$36,24))</f>
        <v/>
      </c>
      <c r="AT43" s="45" t="str">
        <f t="shared" si="16"/>
        <v/>
      </c>
      <c r="AU43" s="45" t="str">
        <f t="shared" si="16"/>
        <v/>
      </c>
      <c r="AV43" s="45" t="str">
        <f t="shared" si="16"/>
        <v/>
      </c>
      <c r="AW43" s="45" t="str">
        <f t="shared" si="16"/>
        <v/>
      </c>
      <c r="AX43" s="45" t="str">
        <f t="shared" si="16"/>
        <v>14～15</v>
      </c>
      <c r="AY43" s="45" t="str">
        <f t="shared" si="15"/>
        <v>16～17</v>
      </c>
      <c r="AZ43" s="45" t="str">
        <f t="shared" si="15"/>
        <v>14～15</v>
      </c>
      <c r="BA43" s="45" t="str">
        <f t="shared" si="15"/>
        <v>18～19</v>
      </c>
      <c r="BB43" s="45" t="str">
        <f t="shared" si="15"/>
        <v/>
      </c>
      <c r="BC43" s="45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1"/>
      <c r="AD44" s="42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IF(AE44="","",VLOOKUP(AE44,目次!$A$5:$X$36,20))</f>
        <v/>
      </c>
      <c r="AL44" s="22" t="str">
        <f>IF(AF44="","",VLOOKUP(AF44,目次!$A$5:$P$36,4))</f>
        <v/>
      </c>
      <c r="AM44" s="22" t="str">
        <f>IF(AF44="","",VLOOKUP(AF44,目次!$A$5:$X$36,21))</f>
        <v/>
      </c>
      <c r="AN44" s="22" t="str">
        <f>IF(AG44="","",VLOOKUP(AG44,目次!$A$5:$P$36,5))</f>
        <v/>
      </c>
      <c r="AO44" s="22" t="str">
        <f>IF(AG44="","",VLOOKUP(AG44,目次!$A$5:$X$36,22))</f>
        <v/>
      </c>
      <c r="AP44" s="22" t="str">
        <f>IF(AH44="","",VLOOKUP(AH44,目次!$A$5:$P$36,6))</f>
        <v>14～15</v>
      </c>
      <c r="AQ44" s="22" t="str">
        <f>IF(AH44="","",VLOOKUP(AH44,目次!$A$5:$X$36,23))</f>
        <v>18～19</v>
      </c>
      <c r="AR44" s="22" t="str">
        <f>IF(AI44="","",VLOOKUP(AI44,目次!$A$5:$P$36,7))</f>
        <v/>
      </c>
      <c r="AS44" s="22" t="str">
        <f>IF(AI44="","",VLOOKUP(AI44,目次!$A$5:$X$36,24))</f>
        <v/>
      </c>
      <c r="AT44" s="45" t="str">
        <f t="shared" si="16"/>
        <v/>
      </c>
      <c r="AU44" s="45" t="str">
        <f t="shared" si="16"/>
        <v/>
      </c>
      <c r="AV44" s="45" t="str">
        <f t="shared" si="16"/>
        <v/>
      </c>
      <c r="AW44" s="45" t="str">
        <f t="shared" si="16"/>
        <v/>
      </c>
      <c r="AX44" s="45" t="str">
        <f t="shared" si="16"/>
        <v/>
      </c>
      <c r="AY44" s="45" t="str">
        <f t="shared" si="15"/>
        <v/>
      </c>
      <c r="AZ44" s="45" t="str">
        <f t="shared" si="15"/>
        <v>14～15</v>
      </c>
      <c r="BA44" s="45" t="str">
        <f t="shared" si="15"/>
        <v>18～19</v>
      </c>
      <c r="BB44" s="45" t="str">
        <f t="shared" si="15"/>
        <v>14～15</v>
      </c>
      <c r="BC44" s="45" t="str">
        <f t="shared" si="15"/>
        <v>18～19</v>
      </c>
      <c r="BL44" s="63"/>
    </row>
    <row r="45" spans="1:71" ht="18.95" customHeight="1">
      <c r="AA45" s="9">
        <v>35</v>
      </c>
      <c r="AB45" s="27" t="str">
        <f>V15</f>
        <v>英語</v>
      </c>
      <c r="AC45" s="61"/>
      <c r="AD45" s="42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IF(AE45="","",VLOOKUP(AE45,目次!$A$5:$X$36,20))</f>
        <v/>
      </c>
      <c r="AL45" s="22" t="str">
        <f>IF(AF45="","",VLOOKUP(AF45,目次!$A$5:$P$36,4))</f>
        <v/>
      </c>
      <c r="AM45" s="22" t="str">
        <f>IF(AF45="","",VLOOKUP(AF45,目次!$A$5:$X$36,21))</f>
        <v/>
      </c>
      <c r="AN45" s="22" t="str">
        <f>IF(AG45="","",VLOOKUP(AG45,目次!$A$5:$P$36,5))</f>
        <v/>
      </c>
      <c r="AO45" s="22" t="str">
        <f>IF(AG45="","",VLOOKUP(AG45,目次!$A$5:$X$36,22))</f>
        <v/>
      </c>
      <c r="AP45" s="22" t="str">
        <f>IF(AH45="","",VLOOKUP(AH45,目次!$A$5:$P$36,6))</f>
        <v/>
      </c>
      <c r="AQ45" s="22" t="str">
        <f>IF(AH45="","",VLOOKUP(AH45,目次!$A$5:$X$36,23))</f>
        <v/>
      </c>
      <c r="AR45" s="22" t="str">
        <f>IF(AI45="","",VLOOKUP(AI45,目次!$A$5:$P$36,7))</f>
        <v>14～15</v>
      </c>
      <c r="AS45" s="22" t="str">
        <f>IF(AI45="","",VLOOKUP(AI45,目次!$A$5:$X$36,24))</f>
        <v>18～19</v>
      </c>
      <c r="AT45" s="45" t="str">
        <f t="shared" si="16"/>
        <v>16～17</v>
      </c>
      <c r="AU45" s="45" t="str">
        <f t="shared" si="16"/>
        <v>18～19</v>
      </c>
      <c r="AV45" s="45" t="str">
        <f t="shared" si="16"/>
        <v/>
      </c>
      <c r="AW45" s="45" t="str">
        <f t="shared" si="16"/>
        <v/>
      </c>
      <c r="AX45" s="45" t="str">
        <f t="shared" si="16"/>
        <v/>
      </c>
      <c r="AY45" s="45" t="str">
        <f t="shared" si="15"/>
        <v/>
      </c>
      <c r="AZ45" s="45" t="str">
        <f t="shared" si="15"/>
        <v/>
      </c>
      <c r="BA45" s="45" t="str">
        <f t="shared" si="15"/>
        <v/>
      </c>
      <c r="BB45" s="45" t="str">
        <f t="shared" si="15"/>
        <v>14～15</v>
      </c>
      <c r="BC45" s="45" t="str">
        <f t="shared" si="15"/>
        <v>18～19</v>
      </c>
    </row>
    <row r="46" spans="1:71" ht="18.95" customHeight="1">
      <c r="AA46" s="9">
        <v>36</v>
      </c>
      <c r="AB46" s="27" t="str">
        <f>V11</f>
        <v>国語</v>
      </c>
      <c r="AC46" s="61"/>
      <c r="AD46" s="42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IF(AE46="","",VLOOKUP(AE46,目次!$A$5:$X$36,20))</f>
        <v>18～19</v>
      </c>
      <c r="AL46" s="22" t="str">
        <f>IF(AF46="","",VLOOKUP(AF46,目次!$A$5:$P$36,4))</f>
        <v/>
      </c>
      <c r="AM46" s="22" t="str">
        <f>IF(AF46="","",VLOOKUP(AF46,目次!$A$5:$X$36,21))</f>
        <v/>
      </c>
      <c r="AN46" s="22" t="str">
        <f>IF(AG46="","",VLOOKUP(AG46,目次!$A$5:$P$36,5))</f>
        <v/>
      </c>
      <c r="AO46" s="22" t="str">
        <f>IF(AG46="","",VLOOKUP(AG46,目次!$A$5:$X$36,22))</f>
        <v/>
      </c>
      <c r="AP46" s="22" t="str">
        <f>IF(AH46="","",VLOOKUP(AH46,目次!$A$5:$P$36,6))</f>
        <v/>
      </c>
      <c r="AQ46" s="22" t="str">
        <f>IF(AH46="","",VLOOKUP(AH46,目次!$A$5:$X$36,23))</f>
        <v/>
      </c>
      <c r="AR46" s="22" t="str">
        <f>IF(AI46="","",VLOOKUP(AI46,目次!$A$5:$P$36,7))</f>
        <v/>
      </c>
      <c r="AS46" s="22" t="str">
        <f>IF(AI46="","",VLOOKUP(AI46,目次!$A$5:$X$36,24))</f>
        <v/>
      </c>
      <c r="AT46" s="45" t="str">
        <f t="shared" si="16"/>
        <v>16～17</v>
      </c>
      <c r="AU46" s="45" t="str">
        <f t="shared" si="16"/>
        <v>18～19</v>
      </c>
      <c r="AV46" s="45" t="str">
        <f t="shared" si="16"/>
        <v>18～19</v>
      </c>
      <c r="AW46" s="45" t="str">
        <f t="shared" si="16"/>
        <v>18～19</v>
      </c>
      <c r="AX46" s="45" t="str">
        <f t="shared" si="16"/>
        <v/>
      </c>
      <c r="AY46" s="45" t="str">
        <f t="shared" si="15"/>
        <v/>
      </c>
      <c r="AZ46" s="45" t="str">
        <f t="shared" si="15"/>
        <v/>
      </c>
      <c r="BA46" s="45" t="str">
        <f t="shared" si="15"/>
        <v/>
      </c>
      <c r="BB46" s="45" t="str">
        <f t="shared" si="15"/>
        <v/>
      </c>
      <c r="BC46" s="45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1"/>
      <c r="AD47" s="42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IF(AE47="","",VLOOKUP(AE47,目次!$A$5:$X$36,20))</f>
        <v/>
      </c>
      <c r="AL47" s="22" t="str">
        <f>IF(AF47="","",VLOOKUP(AF47,目次!$A$5:$P$36,4))</f>
        <v>18～19</v>
      </c>
      <c r="AM47" s="22" t="str">
        <f>IF(AF47="","",VLOOKUP(AF47,目次!$A$5:$X$36,21))</f>
        <v>18～19</v>
      </c>
      <c r="AN47" s="22" t="str">
        <f>IF(AG47="","",VLOOKUP(AG47,目次!$A$5:$P$36,5))</f>
        <v/>
      </c>
      <c r="AO47" s="22" t="str">
        <f>IF(AG47="","",VLOOKUP(AG47,目次!$A$5:$X$36,22))</f>
        <v/>
      </c>
      <c r="AP47" s="22" t="str">
        <f>IF(AH47="","",VLOOKUP(AH47,目次!$A$5:$P$36,6))</f>
        <v/>
      </c>
      <c r="AQ47" s="22" t="str">
        <f>IF(AH47="","",VLOOKUP(AH47,目次!$A$5:$X$36,23))</f>
        <v/>
      </c>
      <c r="AR47" s="22" t="str">
        <f>IF(AI47="","",VLOOKUP(AI47,目次!$A$5:$P$36,7))</f>
        <v/>
      </c>
      <c r="AS47" s="22" t="str">
        <f>IF(AI47="","",VLOOKUP(AI47,目次!$A$5:$X$36,24))</f>
        <v/>
      </c>
      <c r="AT47" s="45" t="str">
        <f t="shared" si="16"/>
        <v/>
      </c>
      <c r="AU47" s="45" t="str">
        <f t="shared" si="16"/>
        <v/>
      </c>
      <c r="AV47" s="45" t="str">
        <f t="shared" si="16"/>
        <v>18～19</v>
      </c>
      <c r="AW47" s="45" t="str">
        <f t="shared" si="16"/>
        <v>18～19</v>
      </c>
      <c r="AX47" s="45" t="str">
        <f t="shared" si="16"/>
        <v>16～17</v>
      </c>
      <c r="AY47" s="45" t="str">
        <f t="shared" si="15"/>
        <v>18～19</v>
      </c>
      <c r="AZ47" s="45" t="str">
        <f t="shared" si="15"/>
        <v/>
      </c>
      <c r="BA47" s="45" t="str">
        <f t="shared" si="15"/>
        <v/>
      </c>
      <c r="BB47" s="45" t="str">
        <f t="shared" si="15"/>
        <v/>
      </c>
      <c r="BC47" s="45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1"/>
      <c r="AD48" s="42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IF(AE48="","",VLOOKUP(AE48,目次!$A$5:$X$36,20))</f>
        <v/>
      </c>
      <c r="AL48" s="22" t="str">
        <f>IF(AF48="","",VLOOKUP(AF48,目次!$A$5:$P$36,4))</f>
        <v/>
      </c>
      <c r="AM48" s="22" t="str">
        <f>IF(AF48="","",VLOOKUP(AF48,目次!$A$5:$X$36,21))</f>
        <v/>
      </c>
      <c r="AN48" s="22" t="str">
        <f>IF(AG48="","",VLOOKUP(AG48,目次!$A$5:$P$36,5))</f>
        <v>16～17</v>
      </c>
      <c r="AO48" s="22" t="str">
        <f>IF(AG48="","",VLOOKUP(AG48,目次!$A$5:$X$36,22))</f>
        <v>18～19</v>
      </c>
      <c r="AP48" s="22" t="str">
        <f>IF(AH48="","",VLOOKUP(AH48,目次!$A$5:$P$36,6))</f>
        <v/>
      </c>
      <c r="AQ48" s="22" t="str">
        <f>IF(AH48="","",VLOOKUP(AH48,目次!$A$5:$X$36,23))</f>
        <v/>
      </c>
      <c r="AR48" s="22" t="str">
        <f>IF(AI48="","",VLOOKUP(AI48,目次!$A$5:$P$36,7))</f>
        <v/>
      </c>
      <c r="AS48" s="22" t="str">
        <f>IF(AI48="","",VLOOKUP(AI48,目次!$A$5:$X$36,24))</f>
        <v/>
      </c>
      <c r="AT48" s="45" t="str">
        <f t="shared" si="16"/>
        <v/>
      </c>
      <c r="AU48" s="45" t="str">
        <f t="shared" si="16"/>
        <v/>
      </c>
      <c r="AV48" s="45" t="str">
        <f t="shared" si="16"/>
        <v/>
      </c>
      <c r="AW48" s="45" t="str">
        <f t="shared" si="16"/>
        <v/>
      </c>
      <c r="AX48" s="45" t="str">
        <f t="shared" si="16"/>
        <v>16～17</v>
      </c>
      <c r="AY48" s="45" t="str">
        <f t="shared" si="15"/>
        <v>18～19</v>
      </c>
      <c r="AZ48" s="45" t="str">
        <f t="shared" si="15"/>
        <v>16～17</v>
      </c>
      <c r="BA48" s="45" t="str">
        <f t="shared" si="15"/>
        <v>20～21</v>
      </c>
      <c r="BB48" s="45" t="str">
        <f t="shared" si="15"/>
        <v/>
      </c>
      <c r="BC48" s="45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1"/>
      <c r="AD49" s="42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IF(AE49="","",VLOOKUP(AE49,目次!$A$5:$X$36,20))</f>
        <v/>
      </c>
      <c r="AL49" s="22" t="str">
        <f>IF(AF49="","",VLOOKUP(AF49,目次!$A$5:$P$36,4))</f>
        <v/>
      </c>
      <c r="AM49" s="22" t="str">
        <f>IF(AF49="","",VLOOKUP(AF49,目次!$A$5:$X$36,21))</f>
        <v/>
      </c>
      <c r="AN49" s="22" t="str">
        <f>IF(AG49="","",VLOOKUP(AG49,目次!$A$5:$P$36,5))</f>
        <v/>
      </c>
      <c r="AO49" s="22" t="str">
        <f>IF(AG49="","",VLOOKUP(AG49,目次!$A$5:$X$36,22))</f>
        <v/>
      </c>
      <c r="AP49" s="22" t="str">
        <f>IF(AH49="","",VLOOKUP(AH49,目次!$A$5:$P$36,6))</f>
        <v>16～17</v>
      </c>
      <c r="AQ49" s="22" t="str">
        <f>IF(AH49="","",VLOOKUP(AH49,目次!$A$5:$X$36,23))</f>
        <v>20～21</v>
      </c>
      <c r="AR49" s="22" t="str">
        <f>IF(AI49="","",VLOOKUP(AI49,目次!$A$5:$P$36,7))</f>
        <v/>
      </c>
      <c r="AS49" s="22" t="str">
        <f>IF(AI49="","",VLOOKUP(AI49,目次!$A$5:$X$36,24))</f>
        <v/>
      </c>
      <c r="AT49" s="45" t="str">
        <f t="shared" si="16"/>
        <v/>
      </c>
      <c r="AU49" s="45" t="str">
        <f t="shared" si="16"/>
        <v/>
      </c>
      <c r="AV49" s="45" t="str">
        <f t="shared" si="16"/>
        <v/>
      </c>
      <c r="AW49" s="45" t="str">
        <f t="shared" si="16"/>
        <v/>
      </c>
      <c r="AX49" s="45" t="str">
        <f t="shared" si="16"/>
        <v/>
      </c>
      <c r="AY49" s="45" t="str">
        <f t="shared" si="15"/>
        <v/>
      </c>
      <c r="AZ49" s="45" t="str">
        <f t="shared" si="15"/>
        <v>16～17</v>
      </c>
      <c r="BA49" s="45" t="str">
        <f t="shared" si="15"/>
        <v>20～21</v>
      </c>
      <c r="BB49" s="45" t="str">
        <f t="shared" si="15"/>
        <v>16～17</v>
      </c>
      <c r="BC49" s="45" t="str">
        <f t="shared" si="15"/>
        <v>20～21</v>
      </c>
    </row>
    <row r="50" spans="27:55" ht="18.95" customHeight="1">
      <c r="AA50" s="9">
        <v>40</v>
      </c>
      <c r="AB50" s="27" t="str">
        <f>V15</f>
        <v>英語</v>
      </c>
      <c r="AC50" s="61"/>
      <c r="AD50" s="42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IF(AE50="","",VLOOKUP(AE50,目次!$A$5:$X$36,20))</f>
        <v/>
      </c>
      <c r="AL50" s="22" t="str">
        <f>IF(AF50="","",VLOOKUP(AF50,目次!$A$5:$P$36,4))</f>
        <v/>
      </c>
      <c r="AM50" s="22" t="str">
        <f>IF(AF50="","",VLOOKUP(AF50,目次!$A$5:$X$36,21))</f>
        <v/>
      </c>
      <c r="AN50" s="22" t="str">
        <f>IF(AG50="","",VLOOKUP(AG50,目次!$A$5:$P$36,5))</f>
        <v/>
      </c>
      <c r="AO50" s="22" t="str">
        <f>IF(AG50="","",VLOOKUP(AG50,目次!$A$5:$X$36,22))</f>
        <v/>
      </c>
      <c r="AP50" s="22" t="str">
        <f>IF(AH50="","",VLOOKUP(AH50,目次!$A$5:$P$36,6))</f>
        <v/>
      </c>
      <c r="AQ50" s="22" t="str">
        <f>IF(AH50="","",VLOOKUP(AH50,目次!$A$5:$X$36,23))</f>
        <v/>
      </c>
      <c r="AR50" s="22" t="str">
        <f>IF(AI50="","",VLOOKUP(AI50,目次!$A$5:$P$36,7))</f>
        <v>16～17</v>
      </c>
      <c r="AS50" s="22" t="str">
        <f>IF(AI50="","",VLOOKUP(AI50,目次!$A$5:$X$36,24))</f>
        <v>20～21</v>
      </c>
      <c r="AT50" s="45" t="str">
        <f t="shared" si="16"/>
        <v>18～19</v>
      </c>
      <c r="AU50" s="45" t="str">
        <f t="shared" si="16"/>
        <v>20～21</v>
      </c>
      <c r="AV50" s="45" t="str">
        <f t="shared" si="16"/>
        <v/>
      </c>
      <c r="AW50" s="45" t="str">
        <f t="shared" si="16"/>
        <v/>
      </c>
      <c r="AX50" s="45" t="str">
        <f t="shared" si="16"/>
        <v/>
      </c>
      <c r="AY50" s="45" t="str">
        <f t="shared" si="15"/>
        <v/>
      </c>
      <c r="AZ50" s="45" t="str">
        <f t="shared" si="15"/>
        <v/>
      </c>
      <c r="BA50" s="45" t="str">
        <f t="shared" si="15"/>
        <v/>
      </c>
      <c r="BB50" s="45" t="str">
        <f t="shared" si="15"/>
        <v>16～17</v>
      </c>
      <c r="BC50" s="45" t="str">
        <f t="shared" si="15"/>
        <v>20～21</v>
      </c>
    </row>
    <row r="51" spans="27:55" ht="18.95" customHeight="1">
      <c r="AA51" s="9">
        <v>41</v>
      </c>
      <c r="AB51" s="27" t="str">
        <f>V11</f>
        <v>国語</v>
      </c>
      <c r="AC51" s="61"/>
      <c r="AD51" s="42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IF(AE51="","",VLOOKUP(AE51,目次!$A$5:$X$36,20))</f>
        <v>20～21</v>
      </c>
      <c r="AL51" s="22" t="str">
        <f>IF(AF51="","",VLOOKUP(AF51,目次!$A$5:$P$36,4))</f>
        <v/>
      </c>
      <c r="AM51" s="22" t="str">
        <f>IF(AF51="","",VLOOKUP(AF51,目次!$A$5:$X$36,21))</f>
        <v/>
      </c>
      <c r="AN51" s="22" t="str">
        <f>IF(AG51="","",VLOOKUP(AG51,目次!$A$5:$P$36,5))</f>
        <v/>
      </c>
      <c r="AO51" s="22" t="str">
        <f>IF(AG51="","",VLOOKUP(AG51,目次!$A$5:$X$36,22))</f>
        <v/>
      </c>
      <c r="AP51" s="22" t="str">
        <f>IF(AH51="","",VLOOKUP(AH51,目次!$A$5:$P$36,6))</f>
        <v/>
      </c>
      <c r="AQ51" s="22" t="str">
        <f>IF(AH51="","",VLOOKUP(AH51,目次!$A$5:$X$36,23))</f>
        <v/>
      </c>
      <c r="AR51" s="22" t="str">
        <f>IF(AI51="","",VLOOKUP(AI51,目次!$A$5:$P$36,7))</f>
        <v/>
      </c>
      <c r="AS51" s="22" t="str">
        <f>IF(AI51="","",VLOOKUP(AI51,目次!$A$5:$X$36,24))</f>
        <v/>
      </c>
      <c r="AT51" s="45" t="str">
        <f t="shared" si="16"/>
        <v>18～19</v>
      </c>
      <c r="AU51" s="45" t="str">
        <f t="shared" si="16"/>
        <v>20～21</v>
      </c>
      <c r="AV51" s="45" t="str">
        <f t="shared" si="16"/>
        <v>20～22</v>
      </c>
      <c r="AW51" s="45" t="str">
        <f t="shared" si="16"/>
        <v>20～21</v>
      </c>
      <c r="AX51" s="45" t="str">
        <f t="shared" si="16"/>
        <v/>
      </c>
      <c r="AY51" s="45" t="str">
        <f t="shared" si="15"/>
        <v/>
      </c>
      <c r="AZ51" s="45" t="str">
        <f t="shared" si="15"/>
        <v/>
      </c>
      <c r="BA51" s="45" t="str">
        <f t="shared" si="15"/>
        <v/>
      </c>
      <c r="BB51" s="45" t="str">
        <f t="shared" si="15"/>
        <v/>
      </c>
      <c r="BC51" s="45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1"/>
      <c r="AD52" s="42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IF(AE52="","",VLOOKUP(AE52,目次!$A$5:$X$36,20))</f>
        <v/>
      </c>
      <c r="AL52" s="22" t="str">
        <f>IF(AF52="","",VLOOKUP(AF52,目次!$A$5:$P$36,4))</f>
        <v>20～22</v>
      </c>
      <c r="AM52" s="22" t="str">
        <f>IF(AF52="","",VLOOKUP(AF52,目次!$A$5:$X$36,21))</f>
        <v>20～21</v>
      </c>
      <c r="AN52" s="22" t="str">
        <f>IF(AG52="","",VLOOKUP(AG52,目次!$A$5:$P$36,5))</f>
        <v/>
      </c>
      <c r="AO52" s="22" t="str">
        <f>IF(AG52="","",VLOOKUP(AG52,目次!$A$5:$X$36,22))</f>
        <v/>
      </c>
      <c r="AP52" s="22" t="str">
        <f>IF(AH52="","",VLOOKUP(AH52,目次!$A$5:$P$36,6))</f>
        <v/>
      </c>
      <c r="AQ52" s="22" t="str">
        <f>IF(AH52="","",VLOOKUP(AH52,目次!$A$5:$X$36,23))</f>
        <v/>
      </c>
      <c r="AR52" s="22" t="str">
        <f>IF(AI52="","",VLOOKUP(AI52,目次!$A$5:$P$36,7))</f>
        <v/>
      </c>
      <c r="AS52" s="22" t="str">
        <f>IF(AI52="","",VLOOKUP(AI52,目次!$A$5:$X$36,24))</f>
        <v/>
      </c>
      <c r="AT52" s="45" t="str">
        <f t="shared" si="16"/>
        <v/>
      </c>
      <c r="AU52" s="45" t="str">
        <f t="shared" si="16"/>
        <v/>
      </c>
      <c r="AV52" s="45" t="str">
        <f t="shared" si="16"/>
        <v>20～22</v>
      </c>
      <c r="AW52" s="45" t="str">
        <f t="shared" si="16"/>
        <v>20～21</v>
      </c>
      <c r="AX52" s="45" t="str">
        <f t="shared" si="16"/>
        <v>18～19</v>
      </c>
      <c r="AY52" s="45" t="str">
        <f t="shared" si="15"/>
        <v>20～21</v>
      </c>
      <c r="AZ52" s="45" t="str">
        <f t="shared" si="15"/>
        <v/>
      </c>
      <c r="BA52" s="45" t="str">
        <f t="shared" si="15"/>
        <v/>
      </c>
      <c r="BB52" s="45" t="str">
        <f t="shared" si="15"/>
        <v/>
      </c>
      <c r="BC52" s="45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1"/>
      <c r="AD53" s="42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IF(AE53="","",VLOOKUP(AE53,目次!$A$5:$X$36,20))</f>
        <v/>
      </c>
      <c r="AL53" s="22" t="str">
        <f>IF(AF53="","",VLOOKUP(AF53,目次!$A$5:$P$36,4))</f>
        <v/>
      </c>
      <c r="AM53" s="22" t="str">
        <f>IF(AF53="","",VLOOKUP(AF53,目次!$A$5:$X$36,21))</f>
        <v/>
      </c>
      <c r="AN53" s="22" t="str">
        <f>IF(AG53="","",VLOOKUP(AG53,目次!$A$5:$P$36,5))</f>
        <v>18～19</v>
      </c>
      <c r="AO53" s="22" t="str">
        <f>IF(AG53="","",VLOOKUP(AG53,目次!$A$5:$X$36,22))</f>
        <v>20～21</v>
      </c>
      <c r="AP53" s="22" t="str">
        <f>IF(AH53="","",VLOOKUP(AH53,目次!$A$5:$P$36,6))</f>
        <v/>
      </c>
      <c r="AQ53" s="22" t="str">
        <f>IF(AH53="","",VLOOKUP(AH53,目次!$A$5:$X$36,23))</f>
        <v/>
      </c>
      <c r="AR53" s="22" t="str">
        <f>IF(AI53="","",VLOOKUP(AI53,目次!$A$5:$P$36,7))</f>
        <v/>
      </c>
      <c r="AS53" s="22" t="str">
        <f>IF(AI53="","",VLOOKUP(AI53,目次!$A$5:$X$36,24))</f>
        <v/>
      </c>
      <c r="AT53" s="45" t="str">
        <f t="shared" si="16"/>
        <v/>
      </c>
      <c r="AU53" s="45" t="str">
        <f t="shared" si="16"/>
        <v/>
      </c>
      <c r="AV53" s="45" t="str">
        <f t="shared" si="16"/>
        <v/>
      </c>
      <c r="AW53" s="45" t="str">
        <f t="shared" si="16"/>
        <v/>
      </c>
      <c r="AX53" s="45" t="str">
        <f t="shared" si="16"/>
        <v>18～19</v>
      </c>
      <c r="AY53" s="45" t="str">
        <f t="shared" si="15"/>
        <v>20～21</v>
      </c>
      <c r="AZ53" s="45" t="str">
        <f t="shared" si="15"/>
        <v>18～19</v>
      </c>
      <c r="BA53" s="45" t="str">
        <f t="shared" si="15"/>
        <v>22～23</v>
      </c>
      <c r="BB53" s="45" t="str">
        <f t="shared" si="15"/>
        <v/>
      </c>
      <c r="BC53" s="45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1"/>
      <c r="AD54" s="42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IF(AE54="","",VLOOKUP(AE54,目次!$A$5:$X$36,20))</f>
        <v/>
      </c>
      <c r="AL54" s="22" t="str">
        <f>IF(AF54="","",VLOOKUP(AF54,目次!$A$5:$P$36,4))</f>
        <v/>
      </c>
      <c r="AM54" s="22" t="str">
        <f>IF(AF54="","",VLOOKUP(AF54,目次!$A$5:$X$36,21))</f>
        <v/>
      </c>
      <c r="AN54" s="22" t="str">
        <f>IF(AG54="","",VLOOKUP(AG54,目次!$A$5:$P$36,5))</f>
        <v/>
      </c>
      <c r="AO54" s="22" t="str">
        <f>IF(AG54="","",VLOOKUP(AG54,目次!$A$5:$X$36,22))</f>
        <v/>
      </c>
      <c r="AP54" s="22" t="str">
        <f>IF(AH54="","",VLOOKUP(AH54,目次!$A$5:$P$36,6))</f>
        <v>18～19</v>
      </c>
      <c r="AQ54" s="22" t="str">
        <f>IF(AH54="","",VLOOKUP(AH54,目次!$A$5:$X$36,23))</f>
        <v>22～23</v>
      </c>
      <c r="AR54" s="22" t="str">
        <f>IF(AI54="","",VLOOKUP(AI54,目次!$A$5:$P$36,7))</f>
        <v/>
      </c>
      <c r="AS54" s="22" t="str">
        <f>IF(AI54="","",VLOOKUP(AI54,目次!$A$5:$X$36,24))</f>
        <v/>
      </c>
      <c r="AT54" s="45" t="str">
        <f t="shared" si="16"/>
        <v/>
      </c>
      <c r="AU54" s="45" t="str">
        <f t="shared" si="16"/>
        <v/>
      </c>
      <c r="AV54" s="45" t="str">
        <f t="shared" si="16"/>
        <v/>
      </c>
      <c r="AW54" s="45" t="str">
        <f t="shared" si="16"/>
        <v/>
      </c>
      <c r="AX54" s="45" t="str">
        <f t="shared" si="16"/>
        <v/>
      </c>
      <c r="AY54" s="45" t="str">
        <f t="shared" si="15"/>
        <v/>
      </c>
      <c r="AZ54" s="45" t="str">
        <f t="shared" si="15"/>
        <v>18～19</v>
      </c>
      <c r="BA54" s="45" t="str">
        <f t="shared" si="15"/>
        <v>22～23</v>
      </c>
      <c r="BB54" s="45" t="str">
        <f t="shared" si="15"/>
        <v>18～19</v>
      </c>
      <c r="BC54" s="45" t="str">
        <f t="shared" si="15"/>
        <v>22～23</v>
      </c>
    </row>
    <row r="55" spans="27:55" ht="18.95" customHeight="1">
      <c r="AA55" s="9">
        <v>45</v>
      </c>
      <c r="AB55" s="27" t="str">
        <f>V15</f>
        <v>英語</v>
      </c>
      <c r="AC55" s="61"/>
      <c r="AD55" s="42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IF(AE55="","",VLOOKUP(AE55,目次!$A$5:$X$36,20))</f>
        <v/>
      </c>
      <c r="AL55" s="22" t="str">
        <f>IF(AF55="","",VLOOKUP(AF55,目次!$A$5:$P$36,4))</f>
        <v/>
      </c>
      <c r="AM55" s="22" t="str">
        <f>IF(AF55="","",VLOOKUP(AF55,目次!$A$5:$X$36,21))</f>
        <v/>
      </c>
      <c r="AN55" s="22" t="str">
        <f>IF(AG55="","",VLOOKUP(AG55,目次!$A$5:$P$36,5))</f>
        <v/>
      </c>
      <c r="AO55" s="22" t="str">
        <f>IF(AG55="","",VLOOKUP(AG55,目次!$A$5:$X$36,22))</f>
        <v/>
      </c>
      <c r="AP55" s="22" t="str">
        <f>IF(AH55="","",VLOOKUP(AH55,目次!$A$5:$P$36,6))</f>
        <v/>
      </c>
      <c r="AQ55" s="22" t="str">
        <f>IF(AH55="","",VLOOKUP(AH55,目次!$A$5:$X$36,23))</f>
        <v/>
      </c>
      <c r="AR55" s="22" t="str">
        <f>IF(AI55="","",VLOOKUP(AI55,目次!$A$5:$P$36,7))</f>
        <v>18～19</v>
      </c>
      <c r="AS55" s="22" t="str">
        <f>IF(AI55="","",VLOOKUP(AI55,目次!$A$5:$X$36,24))</f>
        <v>22～23</v>
      </c>
      <c r="AT55" s="45" t="str">
        <f t="shared" si="16"/>
        <v>20～21</v>
      </c>
      <c r="AU55" s="45" t="str">
        <f t="shared" si="16"/>
        <v>22～23</v>
      </c>
      <c r="AV55" s="45" t="str">
        <f t="shared" si="16"/>
        <v/>
      </c>
      <c r="AW55" s="45" t="str">
        <f t="shared" si="16"/>
        <v/>
      </c>
      <c r="AX55" s="45" t="str">
        <f t="shared" si="16"/>
        <v/>
      </c>
      <c r="AY55" s="45" t="str">
        <f t="shared" si="15"/>
        <v/>
      </c>
      <c r="AZ55" s="45" t="str">
        <f t="shared" si="15"/>
        <v/>
      </c>
      <c r="BA55" s="45" t="str">
        <f t="shared" si="15"/>
        <v/>
      </c>
      <c r="BB55" s="45" t="str">
        <f t="shared" si="15"/>
        <v>18～19</v>
      </c>
      <c r="BC55" s="45" t="str">
        <f t="shared" si="15"/>
        <v>22～23</v>
      </c>
    </row>
    <row r="56" spans="27:55" ht="18.95" customHeight="1">
      <c r="AA56" s="9">
        <v>46</v>
      </c>
      <c r="AB56" s="27" t="str">
        <f>V11</f>
        <v>国語</v>
      </c>
      <c r="AC56" s="61"/>
      <c r="AD56" s="42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IF(AE56="","",VLOOKUP(AE56,目次!$A$5:$X$36,20))</f>
        <v>22～23</v>
      </c>
      <c r="AL56" s="22" t="str">
        <f>IF(AF56="","",VLOOKUP(AF56,目次!$A$5:$P$36,4))</f>
        <v/>
      </c>
      <c r="AM56" s="22" t="str">
        <f>IF(AF56="","",VLOOKUP(AF56,目次!$A$5:$X$36,21))</f>
        <v/>
      </c>
      <c r="AN56" s="22" t="str">
        <f>IF(AG56="","",VLOOKUP(AG56,目次!$A$5:$P$36,5))</f>
        <v/>
      </c>
      <c r="AO56" s="22" t="str">
        <f>IF(AG56="","",VLOOKUP(AG56,目次!$A$5:$X$36,22))</f>
        <v/>
      </c>
      <c r="AP56" s="22" t="str">
        <f>IF(AH56="","",VLOOKUP(AH56,目次!$A$5:$P$36,6))</f>
        <v/>
      </c>
      <c r="AQ56" s="22" t="str">
        <f>IF(AH56="","",VLOOKUP(AH56,目次!$A$5:$X$36,23))</f>
        <v/>
      </c>
      <c r="AR56" s="22" t="str">
        <f>IF(AI56="","",VLOOKUP(AI56,目次!$A$5:$P$36,7))</f>
        <v/>
      </c>
      <c r="AS56" s="22" t="str">
        <f>IF(AI56="","",VLOOKUP(AI56,目次!$A$5:$X$36,24))</f>
        <v/>
      </c>
      <c r="AT56" s="45" t="str">
        <f t="shared" si="16"/>
        <v>20～21</v>
      </c>
      <c r="AU56" s="45" t="str">
        <f t="shared" si="16"/>
        <v>22～23</v>
      </c>
      <c r="AV56" s="45" t="str">
        <f t="shared" si="16"/>
        <v>24～25</v>
      </c>
      <c r="AW56" s="45" t="str">
        <f t="shared" si="16"/>
        <v>22～23</v>
      </c>
      <c r="AX56" s="45" t="str">
        <f t="shared" si="16"/>
        <v/>
      </c>
      <c r="AY56" s="45" t="str">
        <f t="shared" si="15"/>
        <v/>
      </c>
      <c r="AZ56" s="45" t="str">
        <f t="shared" si="15"/>
        <v/>
      </c>
      <c r="BA56" s="45" t="str">
        <f t="shared" si="15"/>
        <v/>
      </c>
      <c r="BB56" s="45" t="str">
        <f t="shared" si="15"/>
        <v/>
      </c>
      <c r="BC56" s="45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1"/>
      <c r="AD57" s="42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IF(AE57="","",VLOOKUP(AE57,目次!$A$5:$X$36,20))</f>
        <v/>
      </c>
      <c r="AL57" s="22" t="str">
        <f>IF(AF57="","",VLOOKUP(AF57,目次!$A$5:$P$36,4))</f>
        <v>24～25</v>
      </c>
      <c r="AM57" s="22" t="str">
        <f>IF(AF57="","",VLOOKUP(AF57,目次!$A$5:$X$36,21))</f>
        <v>22～23</v>
      </c>
      <c r="AN57" s="22" t="str">
        <f>IF(AG57="","",VLOOKUP(AG57,目次!$A$5:$P$36,5))</f>
        <v/>
      </c>
      <c r="AO57" s="22" t="str">
        <f>IF(AG57="","",VLOOKUP(AG57,目次!$A$5:$X$36,22))</f>
        <v/>
      </c>
      <c r="AP57" s="22" t="str">
        <f>IF(AH57="","",VLOOKUP(AH57,目次!$A$5:$P$36,6))</f>
        <v/>
      </c>
      <c r="AQ57" s="22" t="str">
        <f>IF(AH57="","",VLOOKUP(AH57,目次!$A$5:$X$36,23))</f>
        <v/>
      </c>
      <c r="AR57" s="22" t="str">
        <f>IF(AI57="","",VLOOKUP(AI57,目次!$A$5:$P$36,7))</f>
        <v/>
      </c>
      <c r="AS57" s="22" t="str">
        <f>IF(AI57="","",VLOOKUP(AI57,目次!$A$5:$X$36,24))</f>
        <v/>
      </c>
      <c r="AT57" s="45" t="str">
        <f t="shared" si="16"/>
        <v/>
      </c>
      <c r="AU57" s="45" t="str">
        <f t="shared" si="16"/>
        <v/>
      </c>
      <c r="AV57" s="45" t="str">
        <f t="shared" si="16"/>
        <v>24～25</v>
      </c>
      <c r="AW57" s="45" t="str">
        <f t="shared" si="16"/>
        <v>22～23</v>
      </c>
      <c r="AX57" s="45" t="str">
        <f t="shared" si="16"/>
        <v>20～21</v>
      </c>
      <c r="AY57" s="45" t="str">
        <f t="shared" si="15"/>
        <v>22～23</v>
      </c>
      <c r="AZ57" s="45" t="str">
        <f t="shared" si="15"/>
        <v/>
      </c>
      <c r="BA57" s="45" t="str">
        <f t="shared" si="15"/>
        <v/>
      </c>
      <c r="BB57" s="45" t="str">
        <f t="shared" si="15"/>
        <v/>
      </c>
      <c r="BC57" s="45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1"/>
      <c r="AD58" s="42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IF(AE58="","",VLOOKUP(AE58,目次!$A$5:$X$36,20))</f>
        <v/>
      </c>
      <c r="AL58" s="22" t="str">
        <f>IF(AF58="","",VLOOKUP(AF58,目次!$A$5:$P$36,4))</f>
        <v/>
      </c>
      <c r="AM58" s="22" t="str">
        <f>IF(AF58="","",VLOOKUP(AF58,目次!$A$5:$X$36,21))</f>
        <v/>
      </c>
      <c r="AN58" s="22" t="str">
        <f>IF(AG58="","",VLOOKUP(AG58,目次!$A$5:$P$36,5))</f>
        <v>20～21</v>
      </c>
      <c r="AO58" s="22" t="str">
        <f>IF(AG58="","",VLOOKUP(AG58,目次!$A$5:$X$36,22))</f>
        <v>22～23</v>
      </c>
      <c r="AP58" s="22" t="str">
        <f>IF(AH58="","",VLOOKUP(AH58,目次!$A$5:$P$36,6))</f>
        <v/>
      </c>
      <c r="AQ58" s="22" t="str">
        <f>IF(AH58="","",VLOOKUP(AH58,目次!$A$5:$X$36,23))</f>
        <v/>
      </c>
      <c r="AR58" s="22" t="str">
        <f>IF(AI58="","",VLOOKUP(AI58,目次!$A$5:$P$36,7))</f>
        <v/>
      </c>
      <c r="AS58" s="22" t="str">
        <f>IF(AI58="","",VLOOKUP(AI58,目次!$A$5:$X$36,24))</f>
        <v/>
      </c>
      <c r="AT58" s="45" t="str">
        <f t="shared" si="16"/>
        <v/>
      </c>
      <c r="AU58" s="45" t="str">
        <f t="shared" si="16"/>
        <v/>
      </c>
      <c r="AV58" s="45" t="str">
        <f t="shared" si="16"/>
        <v/>
      </c>
      <c r="AW58" s="45" t="str">
        <f t="shared" si="16"/>
        <v/>
      </c>
      <c r="AX58" s="45" t="str">
        <f t="shared" si="16"/>
        <v>20～21</v>
      </c>
      <c r="AY58" s="45" t="str">
        <f t="shared" si="15"/>
        <v>22～23</v>
      </c>
      <c r="AZ58" s="45" t="str">
        <f t="shared" si="15"/>
        <v>20～21</v>
      </c>
      <c r="BA58" s="45" t="str">
        <f t="shared" si="15"/>
        <v>24～25</v>
      </c>
      <c r="BB58" s="45" t="str">
        <f t="shared" si="15"/>
        <v/>
      </c>
      <c r="BC58" s="45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1"/>
      <c r="AD59" s="42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IF(AE59="","",VLOOKUP(AE59,目次!$A$5:$X$36,20))</f>
        <v/>
      </c>
      <c r="AL59" s="22" t="str">
        <f>IF(AF59="","",VLOOKUP(AF59,目次!$A$5:$P$36,4))</f>
        <v/>
      </c>
      <c r="AM59" s="22" t="str">
        <f>IF(AF59="","",VLOOKUP(AF59,目次!$A$5:$X$36,21))</f>
        <v/>
      </c>
      <c r="AN59" s="22" t="str">
        <f>IF(AG59="","",VLOOKUP(AG59,目次!$A$5:$P$36,5))</f>
        <v/>
      </c>
      <c r="AO59" s="22" t="str">
        <f>IF(AG59="","",VLOOKUP(AG59,目次!$A$5:$X$36,22))</f>
        <v/>
      </c>
      <c r="AP59" s="22" t="str">
        <f>IF(AH59="","",VLOOKUP(AH59,目次!$A$5:$P$36,6))</f>
        <v>20～21</v>
      </c>
      <c r="AQ59" s="22" t="str">
        <f>IF(AH59="","",VLOOKUP(AH59,目次!$A$5:$X$36,23))</f>
        <v>24～25</v>
      </c>
      <c r="AR59" s="22" t="str">
        <f>IF(AI59="","",VLOOKUP(AI59,目次!$A$5:$P$36,7))</f>
        <v/>
      </c>
      <c r="AS59" s="22" t="str">
        <f>IF(AI59="","",VLOOKUP(AI59,目次!$A$5:$X$36,24))</f>
        <v/>
      </c>
      <c r="AT59" s="45" t="str">
        <f t="shared" si="16"/>
        <v/>
      </c>
      <c r="AU59" s="45" t="str">
        <f t="shared" si="16"/>
        <v/>
      </c>
      <c r="AV59" s="45" t="str">
        <f t="shared" si="16"/>
        <v/>
      </c>
      <c r="AW59" s="45" t="str">
        <f t="shared" si="16"/>
        <v/>
      </c>
      <c r="AX59" s="45" t="str">
        <f t="shared" si="16"/>
        <v/>
      </c>
      <c r="AY59" s="45" t="str">
        <f t="shared" si="15"/>
        <v/>
      </c>
      <c r="AZ59" s="45" t="str">
        <f t="shared" si="15"/>
        <v>20～21</v>
      </c>
      <c r="BA59" s="45" t="str">
        <f t="shared" si="15"/>
        <v>24～25</v>
      </c>
      <c r="BB59" s="45" t="str">
        <f t="shared" si="15"/>
        <v>20～21</v>
      </c>
      <c r="BC59" s="45" t="str">
        <f t="shared" si="15"/>
        <v>24～25</v>
      </c>
    </row>
    <row r="60" spans="27:55" ht="18.95" customHeight="1">
      <c r="AA60" s="9">
        <v>50</v>
      </c>
      <c r="AB60" s="27" t="str">
        <f>V15</f>
        <v>英語</v>
      </c>
      <c r="AC60" s="61"/>
      <c r="AD60" s="42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IF(AE60="","",VLOOKUP(AE60,目次!$A$5:$X$36,20))</f>
        <v/>
      </c>
      <c r="AL60" s="22" t="str">
        <f>IF(AF60="","",VLOOKUP(AF60,目次!$A$5:$P$36,4))</f>
        <v/>
      </c>
      <c r="AM60" s="22" t="str">
        <f>IF(AF60="","",VLOOKUP(AF60,目次!$A$5:$X$36,21))</f>
        <v/>
      </c>
      <c r="AN60" s="22" t="str">
        <f>IF(AG60="","",VLOOKUP(AG60,目次!$A$5:$P$36,5))</f>
        <v/>
      </c>
      <c r="AO60" s="22" t="str">
        <f>IF(AG60="","",VLOOKUP(AG60,目次!$A$5:$X$36,22))</f>
        <v/>
      </c>
      <c r="AP60" s="22" t="str">
        <f>IF(AH60="","",VLOOKUP(AH60,目次!$A$5:$P$36,6))</f>
        <v/>
      </c>
      <c r="AQ60" s="22" t="str">
        <f>IF(AH60="","",VLOOKUP(AH60,目次!$A$5:$X$36,23))</f>
        <v/>
      </c>
      <c r="AR60" s="22" t="str">
        <f>IF(AI60="","",VLOOKUP(AI60,目次!$A$5:$P$36,7))</f>
        <v>20～21</v>
      </c>
      <c r="AS60" s="22" t="str">
        <f>IF(AI60="","",VLOOKUP(AI60,目次!$A$5:$X$36,24))</f>
        <v>24～25</v>
      </c>
      <c r="AT60" s="45" t="str">
        <f t="shared" si="16"/>
        <v>22～23</v>
      </c>
      <c r="AU60" s="45" t="str">
        <f t="shared" si="16"/>
        <v>24～25</v>
      </c>
      <c r="AV60" s="45" t="str">
        <f t="shared" si="16"/>
        <v/>
      </c>
      <c r="AW60" s="45" t="str">
        <f t="shared" si="16"/>
        <v/>
      </c>
      <c r="AX60" s="45" t="str">
        <f t="shared" si="16"/>
        <v/>
      </c>
      <c r="AY60" s="45" t="str">
        <f t="shared" si="15"/>
        <v/>
      </c>
      <c r="AZ60" s="45" t="str">
        <f t="shared" si="15"/>
        <v/>
      </c>
      <c r="BA60" s="45" t="str">
        <f t="shared" si="15"/>
        <v/>
      </c>
      <c r="BB60" s="45" t="str">
        <f t="shared" si="15"/>
        <v>20～21</v>
      </c>
      <c r="BC60" s="45" t="str">
        <f t="shared" si="15"/>
        <v>24～25</v>
      </c>
    </row>
    <row r="61" spans="27:55" ht="18.95" customHeight="1">
      <c r="AA61" s="9">
        <v>51</v>
      </c>
      <c r="AB61" s="27" t="str">
        <f>V11</f>
        <v>国語</v>
      </c>
      <c r="AC61" s="61"/>
      <c r="AD61" s="42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IF(AE61="","",VLOOKUP(AE61,目次!$A$5:$X$36,20))</f>
        <v>24～25</v>
      </c>
      <c r="AL61" s="22" t="str">
        <f>IF(AF61="","",VLOOKUP(AF61,目次!$A$5:$P$36,4))</f>
        <v/>
      </c>
      <c r="AM61" s="22" t="str">
        <f>IF(AF61="","",VLOOKUP(AF61,目次!$A$5:$X$36,21))</f>
        <v/>
      </c>
      <c r="AN61" s="22" t="str">
        <f>IF(AG61="","",VLOOKUP(AG61,目次!$A$5:$P$36,5))</f>
        <v/>
      </c>
      <c r="AO61" s="22" t="str">
        <f>IF(AG61="","",VLOOKUP(AG61,目次!$A$5:$X$36,22))</f>
        <v/>
      </c>
      <c r="AP61" s="22" t="str">
        <f>IF(AH61="","",VLOOKUP(AH61,目次!$A$5:$P$36,6))</f>
        <v/>
      </c>
      <c r="AQ61" s="22" t="str">
        <f>IF(AH61="","",VLOOKUP(AH61,目次!$A$5:$X$36,23))</f>
        <v/>
      </c>
      <c r="AR61" s="22" t="str">
        <f>IF(AI61="","",VLOOKUP(AI61,目次!$A$5:$P$36,7))</f>
        <v/>
      </c>
      <c r="AS61" s="22" t="str">
        <f>IF(AI61="","",VLOOKUP(AI61,目次!$A$5:$X$36,24))</f>
        <v/>
      </c>
      <c r="AT61" s="45" t="str">
        <f t="shared" si="16"/>
        <v>22～23</v>
      </c>
      <c r="AU61" s="45" t="str">
        <f t="shared" si="16"/>
        <v>24～25</v>
      </c>
      <c r="AV61" s="45" t="str">
        <f t="shared" si="16"/>
        <v>26～27</v>
      </c>
      <c r="AW61" s="45" t="str">
        <f t="shared" si="16"/>
        <v>24～25</v>
      </c>
      <c r="AX61" s="45" t="str">
        <f t="shared" si="16"/>
        <v/>
      </c>
      <c r="AY61" s="45" t="str">
        <f t="shared" si="15"/>
        <v/>
      </c>
      <c r="AZ61" s="45" t="str">
        <f t="shared" si="15"/>
        <v/>
      </c>
      <c r="BA61" s="45" t="str">
        <f t="shared" si="15"/>
        <v/>
      </c>
      <c r="BB61" s="45" t="str">
        <f t="shared" si="15"/>
        <v/>
      </c>
      <c r="BC61" s="45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1"/>
      <c r="AD62" s="42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IF(AE62="","",VLOOKUP(AE62,目次!$A$5:$X$36,20))</f>
        <v/>
      </c>
      <c r="AL62" s="22" t="str">
        <f>IF(AF62="","",VLOOKUP(AF62,目次!$A$5:$P$36,4))</f>
        <v>26～27</v>
      </c>
      <c r="AM62" s="22" t="str">
        <f>IF(AF62="","",VLOOKUP(AF62,目次!$A$5:$X$36,21))</f>
        <v>24～25</v>
      </c>
      <c r="AN62" s="22" t="str">
        <f>IF(AG62="","",VLOOKUP(AG62,目次!$A$5:$P$36,5))</f>
        <v/>
      </c>
      <c r="AO62" s="22" t="str">
        <f>IF(AG62="","",VLOOKUP(AG62,目次!$A$5:$X$36,22))</f>
        <v/>
      </c>
      <c r="AP62" s="22" t="str">
        <f>IF(AH62="","",VLOOKUP(AH62,目次!$A$5:$P$36,6))</f>
        <v/>
      </c>
      <c r="AQ62" s="22" t="str">
        <f>IF(AH62="","",VLOOKUP(AH62,目次!$A$5:$X$36,23))</f>
        <v/>
      </c>
      <c r="AR62" s="22" t="str">
        <f>IF(AI62="","",VLOOKUP(AI62,目次!$A$5:$P$36,7))</f>
        <v/>
      </c>
      <c r="AS62" s="22" t="str">
        <f>IF(AI62="","",VLOOKUP(AI62,目次!$A$5:$X$36,24))</f>
        <v/>
      </c>
      <c r="AT62" s="45" t="str">
        <f t="shared" si="16"/>
        <v/>
      </c>
      <c r="AU62" s="45" t="str">
        <f t="shared" si="16"/>
        <v/>
      </c>
      <c r="AV62" s="45" t="str">
        <f t="shared" si="16"/>
        <v>26～27</v>
      </c>
      <c r="AW62" s="45" t="str">
        <f t="shared" si="16"/>
        <v>24～25</v>
      </c>
      <c r="AX62" s="45" t="str">
        <f t="shared" si="16"/>
        <v>22～23</v>
      </c>
      <c r="AY62" s="45" t="str">
        <f t="shared" si="15"/>
        <v>24～25</v>
      </c>
      <c r="AZ62" s="45" t="str">
        <f t="shared" si="15"/>
        <v/>
      </c>
      <c r="BA62" s="45" t="str">
        <f t="shared" si="15"/>
        <v/>
      </c>
      <c r="BB62" s="45" t="str">
        <f t="shared" si="15"/>
        <v/>
      </c>
      <c r="BC62" s="45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1"/>
      <c r="AD63" s="42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IF(AE63="","",VLOOKUP(AE63,目次!$A$5:$X$36,20))</f>
        <v/>
      </c>
      <c r="AL63" s="22" t="str">
        <f>IF(AF63="","",VLOOKUP(AF63,目次!$A$5:$P$36,4))</f>
        <v/>
      </c>
      <c r="AM63" s="22" t="str">
        <f>IF(AF63="","",VLOOKUP(AF63,目次!$A$5:$X$36,21))</f>
        <v/>
      </c>
      <c r="AN63" s="22" t="str">
        <f>IF(AG63="","",VLOOKUP(AG63,目次!$A$5:$P$36,5))</f>
        <v>22～23</v>
      </c>
      <c r="AO63" s="22" t="str">
        <f>IF(AG63="","",VLOOKUP(AG63,目次!$A$5:$X$36,22))</f>
        <v>24～25</v>
      </c>
      <c r="AP63" s="22" t="str">
        <f>IF(AH63="","",VLOOKUP(AH63,目次!$A$5:$P$36,6))</f>
        <v/>
      </c>
      <c r="AQ63" s="22" t="str">
        <f>IF(AH63="","",VLOOKUP(AH63,目次!$A$5:$X$36,23))</f>
        <v/>
      </c>
      <c r="AR63" s="22" t="str">
        <f>IF(AI63="","",VLOOKUP(AI63,目次!$A$5:$P$36,7))</f>
        <v/>
      </c>
      <c r="AS63" s="22" t="str">
        <f>IF(AI63="","",VLOOKUP(AI63,目次!$A$5:$X$36,24))</f>
        <v/>
      </c>
      <c r="AT63" s="45" t="str">
        <f t="shared" si="16"/>
        <v/>
      </c>
      <c r="AU63" s="45" t="str">
        <f t="shared" si="16"/>
        <v/>
      </c>
      <c r="AV63" s="45" t="str">
        <f t="shared" si="16"/>
        <v/>
      </c>
      <c r="AW63" s="45" t="str">
        <f t="shared" si="16"/>
        <v/>
      </c>
      <c r="AX63" s="45" t="str">
        <f t="shared" si="16"/>
        <v>22～23</v>
      </c>
      <c r="AY63" s="45" t="str">
        <f t="shared" si="15"/>
        <v>24～25</v>
      </c>
      <c r="AZ63" s="45" t="str">
        <f t="shared" si="15"/>
        <v>22～23</v>
      </c>
      <c r="BA63" s="45" t="str">
        <f t="shared" si="15"/>
        <v>26～27</v>
      </c>
      <c r="BB63" s="45" t="str">
        <f t="shared" si="15"/>
        <v/>
      </c>
      <c r="BC63" s="45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1"/>
      <c r="AD64" s="42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IF(AE64="","",VLOOKUP(AE64,目次!$A$5:$X$36,20))</f>
        <v/>
      </c>
      <c r="AL64" s="22" t="str">
        <f>IF(AF64="","",VLOOKUP(AF64,目次!$A$5:$P$36,4))</f>
        <v/>
      </c>
      <c r="AM64" s="22" t="str">
        <f>IF(AF64="","",VLOOKUP(AF64,目次!$A$5:$X$36,21))</f>
        <v/>
      </c>
      <c r="AN64" s="22" t="str">
        <f>IF(AG64="","",VLOOKUP(AG64,目次!$A$5:$P$36,5))</f>
        <v/>
      </c>
      <c r="AO64" s="22" t="str">
        <f>IF(AG64="","",VLOOKUP(AG64,目次!$A$5:$X$36,22))</f>
        <v/>
      </c>
      <c r="AP64" s="22" t="str">
        <f>IF(AH64="","",VLOOKUP(AH64,目次!$A$5:$P$36,6))</f>
        <v>22～23</v>
      </c>
      <c r="AQ64" s="22" t="str">
        <f>IF(AH64="","",VLOOKUP(AH64,目次!$A$5:$X$36,23))</f>
        <v>26～27</v>
      </c>
      <c r="AR64" s="22" t="str">
        <f>IF(AI64="","",VLOOKUP(AI64,目次!$A$5:$P$36,7))</f>
        <v/>
      </c>
      <c r="AS64" s="22" t="str">
        <f>IF(AI64="","",VLOOKUP(AI64,目次!$A$5:$X$36,24))</f>
        <v/>
      </c>
      <c r="AT64" s="45" t="str">
        <f t="shared" si="16"/>
        <v/>
      </c>
      <c r="AU64" s="45" t="str">
        <f t="shared" si="16"/>
        <v/>
      </c>
      <c r="AV64" s="45" t="str">
        <f t="shared" si="16"/>
        <v/>
      </c>
      <c r="AW64" s="45" t="str">
        <f t="shared" si="16"/>
        <v/>
      </c>
      <c r="AX64" s="45" t="str">
        <f t="shared" si="16"/>
        <v/>
      </c>
      <c r="AY64" s="45" t="str">
        <f t="shared" si="15"/>
        <v/>
      </c>
      <c r="AZ64" s="45" t="str">
        <f t="shared" si="15"/>
        <v>22～23</v>
      </c>
      <c r="BA64" s="45" t="str">
        <f t="shared" si="15"/>
        <v>26～27</v>
      </c>
      <c r="BB64" s="45" t="str">
        <f t="shared" si="15"/>
        <v>22～23</v>
      </c>
      <c r="BC64" s="45" t="str">
        <f t="shared" si="15"/>
        <v>26～27</v>
      </c>
    </row>
    <row r="65" spans="27:55" ht="18.95" customHeight="1">
      <c r="AA65" s="9">
        <v>55</v>
      </c>
      <c r="AB65" s="27" t="str">
        <f>V15</f>
        <v>英語</v>
      </c>
      <c r="AC65" s="61"/>
      <c r="AD65" s="42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IF(AE65="","",VLOOKUP(AE65,目次!$A$5:$X$36,20))</f>
        <v/>
      </c>
      <c r="AL65" s="22" t="str">
        <f>IF(AF65="","",VLOOKUP(AF65,目次!$A$5:$P$36,4))</f>
        <v/>
      </c>
      <c r="AM65" s="22" t="str">
        <f>IF(AF65="","",VLOOKUP(AF65,目次!$A$5:$X$36,21))</f>
        <v/>
      </c>
      <c r="AN65" s="22" t="str">
        <f>IF(AG65="","",VLOOKUP(AG65,目次!$A$5:$P$36,5))</f>
        <v/>
      </c>
      <c r="AO65" s="22" t="str">
        <f>IF(AG65="","",VLOOKUP(AG65,目次!$A$5:$X$36,22))</f>
        <v/>
      </c>
      <c r="AP65" s="22" t="str">
        <f>IF(AH65="","",VLOOKUP(AH65,目次!$A$5:$P$36,6))</f>
        <v/>
      </c>
      <c r="AQ65" s="22" t="str">
        <f>IF(AH65="","",VLOOKUP(AH65,目次!$A$5:$X$36,23))</f>
        <v/>
      </c>
      <c r="AR65" s="22" t="str">
        <f>IF(AI65="","",VLOOKUP(AI65,目次!$A$5:$P$36,7))</f>
        <v>22～23</v>
      </c>
      <c r="AS65" s="22" t="str">
        <f>IF(AI65="","",VLOOKUP(AI65,目次!$A$5:$X$36,24))</f>
        <v>26～27</v>
      </c>
      <c r="AT65" s="45" t="str">
        <f t="shared" si="16"/>
        <v>24～25</v>
      </c>
      <c r="AU65" s="45" t="str">
        <f t="shared" si="16"/>
        <v>26～27</v>
      </c>
      <c r="AV65" s="45" t="str">
        <f t="shared" si="16"/>
        <v/>
      </c>
      <c r="AW65" s="45" t="str">
        <f t="shared" si="16"/>
        <v/>
      </c>
      <c r="AX65" s="45" t="str">
        <f t="shared" si="16"/>
        <v/>
      </c>
      <c r="AY65" s="45" t="str">
        <f t="shared" si="15"/>
        <v/>
      </c>
      <c r="AZ65" s="45" t="str">
        <f t="shared" si="15"/>
        <v/>
      </c>
      <c r="BA65" s="45" t="str">
        <f t="shared" si="15"/>
        <v/>
      </c>
      <c r="BB65" s="45" t="str">
        <f t="shared" si="15"/>
        <v>22～23</v>
      </c>
      <c r="BC65" s="45" t="str">
        <f t="shared" si="15"/>
        <v>26～27</v>
      </c>
    </row>
    <row r="66" spans="27:55" ht="18.95" customHeight="1">
      <c r="AA66" s="9">
        <v>56</v>
      </c>
      <c r="AB66" s="27" t="str">
        <f>V11</f>
        <v>国語</v>
      </c>
      <c r="AC66" s="61"/>
      <c r="AD66" s="42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IF(AE66="","",VLOOKUP(AE66,目次!$A$5:$X$36,20))</f>
        <v>26～27</v>
      </c>
      <c r="AL66" s="22" t="str">
        <f>IF(AF66="","",VLOOKUP(AF66,目次!$A$5:$P$36,4))</f>
        <v/>
      </c>
      <c r="AM66" s="22" t="str">
        <f>IF(AF66="","",VLOOKUP(AF66,目次!$A$5:$X$36,21))</f>
        <v/>
      </c>
      <c r="AN66" s="22" t="str">
        <f>IF(AG66="","",VLOOKUP(AG66,目次!$A$5:$P$36,5))</f>
        <v/>
      </c>
      <c r="AO66" s="22" t="str">
        <f>IF(AG66="","",VLOOKUP(AG66,目次!$A$5:$X$36,22))</f>
        <v/>
      </c>
      <c r="AP66" s="22" t="str">
        <f>IF(AH66="","",VLOOKUP(AH66,目次!$A$5:$P$36,6))</f>
        <v/>
      </c>
      <c r="AQ66" s="22" t="str">
        <f>IF(AH66="","",VLOOKUP(AH66,目次!$A$5:$X$36,23))</f>
        <v/>
      </c>
      <c r="AR66" s="22" t="str">
        <f>IF(AI66="","",VLOOKUP(AI66,目次!$A$5:$P$36,7))</f>
        <v/>
      </c>
      <c r="AS66" s="22" t="str">
        <f>IF(AI66="","",VLOOKUP(AI66,目次!$A$5:$X$36,24))</f>
        <v/>
      </c>
      <c r="AT66" s="45" t="str">
        <f t="shared" si="16"/>
        <v>24～25</v>
      </c>
      <c r="AU66" s="45" t="str">
        <f t="shared" si="16"/>
        <v>26～27</v>
      </c>
      <c r="AV66" s="45" t="str">
        <f t="shared" si="16"/>
        <v>28～30</v>
      </c>
      <c r="AW66" s="45" t="str">
        <f t="shared" si="16"/>
        <v>26～27</v>
      </c>
      <c r="AX66" s="45" t="str">
        <f t="shared" si="16"/>
        <v/>
      </c>
      <c r="AY66" s="45" t="str">
        <f t="shared" si="15"/>
        <v/>
      </c>
      <c r="AZ66" s="45" t="str">
        <f t="shared" si="15"/>
        <v/>
      </c>
      <c r="BA66" s="45" t="str">
        <f t="shared" si="15"/>
        <v/>
      </c>
      <c r="BB66" s="45" t="str">
        <f t="shared" si="15"/>
        <v/>
      </c>
      <c r="BC66" s="45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1"/>
      <c r="AD67" s="42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IF(AE67="","",VLOOKUP(AE67,目次!$A$5:$X$36,20))</f>
        <v/>
      </c>
      <c r="AL67" s="22" t="str">
        <f>IF(AF67="","",VLOOKUP(AF67,目次!$A$5:$P$36,4))</f>
        <v>28～30</v>
      </c>
      <c r="AM67" s="22" t="str">
        <f>IF(AF67="","",VLOOKUP(AF67,目次!$A$5:$X$36,21))</f>
        <v>26～27</v>
      </c>
      <c r="AN67" s="22" t="str">
        <f>IF(AG67="","",VLOOKUP(AG67,目次!$A$5:$P$36,5))</f>
        <v/>
      </c>
      <c r="AO67" s="22" t="str">
        <f>IF(AG67="","",VLOOKUP(AG67,目次!$A$5:$X$36,22))</f>
        <v/>
      </c>
      <c r="AP67" s="22" t="str">
        <f>IF(AH67="","",VLOOKUP(AH67,目次!$A$5:$P$36,6))</f>
        <v/>
      </c>
      <c r="AQ67" s="22" t="str">
        <f>IF(AH67="","",VLOOKUP(AH67,目次!$A$5:$X$36,23))</f>
        <v/>
      </c>
      <c r="AR67" s="22" t="str">
        <f>IF(AI67="","",VLOOKUP(AI67,目次!$A$5:$P$36,7))</f>
        <v/>
      </c>
      <c r="AS67" s="22" t="str">
        <f>IF(AI67="","",VLOOKUP(AI67,目次!$A$5:$X$36,24))</f>
        <v/>
      </c>
      <c r="AT67" s="45" t="str">
        <f t="shared" si="16"/>
        <v/>
      </c>
      <c r="AU67" s="45" t="str">
        <f t="shared" si="16"/>
        <v/>
      </c>
      <c r="AV67" s="45" t="str">
        <f t="shared" si="16"/>
        <v>28～30</v>
      </c>
      <c r="AW67" s="45" t="str">
        <f t="shared" si="16"/>
        <v>26～27</v>
      </c>
      <c r="AX67" s="45" t="str">
        <f t="shared" si="16"/>
        <v>24～25</v>
      </c>
      <c r="AY67" s="45" t="str">
        <f t="shared" si="15"/>
        <v>26～27</v>
      </c>
      <c r="AZ67" s="45" t="str">
        <f t="shared" si="15"/>
        <v/>
      </c>
      <c r="BA67" s="45" t="str">
        <f t="shared" si="15"/>
        <v/>
      </c>
      <c r="BB67" s="45" t="str">
        <f t="shared" si="15"/>
        <v/>
      </c>
      <c r="BC67" s="45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1"/>
      <c r="AD68" s="42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IF(AE68="","",VLOOKUP(AE68,目次!$A$5:$X$36,20))</f>
        <v/>
      </c>
      <c r="AL68" s="22" t="str">
        <f>IF(AF68="","",VLOOKUP(AF68,目次!$A$5:$P$36,4))</f>
        <v/>
      </c>
      <c r="AM68" s="22" t="str">
        <f>IF(AF68="","",VLOOKUP(AF68,目次!$A$5:$X$36,21))</f>
        <v/>
      </c>
      <c r="AN68" s="22" t="str">
        <f>IF(AG68="","",VLOOKUP(AG68,目次!$A$5:$P$36,5))</f>
        <v>24～25</v>
      </c>
      <c r="AO68" s="22" t="str">
        <f>IF(AG68="","",VLOOKUP(AG68,目次!$A$5:$X$36,22))</f>
        <v>26～27</v>
      </c>
      <c r="AP68" s="22" t="str">
        <f>IF(AH68="","",VLOOKUP(AH68,目次!$A$5:$P$36,6))</f>
        <v/>
      </c>
      <c r="AQ68" s="22" t="str">
        <f>IF(AH68="","",VLOOKUP(AH68,目次!$A$5:$X$36,23))</f>
        <v/>
      </c>
      <c r="AR68" s="22" t="str">
        <f>IF(AI68="","",VLOOKUP(AI68,目次!$A$5:$P$36,7))</f>
        <v/>
      </c>
      <c r="AS68" s="22" t="str">
        <f>IF(AI68="","",VLOOKUP(AI68,目次!$A$5:$X$36,24))</f>
        <v/>
      </c>
      <c r="AT68" s="45" t="str">
        <f t="shared" si="16"/>
        <v/>
      </c>
      <c r="AU68" s="45" t="str">
        <f t="shared" si="16"/>
        <v/>
      </c>
      <c r="AV68" s="45" t="str">
        <f t="shared" si="16"/>
        <v/>
      </c>
      <c r="AW68" s="45" t="str">
        <f t="shared" si="16"/>
        <v/>
      </c>
      <c r="AX68" s="45" t="str">
        <f t="shared" si="16"/>
        <v>24～25</v>
      </c>
      <c r="AY68" s="45" t="str">
        <f t="shared" si="16"/>
        <v>26～27</v>
      </c>
      <c r="AZ68" s="45" t="str">
        <f t="shared" si="16"/>
        <v>24～25</v>
      </c>
      <c r="BA68" s="45" t="str">
        <f t="shared" si="16"/>
        <v>28～29</v>
      </c>
      <c r="BB68" s="45" t="str">
        <f t="shared" si="16"/>
        <v/>
      </c>
      <c r="BC68" s="45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1"/>
      <c r="AD69" s="42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IF(AE69="","",VLOOKUP(AE69,目次!$A$5:$X$36,20))</f>
        <v/>
      </c>
      <c r="AL69" s="22" t="str">
        <f>IF(AF69="","",VLOOKUP(AF69,目次!$A$5:$P$36,4))</f>
        <v/>
      </c>
      <c r="AM69" s="22" t="str">
        <f>IF(AF69="","",VLOOKUP(AF69,目次!$A$5:$X$36,21))</f>
        <v/>
      </c>
      <c r="AN69" s="22" t="str">
        <f>IF(AG69="","",VLOOKUP(AG69,目次!$A$5:$P$36,5))</f>
        <v/>
      </c>
      <c r="AO69" s="22" t="str">
        <f>IF(AG69="","",VLOOKUP(AG69,目次!$A$5:$X$36,22))</f>
        <v/>
      </c>
      <c r="AP69" s="22" t="str">
        <f>IF(AH69="","",VLOOKUP(AH69,目次!$A$5:$P$36,6))</f>
        <v>24～25</v>
      </c>
      <c r="AQ69" s="22" t="str">
        <f>IF(AH69="","",VLOOKUP(AH69,目次!$A$5:$X$36,23))</f>
        <v>28～29</v>
      </c>
      <c r="AR69" s="22" t="str">
        <f>IF(AI69="","",VLOOKUP(AI69,目次!$A$5:$P$36,7))</f>
        <v/>
      </c>
      <c r="AS69" s="22" t="str">
        <f>IF(AI69="","",VLOOKUP(AI69,目次!$A$5:$X$36,24))</f>
        <v/>
      </c>
      <c r="AT69" s="45" t="str">
        <f t="shared" ref="AT69:BC70" si="17">IF(AJ69=AJ70,"",IF($AD69=$AD70,AJ69&amp;","&amp;AJ70,AJ69&amp;AJ70))</f>
        <v/>
      </c>
      <c r="AU69" s="45" t="str">
        <f t="shared" si="17"/>
        <v/>
      </c>
      <c r="AV69" s="45" t="str">
        <f t="shared" si="17"/>
        <v/>
      </c>
      <c r="AW69" s="45" t="str">
        <f t="shared" si="17"/>
        <v/>
      </c>
      <c r="AX69" s="45" t="str">
        <f t="shared" si="17"/>
        <v/>
      </c>
      <c r="AY69" s="45" t="str">
        <f t="shared" si="17"/>
        <v/>
      </c>
      <c r="AZ69" s="45" t="str">
        <f t="shared" si="17"/>
        <v>24～25</v>
      </c>
      <c r="BA69" s="45" t="str">
        <f t="shared" si="17"/>
        <v>28～29</v>
      </c>
      <c r="BB69" s="45" t="str">
        <f t="shared" si="17"/>
        <v>24～25</v>
      </c>
      <c r="BC69" s="45" t="str">
        <f t="shared" si="17"/>
        <v>28～29</v>
      </c>
    </row>
    <row r="70" spans="27:55" ht="18.95" customHeight="1" thickBot="1">
      <c r="AA70" s="9">
        <v>60</v>
      </c>
      <c r="AB70" s="27" t="str">
        <f>V15</f>
        <v>英語</v>
      </c>
      <c r="AC70" s="62"/>
      <c r="AD70" s="42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IF(AE70="","",VLOOKUP(AE70,目次!$A$5:$X$36,20))</f>
        <v/>
      </c>
      <c r="AL70" s="22" t="str">
        <f>IF(AF70="","",VLOOKUP(AF70,目次!$A$5:$P$36,4))</f>
        <v/>
      </c>
      <c r="AM70" s="22" t="str">
        <f>IF(AF70="","",VLOOKUP(AF70,目次!$A$5:$X$36,21))</f>
        <v/>
      </c>
      <c r="AN70" s="22" t="str">
        <f>IF(AG70="","",VLOOKUP(AG70,目次!$A$5:$P$36,5))</f>
        <v/>
      </c>
      <c r="AO70" s="22" t="str">
        <f>IF(AG70="","",VLOOKUP(AG70,目次!$A$5:$X$36,22))</f>
        <v/>
      </c>
      <c r="AP70" s="22" t="str">
        <f>IF(AH70="","",VLOOKUP(AH70,目次!$A$5:$P$36,6))</f>
        <v/>
      </c>
      <c r="AQ70" s="22" t="str">
        <f>IF(AH70="","",VLOOKUP(AH70,目次!$A$5:$X$36,23))</f>
        <v/>
      </c>
      <c r="AR70" s="22" t="str">
        <f>IF(AI70="","",VLOOKUP(AI70,目次!$A$5:$P$36,7))</f>
        <v>24～25</v>
      </c>
      <c r="AS70" s="22" t="str">
        <f>IF(AI70="","",VLOOKUP(AI70,目次!$A$5:$X$36,24))</f>
        <v>28～29</v>
      </c>
      <c r="AT70" s="45" t="str">
        <f t="shared" si="17"/>
        <v/>
      </c>
      <c r="AU70" s="45" t="str">
        <f t="shared" si="17"/>
        <v/>
      </c>
      <c r="AV70" s="45" t="str">
        <f t="shared" si="17"/>
        <v/>
      </c>
      <c r="AW70" s="45" t="str">
        <f t="shared" si="17"/>
        <v/>
      </c>
      <c r="AX70" s="45" t="str">
        <f t="shared" si="17"/>
        <v/>
      </c>
      <c r="AY70" s="45" t="str">
        <f t="shared" si="17"/>
        <v/>
      </c>
      <c r="AZ70" s="45" t="str">
        <f t="shared" si="17"/>
        <v/>
      </c>
      <c r="BA70" s="45" t="str">
        <f t="shared" si="17"/>
        <v/>
      </c>
      <c r="BB70" s="45" t="str">
        <f t="shared" si="17"/>
        <v>24～25</v>
      </c>
      <c r="BC70" s="45" t="str">
        <f t="shared" si="17"/>
        <v>28～29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  <mergeCell ref="B5:C5"/>
    <mergeCell ref="F5:J5"/>
    <mergeCell ref="K5:P5"/>
    <mergeCell ref="R5:Z5"/>
    <mergeCell ref="B1:P1"/>
    <mergeCell ref="U1:Z1"/>
    <mergeCell ref="B2:I2"/>
    <mergeCell ref="J2:P2"/>
    <mergeCell ref="B3:C3"/>
  </mergeCells>
  <phoneticPr fontId="1"/>
  <conditionalFormatting sqref="B8:B37">
    <cfRule type="expression" dxfId="49" priority="2" stopIfTrue="1">
      <formula>D8="祝"</formula>
    </cfRule>
    <cfRule type="expression" dxfId="48" priority="3" stopIfTrue="1">
      <formula>OR(D8=1,D8=7)</formula>
    </cfRule>
  </conditionalFormatting>
  <conditionalFormatting sqref="C8:C37">
    <cfRule type="expression" dxfId="47" priority="4" stopIfTrue="1">
      <formula>D8="祝"</formula>
    </cfRule>
    <cfRule type="expression" dxfId="46" priority="5" stopIfTrue="1">
      <formula>OR(D8=1,D8=7)</formula>
    </cfRule>
  </conditionalFormatting>
  <conditionalFormatting sqref="D8:D37">
    <cfRule type="cellIs" dxfId="4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45" t="s">
        <v>98</v>
      </c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U1" s="274" t="str">
        <f>HYPERLINK("#はじめに!A1","はじめにの画面に戻る")</f>
        <v>はじめにの画面に戻る</v>
      </c>
      <c r="V1" s="275"/>
      <c r="W1" s="275"/>
      <c r="X1" s="275"/>
      <c r="Y1" s="275"/>
      <c r="Z1" s="275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44" t="s">
        <v>542</v>
      </c>
      <c r="C2" s="344"/>
      <c r="D2" s="344"/>
      <c r="E2" s="344"/>
      <c r="F2" s="344"/>
      <c r="G2" s="344"/>
      <c r="H2" s="344"/>
      <c r="I2" s="344"/>
      <c r="J2" s="277" t="s">
        <v>540</v>
      </c>
      <c r="K2" s="278"/>
      <c r="L2" s="278"/>
      <c r="M2" s="278"/>
      <c r="N2" s="278"/>
      <c r="O2" s="278"/>
      <c r="P2" s="279"/>
      <c r="Q2" s="50"/>
      <c r="R2" s="50"/>
      <c r="S2" s="50"/>
      <c r="T2" s="50"/>
      <c r="U2" s="50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0"/>
      <c r="C3" s="280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09"/>
      <c r="B4" s="210"/>
      <c r="C4" s="210"/>
      <c r="D4" s="211"/>
      <c r="E4" s="209"/>
      <c r="F4" s="212"/>
      <c r="G4" s="212"/>
      <c r="H4" s="213"/>
      <c r="I4" s="213"/>
      <c r="J4" s="214"/>
      <c r="K4" s="214"/>
      <c r="L4" s="213"/>
      <c r="M4" s="213"/>
      <c r="N4" s="213"/>
      <c r="O4" s="213"/>
      <c r="P4" s="215"/>
      <c r="Q4" s="215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09"/>
      <c r="B5" s="266">
        <v>2026</v>
      </c>
      <c r="C5" s="266"/>
      <c r="D5" s="51"/>
      <c r="E5" s="52" t="s">
        <v>0</v>
      </c>
      <c r="F5" s="267" t="str">
        <f>J2</f>
        <v>スタディ１</v>
      </c>
      <c r="G5" s="267"/>
      <c r="H5" s="267"/>
      <c r="I5" s="267"/>
      <c r="J5" s="267"/>
      <c r="K5" s="268" t="s">
        <v>56</v>
      </c>
      <c r="L5" s="268"/>
      <c r="M5" s="268"/>
      <c r="N5" s="268"/>
      <c r="O5" s="268"/>
      <c r="P5" s="268"/>
      <c r="Q5" s="216"/>
      <c r="R5" s="343" t="s">
        <v>95</v>
      </c>
      <c r="S5" s="343"/>
      <c r="T5" s="343"/>
      <c r="U5" s="343"/>
      <c r="V5" s="343"/>
      <c r="W5" s="343"/>
      <c r="X5" s="343"/>
      <c r="Y5" s="343"/>
      <c r="Z5" s="343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18"/>
      <c r="B6" s="53">
        <v>7</v>
      </c>
      <c r="C6" s="54" t="s">
        <v>1</v>
      </c>
      <c r="D6" s="16"/>
      <c r="E6" s="28" t="s">
        <v>2</v>
      </c>
      <c r="F6" s="271" t="s">
        <v>3</v>
      </c>
      <c r="G6" s="272"/>
      <c r="H6" s="271" t="s">
        <v>4</v>
      </c>
      <c r="I6" s="272"/>
      <c r="J6" s="271" t="s">
        <v>5</v>
      </c>
      <c r="K6" s="272"/>
      <c r="L6" s="271" t="s">
        <v>6</v>
      </c>
      <c r="M6" s="272"/>
      <c r="N6" s="271" t="s">
        <v>7</v>
      </c>
      <c r="O6" s="272"/>
      <c r="P6" s="29" t="s">
        <v>8</v>
      </c>
      <c r="Q6" s="217"/>
      <c r="R6" s="30" t="s">
        <v>9</v>
      </c>
    </row>
    <row r="7" spans="1:71" ht="18.75" customHeight="1">
      <c r="A7" s="218"/>
      <c r="B7" s="22"/>
      <c r="C7" s="22"/>
      <c r="E7" s="31"/>
      <c r="F7" s="32" t="s">
        <v>55</v>
      </c>
      <c r="G7" s="34" t="str">
        <f>J2</f>
        <v>スタディ１</v>
      </c>
      <c r="H7" s="32" t="s">
        <v>55</v>
      </c>
      <c r="I7" s="34" t="str">
        <f>J2</f>
        <v>スタディ１</v>
      </c>
      <c r="J7" s="32" t="s">
        <v>55</v>
      </c>
      <c r="K7" s="34" t="str">
        <f>J2</f>
        <v>スタディ１</v>
      </c>
      <c r="L7" s="32" t="s">
        <v>55</v>
      </c>
      <c r="M7" s="34" t="str">
        <f>J2</f>
        <v>スタディ１</v>
      </c>
      <c r="N7" s="32" t="s">
        <v>55</v>
      </c>
      <c r="O7" s="34" t="str">
        <f>J2</f>
        <v>スタディ１</v>
      </c>
      <c r="P7" s="31"/>
      <c r="Q7" s="218"/>
      <c r="R7" s="33"/>
    </row>
    <row r="8" spans="1:71" ht="18.95" customHeight="1">
      <c r="A8" s="218"/>
      <c r="B8" s="5">
        <v>1</v>
      </c>
      <c r="C8" s="6">
        <f t="shared" ref="C8:C38" si="0">DATE($B$5,$B$6,B8)</f>
        <v>46204</v>
      </c>
      <c r="D8" s="18">
        <f t="shared" ref="D8:D17" si="1">WEEKDAY(C8)</f>
        <v>4</v>
      </c>
      <c r="E8" s="9"/>
      <c r="F8" s="106" t="str">
        <f>IF($R8=1,VLOOKUP($S8,$AA$11:$BC$70,10),IF($R8=2,VLOOKUP($S7+1,$AA$11:$BC$70,20),IF($R8="予備","予備","")))</f>
        <v>2～3</v>
      </c>
      <c r="G8" s="107" t="str">
        <f t="shared" ref="G8:G38" si="2">IF($R8=1,VLOOKUP($S8,$AA$11:$BC$70,11),IF($R8=2,VLOOKUP($S7+1,$AA$11:$BC$70,21),IF($R8="予備","予備","")))</f>
        <v>4～5</v>
      </c>
      <c r="H8" s="108" t="str">
        <f t="shared" ref="H8:H38" si="3">IF($R8=1,VLOOKUP($S8,$AA$11:$BC$70,12),IF($R8=2,VLOOKUP($S7+1,$AA$11:$BC$70,22),IF($R8="予備","予備","")))</f>
        <v/>
      </c>
      <c r="I8" s="107" t="str">
        <f t="shared" ref="I8:I38" si="4">IF($R8=1,VLOOKUP($S8,$AA$11:$BC$70,13),IF($R8=2,VLOOKUP($S7+1,$AA$11:$BC$70,23),IF($R8="予備","予備","")))</f>
        <v/>
      </c>
      <c r="J8" s="108" t="str">
        <f t="shared" ref="J8:J38" si="5">IF($R8=1,VLOOKUP($S8,$AA$11:$BC$70,14),IF($R8=2,VLOOKUP($S7+1,$AA$11:$BC$70,24),IF($R8="予備","予備","")))</f>
        <v/>
      </c>
      <c r="K8" s="107" t="str">
        <f t="shared" ref="K8:K38" si="6">IF($R8=1,VLOOKUP($S8,$AA$11:$BC$70,15),IF($R8=2,VLOOKUP($S7+1,$AA$11:$BC$70,25),IF($R8="予備","予備","")))</f>
        <v/>
      </c>
      <c r="L8" s="108" t="str">
        <f t="shared" ref="L8:L38" si="7">IF($R8=1,VLOOKUP($S8,$AA$11:$BC$70,16),IF($R8=2,VLOOKUP($S7+1,$AA$11:$BC$70,26),IF($R8="予備","予備","")))</f>
        <v/>
      </c>
      <c r="M8" s="107" t="str">
        <f t="shared" ref="M8:M38" si="8">IF($R8=1,VLOOKUP($S8,$AA$11:$BC$70,17),IF($R8=2,VLOOKUP($S7+1,$AA$11:$BC$70,27),IF($R8="予備","予備","")))</f>
        <v/>
      </c>
      <c r="N8" s="108" t="str">
        <f t="shared" ref="N8:N38" si="9">IF($R8=1,VLOOKUP($S8,$AA$11:$BC$70,18),IF($R8=2,VLOOKUP($S7+1,$AA$11:$BC$70,28),IF($R8="予備","予備","")))</f>
        <v/>
      </c>
      <c r="O8" s="107" t="str">
        <f t="shared" ref="O8:O38" si="10">IF($R8=1,VLOOKUP($S8,$AA$11:$BC$70,19),IF($R8=2,VLOOKUP($S7+1,$AA$11:$BC$70,29),IF($R8="予備","予備","")))</f>
        <v/>
      </c>
      <c r="P8" s="9"/>
      <c r="Q8" s="218"/>
      <c r="R8" s="55">
        <v>1</v>
      </c>
      <c r="S8" s="14">
        <f>SUM($R$8:R8)</f>
        <v>1</v>
      </c>
    </row>
    <row r="9" spans="1:71" ht="18.95" customHeight="1" thickBot="1">
      <c r="A9" s="218"/>
      <c r="B9" s="5">
        <v>2</v>
      </c>
      <c r="C9" s="6">
        <f t="shared" si="0"/>
        <v>46205</v>
      </c>
      <c r="D9" s="18">
        <f t="shared" si="1"/>
        <v>5</v>
      </c>
      <c r="E9" s="9"/>
      <c r="F9" s="106" t="str">
        <f>IF($R9=1,VLOOKUP($S9,$AA$11:$BC$70,10),IF($R9=2,VLOOKUP($S8+1,$AA$11:$BC$70,20),IF($R9="予備","予備","")))</f>
        <v/>
      </c>
      <c r="G9" s="107" t="str">
        <f t="shared" si="2"/>
        <v/>
      </c>
      <c r="H9" s="108" t="str">
        <f t="shared" si="3"/>
        <v>2～3</v>
      </c>
      <c r="I9" s="107" t="str">
        <f t="shared" si="4"/>
        <v>4～5</v>
      </c>
      <c r="J9" s="108" t="str">
        <f t="shared" si="5"/>
        <v/>
      </c>
      <c r="K9" s="107" t="str">
        <f t="shared" si="6"/>
        <v/>
      </c>
      <c r="L9" s="108" t="str">
        <f t="shared" si="7"/>
        <v/>
      </c>
      <c r="M9" s="107" t="str">
        <f t="shared" si="8"/>
        <v/>
      </c>
      <c r="N9" s="108" t="str">
        <f t="shared" si="9"/>
        <v/>
      </c>
      <c r="O9" s="107" t="str">
        <f t="shared" si="10"/>
        <v/>
      </c>
      <c r="P9" s="9"/>
      <c r="Q9" s="218"/>
      <c r="R9" s="55">
        <v>1</v>
      </c>
      <c r="S9" s="14">
        <f>SUM($R$8:R9)</f>
        <v>2</v>
      </c>
      <c r="U9" s="7" t="s">
        <v>96</v>
      </c>
      <c r="V9" s="24"/>
      <c r="W9" s="15"/>
      <c r="AA9" s="8" t="s">
        <v>97</v>
      </c>
      <c r="AB9" s="24" t="s">
        <v>10</v>
      </c>
      <c r="AC9" s="24"/>
      <c r="AD9" s="15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70" t="s">
        <v>14</v>
      </c>
      <c r="BK9" s="270"/>
      <c r="BL9" s="270" t="s">
        <v>4</v>
      </c>
      <c r="BM9" s="270"/>
      <c r="BN9" s="270" t="s">
        <v>5</v>
      </c>
      <c r="BO9" s="270"/>
      <c r="BP9" s="270" t="s">
        <v>6</v>
      </c>
      <c r="BQ9" s="270"/>
      <c r="BR9" s="270" t="s">
        <v>7</v>
      </c>
      <c r="BS9" s="270"/>
    </row>
    <row r="10" spans="1:71" ht="18.95" customHeight="1" thickBot="1">
      <c r="A10" s="218"/>
      <c r="B10" s="5">
        <v>3</v>
      </c>
      <c r="C10" s="6">
        <f t="shared" si="0"/>
        <v>46206</v>
      </c>
      <c r="D10" s="18">
        <f t="shared" si="1"/>
        <v>6</v>
      </c>
      <c r="E10" s="9"/>
      <c r="F10" s="108" t="str">
        <f t="shared" ref="F10:F38" si="11">IF($R10=1,VLOOKUP($S10,$AA$11:$BC$70,10),IF($R10=2,VLOOKUP($S9+1,$AA$11:$BC$70,20),IF($R10="予備","予備","")))</f>
        <v/>
      </c>
      <c r="G10" s="107" t="str">
        <f t="shared" si="2"/>
        <v/>
      </c>
      <c r="H10" s="108" t="str">
        <f t="shared" si="3"/>
        <v/>
      </c>
      <c r="I10" s="107" t="str">
        <f t="shared" si="4"/>
        <v/>
      </c>
      <c r="J10" s="108" t="str">
        <f t="shared" si="5"/>
        <v>2～3</v>
      </c>
      <c r="K10" s="107" t="str">
        <f t="shared" si="6"/>
        <v>4～5</v>
      </c>
      <c r="L10" s="108" t="str">
        <f t="shared" si="7"/>
        <v/>
      </c>
      <c r="M10" s="107" t="str">
        <f t="shared" si="8"/>
        <v/>
      </c>
      <c r="N10" s="108" t="str">
        <f t="shared" si="9"/>
        <v/>
      </c>
      <c r="O10" s="107" t="str">
        <f t="shared" si="10"/>
        <v/>
      </c>
      <c r="P10" s="9"/>
      <c r="Q10" s="218"/>
      <c r="R10" s="55">
        <v>1</v>
      </c>
      <c r="S10" s="14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1" t="s">
        <v>14</v>
      </c>
      <c r="AF10" s="41" t="s">
        <v>17</v>
      </c>
      <c r="AG10" s="41" t="s">
        <v>18</v>
      </c>
      <c r="AH10" s="41" t="s">
        <v>19</v>
      </c>
      <c r="AI10" s="41" t="s">
        <v>20</v>
      </c>
      <c r="AJ10" s="43" t="s">
        <v>14</v>
      </c>
      <c r="AK10" s="44" t="s">
        <v>539</v>
      </c>
      <c r="AL10" s="41" t="s">
        <v>17</v>
      </c>
      <c r="AM10" s="44" t="s">
        <v>539</v>
      </c>
      <c r="AN10" s="41" t="s">
        <v>18</v>
      </c>
      <c r="AO10" s="44" t="s">
        <v>539</v>
      </c>
      <c r="AP10" s="41" t="s">
        <v>19</v>
      </c>
      <c r="AQ10" s="44" t="s">
        <v>539</v>
      </c>
      <c r="AR10" s="41" t="s">
        <v>20</v>
      </c>
      <c r="AS10" s="44" t="s">
        <v>539</v>
      </c>
      <c r="AT10" s="43" t="s">
        <v>14</v>
      </c>
      <c r="AU10" s="44" t="s">
        <v>539</v>
      </c>
      <c r="AV10" s="41" t="s">
        <v>17</v>
      </c>
      <c r="AW10" s="44" t="s">
        <v>539</v>
      </c>
      <c r="AX10" s="41" t="s">
        <v>18</v>
      </c>
      <c r="AY10" s="44" t="s">
        <v>539</v>
      </c>
      <c r="AZ10" s="41" t="s">
        <v>19</v>
      </c>
      <c r="BA10" s="44" t="s">
        <v>539</v>
      </c>
      <c r="BB10" s="41" t="s">
        <v>20</v>
      </c>
      <c r="BC10" s="44" t="s">
        <v>539</v>
      </c>
      <c r="BH10" s="36" t="s">
        <v>11</v>
      </c>
      <c r="BI10" s="37" t="s">
        <v>21</v>
      </c>
      <c r="BJ10" s="38" t="s">
        <v>55</v>
      </c>
      <c r="BK10" s="39" t="s">
        <v>541</v>
      </c>
      <c r="BL10" s="38" t="s">
        <v>55</v>
      </c>
      <c r="BM10" s="39" t="s">
        <v>539</v>
      </c>
      <c r="BN10" s="38" t="s">
        <v>55</v>
      </c>
      <c r="BO10" s="39" t="s">
        <v>539</v>
      </c>
      <c r="BP10" s="38" t="s">
        <v>55</v>
      </c>
      <c r="BQ10" s="39" t="s">
        <v>539</v>
      </c>
      <c r="BR10" s="38" t="s">
        <v>55</v>
      </c>
      <c r="BS10" s="39" t="s">
        <v>539</v>
      </c>
    </row>
    <row r="11" spans="1:71" ht="18.95" customHeight="1">
      <c r="A11" s="218"/>
      <c r="B11" s="5">
        <v>4</v>
      </c>
      <c r="C11" s="6">
        <f t="shared" si="0"/>
        <v>46207</v>
      </c>
      <c r="D11" s="18">
        <f t="shared" si="1"/>
        <v>7</v>
      </c>
      <c r="E11" s="9"/>
      <c r="F11" s="108" t="str">
        <f t="shared" si="11"/>
        <v/>
      </c>
      <c r="G11" s="107" t="str">
        <f t="shared" si="2"/>
        <v/>
      </c>
      <c r="H11" s="108" t="str">
        <f t="shared" si="3"/>
        <v/>
      </c>
      <c r="I11" s="107" t="str">
        <f t="shared" si="4"/>
        <v/>
      </c>
      <c r="J11" s="108" t="str">
        <f t="shared" si="5"/>
        <v/>
      </c>
      <c r="K11" s="107" t="str">
        <f t="shared" si="6"/>
        <v/>
      </c>
      <c r="L11" s="108" t="str">
        <f t="shared" si="7"/>
        <v>2～3</v>
      </c>
      <c r="M11" s="107" t="str">
        <f t="shared" si="8"/>
        <v>6～7</v>
      </c>
      <c r="N11" s="108" t="str">
        <f t="shared" si="9"/>
        <v/>
      </c>
      <c r="O11" s="107" t="str">
        <f t="shared" si="10"/>
        <v/>
      </c>
      <c r="P11" s="9"/>
      <c r="Q11" s="218"/>
      <c r="R11" s="55">
        <v>1</v>
      </c>
      <c r="S11" s="14">
        <f>SUM($R$8:R11)</f>
        <v>4</v>
      </c>
      <c r="U11" s="27">
        <v>1</v>
      </c>
      <c r="V11" s="60" t="s">
        <v>14</v>
      </c>
      <c r="AA11" s="9">
        <v>1</v>
      </c>
      <c r="AB11" s="27" t="str">
        <f>V11</f>
        <v>国語</v>
      </c>
      <c r="AC11" s="60"/>
      <c r="AD11" s="42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IF(AE11="","",VLOOKUP(AE11,目次!$A$5:$X$36,20))</f>
        <v>4～5</v>
      </c>
      <c r="AL11" s="22" t="str">
        <f>IF(AF11="","",VLOOKUP(AF11,目次!$A$5:$P$36,4))</f>
        <v/>
      </c>
      <c r="AM11" s="22" t="str">
        <f>IF(AF11="","",VLOOKUP(AF11,目次!$A$5:$X$36,21))</f>
        <v/>
      </c>
      <c r="AN11" s="22" t="str">
        <f>IF(AG11="","",VLOOKUP(AG11,目次!$A$5:$P$36,5))</f>
        <v/>
      </c>
      <c r="AO11" s="22" t="str">
        <f>IF(AG11="","",VLOOKUP(AG11,目次!$A$5:$X$36,22))</f>
        <v/>
      </c>
      <c r="AP11" s="22" t="str">
        <f>IF(AH11="","",VLOOKUP(AH11,目次!$A$5:$P$36,6))</f>
        <v/>
      </c>
      <c r="AQ11" s="22" t="str">
        <f>IF(AH11="","",VLOOKUP(AH11,目次!$A$5:$X$36,23))</f>
        <v/>
      </c>
      <c r="AR11" s="22" t="str">
        <f>IF(AI11="","",VLOOKUP(AI11,目次!$A$5:$P$36,7))</f>
        <v/>
      </c>
      <c r="AS11" s="22" t="str">
        <f>IF(AI11="","",VLOOKUP(AI11,目次!$A$5:$X$36,24))</f>
        <v/>
      </c>
      <c r="AT11" s="45" t="str">
        <f t="shared" ref="AT11:BC36" si="13">IF(AJ11=AJ12,"",IF($AD11=$AD12,AJ11&amp;","&amp;AJ12,AJ11&amp;AJ12))</f>
        <v>2～3</v>
      </c>
      <c r="AU11" s="45" t="str">
        <f t="shared" si="13"/>
        <v>4～5</v>
      </c>
      <c r="AV11" s="45" t="str">
        <f t="shared" si="13"/>
        <v>2～3</v>
      </c>
      <c r="AW11" s="45" t="str">
        <f t="shared" si="13"/>
        <v>4～5</v>
      </c>
      <c r="AX11" s="45" t="str">
        <f t="shared" si="13"/>
        <v/>
      </c>
      <c r="AY11" s="45" t="str">
        <f t="shared" si="13"/>
        <v/>
      </c>
      <c r="AZ11" s="45" t="str">
        <f t="shared" si="13"/>
        <v/>
      </c>
      <c r="BA11" s="45" t="str">
        <f t="shared" si="13"/>
        <v/>
      </c>
      <c r="BB11" s="45" t="str">
        <f t="shared" si="13"/>
        <v/>
      </c>
      <c r="BC11" s="45" t="str">
        <f t="shared" si="13"/>
        <v/>
      </c>
      <c r="BH11" s="40">
        <v>1</v>
      </c>
      <c r="BI11" s="250" t="s">
        <v>22</v>
      </c>
      <c r="BJ11" s="253" t="s">
        <v>58</v>
      </c>
      <c r="BK11" s="248" t="s">
        <v>112</v>
      </c>
      <c r="BL11" s="252" t="s">
        <v>111</v>
      </c>
      <c r="BM11" s="251" t="s">
        <v>112</v>
      </c>
      <c r="BN11" s="249" t="s">
        <v>111</v>
      </c>
      <c r="BO11" s="257" t="s">
        <v>112</v>
      </c>
      <c r="BP11" s="249" t="s">
        <v>111</v>
      </c>
      <c r="BQ11" s="256" t="s">
        <v>99</v>
      </c>
      <c r="BR11" s="255" t="s">
        <v>111</v>
      </c>
      <c r="BS11" s="258" t="s">
        <v>99</v>
      </c>
    </row>
    <row r="12" spans="1:71" ht="18.95" customHeight="1">
      <c r="A12" s="218"/>
      <c r="B12" s="5">
        <v>5</v>
      </c>
      <c r="C12" s="6">
        <f t="shared" si="0"/>
        <v>46208</v>
      </c>
      <c r="D12" s="18">
        <f t="shared" si="1"/>
        <v>1</v>
      </c>
      <c r="E12" s="9"/>
      <c r="F12" s="108" t="str">
        <f t="shared" si="11"/>
        <v/>
      </c>
      <c r="G12" s="107" t="str">
        <f t="shared" si="2"/>
        <v/>
      </c>
      <c r="H12" s="108" t="str">
        <f t="shared" si="3"/>
        <v/>
      </c>
      <c r="I12" s="107" t="str">
        <f t="shared" si="4"/>
        <v/>
      </c>
      <c r="J12" s="108" t="str">
        <f t="shared" si="5"/>
        <v/>
      </c>
      <c r="K12" s="107" t="str">
        <f t="shared" si="6"/>
        <v/>
      </c>
      <c r="L12" s="108" t="str">
        <f t="shared" si="7"/>
        <v/>
      </c>
      <c r="M12" s="107" t="str">
        <f t="shared" si="8"/>
        <v/>
      </c>
      <c r="N12" s="108" t="str">
        <f t="shared" si="9"/>
        <v>2～3</v>
      </c>
      <c r="O12" s="107" t="str">
        <f t="shared" si="10"/>
        <v>6～7</v>
      </c>
      <c r="P12" s="9"/>
      <c r="Q12" s="218"/>
      <c r="R12" s="55">
        <v>1</v>
      </c>
      <c r="S12" s="14">
        <f>SUM($R$8:R12)</f>
        <v>5</v>
      </c>
      <c r="U12" s="27">
        <v>2</v>
      </c>
      <c r="V12" s="61" t="s">
        <v>4</v>
      </c>
      <c r="AA12" s="9">
        <v>2</v>
      </c>
      <c r="AB12" s="27" t="str">
        <f>V12</f>
        <v>社会</v>
      </c>
      <c r="AC12" s="61"/>
      <c r="AD12" s="42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IF(AE12="","",VLOOKUP(AE12,目次!$A$5:$X$36,20))</f>
        <v/>
      </c>
      <c r="AL12" s="22" t="str">
        <f>IF(AF12="","",VLOOKUP(AF12,目次!$A$5:$P$36,4))</f>
        <v>2～3</v>
      </c>
      <c r="AM12" s="22" t="str">
        <f>IF(AF12="","",VLOOKUP(AF12,目次!$A$5:$X$36,21))</f>
        <v>4～5</v>
      </c>
      <c r="AN12" s="22" t="str">
        <f>IF(AG12="","",VLOOKUP(AG12,目次!$A$5:$P$36,5))</f>
        <v/>
      </c>
      <c r="AO12" s="22" t="str">
        <f>IF(AG12="","",VLOOKUP(AG12,目次!$A$5:$X$36,22))</f>
        <v/>
      </c>
      <c r="AP12" s="22" t="str">
        <f>IF(AH12="","",VLOOKUP(AH12,目次!$A$5:$P$36,6))</f>
        <v/>
      </c>
      <c r="AQ12" s="22" t="str">
        <f>IF(AH12="","",VLOOKUP(AH12,目次!$A$5:$X$36,23))</f>
        <v/>
      </c>
      <c r="AR12" s="22" t="str">
        <f>IF(AI12="","",VLOOKUP(AI12,目次!$A$5:$P$36,7))</f>
        <v/>
      </c>
      <c r="AS12" s="22" t="str">
        <f>IF(AI12="","",VLOOKUP(AI12,目次!$A$5:$X$36,24))</f>
        <v/>
      </c>
      <c r="AT12" s="45" t="str">
        <f t="shared" si="13"/>
        <v/>
      </c>
      <c r="AU12" s="45" t="str">
        <f t="shared" si="13"/>
        <v/>
      </c>
      <c r="AV12" s="45" t="str">
        <f t="shared" si="13"/>
        <v>2～3</v>
      </c>
      <c r="AW12" s="45" t="str">
        <f t="shared" si="13"/>
        <v>4～5</v>
      </c>
      <c r="AX12" s="45" t="str">
        <f t="shared" si="13"/>
        <v>2～3</v>
      </c>
      <c r="AY12" s="45" t="str">
        <f t="shared" si="13"/>
        <v>4～5</v>
      </c>
      <c r="AZ12" s="45" t="str">
        <f t="shared" si="13"/>
        <v/>
      </c>
      <c r="BA12" s="45" t="str">
        <f t="shared" si="13"/>
        <v/>
      </c>
      <c r="BB12" s="45" t="str">
        <f t="shared" si="13"/>
        <v/>
      </c>
      <c r="BC12" s="45" t="str">
        <f t="shared" si="13"/>
        <v/>
      </c>
      <c r="BH12" s="40">
        <v>2</v>
      </c>
      <c r="BI12" s="64" t="s">
        <v>23</v>
      </c>
      <c r="BJ12" s="75" t="s">
        <v>59</v>
      </c>
      <c r="BK12" s="260" t="s">
        <v>99</v>
      </c>
      <c r="BL12" s="78" t="s">
        <v>112</v>
      </c>
      <c r="BM12" s="261" t="s">
        <v>99</v>
      </c>
      <c r="BN12" s="67" t="s">
        <v>112</v>
      </c>
      <c r="BO12" s="259" t="s">
        <v>99</v>
      </c>
      <c r="BP12" s="67" t="s">
        <v>112</v>
      </c>
      <c r="BQ12" s="152" t="s">
        <v>100</v>
      </c>
      <c r="BR12" s="69" t="s">
        <v>112</v>
      </c>
      <c r="BS12" s="254" t="s">
        <v>100</v>
      </c>
    </row>
    <row r="13" spans="1:71" ht="18.95" customHeight="1">
      <c r="A13" s="218"/>
      <c r="B13" s="5">
        <v>6</v>
      </c>
      <c r="C13" s="6">
        <f t="shared" si="0"/>
        <v>46209</v>
      </c>
      <c r="D13" s="18">
        <f t="shared" si="1"/>
        <v>2</v>
      </c>
      <c r="E13" s="9"/>
      <c r="F13" s="108" t="str">
        <f t="shared" si="11"/>
        <v>4～5</v>
      </c>
      <c r="G13" s="107" t="str">
        <f t="shared" si="2"/>
        <v>6～7</v>
      </c>
      <c r="H13" s="108" t="str">
        <f t="shared" si="3"/>
        <v/>
      </c>
      <c r="I13" s="107" t="str">
        <f t="shared" si="4"/>
        <v/>
      </c>
      <c r="J13" s="108" t="str">
        <f t="shared" si="5"/>
        <v/>
      </c>
      <c r="K13" s="107" t="str">
        <f t="shared" si="6"/>
        <v/>
      </c>
      <c r="L13" s="108" t="str">
        <f t="shared" si="7"/>
        <v/>
      </c>
      <c r="M13" s="107" t="str">
        <f t="shared" si="8"/>
        <v/>
      </c>
      <c r="N13" s="108" t="str">
        <f t="shared" si="9"/>
        <v/>
      </c>
      <c r="O13" s="107" t="str">
        <f t="shared" si="10"/>
        <v/>
      </c>
      <c r="P13" s="9"/>
      <c r="Q13" s="218"/>
      <c r="R13" s="55">
        <v>1</v>
      </c>
      <c r="S13" s="14">
        <f>SUM($R$8:R13)</f>
        <v>6</v>
      </c>
      <c r="U13" s="27">
        <v>3</v>
      </c>
      <c r="V13" s="61" t="s">
        <v>5</v>
      </c>
      <c r="AA13" s="9">
        <v>3</v>
      </c>
      <c r="AB13" s="27" t="str">
        <f>V13</f>
        <v>数学</v>
      </c>
      <c r="AC13" s="61"/>
      <c r="AD13" s="42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IF(AE13="","",VLOOKUP(AE13,目次!$A$5:$X$36,20))</f>
        <v/>
      </c>
      <c r="AL13" s="22" t="str">
        <f>IF(AF13="","",VLOOKUP(AF13,目次!$A$5:$P$36,4))</f>
        <v/>
      </c>
      <c r="AM13" s="22" t="str">
        <f>IF(AF13="","",VLOOKUP(AF13,目次!$A$5:$X$36,21))</f>
        <v/>
      </c>
      <c r="AN13" s="22" t="str">
        <f>IF(AG13="","",VLOOKUP(AG13,目次!$A$5:$P$36,5))</f>
        <v>2～3</v>
      </c>
      <c r="AO13" s="22" t="str">
        <f>IF(AG13="","",VLOOKUP(AG13,目次!$A$5:$X$36,22))</f>
        <v>4～5</v>
      </c>
      <c r="AP13" s="22" t="str">
        <f>IF(AH13="","",VLOOKUP(AH13,目次!$A$5:$P$36,6))</f>
        <v/>
      </c>
      <c r="AQ13" s="22" t="str">
        <f>IF(AH13="","",VLOOKUP(AH13,目次!$A$5:$X$36,23))</f>
        <v/>
      </c>
      <c r="AR13" s="22" t="str">
        <f>IF(AI13="","",VLOOKUP(AI13,目次!$A$5:$P$36,7))</f>
        <v/>
      </c>
      <c r="AS13" s="22" t="str">
        <f>IF(AI13="","",VLOOKUP(AI13,目次!$A$5:$X$36,24))</f>
        <v/>
      </c>
      <c r="AT13" s="45" t="str">
        <f t="shared" si="13"/>
        <v/>
      </c>
      <c r="AU13" s="45" t="str">
        <f t="shared" si="13"/>
        <v/>
      </c>
      <c r="AV13" s="45" t="str">
        <f t="shared" si="13"/>
        <v/>
      </c>
      <c r="AW13" s="45" t="str">
        <f t="shared" si="13"/>
        <v/>
      </c>
      <c r="AX13" s="45" t="str">
        <f t="shared" si="13"/>
        <v>2～3</v>
      </c>
      <c r="AY13" s="45" t="str">
        <f t="shared" si="13"/>
        <v>4～5</v>
      </c>
      <c r="AZ13" s="45" t="str">
        <f t="shared" si="13"/>
        <v>2～3</v>
      </c>
      <c r="BA13" s="45" t="str">
        <f t="shared" si="13"/>
        <v>6～7</v>
      </c>
      <c r="BB13" s="45" t="str">
        <f t="shared" si="13"/>
        <v/>
      </c>
      <c r="BC13" s="45" t="str">
        <f t="shared" si="13"/>
        <v/>
      </c>
      <c r="BH13" s="40">
        <v>3</v>
      </c>
      <c r="BI13" s="64" t="s">
        <v>24</v>
      </c>
      <c r="BJ13" s="75" t="s">
        <v>99</v>
      </c>
      <c r="BK13" s="260" t="s">
        <v>100</v>
      </c>
      <c r="BL13" s="78" t="s">
        <v>99</v>
      </c>
      <c r="BM13" s="261" t="s">
        <v>100</v>
      </c>
      <c r="BN13" s="67" t="s">
        <v>99</v>
      </c>
      <c r="BO13" s="259" t="s">
        <v>100</v>
      </c>
      <c r="BP13" s="67" t="s">
        <v>99</v>
      </c>
      <c r="BQ13" s="152" t="s">
        <v>101</v>
      </c>
      <c r="BR13" s="69" t="s">
        <v>99</v>
      </c>
      <c r="BS13" s="254" t="s">
        <v>101</v>
      </c>
    </row>
    <row r="14" spans="1:71" ht="18.95" customHeight="1">
      <c r="A14" s="218"/>
      <c r="B14" s="5">
        <v>7</v>
      </c>
      <c r="C14" s="6">
        <f t="shared" si="0"/>
        <v>46210</v>
      </c>
      <c r="D14" s="18">
        <f t="shared" si="1"/>
        <v>3</v>
      </c>
      <c r="E14" s="9"/>
      <c r="F14" s="108" t="str">
        <f t="shared" si="11"/>
        <v/>
      </c>
      <c r="G14" s="107" t="str">
        <f t="shared" si="2"/>
        <v/>
      </c>
      <c r="H14" s="108" t="str">
        <f t="shared" si="3"/>
        <v>4～5</v>
      </c>
      <c r="I14" s="107" t="str">
        <f t="shared" si="4"/>
        <v>6～7</v>
      </c>
      <c r="J14" s="108" t="str">
        <f t="shared" si="5"/>
        <v/>
      </c>
      <c r="K14" s="107" t="str">
        <f t="shared" si="6"/>
        <v/>
      </c>
      <c r="L14" s="108" t="str">
        <f t="shared" si="7"/>
        <v/>
      </c>
      <c r="M14" s="107" t="str">
        <f t="shared" si="8"/>
        <v/>
      </c>
      <c r="N14" s="108" t="str">
        <f t="shared" si="9"/>
        <v/>
      </c>
      <c r="O14" s="107" t="str">
        <f t="shared" si="10"/>
        <v/>
      </c>
      <c r="P14" s="9"/>
      <c r="Q14" s="218"/>
      <c r="R14" s="55">
        <v>1</v>
      </c>
      <c r="S14" s="14">
        <f>SUM($R$8:R14)</f>
        <v>7</v>
      </c>
      <c r="U14" s="27">
        <v>4</v>
      </c>
      <c r="V14" s="61" t="s">
        <v>6</v>
      </c>
      <c r="AA14" s="9">
        <v>4</v>
      </c>
      <c r="AB14" s="27" t="str">
        <f>V14</f>
        <v>理科</v>
      </c>
      <c r="AC14" s="61"/>
      <c r="AD14" s="42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IF(AE14="","",VLOOKUP(AE14,目次!$A$5:$X$36,20))</f>
        <v/>
      </c>
      <c r="AL14" s="22" t="str">
        <f>IF(AF14="","",VLOOKUP(AF14,目次!$A$5:$P$36,4))</f>
        <v/>
      </c>
      <c r="AM14" s="22" t="str">
        <f>IF(AF14="","",VLOOKUP(AF14,目次!$A$5:$X$36,21))</f>
        <v/>
      </c>
      <c r="AN14" s="22" t="str">
        <f>IF(AG14="","",VLOOKUP(AG14,目次!$A$5:$P$36,5))</f>
        <v/>
      </c>
      <c r="AO14" s="22" t="str">
        <f>IF(AG14="","",VLOOKUP(AG14,目次!$A$5:$X$36,22))</f>
        <v/>
      </c>
      <c r="AP14" s="22" t="str">
        <f>IF(AH14="","",VLOOKUP(AH14,目次!$A$5:$P$36,6))</f>
        <v>2～3</v>
      </c>
      <c r="AQ14" s="22" t="str">
        <f>IF(AH14="","",VLOOKUP(AH14,目次!$A$5:$X$36,23))</f>
        <v>6～7</v>
      </c>
      <c r="AR14" s="22" t="str">
        <f>IF(AI14="","",VLOOKUP(AI14,目次!$A$5:$P$36,7))</f>
        <v/>
      </c>
      <c r="AS14" s="22" t="str">
        <f>IF(AI14="","",VLOOKUP(AI14,目次!$A$5:$X$36,24))</f>
        <v/>
      </c>
      <c r="AT14" s="45" t="str">
        <f t="shared" si="13"/>
        <v/>
      </c>
      <c r="AU14" s="45" t="str">
        <f t="shared" si="13"/>
        <v/>
      </c>
      <c r="AV14" s="45" t="str">
        <f t="shared" si="13"/>
        <v/>
      </c>
      <c r="AW14" s="45" t="str">
        <f t="shared" si="13"/>
        <v/>
      </c>
      <c r="AX14" s="45" t="str">
        <f t="shared" si="13"/>
        <v/>
      </c>
      <c r="AY14" s="45" t="str">
        <f t="shared" si="13"/>
        <v/>
      </c>
      <c r="AZ14" s="45" t="str">
        <f t="shared" si="13"/>
        <v>2～3</v>
      </c>
      <c r="BA14" s="45" t="str">
        <f t="shared" si="13"/>
        <v>6～7</v>
      </c>
      <c r="BB14" s="45" t="str">
        <f t="shared" si="13"/>
        <v>2～3</v>
      </c>
      <c r="BC14" s="45" t="str">
        <f t="shared" si="13"/>
        <v>6～7</v>
      </c>
      <c r="BH14" s="40">
        <v>4</v>
      </c>
      <c r="BI14" s="64" t="s">
        <v>25</v>
      </c>
      <c r="BJ14" s="75" t="s">
        <v>100</v>
      </c>
      <c r="BK14" s="260" t="s">
        <v>101</v>
      </c>
      <c r="BL14" s="78" t="s">
        <v>100</v>
      </c>
      <c r="BM14" s="261" t="s">
        <v>101</v>
      </c>
      <c r="BN14" s="67" t="s">
        <v>100</v>
      </c>
      <c r="BO14" s="259" t="s">
        <v>101</v>
      </c>
      <c r="BP14" s="67" t="s">
        <v>100</v>
      </c>
      <c r="BQ14" s="152" t="s">
        <v>102</v>
      </c>
      <c r="BR14" s="69" t="s">
        <v>100</v>
      </c>
      <c r="BS14" s="254" t="s">
        <v>102</v>
      </c>
    </row>
    <row r="15" spans="1:71" ht="18.95" customHeight="1" thickBot="1">
      <c r="A15" s="218"/>
      <c r="B15" s="5">
        <v>8</v>
      </c>
      <c r="C15" s="6">
        <f t="shared" si="0"/>
        <v>46211</v>
      </c>
      <c r="D15" s="18">
        <f t="shared" si="1"/>
        <v>4</v>
      </c>
      <c r="E15" s="9"/>
      <c r="F15" s="108" t="str">
        <f t="shared" si="11"/>
        <v/>
      </c>
      <c r="G15" s="107" t="str">
        <f t="shared" si="2"/>
        <v/>
      </c>
      <c r="H15" s="108" t="str">
        <f t="shared" si="3"/>
        <v/>
      </c>
      <c r="I15" s="107" t="str">
        <f t="shared" si="4"/>
        <v/>
      </c>
      <c r="J15" s="108" t="str">
        <f t="shared" si="5"/>
        <v>4～5</v>
      </c>
      <c r="K15" s="107" t="str">
        <f t="shared" si="6"/>
        <v>6～7</v>
      </c>
      <c r="L15" s="108" t="str">
        <f t="shared" si="7"/>
        <v/>
      </c>
      <c r="M15" s="107" t="str">
        <f t="shared" si="8"/>
        <v/>
      </c>
      <c r="N15" s="108" t="str">
        <f t="shared" si="9"/>
        <v/>
      </c>
      <c r="O15" s="107" t="str">
        <f t="shared" si="10"/>
        <v/>
      </c>
      <c r="P15" s="9"/>
      <c r="Q15" s="218"/>
      <c r="R15" s="55">
        <v>1</v>
      </c>
      <c r="S15" s="14">
        <f>SUM($R$8:R15)</f>
        <v>8</v>
      </c>
      <c r="U15" s="27">
        <v>5</v>
      </c>
      <c r="V15" s="62" t="s">
        <v>7</v>
      </c>
      <c r="AA15" s="9">
        <v>5</v>
      </c>
      <c r="AB15" s="27" t="str">
        <f>V15</f>
        <v>英語</v>
      </c>
      <c r="AC15" s="61"/>
      <c r="AD15" s="42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IF(AE15="","",VLOOKUP(AE15,目次!$A$5:$X$36,20))</f>
        <v/>
      </c>
      <c r="AL15" s="22" t="str">
        <f>IF(AF15="","",VLOOKUP(AF15,目次!$A$5:$P$36,4))</f>
        <v/>
      </c>
      <c r="AM15" s="22" t="str">
        <f>IF(AF15="","",VLOOKUP(AF15,目次!$A$5:$X$36,21))</f>
        <v/>
      </c>
      <c r="AN15" s="22" t="str">
        <f>IF(AG15="","",VLOOKUP(AG15,目次!$A$5:$P$36,5))</f>
        <v/>
      </c>
      <c r="AO15" s="22" t="str">
        <f>IF(AG15="","",VLOOKUP(AG15,目次!$A$5:$X$36,22))</f>
        <v/>
      </c>
      <c r="AP15" s="22" t="str">
        <f>IF(AH15="","",VLOOKUP(AH15,目次!$A$5:$P$36,6))</f>
        <v/>
      </c>
      <c r="AQ15" s="22" t="str">
        <f>IF(AH15="","",VLOOKUP(AH15,目次!$A$5:$X$36,23))</f>
        <v/>
      </c>
      <c r="AR15" s="22" t="str">
        <f>IF(AI15="","",VLOOKUP(AI15,目次!$A$5:$P$36,7))</f>
        <v>2～3</v>
      </c>
      <c r="AS15" s="22" t="str">
        <f>IF(AI15="","",VLOOKUP(AI15,目次!$A$5:$X$36,24))</f>
        <v>6～7</v>
      </c>
      <c r="AT15" s="45" t="str">
        <f t="shared" si="13"/>
        <v>4～5</v>
      </c>
      <c r="AU15" s="45" t="str">
        <f t="shared" si="13"/>
        <v>6～7</v>
      </c>
      <c r="AV15" s="45" t="str">
        <f t="shared" si="13"/>
        <v/>
      </c>
      <c r="AW15" s="45" t="str">
        <f t="shared" si="13"/>
        <v/>
      </c>
      <c r="AX15" s="45" t="str">
        <f t="shared" si="13"/>
        <v/>
      </c>
      <c r="AY15" s="45" t="str">
        <f t="shared" si="13"/>
        <v/>
      </c>
      <c r="AZ15" s="45" t="str">
        <f t="shared" si="13"/>
        <v/>
      </c>
      <c r="BA15" s="45" t="str">
        <f t="shared" si="13"/>
        <v/>
      </c>
      <c r="BB15" s="45" t="str">
        <f t="shared" si="13"/>
        <v>2～3</v>
      </c>
      <c r="BC15" s="45" t="str">
        <f t="shared" si="13"/>
        <v>6～7</v>
      </c>
      <c r="BH15" s="40">
        <v>5</v>
      </c>
      <c r="BI15" s="64" t="s">
        <v>26</v>
      </c>
      <c r="BJ15" s="75" t="s">
        <v>101</v>
      </c>
      <c r="BK15" s="260" t="s">
        <v>102</v>
      </c>
      <c r="BL15" s="78" t="s">
        <v>101</v>
      </c>
      <c r="BM15" s="261" t="s">
        <v>102</v>
      </c>
      <c r="BN15" s="67" t="s">
        <v>101</v>
      </c>
      <c r="BO15" s="259" t="s">
        <v>102</v>
      </c>
      <c r="BP15" s="67" t="s">
        <v>101</v>
      </c>
      <c r="BQ15" s="152" t="s">
        <v>103</v>
      </c>
      <c r="BR15" s="69" t="s">
        <v>101</v>
      </c>
      <c r="BS15" s="254" t="s">
        <v>103</v>
      </c>
    </row>
    <row r="16" spans="1:71" ht="18.95" customHeight="1">
      <c r="A16" s="218"/>
      <c r="B16" s="5">
        <v>9</v>
      </c>
      <c r="C16" s="6">
        <f t="shared" si="0"/>
        <v>46212</v>
      </c>
      <c r="D16" s="18">
        <f t="shared" si="1"/>
        <v>5</v>
      </c>
      <c r="E16" s="9"/>
      <c r="F16" s="108" t="str">
        <f t="shared" si="11"/>
        <v/>
      </c>
      <c r="G16" s="107" t="str">
        <f t="shared" si="2"/>
        <v/>
      </c>
      <c r="H16" s="108" t="str">
        <f t="shared" si="3"/>
        <v/>
      </c>
      <c r="I16" s="107" t="str">
        <f t="shared" si="4"/>
        <v/>
      </c>
      <c r="J16" s="108" t="str">
        <f t="shared" si="5"/>
        <v/>
      </c>
      <c r="K16" s="107" t="str">
        <f t="shared" si="6"/>
        <v/>
      </c>
      <c r="L16" s="108" t="str">
        <f t="shared" si="7"/>
        <v>4～5</v>
      </c>
      <c r="M16" s="107" t="str">
        <f t="shared" si="8"/>
        <v>8～9</v>
      </c>
      <c r="N16" s="108" t="str">
        <f t="shared" si="9"/>
        <v/>
      </c>
      <c r="O16" s="107" t="str">
        <f t="shared" si="10"/>
        <v/>
      </c>
      <c r="P16" s="9"/>
      <c r="Q16" s="218"/>
      <c r="R16" s="55">
        <v>1</v>
      </c>
      <c r="S16" s="14">
        <f>SUM($R$8:R16)</f>
        <v>9</v>
      </c>
      <c r="AA16" s="9">
        <v>6</v>
      </c>
      <c r="AB16" s="27" t="str">
        <f>V11</f>
        <v>国語</v>
      </c>
      <c r="AC16" s="61"/>
      <c r="AD16" s="42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IF(AE16="","",VLOOKUP(AE16,目次!$A$5:$X$36,20))</f>
        <v>6～7</v>
      </c>
      <c r="AL16" s="22" t="str">
        <f>IF(AF16="","",VLOOKUP(AF16,目次!$A$5:$P$36,4))</f>
        <v/>
      </c>
      <c r="AM16" s="22" t="str">
        <f>IF(AF16="","",VLOOKUP(AF16,目次!$A$5:$X$36,21))</f>
        <v/>
      </c>
      <c r="AN16" s="22" t="str">
        <f>IF(AG16="","",VLOOKUP(AG16,目次!$A$5:$P$36,5))</f>
        <v/>
      </c>
      <c r="AO16" s="22" t="str">
        <f>IF(AG16="","",VLOOKUP(AG16,目次!$A$5:$X$36,22))</f>
        <v/>
      </c>
      <c r="AP16" s="22" t="str">
        <f>IF(AH16="","",VLOOKUP(AH16,目次!$A$5:$P$36,6))</f>
        <v/>
      </c>
      <c r="AQ16" s="22" t="str">
        <f>IF(AH16="","",VLOOKUP(AH16,目次!$A$5:$X$36,23))</f>
        <v/>
      </c>
      <c r="AR16" s="22" t="str">
        <f>IF(AI16="","",VLOOKUP(AI16,目次!$A$5:$P$36,7))</f>
        <v/>
      </c>
      <c r="AS16" s="22" t="str">
        <f>IF(AI16="","",VLOOKUP(AI16,目次!$A$5:$X$36,24))</f>
        <v/>
      </c>
      <c r="AT16" s="45" t="str">
        <f t="shared" si="13"/>
        <v>4～5</v>
      </c>
      <c r="AU16" s="45" t="str">
        <f t="shared" si="13"/>
        <v>6～7</v>
      </c>
      <c r="AV16" s="45" t="str">
        <f t="shared" si="13"/>
        <v>4～5</v>
      </c>
      <c r="AW16" s="45" t="str">
        <f t="shared" si="13"/>
        <v>6～7</v>
      </c>
      <c r="AX16" s="45" t="str">
        <f t="shared" si="13"/>
        <v/>
      </c>
      <c r="AY16" s="45" t="str">
        <f t="shared" si="13"/>
        <v/>
      </c>
      <c r="AZ16" s="45" t="str">
        <f t="shared" si="13"/>
        <v/>
      </c>
      <c r="BA16" s="45" t="str">
        <f t="shared" si="13"/>
        <v/>
      </c>
      <c r="BB16" s="45" t="str">
        <f t="shared" si="13"/>
        <v/>
      </c>
      <c r="BC16" s="45" t="str">
        <f t="shared" si="13"/>
        <v/>
      </c>
      <c r="BH16" s="40">
        <v>6</v>
      </c>
      <c r="BI16" s="64" t="s">
        <v>27</v>
      </c>
      <c r="BJ16" s="75" t="s">
        <v>102</v>
      </c>
      <c r="BK16" s="260" t="s">
        <v>103</v>
      </c>
      <c r="BL16" s="78" t="s">
        <v>455</v>
      </c>
      <c r="BM16" s="261" t="s">
        <v>103</v>
      </c>
      <c r="BN16" s="67" t="s">
        <v>102</v>
      </c>
      <c r="BO16" s="259" t="s">
        <v>103</v>
      </c>
      <c r="BP16" s="67" t="s">
        <v>102</v>
      </c>
      <c r="BQ16" s="152" t="s">
        <v>104</v>
      </c>
      <c r="BR16" s="69" t="s">
        <v>102</v>
      </c>
      <c r="BS16" s="254" t="s">
        <v>104</v>
      </c>
    </row>
    <row r="17" spans="1:71" ht="18.95" customHeight="1">
      <c r="A17" s="218"/>
      <c r="B17" s="5">
        <v>10</v>
      </c>
      <c r="C17" s="6">
        <f t="shared" si="0"/>
        <v>46213</v>
      </c>
      <c r="D17" s="18">
        <f t="shared" si="1"/>
        <v>6</v>
      </c>
      <c r="E17" s="9"/>
      <c r="F17" s="108" t="str">
        <f t="shared" si="11"/>
        <v/>
      </c>
      <c r="G17" s="107" t="str">
        <f t="shared" si="2"/>
        <v/>
      </c>
      <c r="H17" s="108" t="str">
        <f t="shared" si="3"/>
        <v/>
      </c>
      <c r="I17" s="107" t="str">
        <f t="shared" si="4"/>
        <v/>
      </c>
      <c r="J17" s="108" t="str">
        <f t="shared" si="5"/>
        <v/>
      </c>
      <c r="K17" s="107" t="str">
        <f t="shared" si="6"/>
        <v/>
      </c>
      <c r="L17" s="108" t="str">
        <f t="shared" si="7"/>
        <v/>
      </c>
      <c r="M17" s="107" t="str">
        <f t="shared" si="8"/>
        <v/>
      </c>
      <c r="N17" s="108" t="str">
        <f t="shared" si="9"/>
        <v>4～5</v>
      </c>
      <c r="O17" s="107" t="str">
        <f t="shared" si="10"/>
        <v>8～9</v>
      </c>
      <c r="P17" s="9"/>
      <c r="Q17" s="218"/>
      <c r="R17" s="55">
        <v>1</v>
      </c>
      <c r="S17" s="14">
        <f>SUM($R$8:R17)</f>
        <v>10</v>
      </c>
      <c r="U17" s="105" t="s">
        <v>144</v>
      </c>
      <c r="V17" s="101"/>
      <c r="W17" s="101"/>
      <c r="X17" s="101"/>
      <c r="Y17" s="101"/>
      <c r="AA17" s="9">
        <v>7</v>
      </c>
      <c r="AB17" s="27" t="str">
        <f>V12</f>
        <v>社会</v>
      </c>
      <c r="AC17" s="61"/>
      <c r="AD17" s="42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IF(AE17="","",VLOOKUP(AE17,目次!$A$5:$X$36,20))</f>
        <v/>
      </c>
      <c r="AL17" s="22" t="str">
        <f>IF(AF17="","",VLOOKUP(AF17,目次!$A$5:$P$36,4))</f>
        <v>4～5</v>
      </c>
      <c r="AM17" s="22" t="str">
        <f>IF(AF17="","",VLOOKUP(AF17,目次!$A$5:$X$36,21))</f>
        <v>6～7</v>
      </c>
      <c r="AN17" s="22" t="str">
        <f>IF(AG17="","",VLOOKUP(AG17,目次!$A$5:$P$36,5))</f>
        <v/>
      </c>
      <c r="AO17" s="22" t="str">
        <f>IF(AG17="","",VLOOKUP(AG17,目次!$A$5:$X$36,22))</f>
        <v/>
      </c>
      <c r="AP17" s="22" t="str">
        <f>IF(AH17="","",VLOOKUP(AH17,目次!$A$5:$P$36,6))</f>
        <v/>
      </c>
      <c r="AQ17" s="22" t="str">
        <f>IF(AH17="","",VLOOKUP(AH17,目次!$A$5:$X$36,23))</f>
        <v/>
      </c>
      <c r="AR17" s="22" t="str">
        <f>IF(AI17="","",VLOOKUP(AI17,目次!$A$5:$P$36,7))</f>
        <v/>
      </c>
      <c r="AS17" s="22" t="str">
        <f>IF(AI17="","",VLOOKUP(AI17,目次!$A$5:$X$36,24))</f>
        <v/>
      </c>
      <c r="AT17" s="45" t="str">
        <f t="shared" si="13"/>
        <v/>
      </c>
      <c r="AU17" s="45" t="str">
        <f t="shared" si="13"/>
        <v/>
      </c>
      <c r="AV17" s="45" t="str">
        <f t="shared" si="13"/>
        <v>4～5</v>
      </c>
      <c r="AW17" s="45" t="str">
        <f t="shared" si="13"/>
        <v>6～7</v>
      </c>
      <c r="AX17" s="45" t="str">
        <f t="shared" si="13"/>
        <v>4～5</v>
      </c>
      <c r="AY17" s="45" t="str">
        <f t="shared" si="13"/>
        <v>6～7</v>
      </c>
      <c r="AZ17" s="45" t="str">
        <f t="shared" si="13"/>
        <v/>
      </c>
      <c r="BA17" s="45" t="str">
        <f t="shared" si="13"/>
        <v/>
      </c>
      <c r="BB17" s="45" t="str">
        <f t="shared" si="13"/>
        <v/>
      </c>
      <c r="BC17" s="45" t="str">
        <f t="shared" si="13"/>
        <v/>
      </c>
      <c r="BH17" s="40">
        <v>7</v>
      </c>
      <c r="BI17" s="64" t="s">
        <v>28</v>
      </c>
      <c r="BJ17" s="75" t="s">
        <v>103</v>
      </c>
      <c r="BK17" s="260" t="s">
        <v>104</v>
      </c>
      <c r="BL17" s="78" t="s">
        <v>104</v>
      </c>
      <c r="BM17" s="261" t="s">
        <v>104</v>
      </c>
      <c r="BN17" s="67" t="s">
        <v>103</v>
      </c>
      <c r="BO17" s="259" t="s">
        <v>104</v>
      </c>
      <c r="BP17" s="67" t="s">
        <v>103</v>
      </c>
      <c r="BQ17" s="152" t="s">
        <v>105</v>
      </c>
      <c r="BR17" s="69" t="s">
        <v>103</v>
      </c>
      <c r="BS17" s="254" t="s">
        <v>105</v>
      </c>
    </row>
    <row r="18" spans="1:71" ht="18.95" customHeight="1" thickBot="1">
      <c r="A18" s="218"/>
      <c r="B18" s="5">
        <v>11</v>
      </c>
      <c r="C18" s="6">
        <f t="shared" si="0"/>
        <v>46214</v>
      </c>
      <c r="D18" s="18">
        <f t="shared" ref="D18:D38" si="14">WEEKDAY(C18)</f>
        <v>7</v>
      </c>
      <c r="E18" s="9"/>
      <c r="F18" s="108" t="str">
        <f t="shared" si="11"/>
        <v>6～7</v>
      </c>
      <c r="G18" s="107" t="str">
        <f t="shared" si="2"/>
        <v>8～9</v>
      </c>
      <c r="H18" s="108" t="str">
        <f t="shared" si="3"/>
        <v/>
      </c>
      <c r="I18" s="107" t="str">
        <f t="shared" si="4"/>
        <v/>
      </c>
      <c r="J18" s="108" t="str">
        <f t="shared" si="5"/>
        <v/>
      </c>
      <c r="K18" s="107" t="str">
        <f t="shared" si="6"/>
        <v/>
      </c>
      <c r="L18" s="108" t="str">
        <f t="shared" si="7"/>
        <v/>
      </c>
      <c r="M18" s="107" t="str">
        <f t="shared" si="8"/>
        <v/>
      </c>
      <c r="N18" s="108" t="str">
        <f t="shared" si="9"/>
        <v/>
      </c>
      <c r="O18" s="107" t="str">
        <f t="shared" si="10"/>
        <v/>
      </c>
      <c r="P18" s="9"/>
      <c r="Q18" s="218"/>
      <c r="R18" s="55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1"/>
      <c r="AD18" s="42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IF(AE18="","",VLOOKUP(AE18,目次!$A$5:$X$36,20))</f>
        <v/>
      </c>
      <c r="AL18" s="22" t="str">
        <f>IF(AF18="","",VLOOKUP(AF18,目次!$A$5:$P$36,4))</f>
        <v/>
      </c>
      <c r="AM18" s="22" t="str">
        <f>IF(AF18="","",VLOOKUP(AF18,目次!$A$5:$X$36,21))</f>
        <v/>
      </c>
      <c r="AN18" s="22" t="str">
        <f>IF(AG18="","",VLOOKUP(AG18,目次!$A$5:$P$36,5))</f>
        <v>4～5</v>
      </c>
      <c r="AO18" s="22" t="str">
        <f>IF(AG18="","",VLOOKUP(AG18,目次!$A$5:$X$36,22))</f>
        <v>6～7</v>
      </c>
      <c r="AP18" s="22" t="str">
        <f>IF(AH18="","",VLOOKUP(AH18,目次!$A$5:$P$36,6))</f>
        <v/>
      </c>
      <c r="AQ18" s="22" t="str">
        <f>IF(AH18="","",VLOOKUP(AH18,目次!$A$5:$X$36,23))</f>
        <v/>
      </c>
      <c r="AR18" s="22" t="str">
        <f>IF(AI18="","",VLOOKUP(AI18,目次!$A$5:$P$36,7))</f>
        <v/>
      </c>
      <c r="AS18" s="22" t="str">
        <f>IF(AI18="","",VLOOKUP(AI18,目次!$A$5:$X$36,24))</f>
        <v/>
      </c>
      <c r="AT18" s="45" t="str">
        <f t="shared" si="13"/>
        <v/>
      </c>
      <c r="AU18" s="45" t="str">
        <f t="shared" si="13"/>
        <v/>
      </c>
      <c r="AV18" s="45" t="str">
        <f t="shared" si="13"/>
        <v/>
      </c>
      <c r="AW18" s="45" t="str">
        <f t="shared" si="13"/>
        <v/>
      </c>
      <c r="AX18" s="45" t="str">
        <f t="shared" si="13"/>
        <v>4～5</v>
      </c>
      <c r="AY18" s="45" t="str">
        <f t="shared" si="13"/>
        <v>6～7</v>
      </c>
      <c r="AZ18" s="45" t="str">
        <f t="shared" si="13"/>
        <v>4～5</v>
      </c>
      <c r="BA18" s="45" t="str">
        <f t="shared" si="13"/>
        <v>8～9</v>
      </c>
      <c r="BB18" s="45" t="str">
        <f t="shared" si="13"/>
        <v/>
      </c>
      <c r="BC18" s="45" t="str">
        <f t="shared" si="13"/>
        <v/>
      </c>
      <c r="BH18" s="40">
        <v>8</v>
      </c>
      <c r="BI18" s="64" t="s">
        <v>29</v>
      </c>
      <c r="BJ18" s="75" t="s">
        <v>104</v>
      </c>
      <c r="BK18" s="260" t="s">
        <v>105</v>
      </c>
      <c r="BL18" s="78" t="s">
        <v>105</v>
      </c>
      <c r="BM18" s="261" t="s">
        <v>105</v>
      </c>
      <c r="BN18" s="67" t="s">
        <v>104</v>
      </c>
      <c r="BO18" s="259" t="s">
        <v>105</v>
      </c>
      <c r="BP18" s="67" t="s">
        <v>104</v>
      </c>
      <c r="BQ18" s="152" t="s">
        <v>106</v>
      </c>
      <c r="BR18" s="69" t="s">
        <v>104</v>
      </c>
      <c r="BS18" s="254" t="s">
        <v>106</v>
      </c>
    </row>
    <row r="19" spans="1:71" ht="18.95" customHeight="1" thickBot="1">
      <c r="A19" s="218"/>
      <c r="B19" s="5">
        <v>12</v>
      </c>
      <c r="C19" s="6">
        <f t="shared" si="0"/>
        <v>46215</v>
      </c>
      <c r="D19" s="18">
        <f t="shared" si="14"/>
        <v>1</v>
      </c>
      <c r="E19" s="9"/>
      <c r="F19" s="108" t="str">
        <f t="shared" si="11"/>
        <v/>
      </c>
      <c r="G19" s="107" t="str">
        <f t="shared" si="2"/>
        <v/>
      </c>
      <c r="H19" s="108" t="str">
        <f t="shared" si="3"/>
        <v>6～7</v>
      </c>
      <c r="I19" s="107" t="str">
        <f t="shared" si="4"/>
        <v>8～9</v>
      </c>
      <c r="J19" s="108" t="str">
        <f t="shared" si="5"/>
        <v/>
      </c>
      <c r="K19" s="107" t="str">
        <f t="shared" si="6"/>
        <v/>
      </c>
      <c r="L19" s="108" t="str">
        <f t="shared" si="7"/>
        <v/>
      </c>
      <c r="M19" s="107" t="str">
        <f t="shared" si="8"/>
        <v/>
      </c>
      <c r="N19" s="108" t="str">
        <f t="shared" si="9"/>
        <v/>
      </c>
      <c r="O19" s="107" t="str">
        <f t="shared" si="10"/>
        <v/>
      </c>
      <c r="P19" s="9"/>
      <c r="Q19" s="218"/>
      <c r="R19" s="55">
        <v>1</v>
      </c>
      <c r="S19" s="14">
        <f>SUM($R$8:R19)</f>
        <v>12</v>
      </c>
      <c r="U19" s="57"/>
      <c r="V19" s="58"/>
      <c r="W19" s="58"/>
      <c r="X19" s="58"/>
      <c r="Y19" s="59"/>
      <c r="AA19" s="9">
        <v>9</v>
      </c>
      <c r="AB19" s="27" t="str">
        <f>V14</f>
        <v>理科</v>
      </c>
      <c r="AC19" s="61"/>
      <c r="AD19" s="42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IF(AE19="","",VLOOKUP(AE19,目次!$A$5:$X$36,20))</f>
        <v/>
      </c>
      <c r="AL19" s="22" t="str">
        <f>IF(AF19="","",VLOOKUP(AF19,目次!$A$5:$P$36,4))</f>
        <v/>
      </c>
      <c r="AM19" s="22" t="str">
        <f>IF(AF19="","",VLOOKUP(AF19,目次!$A$5:$X$36,21))</f>
        <v/>
      </c>
      <c r="AN19" s="22" t="str">
        <f>IF(AG19="","",VLOOKUP(AG19,目次!$A$5:$P$36,5))</f>
        <v/>
      </c>
      <c r="AO19" s="22" t="str">
        <f>IF(AG19="","",VLOOKUP(AG19,目次!$A$5:$X$36,22))</f>
        <v/>
      </c>
      <c r="AP19" s="22" t="str">
        <f>IF(AH19="","",VLOOKUP(AH19,目次!$A$5:$P$36,6))</f>
        <v>4～5</v>
      </c>
      <c r="AQ19" s="22" t="str">
        <f>IF(AH19="","",VLOOKUP(AH19,目次!$A$5:$X$36,23))</f>
        <v>8～9</v>
      </c>
      <c r="AR19" s="22" t="str">
        <f>IF(AI19="","",VLOOKUP(AI19,目次!$A$5:$P$36,7))</f>
        <v/>
      </c>
      <c r="AS19" s="22" t="str">
        <f>IF(AI19="","",VLOOKUP(AI19,目次!$A$5:$X$36,24))</f>
        <v/>
      </c>
      <c r="AT19" s="45" t="str">
        <f t="shared" si="13"/>
        <v/>
      </c>
      <c r="AU19" s="45" t="str">
        <f t="shared" si="13"/>
        <v/>
      </c>
      <c r="AV19" s="45" t="str">
        <f t="shared" si="13"/>
        <v/>
      </c>
      <c r="AW19" s="45" t="str">
        <f t="shared" si="13"/>
        <v/>
      </c>
      <c r="AX19" s="45" t="str">
        <f t="shared" si="13"/>
        <v/>
      </c>
      <c r="AY19" s="45" t="str">
        <f t="shared" si="13"/>
        <v/>
      </c>
      <c r="AZ19" s="45" t="str">
        <f t="shared" si="13"/>
        <v>4～5</v>
      </c>
      <c r="BA19" s="45" t="str">
        <f t="shared" si="13"/>
        <v>8～9</v>
      </c>
      <c r="BB19" s="45" t="str">
        <f t="shared" si="13"/>
        <v>4～5</v>
      </c>
      <c r="BC19" s="45" t="str">
        <f t="shared" si="13"/>
        <v>8～9</v>
      </c>
      <c r="BH19" s="40">
        <v>9</v>
      </c>
      <c r="BI19" s="64" t="s">
        <v>30</v>
      </c>
      <c r="BJ19" s="75" t="s">
        <v>105</v>
      </c>
      <c r="BK19" s="260" t="s">
        <v>106</v>
      </c>
      <c r="BL19" s="78" t="s">
        <v>456</v>
      </c>
      <c r="BM19" s="261" t="s">
        <v>106</v>
      </c>
      <c r="BN19" s="67" t="s">
        <v>105</v>
      </c>
      <c r="BO19" s="259" t="s">
        <v>106</v>
      </c>
      <c r="BP19" s="67" t="s">
        <v>105</v>
      </c>
      <c r="BQ19" s="152" t="s">
        <v>107</v>
      </c>
      <c r="BR19" s="69" t="s">
        <v>105</v>
      </c>
      <c r="BS19" s="254" t="s">
        <v>107</v>
      </c>
    </row>
    <row r="20" spans="1:71" ht="18.95" customHeight="1">
      <c r="A20" s="218"/>
      <c r="B20" s="5">
        <v>13</v>
      </c>
      <c r="C20" s="6">
        <f t="shared" si="0"/>
        <v>46216</v>
      </c>
      <c r="D20" s="18">
        <f t="shared" si="14"/>
        <v>2</v>
      </c>
      <c r="E20" s="9"/>
      <c r="F20" s="108" t="str">
        <f t="shared" si="11"/>
        <v/>
      </c>
      <c r="G20" s="107" t="str">
        <f t="shared" si="2"/>
        <v/>
      </c>
      <c r="H20" s="108" t="str">
        <f t="shared" si="3"/>
        <v/>
      </c>
      <c r="I20" s="107" t="str">
        <f t="shared" si="4"/>
        <v/>
      </c>
      <c r="J20" s="108" t="str">
        <f t="shared" si="5"/>
        <v>6～7</v>
      </c>
      <c r="K20" s="107" t="str">
        <f t="shared" si="6"/>
        <v>8～9</v>
      </c>
      <c r="L20" s="108" t="str">
        <f t="shared" si="7"/>
        <v/>
      </c>
      <c r="M20" s="107" t="str">
        <f t="shared" si="8"/>
        <v/>
      </c>
      <c r="N20" s="108" t="str">
        <f t="shared" si="9"/>
        <v/>
      </c>
      <c r="O20" s="107" t="str">
        <f t="shared" si="10"/>
        <v/>
      </c>
      <c r="P20" s="9"/>
      <c r="Q20" s="218"/>
      <c r="R20" s="55">
        <v>1</v>
      </c>
      <c r="S20" s="14">
        <f>SUM($R$8:R20)</f>
        <v>13</v>
      </c>
      <c r="AA20" s="9">
        <v>10</v>
      </c>
      <c r="AB20" s="27" t="str">
        <f>V15</f>
        <v>英語</v>
      </c>
      <c r="AC20" s="61"/>
      <c r="AD20" s="42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IF(AE20="","",VLOOKUP(AE20,目次!$A$5:$X$36,20))</f>
        <v/>
      </c>
      <c r="AL20" s="22" t="str">
        <f>IF(AF20="","",VLOOKUP(AF20,目次!$A$5:$P$36,4))</f>
        <v/>
      </c>
      <c r="AM20" s="22" t="str">
        <f>IF(AF20="","",VLOOKUP(AF20,目次!$A$5:$X$36,21))</f>
        <v/>
      </c>
      <c r="AN20" s="22" t="str">
        <f>IF(AG20="","",VLOOKUP(AG20,目次!$A$5:$P$36,5))</f>
        <v/>
      </c>
      <c r="AO20" s="22" t="str">
        <f>IF(AG20="","",VLOOKUP(AG20,目次!$A$5:$X$36,22))</f>
        <v/>
      </c>
      <c r="AP20" s="22" t="str">
        <f>IF(AH20="","",VLOOKUP(AH20,目次!$A$5:$P$36,6))</f>
        <v/>
      </c>
      <c r="AQ20" s="22" t="str">
        <f>IF(AH20="","",VLOOKUP(AH20,目次!$A$5:$X$36,23))</f>
        <v/>
      </c>
      <c r="AR20" s="22" t="str">
        <f>IF(AI20="","",VLOOKUP(AI20,目次!$A$5:$P$36,7))</f>
        <v>4～5</v>
      </c>
      <c r="AS20" s="22" t="str">
        <f>IF(AI20="","",VLOOKUP(AI20,目次!$A$5:$X$36,24))</f>
        <v>8～9</v>
      </c>
      <c r="AT20" s="45" t="str">
        <f t="shared" si="13"/>
        <v>6～7</v>
      </c>
      <c r="AU20" s="45" t="str">
        <f t="shared" si="13"/>
        <v>8～9</v>
      </c>
      <c r="AV20" s="45" t="str">
        <f t="shared" si="13"/>
        <v/>
      </c>
      <c r="AW20" s="45" t="str">
        <f t="shared" si="13"/>
        <v/>
      </c>
      <c r="AX20" s="45" t="str">
        <f t="shared" si="13"/>
        <v/>
      </c>
      <c r="AY20" s="45" t="str">
        <f t="shared" si="13"/>
        <v/>
      </c>
      <c r="AZ20" s="45" t="str">
        <f t="shared" si="13"/>
        <v/>
      </c>
      <c r="BA20" s="45" t="str">
        <f t="shared" si="13"/>
        <v/>
      </c>
      <c r="BB20" s="45" t="str">
        <f t="shared" si="13"/>
        <v>4～5</v>
      </c>
      <c r="BC20" s="45" t="str">
        <f t="shared" si="13"/>
        <v>8～9</v>
      </c>
      <c r="BH20" s="40">
        <v>10</v>
      </c>
      <c r="BI20" s="64" t="s">
        <v>31</v>
      </c>
      <c r="BJ20" s="75" t="s">
        <v>106</v>
      </c>
      <c r="BK20" s="260" t="s">
        <v>107</v>
      </c>
      <c r="BL20" s="78" t="s">
        <v>108</v>
      </c>
      <c r="BM20" s="261" t="s">
        <v>107</v>
      </c>
      <c r="BN20" s="67" t="s">
        <v>106</v>
      </c>
      <c r="BO20" s="259" t="s">
        <v>107</v>
      </c>
      <c r="BP20" s="67" t="s">
        <v>106</v>
      </c>
      <c r="BQ20" s="152" t="s">
        <v>108</v>
      </c>
      <c r="BR20" s="69" t="s">
        <v>106</v>
      </c>
      <c r="BS20" s="254" t="s">
        <v>108</v>
      </c>
    </row>
    <row r="21" spans="1:71" ht="18.95" customHeight="1">
      <c r="A21" s="218"/>
      <c r="B21" s="5">
        <v>14</v>
      </c>
      <c r="C21" s="6">
        <f t="shared" si="0"/>
        <v>46217</v>
      </c>
      <c r="D21" s="18">
        <f t="shared" si="14"/>
        <v>3</v>
      </c>
      <c r="E21" s="9"/>
      <c r="F21" s="108" t="str">
        <f t="shared" si="11"/>
        <v/>
      </c>
      <c r="G21" s="107" t="str">
        <f t="shared" si="2"/>
        <v/>
      </c>
      <c r="H21" s="108" t="str">
        <f t="shared" si="3"/>
        <v/>
      </c>
      <c r="I21" s="107" t="str">
        <f t="shared" si="4"/>
        <v/>
      </c>
      <c r="J21" s="108" t="str">
        <f t="shared" si="5"/>
        <v/>
      </c>
      <c r="K21" s="107" t="str">
        <f t="shared" si="6"/>
        <v/>
      </c>
      <c r="L21" s="108" t="str">
        <f t="shared" si="7"/>
        <v>6～7</v>
      </c>
      <c r="M21" s="107" t="str">
        <f t="shared" si="8"/>
        <v>10～11</v>
      </c>
      <c r="N21" s="108" t="str">
        <f t="shared" si="9"/>
        <v/>
      </c>
      <c r="O21" s="107" t="str">
        <f t="shared" si="10"/>
        <v/>
      </c>
      <c r="P21" s="9"/>
      <c r="Q21" s="218"/>
      <c r="R21" s="55">
        <v>1</v>
      </c>
      <c r="S21" s="14">
        <f>SUM($R$8:R21)</f>
        <v>14</v>
      </c>
      <c r="AA21" s="9">
        <v>11</v>
      </c>
      <c r="AB21" s="27" t="str">
        <f>V11</f>
        <v>国語</v>
      </c>
      <c r="AC21" s="61"/>
      <c r="AD21" s="42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IF(AE21="","",VLOOKUP(AE21,目次!$A$5:$X$36,20))</f>
        <v>8～9</v>
      </c>
      <c r="AL21" s="22" t="str">
        <f>IF(AF21="","",VLOOKUP(AF21,目次!$A$5:$P$36,4))</f>
        <v/>
      </c>
      <c r="AM21" s="22" t="str">
        <f>IF(AF21="","",VLOOKUP(AF21,目次!$A$5:$X$36,21))</f>
        <v/>
      </c>
      <c r="AN21" s="22" t="str">
        <f>IF(AG21="","",VLOOKUP(AG21,目次!$A$5:$P$36,5))</f>
        <v/>
      </c>
      <c r="AO21" s="22" t="str">
        <f>IF(AG21="","",VLOOKUP(AG21,目次!$A$5:$X$36,22))</f>
        <v/>
      </c>
      <c r="AP21" s="22" t="str">
        <f>IF(AH21="","",VLOOKUP(AH21,目次!$A$5:$P$36,6))</f>
        <v/>
      </c>
      <c r="AQ21" s="22" t="str">
        <f>IF(AH21="","",VLOOKUP(AH21,目次!$A$5:$X$36,23))</f>
        <v/>
      </c>
      <c r="AR21" s="22" t="str">
        <f>IF(AI21="","",VLOOKUP(AI21,目次!$A$5:$P$36,7))</f>
        <v/>
      </c>
      <c r="AS21" s="22" t="str">
        <f>IF(AI21="","",VLOOKUP(AI21,目次!$A$5:$X$36,24))</f>
        <v/>
      </c>
      <c r="AT21" s="45" t="str">
        <f t="shared" si="13"/>
        <v>6～7</v>
      </c>
      <c r="AU21" s="45" t="str">
        <f t="shared" si="13"/>
        <v>8～9</v>
      </c>
      <c r="AV21" s="45" t="str">
        <f t="shared" si="13"/>
        <v>6～7</v>
      </c>
      <c r="AW21" s="45" t="str">
        <f t="shared" si="13"/>
        <v>8～9</v>
      </c>
      <c r="AX21" s="45" t="str">
        <f t="shared" si="13"/>
        <v/>
      </c>
      <c r="AY21" s="45" t="str">
        <f t="shared" si="13"/>
        <v/>
      </c>
      <c r="AZ21" s="45" t="str">
        <f t="shared" si="13"/>
        <v/>
      </c>
      <c r="BA21" s="45" t="str">
        <f t="shared" si="13"/>
        <v/>
      </c>
      <c r="BB21" s="45" t="str">
        <f t="shared" si="13"/>
        <v/>
      </c>
      <c r="BC21" s="45" t="str">
        <f t="shared" si="13"/>
        <v/>
      </c>
      <c r="BH21" s="40">
        <v>11</v>
      </c>
      <c r="BI21" s="64" t="s">
        <v>32</v>
      </c>
      <c r="BJ21" s="75" t="s">
        <v>107</v>
      </c>
      <c r="BK21" s="260" t="s">
        <v>108</v>
      </c>
      <c r="BL21" s="78" t="s">
        <v>109</v>
      </c>
      <c r="BM21" s="261" t="s">
        <v>108</v>
      </c>
      <c r="BN21" s="67" t="s">
        <v>107</v>
      </c>
      <c r="BO21" s="259" t="s">
        <v>108</v>
      </c>
      <c r="BP21" s="67" t="s">
        <v>107</v>
      </c>
      <c r="BQ21" s="152" t="s">
        <v>109</v>
      </c>
      <c r="BR21" s="69" t="s">
        <v>107</v>
      </c>
      <c r="BS21" s="254" t="s">
        <v>109</v>
      </c>
    </row>
    <row r="22" spans="1:71" ht="18.95" customHeight="1">
      <c r="A22" s="218"/>
      <c r="B22" s="5">
        <v>15</v>
      </c>
      <c r="C22" s="6">
        <f t="shared" si="0"/>
        <v>46218</v>
      </c>
      <c r="D22" s="18">
        <f t="shared" si="14"/>
        <v>4</v>
      </c>
      <c r="E22" s="9"/>
      <c r="F22" s="108" t="str">
        <f t="shared" si="11"/>
        <v/>
      </c>
      <c r="G22" s="107" t="str">
        <f t="shared" si="2"/>
        <v/>
      </c>
      <c r="H22" s="108" t="str">
        <f t="shared" si="3"/>
        <v/>
      </c>
      <c r="I22" s="107" t="str">
        <f t="shared" si="4"/>
        <v/>
      </c>
      <c r="J22" s="108" t="str">
        <f t="shared" si="5"/>
        <v/>
      </c>
      <c r="K22" s="107" t="str">
        <f t="shared" si="6"/>
        <v/>
      </c>
      <c r="L22" s="108" t="str">
        <f t="shared" si="7"/>
        <v/>
      </c>
      <c r="M22" s="107" t="str">
        <f t="shared" si="8"/>
        <v/>
      </c>
      <c r="N22" s="108" t="str">
        <f t="shared" si="9"/>
        <v>6～7</v>
      </c>
      <c r="O22" s="107" t="str">
        <f t="shared" si="10"/>
        <v>10～11</v>
      </c>
      <c r="P22" s="9"/>
      <c r="Q22" s="218"/>
      <c r="R22" s="55">
        <v>1</v>
      </c>
      <c r="S22" s="14">
        <f>SUM($R$8:R22)</f>
        <v>15</v>
      </c>
      <c r="AA22" s="9">
        <v>12</v>
      </c>
      <c r="AB22" s="27" t="str">
        <f>V12</f>
        <v>社会</v>
      </c>
      <c r="AC22" s="61"/>
      <c r="AD22" s="42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IF(AE22="","",VLOOKUP(AE22,目次!$A$5:$X$36,20))</f>
        <v/>
      </c>
      <c r="AL22" s="22" t="str">
        <f>IF(AF22="","",VLOOKUP(AF22,目次!$A$5:$P$36,4))</f>
        <v>6～7</v>
      </c>
      <c r="AM22" s="22" t="str">
        <f>IF(AF22="","",VLOOKUP(AF22,目次!$A$5:$X$36,21))</f>
        <v>8～9</v>
      </c>
      <c r="AN22" s="22" t="str">
        <f>IF(AG22="","",VLOOKUP(AG22,目次!$A$5:$P$36,5))</f>
        <v/>
      </c>
      <c r="AO22" s="22" t="str">
        <f>IF(AG22="","",VLOOKUP(AG22,目次!$A$5:$X$36,22))</f>
        <v/>
      </c>
      <c r="AP22" s="22" t="str">
        <f>IF(AH22="","",VLOOKUP(AH22,目次!$A$5:$P$36,6))</f>
        <v/>
      </c>
      <c r="AQ22" s="22" t="str">
        <f>IF(AH22="","",VLOOKUP(AH22,目次!$A$5:$X$36,23))</f>
        <v/>
      </c>
      <c r="AR22" s="22" t="str">
        <f>IF(AI22="","",VLOOKUP(AI22,目次!$A$5:$P$36,7))</f>
        <v/>
      </c>
      <c r="AS22" s="22" t="str">
        <f>IF(AI22="","",VLOOKUP(AI22,目次!$A$5:$X$36,24))</f>
        <v/>
      </c>
      <c r="AT22" s="45" t="str">
        <f t="shared" si="13"/>
        <v/>
      </c>
      <c r="AU22" s="45" t="str">
        <f t="shared" si="13"/>
        <v/>
      </c>
      <c r="AV22" s="45" t="str">
        <f t="shared" si="13"/>
        <v>6～7</v>
      </c>
      <c r="AW22" s="45" t="str">
        <f t="shared" si="13"/>
        <v>8～9</v>
      </c>
      <c r="AX22" s="45" t="str">
        <f t="shared" si="13"/>
        <v>6～7</v>
      </c>
      <c r="AY22" s="45" t="str">
        <f t="shared" si="13"/>
        <v>8～9</v>
      </c>
      <c r="AZ22" s="45" t="str">
        <f t="shared" si="13"/>
        <v/>
      </c>
      <c r="BA22" s="45" t="str">
        <f t="shared" si="13"/>
        <v/>
      </c>
      <c r="BB22" s="45" t="str">
        <f t="shared" si="13"/>
        <v/>
      </c>
      <c r="BC22" s="45" t="str">
        <f t="shared" si="13"/>
        <v/>
      </c>
      <c r="BH22" s="40">
        <v>12</v>
      </c>
      <c r="BI22" s="64" t="s">
        <v>33</v>
      </c>
      <c r="BJ22" s="75" t="s">
        <v>108</v>
      </c>
      <c r="BK22" s="260" t="s">
        <v>109</v>
      </c>
      <c r="BL22" s="78" t="s">
        <v>457</v>
      </c>
      <c r="BM22" s="261" t="s">
        <v>109</v>
      </c>
      <c r="BN22" s="67" t="s">
        <v>108</v>
      </c>
      <c r="BO22" s="259" t="s">
        <v>109</v>
      </c>
      <c r="BP22" s="67" t="s">
        <v>108</v>
      </c>
      <c r="BQ22" s="152" t="s">
        <v>110</v>
      </c>
      <c r="BR22" s="69" t="s">
        <v>108</v>
      </c>
      <c r="BS22" s="254" t="s">
        <v>110</v>
      </c>
    </row>
    <row r="23" spans="1:71" ht="18.95" customHeight="1">
      <c r="A23" s="218"/>
      <c r="B23" s="5">
        <v>16</v>
      </c>
      <c r="C23" s="6">
        <f t="shared" si="0"/>
        <v>46219</v>
      </c>
      <c r="D23" s="18">
        <f t="shared" si="14"/>
        <v>5</v>
      </c>
      <c r="E23" s="9"/>
      <c r="F23" s="108" t="str">
        <f t="shared" si="11"/>
        <v>8～9</v>
      </c>
      <c r="G23" s="107" t="str">
        <f t="shared" si="2"/>
        <v>10～11</v>
      </c>
      <c r="H23" s="108" t="str">
        <f t="shared" si="3"/>
        <v/>
      </c>
      <c r="I23" s="107" t="str">
        <f t="shared" si="4"/>
        <v/>
      </c>
      <c r="J23" s="108" t="str">
        <f t="shared" si="5"/>
        <v/>
      </c>
      <c r="K23" s="107" t="str">
        <f t="shared" si="6"/>
        <v/>
      </c>
      <c r="L23" s="108" t="str">
        <f t="shared" si="7"/>
        <v/>
      </c>
      <c r="M23" s="107" t="str">
        <f t="shared" si="8"/>
        <v/>
      </c>
      <c r="N23" s="108" t="str">
        <f t="shared" si="9"/>
        <v/>
      </c>
      <c r="O23" s="107" t="str">
        <f t="shared" si="10"/>
        <v/>
      </c>
      <c r="P23" s="9"/>
      <c r="Q23" s="218"/>
      <c r="R23" s="55">
        <v>1</v>
      </c>
      <c r="S23" s="14">
        <f>SUM($R$8:R23)</f>
        <v>16</v>
      </c>
      <c r="AA23" s="9">
        <v>13</v>
      </c>
      <c r="AB23" s="27" t="str">
        <f>V13</f>
        <v>数学</v>
      </c>
      <c r="AC23" s="61"/>
      <c r="AD23" s="42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IF(AE23="","",VLOOKUP(AE23,目次!$A$5:$X$36,20))</f>
        <v/>
      </c>
      <c r="AL23" s="22" t="str">
        <f>IF(AF23="","",VLOOKUP(AF23,目次!$A$5:$P$36,4))</f>
        <v/>
      </c>
      <c r="AM23" s="22" t="str">
        <f>IF(AF23="","",VLOOKUP(AF23,目次!$A$5:$X$36,21))</f>
        <v/>
      </c>
      <c r="AN23" s="22" t="str">
        <f>IF(AG23="","",VLOOKUP(AG23,目次!$A$5:$P$36,5))</f>
        <v>6～7</v>
      </c>
      <c r="AO23" s="22" t="str">
        <f>IF(AG23="","",VLOOKUP(AG23,目次!$A$5:$X$36,22))</f>
        <v>8～9</v>
      </c>
      <c r="AP23" s="22" t="str">
        <f>IF(AH23="","",VLOOKUP(AH23,目次!$A$5:$P$36,6))</f>
        <v/>
      </c>
      <c r="AQ23" s="22" t="str">
        <f>IF(AH23="","",VLOOKUP(AH23,目次!$A$5:$X$36,23))</f>
        <v/>
      </c>
      <c r="AR23" s="22" t="str">
        <f>IF(AI23="","",VLOOKUP(AI23,目次!$A$5:$P$36,7))</f>
        <v/>
      </c>
      <c r="AS23" s="22" t="str">
        <f>IF(AI23="","",VLOOKUP(AI23,目次!$A$5:$X$36,24))</f>
        <v/>
      </c>
      <c r="AT23" s="45" t="str">
        <f t="shared" si="13"/>
        <v/>
      </c>
      <c r="AU23" s="45" t="str">
        <f t="shared" si="13"/>
        <v/>
      </c>
      <c r="AV23" s="45" t="str">
        <f t="shared" si="13"/>
        <v/>
      </c>
      <c r="AW23" s="45" t="str">
        <f t="shared" si="13"/>
        <v/>
      </c>
      <c r="AX23" s="45" t="str">
        <f t="shared" si="13"/>
        <v>6～7</v>
      </c>
      <c r="AY23" s="45" t="str">
        <f t="shared" si="13"/>
        <v>8～9</v>
      </c>
      <c r="AZ23" s="45" t="str">
        <f t="shared" si="13"/>
        <v>6～7</v>
      </c>
      <c r="BA23" s="45" t="str">
        <f t="shared" si="13"/>
        <v>10～11</v>
      </c>
      <c r="BB23" s="45" t="str">
        <f t="shared" si="13"/>
        <v/>
      </c>
      <c r="BC23" s="45" t="str">
        <f t="shared" si="13"/>
        <v/>
      </c>
      <c r="BH23" s="40">
        <v>13</v>
      </c>
      <c r="BI23" s="64" t="s">
        <v>36</v>
      </c>
      <c r="BJ23" s="75" t="s">
        <v>109</v>
      </c>
      <c r="BK23" s="260" t="s">
        <v>110</v>
      </c>
      <c r="BL23" s="78" t="s">
        <v>114</v>
      </c>
      <c r="BM23" s="261" t="s">
        <v>110</v>
      </c>
      <c r="BN23" s="67" t="s">
        <v>109</v>
      </c>
      <c r="BO23" s="259" t="s">
        <v>110</v>
      </c>
      <c r="BP23" s="67" t="s">
        <v>109</v>
      </c>
      <c r="BQ23" s="152" t="s">
        <v>113</v>
      </c>
      <c r="BR23" s="69" t="s">
        <v>109</v>
      </c>
      <c r="BS23" s="254" t="s">
        <v>113</v>
      </c>
    </row>
    <row r="24" spans="1:71" ht="18.95" customHeight="1">
      <c r="A24" s="218"/>
      <c r="B24" s="5">
        <v>17</v>
      </c>
      <c r="C24" s="6">
        <f t="shared" si="0"/>
        <v>46220</v>
      </c>
      <c r="D24" s="18">
        <f t="shared" si="14"/>
        <v>6</v>
      </c>
      <c r="E24" s="9"/>
      <c r="F24" s="108" t="str">
        <f t="shared" si="11"/>
        <v/>
      </c>
      <c r="G24" s="107" t="str">
        <f t="shared" si="2"/>
        <v/>
      </c>
      <c r="H24" s="108" t="str">
        <f t="shared" si="3"/>
        <v>8～9</v>
      </c>
      <c r="I24" s="107" t="str">
        <f t="shared" si="4"/>
        <v>10～11</v>
      </c>
      <c r="J24" s="108" t="str">
        <f t="shared" si="5"/>
        <v/>
      </c>
      <c r="K24" s="107" t="str">
        <f t="shared" si="6"/>
        <v/>
      </c>
      <c r="L24" s="108" t="str">
        <f t="shared" si="7"/>
        <v/>
      </c>
      <c r="M24" s="107" t="str">
        <f t="shared" si="8"/>
        <v/>
      </c>
      <c r="N24" s="108" t="str">
        <f t="shared" si="9"/>
        <v/>
      </c>
      <c r="O24" s="107" t="str">
        <f t="shared" si="10"/>
        <v/>
      </c>
      <c r="P24" s="9"/>
      <c r="Q24" s="218"/>
      <c r="R24" s="55">
        <v>1</v>
      </c>
      <c r="S24" s="14">
        <f>SUM($R$8:R24)</f>
        <v>17</v>
      </c>
      <c r="AA24" s="9">
        <v>14</v>
      </c>
      <c r="AB24" s="27" t="str">
        <f>V14</f>
        <v>理科</v>
      </c>
      <c r="AC24" s="61"/>
      <c r="AD24" s="42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IF(AE24="","",VLOOKUP(AE24,目次!$A$5:$X$36,20))</f>
        <v/>
      </c>
      <c r="AL24" s="22" t="str">
        <f>IF(AF24="","",VLOOKUP(AF24,目次!$A$5:$P$36,4))</f>
        <v/>
      </c>
      <c r="AM24" s="22" t="str">
        <f>IF(AF24="","",VLOOKUP(AF24,目次!$A$5:$X$36,21))</f>
        <v/>
      </c>
      <c r="AN24" s="22" t="str">
        <f>IF(AG24="","",VLOOKUP(AG24,目次!$A$5:$P$36,5))</f>
        <v/>
      </c>
      <c r="AO24" s="22" t="str">
        <f>IF(AG24="","",VLOOKUP(AG24,目次!$A$5:$X$36,22))</f>
        <v/>
      </c>
      <c r="AP24" s="22" t="str">
        <f>IF(AH24="","",VLOOKUP(AH24,目次!$A$5:$P$36,6))</f>
        <v>6～7</v>
      </c>
      <c r="AQ24" s="22" t="str">
        <f>IF(AH24="","",VLOOKUP(AH24,目次!$A$5:$X$36,23))</f>
        <v>10～11</v>
      </c>
      <c r="AR24" s="22" t="str">
        <f>IF(AI24="","",VLOOKUP(AI24,目次!$A$5:$P$36,7))</f>
        <v/>
      </c>
      <c r="AS24" s="22" t="str">
        <f>IF(AI24="","",VLOOKUP(AI24,目次!$A$5:$X$36,24))</f>
        <v/>
      </c>
      <c r="AT24" s="45" t="str">
        <f t="shared" si="13"/>
        <v/>
      </c>
      <c r="AU24" s="45" t="str">
        <f t="shared" si="13"/>
        <v/>
      </c>
      <c r="AV24" s="45" t="str">
        <f t="shared" si="13"/>
        <v/>
      </c>
      <c r="AW24" s="45" t="str">
        <f t="shared" si="13"/>
        <v/>
      </c>
      <c r="AX24" s="45" t="str">
        <f t="shared" si="13"/>
        <v/>
      </c>
      <c r="AY24" s="45" t="str">
        <f t="shared" si="13"/>
        <v/>
      </c>
      <c r="AZ24" s="45" t="str">
        <f t="shared" si="13"/>
        <v>6～7</v>
      </c>
      <c r="BA24" s="45" t="str">
        <f t="shared" si="13"/>
        <v>10～11</v>
      </c>
      <c r="BB24" s="45" t="str">
        <f t="shared" si="13"/>
        <v>6～7</v>
      </c>
      <c r="BC24" s="45" t="str">
        <f t="shared" si="13"/>
        <v>10～11</v>
      </c>
      <c r="BH24" s="40">
        <v>14</v>
      </c>
      <c r="BI24" s="64" t="s">
        <v>37</v>
      </c>
      <c r="BJ24" s="75" t="s">
        <v>110</v>
      </c>
      <c r="BK24" s="260" t="s">
        <v>113</v>
      </c>
      <c r="BL24" s="78" t="s">
        <v>115</v>
      </c>
      <c r="BM24" s="261" t="s">
        <v>113</v>
      </c>
      <c r="BN24" s="67" t="s">
        <v>110</v>
      </c>
      <c r="BO24" s="259" t="s">
        <v>113</v>
      </c>
      <c r="BP24" s="67" t="s">
        <v>110</v>
      </c>
      <c r="BQ24" s="152" t="s">
        <v>114</v>
      </c>
      <c r="BR24" s="69" t="s">
        <v>110</v>
      </c>
      <c r="BS24" s="254" t="s">
        <v>114</v>
      </c>
    </row>
    <row r="25" spans="1:71" ht="18.95" customHeight="1">
      <c r="A25" s="218"/>
      <c r="B25" s="5">
        <v>18</v>
      </c>
      <c r="C25" s="6">
        <f t="shared" si="0"/>
        <v>46221</v>
      </c>
      <c r="D25" s="18">
        <f t="shared" si="14"/>
        <v>7</v>
      </c>
      <c r="E25" s="9"/>
      <c r="F25" s="108" t="str">
        <f t="shared" si="11"/>
        <v/>
      </c>
      <c r="G25" s="107" t="str">
        <f t="shared" si="2"/>
        <v/>
      </c>
      <c r="H25" s="108" t="str">
        <f t="shared" si="3"/>
        <v/>
      </c>
      <c r="I25" s="107" t="str">
        <f t="shared" si="4"/>
        <v/>
      </c>
      <c r="J25" s="108" t="str">
        <f t="shared" si="5"/>
        <v>8～9</v>
      </c>
      <c r="K25" s="107" t="str">
        <f t="shared" si="6"/>
        <v>10～11</v>
      </c>
      <c r="L25" s="108" t="str">
        <f t="shared" si="7"/>
        <v/>
      </c>
      <c r="M25" s="107" t="str">
        <f t="shared" si="8"/>
        <v/>
      </c>
      <c r="N25" s="108" t="str">
        <f t="shared" si="9"/>
        <v/>
      </c>
      <c r="O25" s="107" t="str">
        <f t="shared" si="10"/>
        <v/>
      </c>
      <c r="P25" s="9"/>
      <c r="Q25" s="218"/>
      <c r="R25" s="55">
        <v>1</v>
      </c>
      <c r="S25" s="14">
        <f>SUM($R$8:R25)</f>
        <v>18</v>
      </c>
      <c r="AA25" s="9">
        <v>15</v>
      </c>
      <c r="AB25" s="27" t="str">
        <f>V15</f>
        <v>英語</v>
      </c>
      <c r="AC25" s="61"/>
      <c r="AD25" s="42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IF(AE25="","",VLOOKUP(AE25,目次!$A$5:$X$36,20))</f>
        <v/>
      </c>
      <c r="AL25" s="22" t="str">
        <f>IF(AF25="","",VLOOKUP(AF25,目次!$A$5:$P$36,4))</f>
        <v/>
      </c>
      <c r="AM25" s="22" t="str">
        <f>IF(AF25="","",VLOOKUP(AF25,目次!$A$5:$X$36,21))</f>
        <v/>
      </c>
      <c r="AN25" s="22" t="str">
        <f>IF(AG25="","",VLOOKUP(AG25,目次!$A$5:$P$36,5))</f>
        <v/>
      </c>
      <c r="AO25" s="22" t="str">
        <f>IF(AG25="","",VLOOKUP(AG25,目次!$A$5:$X$36,22))</f>
        <v/>
      </c>
      <c r="AP25" s="22" t="str">
        <f>IF(AH25="","",VLOOKUP(AH25,目次!$A$5:$P$36,6))</f>
        <v/>
      </c>
      <c r="AQ25" s="22" t="str">
        <f>IF(AH25="","",VLOOKUP(AH25,目次!$A$5:$X$36,23))</f>
        <v/>
      </c>
      <c r="AR25" s="22" t="str">
        <f>IF(AI25="","",VLOOKUP(AI25,目次!$A$5:$P$36,7))</f>
        <v>6～7</v>
      </c>
      <c r="AS25" s="22" t="str">
        <f>IF(AI25="","",VLOOKUP(AI25,目次!$A$5:$X$36,24))</f>
        <v>10～11</v>
      </c>
      <c r="AT25" s="45" t="str">
        <f t="shared" si="13"/>
        <v>8～9</v>
      </c>
      <c r="AU25" s="45" t="str">
        <f t="shared" si="13"/>
        <v>10～11</v>
      </c>
      <c r="AV25" s="45" t="str">
        <f t="shared" si="13"/>
        <v/>
      </c>
      <c r="AW25" s="45" t="str">
        <f t="shared" si="13"/>
        <v/>
      </c>
      <c r="AX25" s="45" t="str">
        <f t="shared" si="13"/>
        <v/>
      </c>
      <c r="AY25" s="45" t="str">
        <f t="shared" si="13"/>
        <v/>
      </c>
      <c r="AZ25" s="45" t="str">
        <f t="shared" si="13"/>
        <v/>
      </c>
      <c r="BA25" s="45" t="str">
        <f t="shared" si="13"/>
        <v/>
      </c>
      <c r="BB25" s="45" t="str">
        <f t="shared" si="13"/>
        <v>6～7</v>
      </c>
      <c r="BC25" s="45" t="str">
        <f t="shared" si="13"/>
        <v>10～11</v>
      </c>
      <c r="BH25" s="40">
        <v>15</v>
      </c>
      <c r="BI25" s="64" t="s">
        <v>38</v>
      </c>
      <c r="BJ25" s="75" t="s">
        <v>135</v>
      </c>
      <c r="BK25" s="260" t="s">
        <v>114</v>
      </c>
      <c r="BL25" s="78" t="s">
        <v>116</v>
      </c>
      <c r="BM25" s="261" t="s">
        <v>114</v>
      </c>
      <c r="BN25" s="67" t="s">
        <v>113</v>
      </c>
      <c r="BO25" s="259" t="s">
        <v>114</v>
      </c>
      <c r="BP25" s="67" t="s">
        <v>113</v>
      </c>
      <c r="BQ25" s="152" t="s">
        <v>115</v>
      </c>
      <c r="BR25" s="69" t="s">
        <v>113</v>
      </c>
      <c r="BS25" s="254" t="s">
        <v>115</v>
      </c>
    </row>
    <row r="26" spans="1:71" ht="18.95" customHeight="1">
      <c r="A26" s="218"/>
      <c r="B26" s="5">
        <v>19</v>
      </c>
      <c r="C26" s="6">
        <f t="shared" si="0"/>
        <v>46222</v>
      </c>
      <c r="D26" s="18">
        <f t="shared" si="14"/>
        <v>1</v>
      </c>
      <c r="E26" s="9"/>
      <c r="F26" s="108" t="str">
        <f t="shared" si="11"/>
        <v/>
      </c>
      <c r="G26" s="107" t="str">
        <f t="shared" si="2"/>
        <v/>
      </c>
      <c r="H26" s="108" t="str">
        <f t="shared" si="3"/>
        <v/>
      </c>
      <c r="I26" s="107" t="str">
        <f t="shared" si="4"/>
        <v/>
      </c>
      <c r="J26" s="108" t="str">
        <f t="shared" si="5"/>
        <v/>
      </c>
      <c r="K26" s="107" t="str">
        <f t="shared" si="6"/>
        <v/>
      </c>
      <c r="L26" s="108" t="str">
        <f t="shared" si="7"/>
        <v>8～9</v>
      </c>
      <c r="M26" s="107" t="str">
        <f t="shared" si="8"/>
        <v>12～13</v>
      </c>
      <c r="N26" s="108" t="str">
        <f t="shared" si="9"/>
        <v/>
      </c>
      <c r="O26" s="107" t="str">
        <f t="shared" si="10"/>
        <v/>
      </c>
      <c r="P26" s="9"/>
      <c r="Q26" s="218"/>
      <c r="R26" s="55">
        <v>1</v>
      </c>
      <c r="S26" s="14">
        <f>SUM($R$8:R26)</f>
        <v>19</v>
      </c>
      <c r="AA26" s="9">
        <v>16</v>
      </c>
      <c r="AB26" s="27" t="str">
        <f>V11</f>
        <v>国語</v>
      </c>
      <c r="AC26" s="61"/>
      <c r="AD26" s="42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IF(AE26="","",VLOOKUP(AE26,目次!$A$5:$X$36,20))</f>
        <v>10～11</v>
      </c>
      <c r="AL26" s="22" t="str">
        <f>IF(AF26="","",VLOOKUP(AF26,目次!$A$5:$P$36,4))</f>
        <v/>
      </c>
      <c r="AM26" s="22" t="str">
        <f>IF(AF26="","",VLOOKUP(AF26,目次!$A$5:$X$36,21))</f>
        <v/>
      </c>
      <c r="AN26" s="22" t="str">
        <f>IF(AG26="","",VLOOKUP(AG26,目次!$A$5:$P$36,5))</f>
        <v/>
      </c>
      <c r="AO26" s="22" t="str">
        <f>IF(AG26="","",VLOOKUP(AG26,目次!$A$5:$X$36,22))</f>
        <v/>
      </c>
      <c r="AP26" s="22" t="str">
        <f>IF(AH26="","",VLOOKUP(AH26,目次!$A$5:$P$36,6))</f>
        <v/>
      </c>
      <c r="AQ26" s="22" t="str">
        <f>IF(AH26="","",VLOOKUP(AH26,目次!$A$5:$X$36,23))</f>
        <v/>
      </c>
      <c r="AR26" s="22" t="str">
        <f>IF(AI26="","",VLOOKUP(AI26,目次!$A$5:$P$36,7))</f>
        <v/>
      </c>
      <c r="AS26" s="22" t="str">
        <f>IF(AI26="","",VLOOKUP(AI26,目次!$A$5:$X$36,24))</f>
        <v/>
      </c>
      <c r="AT26" s="45" t="str">
        <f t="shared" si="13"/>
        <v>8～9</v>
      </c>
      <c r="AU26" s="45" t="str">
        <f t="shared" si="13"/>
        <v>10～11</v>
      </c>
      <c r="AV26" s="45" t="str">
        <f t="shared" si="13"/>
        <v>8～9</v>
      </c>
      <c r="AW26" s="45" t="str">
        <f t="shared" si="13"/>
        <v>10～11</v>
      </c>
      <c r="AX26" s="45" t="str">
        <f t="shared" si="13"/>
        <v/>
      </c>
      <c r="AY26" s="45" t="str">
        <f t="shared" si="13"/>
        <v/>
      </c>
      <c r="AZ26" s="45" t="str">
        <f t="shared" si="13"/>
        <v/>
      </c>
      <c r="BA26" s="45" t="str">
        <f t="shared" si="13"/>
        <v/>
      </c>
      <c r="BB26" s="45" t="str">
        <f t="shared" si="13"/>
        <v/>
      </c>
      <c r="BC26" s="45" t="str">
        <f t="shared" si="13"/>
        <v/>
      </c>
      <c r="BH26" s="40">
        <v>16</v>
      </c>
      <c r="BI26" s="64" t="s">
        <v>39</v>
      </c>
      <c r="BJ26" s="75" t="s">
        <v>136</v>
      </c>
      <c r="BK26" s="260" t="s">
        <v>115</v>
      </c>
      <c r="BL26" s="78" t="s">
        <v>117</v>
      </c>
      <c r="BM26" s="261" t="s">
        <v>115</v>
      </c>
      <c r="BN26" s="67" t="s">
        <v>114</v>
      </c>
      <c r="BO26" s="259" t="s">
        <v>115</v>
      </c>
      <c r="BP26" s="67" t="s">
        <v>114</v>
      </c>
      <c r="BQ26" s="152" t="s">
        <v>116</v>
      </c>
      <c r="BR26" s="69" t="s">
        <v>114</v>
      </c>
      <c r="BS26" s="254" t="s">
        <v>116</v>
      </c>
    </row>
    <row r="27" spans="1:71" ht="18.95" customHeight="1">
      <c r="A27" s="218"/>
      <c r="B27" s="5">
        <v>20</v>
      </c>
      <c r="C27" s="6">
        <f t="shared" si="0"/>
        <v>46223</v>
      </c>
      <c r="D27" s="18">
        <f t="shared" si="14"/>
        <v>2</v>
      </c>
      <c r="E27" s="9"/>
      <c r="F27" s="108" t="str">
        <f t="shared" si="11"/>
        <v/>
      </c>
      <c r="G27" s="107" t="str">
        <f t="shared" si="2"/>
        <v/>
      </c>
      <c r="H27" s="108" t="str">
        <f t="shared" si="3"/>
        <v/>
      </c>
      <c r="I27" s="107" t="str">
        <f t="shared" si="4"/>
        <v/>
      </c>
      <c r="J27" s="108" t="str">
        <f t="shared" si="5"/>
        <v/>
      </c>
      <c r="K27" s="107" t="str">
        <f t="shared" si="6"/>
        <v/>
      </c>
      <c r="L27" s="108" t="str">
        <f t="shared" si="7"/>
        <v/>
      </c>
      <c r="M27" s="107" t="str">
        <f t="shared" si="8"/>
        <v/>
      </c>
      <c r="N27" s="108" t="str">
        <f t="shared" si="9"/>
        <v>8～9</v>
      </c>
      <c r="O27" s="107" t="str">
        <f t="shared" si="10"/>
        <v>12～13</v>
      </c>
      <c r="P27" s="9"/>
      <c r="Q27" s="218"/>
      <c r="R27" s="55">
        <v>1</v>
      </c>
      <c r="S27" s="14">
        <f>SUM($R$8:R27)</f>
        <v>20</v>
      </c>
      <c r="AA27" s="9">
        <v>17</v>
      </c>
      <c r="AB27" s="27" t="str">
        <f>V12</f>
        <v>社会</v>
      </c>
      <c r="AC27" s="61"/>
      <c r="AD27" s="42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IF(AE27="","",VLOOKUP(AE27,目次!$A$5:$X$36,20))</f>
        <v/>
      </c>
      <c r="AL27" s="22" t="str">
        <f>IF(AF27="","",VLOOKUP(AF27,目次!$A$5:$P$36,4))</f>
        <v>8～9</v>
      </c>
      <c r="AM27" s="22" t="str">
        <f>IF(AF27="","",VLOOKUP(AF27,目次!$A$5:$X$36,21))</f>
        <v>10～11</v>
      </c>
      <c r="AN27" s="22" t="str">
        <f>IF(AG27="","",VLOOKUP(AG27,目次!$A$5:$P$36,5))</f>
        <v/>
      </c>
      <c r="AO27" s="22" t="str">
        <f>IF(AG27="","",VLOOKUP(AG27,目次!$A$5:$X$36,22))</f>
        <v/>
      </c>
      <c r="AP27" s="22" t="str">
        <f>IF(AH27="","",VLOOKUP(AH27,目次!$A$5:$P$36,6))</f>
        <v/>
      </c>
      <c r="AQ27" s="22" t="str">
        <f>IF(AH27="","",VLOOKUP(AH27,目次!$A$5:$X$36,23))</f>
        <v/>
      </c>
      <c r="AR27" s="22" t="str">
        <f>IF(AI27="","",VLOOKUP(AI27,目次!$A$5:$P$36,7))</f>
        <v/>
      </c>
      <c r="AS27" s="22" t="str">
        <f>IF(AI27="","",VLOOKUP(AI27,目次!$A$5:$X$36,24))</f>
        <v/>
      </c>
      <c r="AT27" s="45" t="str">
        <f t="shared" si="13"/>
        <v/>
      </c>
      <c r="AU27" s="45" t="str">
        <f t="shared" si="13"/>
        <v/>
      </c>
      <c r="AV27" s="45" t="str">
        <f t="shared" si="13"/>
        <v>8～9</v>
      </c>
      <c r="AW27" s="45" t="str">
        <f t="shared" si="13"/>
        <v>10～11</v>
      </c>
      <c r="AX27" s="45" t="str">
        <f t="shared" si="13"/>
        <v>8～9</v>
      </c>
      <c r="AY27" s="45" t="str">
        <f t="shared" si="13"/>
        <v>10～11</v>
      </c>
      <c r="AZ27" s="45" t="str">
        <f t="shared" si="13"/>
        <v/>
      </c>
      <c r="BA27" s="45" t="str">
        <f t="shared" si="13"/>
        <v/>
      </c>
      <c r="BB27" s="45" t="str">
        <f t="shared" si="13"/>
        <v/>
      </c>
      <c r="BC27" s="45" t="str">
        <f t="shared" si="13"/>
        <v/>
      </c>
      <c r="BH27" s="40">
        <v>17</v>
      </c>
      <c r="BI27" s="64" t="s">
        <v>40</v>
      </c>
      <c r="BJ27" s="75" t="s">
        <v>137</v>
      </c>
      <c r="BK27" s="260" t="s">
        <v>116</v>
      </c>
      <c r="BL27" s="78" t="s">
        <v>118</v>
      </c>
      <c r="BM27" s="261" t="s">
        <v>116</v>
      </c>
      <c r="BN27" s="67" t="s">
        <v>115</v>
      </c>
      <c r="BO27" s="259" t="s">
        <v>116</v>
      </c>
      <c r="BP27" s="67" t="s">
        <v>115</v>
      </c>
      <c r="BQ27" s="152" t="s">
        <v>117</v>
      </c>
      <c r="BR27" s="69" t="s">
        <v>115</v>
      </c>
      <c r="BS27" s="254" t="s">
        <v>117</v>
      </c>
    </row>
    <row r="28" spans="1:71" ht="18.95" customHeight="1">
      <c r="A28" s="218"/>
      <c r="B28" s="5">
        <v>21</v>
      </c>
      <c r="C28" s="6">
        <f t="shared" si="0"/>
        <v>46224</v>
      </c>
      <c r="D28" s="18">
        <f t="shared" si="14"/>
        <v>3</v>
      </c>
      <c r="E28" s="9"/>
      <c r="F28" s="108" t="str">
        <f t="shared" si="11"/>
        <v>10～11</v>
      </c>
      <c r="G28" s="107" t="str">
        <f t="shared" si="2"/>
        <v>12～13</v>
      </c>
      <c r="H28" s="108" t="str">
        <f t="shared" si="3"/>
        <v/>
      </c>
      <c r="I28" s="107" t="str">
        <f t="shared" si="4"/>
        <v/>
      </c>
      <c r="J28" s="108" t="str">
        <f t="shared" si="5"/>
        <v/>
      </c>
      <c r="K28" s="107" t="str">
        <f t="shared" si="6"/>
        <v/>
      </c>
      <c r="L28" s="108" t="str">
        <f t="shared" si="7"/>
        <v/>
      </c>
      <c r="M28" s="107" t="str">
        <f t="shared" si="8"/>
        <v/>
      </c>
      <c r="N28" s="108" t="str">
        <f t="shared" si="9"/>
        <v/>
      </c>
      <c r="O28" s="107" t="str">
        <f t="shared" si="10"/>
        <v/>
      </c>
      <c r="P28" s="9"/>
      <c r="Q28" s="218"/>
      <c r="R28" s="55">
        <v>1</v>
      </c>
      <c r="S28" s="14">
        <f>SUM($R$8:R28)</f>
        <v>21</v>
      </c>
      <c r="AA28" s="9">
        <v>18</v>
      </c>
      <c r="AB28" s="27" t="str">
        <f>V13</f>
        <v>数学</v>
      </c>
      <c r="AC28" s="61"/>
      <c r="AD28" s="42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IF(AE28="","",VLOOKUP(AE28,目次!$A$5:$X$36,20))</f>
        <v/>
      </c>
      <c r="AL28" s="22" t="str">
        <f>IF(AF28="","",VLOOKUP(AF28,目次!$A$5:$P$36,4))</f>
        <v/>
      </c>
      <c r="AM28" s="22" t="str">
        <f>IF(AF28="","",VLOOKUP(AF28,目次!$A$5:$X$36,21))</f>
        <v/>
      </c>
      <c r="AN28" s="22" t="str">
        <f>IF(AG28="","",VLOOKUP(AG28,目次!$A$5:$P$36,5))</f>
        <v>8～9</v>
      </c>
      <c r="AO28" s="22" t="str">
        <f>IF(AG28="","",VLOOKUP(AG28,目次!$A$5:$X$36,22))</f>
        <v>10～11</v>
      </c>
      <c r="AP28" s="22" t="str">
        <f>IF(AH28="","",VLOOKUP(AH28,目次!$A$5:$P$36,6))</f>
        <v/>
      </c>
      <c r="AQ28" s="22" t="str">
        <f>IF(AH28="","",VLOOKUP(AH28,目次!$A$5:$X$36,23))</f>
        <v/>
      </c>
      <c r="AR28" s="22" t="str">
        <f>IF(AI28="","",VLOOKUP(AI28,目次!$A$5:$P$36,7))</f>
        <v/>
      </c>
      <c r="AS28" s="22" t="str">
        <f>IF(AI28="","",VLOOKUP(AI28,目次!$A$5:$X$36,24))</f>
        <v/>
      </c>
      <c r="AT28" s="45" t="str">
        <f t="shared" si="13"/>
        <v/>
      </c>
      <c r="AU28" s="45" t="str">
        <f t="shared" si="13"/>
        <v/>
      </c>
      <c r="AV28" s="45" t="str">
        <f t="shared" si="13"/>
        <v/>
      </c>
      <c r="AW28" s="45" t="str">
        <f t="shared" si="13"/>
        <v/>
      </c>
      <c r="AX28" s="45" t="str">
        <f t="shared" si="13"/>
        <v>8～9</v>
      </c>
      <c r="AY28" s="45" t="str">
        <f t="shared" si="13"/>
        <v>10～11</v>
      </c>
      <c r="AZ28" s="45" t="str">
        <f t="shared" si="13"/>
        <v>8～9</v>
      </c>
      <c r="BA28" s="45" t="str">
        <f t="shared" si="13"/>
        <v>12～13</v>
      </c>
      <c r="BB28" s="45" t="str">
        <f t="shared" si="13"/>
        <v/>
      </c>
      <c r="BC28" s="45" t="str">
        <f t="shared" si="13"/>
        <v/>
      </c>
      <c r="BH28" s="40">
        <v>18</v>
      </c>
      <c r="BI28" s="64" t="s">
        <v>41</v>
      </c>
      <c r="BJ28" s="75" t="s">
        <v>138</v>
      </c>
      <c r="BK28" s="260" t="s">
        <v>117</v>
      </c>
      <c r="BL28" s="78" t="s">
        <v>119</v>
      </c>
      <c r="BM28" s="261" t="s">
        <v>117</v>
      </c>
      <c r="BN28" s="67" t="s">
        <v>116</v>
      </c>
      <c r="BO28" s="259" t="s">
        <v>117</v>
      </c>
      <c r="BP28" s="67" t="s">
        <v>116</v>
      </c>
      <c r="BQ28" s="152" t="s">
        <v>118</v>
      </c>
      <c r="BR28" s="69" t="s">
        <v>116</v>
      </c>
      <c r="BS28" s="254" t="s">
        <v>118</v>
      </c>
    </row>
    <row r="29" spans="1:71" ht="18.95" customHeight="1">
      <c r="A29" s="218"/>
      <c r="B29" s="5">
        <v>22</v>
      </c>
      <c r="C29" s="6">
        <f t="shared" si="0"/>
        <v>46225</v>
      </c>
      <c r="D29" s="18">
        <f t="shared" si="14"/>
        <v>4</v>
      </c>
      <c r="E29" s="9"/>
      <c r="F29" s="108" t="str">
        <f t="shared" si="11"/>
        <v/>
      </c>
      <c r="G29" s="107" t="str">
        <f t="shared" si="2"/>
        <v/>
      </c>
      <c r="H29" s="108" t="str">
        <f t="shared" si="3"/>
        <v>10～11</v>
      </c>
      <c r="I29" s="107" t="str">
        <f t="shared" si="4"/>
        <v>12～13</v>
      </c>
      <c r="J29" s="108" t="str">
        <f t="shared" si="5"/>
        <v/>
      </c>
      <c r="K29" s="107" t="str">
        <f t="shared" si="6"/>
        <v/>
      </c>
      <c r="L29" s="108" t="str">
        <f t="shared" si="7"/>
        <v/>
      </c>
      <c r="M29" s="107" t="str">
        <f t="shared" si="8"/>
        <v/>
      </c>
      <c r="N29" s="108" t="str">
        <f t="shared" si="9"/>
        <v/>
      </c>
      <c r="O29" s="107" t="str">
        <f t="shared" si="10"/>
        <v/>
      </c>
      <c r="P29" s="9"/>
      <c r="Q29" s="218"/>
      <c r="R29" s="55">
        <v>1</v>
      </c>
      <c r="S29" s="14">
        <f>SUM($R$8:R29)</f>
        <v>22</v>
      </c>
      <c r="AA29" s="9">
        <v>19</v>
      </c>
      <c r="AB29" s="27" t="str">
        <f>V14</f>
        <v>理科</v>
      </c>
      <c r="AC29" s="61"/>
      <c r="AD29" s="42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IF(AE29="","",VLOOKUP(AE29,目次!$A$5:$X$36,20))</f>
        <v/>
      </c>
      <c r="AL29" s="22" t="str">
        <f>IF(AF29="","",VLOOKUP(AF29,目次!$A$5:$P$36,4))</f>
        <v/>
      </c>
      <c r="AM29" s="22" t="str">
        <f>IF(AF29="","",VLOOKUP(AF29,目次!$A$5:$X$36,21))</f>
        <v/>
      </c>
      <c r="AN29" s="22" t="str">
        <f>IF(AG29="","",VLOOKUP(AG29,目次!$A$5:$P$36,5))</f>
        <v/>
      </c>
      <c r="AO29" s="22" t="str">
        <f>IF(AG29="","",VLOOKUP(AG29,目次!$A$5:$X$36,22))</f>
        <v/>
      </c>
      <c r="AP29" s="22" t="str">
        <f>IF(AH29="","",VLOOKUP(AH29,目次!$A$5:$P$36,6))</f>
        <v>8～9</v>
      </c>
      <c r="AQ29" s="22" t="str">
        <f>IF(AH29="","",VLOOKUP(AH29,目次!$A$5:$X$36,23))</f>
        <v>12～13</v>
      </c>
      <c r="AR29" s="22" t="str">
        <f>IF(AI29="","",VLOOKUP(AI29,目次!$A$5:$P$36,7))</f>
        <v/>
      </c>
      <c r="AS29" s="22" t="str">
        <f>IF(AI29="","",VLOOKUP(AI29,目次!$A$5:$X$36,24))</f>
        <v/>
      </c>
      <c r="AT29" s="45" t="str">
        <f t="shared" si="13"/>
        <v/>
      </c>
      <c r="AU29" s="45" t="str">
        <f t="shared" si="13"/>
        <v/>
      </c>
      <c r="AV29" s="45" t="str">
        <f t="shared" si="13"/>
        <v/>
      </c>
      <c r="AW29" s="45" t="str">
        <f t="shared" si="13"/>
        <v/>
      </c>
      <c r="AX29" s="45" t="str">
        <f t="shared" si="13"/>
        <v/>
      </c>
      <c r="AY29" s="45" t="str">
        <f t="shared" si="13"/>
        <v/>
      </c>
      <c r="AZ29" s="45" t="str">
        <f t="shared" si="13"/>
        <v>8～9</v>
      </c>
      <c r="BA29" s="45" t="str">
        <f t="shared" si="13"/>
        <v>12～13</v>
      </c>
      <c r="BB29" s="45" t="str">
        <f t="shared" si="13"/>
        <v>8～9</v>
      </c>
      <c r="BC29" s="45" t="str">
        <f t="shared" si="13"/>
        <v>12～13</v>
      </c>
      <c r="BH29" s="40">
        <v>19</v>
      </c>
      <c r="BI29" s="64" t="s">
        <v>42</v>
      </c>
      <c r="BJ29" s="75" t="s">
        <v>66</v>
      </c>
      <c r="BK29" s="260" t="s">
        <v>118</v>
      </c>
      <c r="BL29" s="78" t="s">
        <v>120</v>
      </c>
      <c r="BM29" s="261" t="s">
        <v>118</v>
      </c>
      <c r="BN29" s="67" t="s">
        <v>117</v>
      </c>
      <c r="BO29" s="259" t="s">
        <v>118</v>
      </c>
      <c r="BP29" s="67" t="s">
        <v>117</v>
      </c>
      <c r="BQ29" s="152" t="s">
        <v>119</v>
      </c>
      <c r="BR29" s="69" t="s">
        <v>117</v>
      </c>
      <c r="BS29" s="254" t="s">
        <v>119</v>
      </c>
    </row>
    <row r="30" spans="1:71" ht="18.95" customHeight="1">
      <c r="A30" s="218"/>
      <c r="B30" s="5">
        <v>23</v>
      </c>
      <c r="C30" s="6">
        <f t="shared" si="0"/>
        <v>46226</v>
      </c>
      <c r="D30" s="18">
        <f t="shared" si="14"/>
        <v>5</v>
      </c>
      <c r="E30" s="9"/>
      <c r="F30" s="108" t="str">
        <f t="shared" si="11"/>
        <v/>
      </c>
      <c r="G30" s="107" t="str">
        <f t="shared" si="2"/>
        <v/>
      </c>
      <c r="H30" s="108" t="str">
        <f t="shared" si="3"/>
        <v/>
      </c>
      <c r="I30" s="107" t="str">
        <f t="shared" si="4"/>
        <v/>
      </c>
      <c r="J30" s="108" t="str">
        <f t="shared" si="5"/>
        <v>10～11</v>
      </c>
      <c r="K30" s="107" t="str">
        <f t="shared" si="6"/>
        <v>12～13</v>
      </c>
      <c r="L30" s="108" t="str">
        <f t="shared" si="7"/>
        <v/>
      </c>
      <c r="M30" s="107" t="str">
        <f t="shared" si="8"/>
        <v/>
      </c>
      <c r="N30" s="108" t="str">
        <f t="shared" si="9"/>
        <v/>
      </c>
      <c r="O30" s="107" t="str">
        <f t="shared" si="10"/>
        <v/>
      </c>
      <c r="P30" s="9"/>
      <c r="Q30" s="218"/>
      <c r="R30" s="55">
        <v>1</v>
      </c>
      <c r="S30" s="14">
        <f>SUM($R$8:R30)</f>
        <v>23</v>
      </c>
      <c r="AA30" s="9">
        <v>20</v>
      </c>
      <c r="AB30" s="27" t="str">
        <f>V15</f>
        <v>英語</v>
      </c>
      <c r="AC30" s="61"/>
      <c r="AD30" s="42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IF(AE30="","",VLOOKUP(AE30,目次!$A$5:$X$36,20))</f>
        <v/>
      </c>
      <c r="AL30" s="22" t="str">
        <f>IF(AF30="","",VLOOKUP(AF30,目次!$A$5:$P$36,4))</f>
        <v/>
      </c>
      <c r="AM30" s="22" t="str">
        <f>IF(AF30="","",VLOOKUP(AF30,目次!$A$5:$X$36,21))</f>
        <v/>
      </c>
      <c r="AN30" s="22" t="str">
        <f>IF(AG30="","",VLOOKUP(AG30,目次!$A$5:$P$36,5))</f>
        <v/>
      </c>
      <c r="AO30" s="22" t="str">
        <f>IF(AG30="","",VLOOKUP(AG30,目次!$A$5:$X$36,22))</f>
        <v/>
      </c>
      <c r="AP30" s="22" t="str">
        <f>IF(AH30="","",VLOOKUP(AH30,目次!$A$5:$P$36,6))</f>
        <v/>
      </c>
      <c r="AQ30" s="22" t="str">
        <f>IF(AH30="","",VLOOKUP(AH30,目次!$A$5:$X$36,23))</f>
        <v/>
      </c>
      <c r="AR30" s="22" t="str">
        <f>IF(AI30="","",VLOOKUP(AI30,目次!$A$5:$P$36,7))</f>
        <v>8～9</v>
      </c>
      <c r="AS30" s="22" t="str">
        <f>IF(AI30="","",VLOOKUP(AI30,目次!$A$5:$X$36,24))</f>
        <v>12～13</v>
      </c>
      <c r="AT30" s="45" t="str">
        <f t="shared" si="13"/>
        <v>10～11</v>
      </c>
      <c r="AU30" s="45" t="str">
        <f t="shared" si="13"/>
        <v>12～13</v>
      </c>
      <c r="AV30" s="45" t="str">
        <f t="shared" si="13"/>
        <v/>
      </c>
      <c r="AW30" s="45" t="str">
        <f t="shared" si="13"/>
        <v/>
      </c>
      <c r="AX30" s="45" t="str">
        <f t="shared" si="13"/>
        <v/>
      </c>
      <c r="AY30" s="45" t="str">
        <f t="shared" si="13"/>
        <v/>
      </c>
      <c r="AZ30" s="45" t="str">
        <f t="shared" si="13"/>
        <v/>
      </c>
      <c r="BA30" s="45" t="str">
        <f t="shared" si="13"/>
        <v/>
      </c>
      <c r="BB30" s="45" t="str">
        <f t="shared" si="13"/>
        <v>8～9</v>
      </c>
      <c r="BC30" s="45" t="str">
        <f t="shared" si="13"/>
        <v>12～13</v>
      </c>
      <c r="BH30" s="40">
        <v>20</v>
      </c>
      <c r="BI30" s="64" t="s">
        <v>43</v>
      </c>
      <c r="BJ30" s="75" t="s">
        <v>139</v>
      </c>
      <c r="BK30" s="260" t="s">
        <v>119</v>
      </c>
      <c r="BL30" s="78" t="s">
        <v>121</v>
      </c>
      <c r="BM30" s="261" t="s">
        <v>119</v>
      </c>
      <c r="BN30" s="67" t="s">
        <v>118</v>
      </c>
      <c r="BO30" s="259" t="s">
        <v>119</v>
      </c>
      <c r="BP30" s="67" t="s">
        <v>118</v>
      </c>
      <c r="BQ30" s="152" t="s">
        <v>120</v>
      </c>
      <c r="BR30" s="69" t="s">
        <v>142</v>
      </c>
      <c r="BS30" s="254" t="s">
        <v>520</v>
      </c>
    </row>
    <row r="31" spans="1:71" ht="18.95" customHeight="1">
      <c r="A31" s="218"/>
      <c r="B31" s="5">
        <v>24</v>
      </c>
      <c r="C31" s="6">
        <f t="shared" si="0"/>
        <v>46227</v>
      </c>
      <c r="D31" s="18">
        <f t="shared" si="14"/>
        <v>6</v>
      </c>
      <c r="E31" s="9"/>
      <c r="F31" s="108" t="str">
        <f t="shared" si="11"/>
        <v/>
      </c>
      <c r="G31" s="107" t="str">
        <f t="shared" si="2"/>
        <v/>
      </c>
      <c r="H31" s="108" t="str">
        <f t="shared" si="3"/>
        <v/>
      </c>
      <c r="I31" s="107" t="str">
        <f t="shared" si="4"/>
        <v/>
      </c>
      <c r="J31" s="108" t="str">
        <f t="shared" si="5"/>
        <v/>
      </c>
      <c r="K31" s="107" t="str">
        <f t="shared" si="6"/>
        <v/>
      </c>
      <c r="L31" s="108" t="str">
        <f t="shared" si="7"/>
        <v>10～11</v>
      </c>
      <c r="M31" s="107" t="str">
        <f t="shared" si="8"/>
        <v>14～15</v>
      </c>
      <c r="N31" s="108" t="str">
        <f t="shared" si="9"/>
        <v/>
      </c>
      <c r="O31" s="107" t="str">
        <f t="shared" si="10"/>
        <v/>
      </c>
      <c r="P31" s="9"/>
      <c r="Q31" s="218"/>
      <c r="R31" s="55">
        <v>1</v>
      </c>
      <c r="S31" s="14">
        <f>SUM($R$8:R31)</f>
        <v>24</v>
      </c>
      <c r="AA31" s="9">
        <v>21</v>
      </c>
      <c r="AB31" s="27" t="str">
        <f>V11</f>
        <v>国語</v>
      </c>
      <c r="AC31" s="61"/>
      <c r="AD31" s="42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IF(AE31="","",VLOOKUP(AE31,目次!$A$5:$X$36,20))</f>
        <v>12～13</v>
      </c>
      <c r="AL31" s="22" t="str">
        <f>IF(AF31="","",VLOOKUP(AF31,目次!$A$5:$P$36,4))</f>
        <v/>
      </c>
      <c r="AM31" s="22" t="str">
        <f>IF(AF31="","",VLOOKUP(AF31,目次!$A$5:$X$36,21))</f>
        <v/>
      </c>
      <c r="AN31" s="22" t="str">
        <f>IF(AG31="","",VLOOKUP(AG31,目次!$A$5:$P$36,5))</f>
        <v/>
      </c>
      <c r="AO31" s="22" t="str">
        <f>IF(AG31="","",VLOOKUP(AG31,目次!$A$5:$X$36,22))</f>
        <v/>
      </c>
      <c r="AP31" s="22" t="str">
        <f>IF(AH31="","",VLOOKUP(AH31,目次!$A$5:$P$36,6))</f>
        <v/>
      </c>
      <c r="AQ31" s="22" t="str">
        <f>IF(AH31="","",VLOOKUP(AH31,目次!$A$5:$X$36,23))</f>
        <v/>
      </c>
      <c r="AR31" s="22" t="str">
        <f>IF(AI31="","",VLOOKUP(AI31,目次!$A$5:$P$36,7))</f>
        <v/>
      </c>
      <c r="AS31" s="22" t="str">
        <f>IF(AI31="","",VLOOKUP(AI31,目次!$A$5:$X$36,24))</f>
        <v/>
      </c>
      <c r="AT31" s="45" t="str">
        <f t="shared" si="13"/>
        <v>10～11</v>
      </c>
      <c r="AU31" s="45" t="str">
        <f t="shared" si="13"/>
        <v>12～13</v>
      </c>
      <c r="AV31" s="45" t="str">
        <f t="shared" si="13"/>
        <v>10～11</v>
      </c>
      <c r="AW31" s="45" t="str">
        <f t="shared" si="13"/>
        <v>12～13</v>
      </c>
      <c r="AX31" s="45" t="str">
        <f t="shared" si="13"/>
        <v/>
      </c>
      <c r="AY31" s="45" t="str">
        <f t="shared" si="13"/>
        <v/>
      </c>
      <c r="AZ31" s="45" t="str">
        <f t="shared" si="13"/>
        <v/>
      </c>
      <c r="BA31" s="45" t="str">
        <f t="shared" si="13"/>
        <v/>
      </c>
      <c r="BB31" s="45" t="str">
        <f t="shared" si="13"/>
        <v/>
      </c>
      <c r="BC31" s="45" t="str">
        <f t="shared" si="13"/>
        <v/>
      </c>
      <c r="BH31" s="40">
        <v>21</v>
      </c>
      <c r="BI31" s="64" t="s">
        <v>44</v>
      </c>
      <c r="BJ31" s="75" t="s">
        <v>68</v>
      </c>
      <c r="BK31" s="260" t="s">
        <v>120</v>
      </c>
      <c r="BL31" s="78" t="s">
        <v>122</v>
      </c>
      <c r="BM31" s="261" t="s">
        <v>120</v>
      </c>
      <c r="BN31" s="67" t="s">
        <v>119</v>
      </c>
      <c r="BO31" s="259" t="s">
        <v>120</v>
      </c>
      <c r="BP31" s="67" t="s">
        <v>119</v>
      </c>
      <c r="BQ31" s="152" t="s">
        <v>121</v>
      </c>
      <c r="BR31" s="69" t="s">
        <v>120</v>
      </c>
      <c r="BS31" s="254" t="s">
        <v>122</v>
      </c>
    </row>
    <row r="32" spans="1:71" ht="18.95" customHeight="1">
      <c r="A32" s="218"/>
      <c r="B32" s="5">
        <v>25</v>
      </c>
      <c r="C32" s="6">
        <f t="shared" si="0"/>
        <v>46228</v>
      </c>
      <c r="D32" s="18">
        <f t="shared" si="14"/>
        <v>7</v>
      </c>
      <c r="E32" s="9"/>
      <c r="F32" s="108" t="str">
        <f t="shared" si="11"/>
        <v/>
      </c>
      <c r="G32" s="107" t="str">
        <f t="shared" si="2"/>
        <v/>
      </c>
      <c r="H32" s="108" t="str">
        <f t="shared" si="3"/>
        <v/>
      </c>
      <c r="I32" s="107" t="str">
        <f t="shared" si="4"/>
        <v/>
      </c>
      <c r="J32" s="108" t="str">
        <f t="shared" si="5"/>
        <v/>
      </c>
      <c r="K32" s="107" t="str">
        <f t="shared" si="6"/>
        <v/>
      </c>
      <c r="L32" s="108" t="str">
        <f t="shared" si="7"/>
        <v/>
      </c>
      <c r="M32" s="107" t="str">
        <f t="shared" si="8"/>
        <v/>
      </c>
      <c r="N32" s="108" t="str">
        <f t="shared" si="9"/>
        <v>10～11</v>
      </c>
      <c r="O32" s="107" t="str">
        <f t="shared" si="10"/>
        <v>14～15</v>
      </c>
      <c r="P32" s="9"/>
      <c r="Q32" s="218"/>
      <c r="R32" s="55">
        <v>1</v>
      </c>
      <c r="S32" s="14">
        <f>SUM($R$8:R32)</f>
        <v>25</v>
      </c>
      <c r="AA32" s="9">
        <v>22</v>
      </c>
      <c r="AB32" s="27" t="str">
        <f>V12</f>
        <v>社会</v>
      </c>
      <c r="AC32" s="61"/>
      <c r="AD32" s="42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IF(AE32="","",VLOOKUP(AE32,目次!$A$5:$X$36,20))</f>
        <v/>
      </c>
      <c r="AL32" s="22" t="str">
        <f>IF(AF32="","",VLOOKUP(AF32,目次!$A$5:$P$36,4))</f>
        <v>10～11</v>
      </c>
      <c r="AM32" s="22" t="str">
        <f>IF(AF32="","",VLOOKUP(AF32,目次!$A$5:$X$36,21))</f>
        <v>12～13</v>
      </c>
      <c r="AN32" s="22" t="str">
        <f>IF(AG32="","",VLOOKUP(AG32,目次!$A$5:$P$36,5))</f>
        <v/>
      </c>
      <c r="AO32" s="22" t="str">
        <f>IF(AG32="","",VLOOKUP(AG32,目次!$A$5:$X$36,22))</f>
        <v/>
      </c>
      <c r="AP32" s="22" t="str">
        <f>IF(AH32="","",VLOOKUP(AH32,目次!$A$5:$P$36,6))</f>
        <v/>
      </c>
      <c r="AQ32" s="22" t="str">
        <f>IF(AH32="","",VLOOKUP(AH32,目次!$A$5:$X$36,23))</f>
        <v/>
      </c>
      <c r="AR32" s="22" t="str">
        <f>IF(AI32="","",VLOOKUP(AI32,目次!$A$5:$P$36,7))</f>
        <v/>
      </c>
      <c r="AS32" s="22" t="str">
        <f>IF(AI32="","",VLOOKUP(AI32,目次!$A$5:$X$36,24))</f>
        <v/>
      </c>
      <c r="AT32" s="45" t="str">
        <f t="shared" si="13"/>
        <v/>
      </c>
      <c r="AU32" s="45" t="str">
        <f t="shared" si="13"/>
        <v/>
      </c>
      <c r="AV32" s="45" t="str">
        <f t="shared" si="13"/>
        <v>10～11</v>
      </c>
      <c r="AW32" s="45" t="str">
        <f t="shared" si="13"/>
        <v>12～13</v>
      </c>
      <c r="AX32" s="45" t="str">
        <f t="shared" si="13"/>
        <v>10～11</v>
      </c>
      <c r="AY32" s="45" t="str">
        <f t="shared" si="13"/>
        <v>12～13</v>
      </c>
      <c r="AZ32" s="45" t="str">
        <f t="shared" si="13"/>
        <v/>
      </c>
      <c r="BA32" s="45" t="str">
        <f t="shared" si="13"/>
        <v/>
      </c>
      <c r="BB32" s="45" t="str">
        <f t="shared" si="13"/>
        <v/>
      </c>
      <c r="BC32" s="45" t="str">
        <f t="shared" si="13"/>
        <v/>
      </c>
      <c r="BH32" s="40">
        <v>22</v>
      </c>
      <c r="BI32" s="64" t="s">
        <v>45</v>
      </c>
      <c r="BJ32" s="75" t="s">
        <v>69</v>
      </c>
      <c r="BK32" s="260" t="s">
        <v>121</v>
      </c>
      <c r="BL32" s="78" t="s">
        <v>123</v>
      </c>
      <c r="BM32" s="261" t="s">
        <v>121</v>
      </c>
      <c r="BN32" s="67" t="s">
        <v>120</v>
      </c>
      <c r="BO32" s="259" t="s">
        <v>121</v>
      </c>
      <c r="BP32" s="67" t="s">
        <v>120</v>
      </c>
      <c r="BQ32" s="152" t="s">
        <v>122</v>
      </c>
      <c r="BR32" s="69" t="s">
        <v>121</v>
      </c>
      <c r="BS32" s="254" t="s">
        <v>123</v>
      </c>
    </row>
    <row r="33" spans="1:71" ht="18.95" customHeight="1">
      <c r="A33" s="218"/>
      <c r="B33" s="5">
        <v>26</v>
      </c>
      <c r="C33" s="6">
        <f t="shared" si="0"/>
        <v>46229</v>
      </c>
      <c r="D33" s="18">
        <f t="shared" si="14"/>
        <v>1</v>
      </c>
      <c r="E33" s="9"/>
      <c r="F33" s="108" t="str">
        <f t="shared" si="11"/>
        <v>12～13</v>
      </c>
      <c r="G33" s="107" t="str">
        <f t="shared" si="2"/>
        <v>14～15</v>
      </c>
      <c r="H33" s="108" t="str">
        <f t="shared" si="3"/>
        <v/>
      </c>
      <c r="I33" s="107" t="str">
        <f t="shared" si="4"/>
        <v/>
      </c>
      <c r="J33" s="108" t="str">
        <f t="shared" si="5"/>
        <v/>
      </c>
      <c r="K33" s="107" t="str">
        <f t="shared" si="6"/>
        <v/>
      </c>
      <c r="L33" s="108" t="str">
        <f t="shared" si="7"/>
        <v/>
      </c>
      <c r="M33" s="107" t="str">
        <f t="shared" si="8"/>
        <v/>
      </c>
      <c r="N33" s="108" t="str">
        <f t="shared" si="9"/>
        <v/>
      </c>
      <c r="O33" s="107" t="str">
        <f t="shared" si="10"/>
        <v/>
      </c>
      <c r="P33" s="9"/>
      <c r="Q33" s="218"/>
      <c r="R33" s="55">
        <v>1</v>
      </c>
      <c r="S33" s="14">
        <f>SUM($R$8:R33)</f>
        <v>26</v>
      </c>
      <c r="AA33" s="9">
        <v>23</v>
      </c>
      <c r="AB33" s="27" t="str">
        <f>V13</f>
        <v>数学</v>
      </c>
      <c r="AC33" s="61"/>
      <c r="AD33" s="42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IF(AE33="","",VLOOKUP(AE33,目次!$A$5:$X$36,20))</f>
        <v/>
      </c>
      <c r="AL33" s="22" t="str">
        <f>IF(AF33="","",VLOOKUP(AF33,目次!$A$5:$P$36,4))</f>
        <v/>
      </c>
      <c r="AM33" s="22" t="str">
        <f>IF(AF33="","",VLOOKUP(AF33,目次!$A$5:$X$36,21))</f>
        <v/>
      </c>
      <c r="AN33" s="22" t="str">
        <f>IF(AG33="","",VLOOKUP(AG33,目次!$A$5:$P$36,5))</f>
        <v>10～11</v>
      </c>
      <c r="AO33" s="22" t="str">
        <f>IF(AG33="","",VLOOKUP(AG33,目次!$A$5:$X$36,22))</f>
        <v>12～13</v>
      </c>
      <c r="AP33" s="22" t="str">
        <f>IF(AH33="","",VLOOKUP(AH33,目次!$A$5:$P$36,6))</f>
        <v/>
      </c>
      <c r="AQ33" s="22" t="str">
        <f>IF(AH33="","",VLOOKUP(AH33,目次!$A$5:$X$36,23))</f>
        <v/>
      </c>
      <c r="AR33" s="22" t="str">
        <f>IF(AI33="","",VLOOKUP(AI33,目次!$A$5:$P$36,7))</f>
        <v/>
      </c>
      <c r="AS33" s="22" t="str">
        <f>IF(AI33="","",VLOOKUP(AI33,目次!$A$5:$X$36,24))</f>
        <v/>
      </c>
      <c r="AT33" s="45" t="str">
        <f t="shared" si="13"/>
        <v/>
      </c>
      <c r="AU33" s="45" t="str">
        <f t="shared" si="13"/>
        <v/>
      </c>
      <c r="AV33" s="45" t="str">
        <f t="shared" si="13"/>
        <v/>
      </c>
      <c r="AW33" s="45" t="str">
        <f t="shared" si="13"/>
        <v/>
      </c>
      <c r="AX33" s="45" t="str">
        <f t="shared" si="13"/>
        <v>10～11</v>
      </c>
      <c r="AY33" s="45" t="str">
        <f t="shared" si="13"/>
        <v>12～13</v>
      </c>
      <c r="AZ33" s="45" t="str">
        <f t="shared" si="13"/>
        <v>10～11</v>
      </c>
      <c r="BA33" s="45" t="str">
        <f t="shared" si="13"/>
        <v>14～15</v>
      </c>
      <c r="BB33" s="45" t="str">
        <f t="shared" si="13"/>
        <v/>
      </c>
      <c r="BC33" s="45" t="str">
        <f t="shared" si="13"/>
        <v/>
      </c>
      <c r="BH33" s="40">
        <v>23</v>
      </c>
      <c r="BI33" s="64" t="s">
        <v>46</v>
      </c>
      <c r="BJ33" s="75" t="s">
        <v>140</v>
      </c>
      <c r="BK33" s="260" t="s">
        <v>122</v>
      </c>
      <c r="BL33" s="78" t="s">
        <v>125</v>
      </c>
      <c r="BM33" s="261" t="s">
        <v>122</v>
      </c>
      <c r="BN33" s="67" t="s">
        <v>121</v>
      </c>
      <c r="BO33" s="259" t="s">
        <v>122</v>
      </c>
      <c r="BP33" s="67" t="s">
        <v>121</v>
      </c>
      <c r="BQ33" s="152" t="s">
        <v>123</v>
      </c>
      <c r="BR33" s="69" t="s">
        <v>122</v>
      </c>
      <c r="BS33" s="254" t="s">
        <v>124</v>
      </c>
    </row>
    <row r="34" spans="1:71" ht="18.95" customHeight="1">
      <c r="A34" s="218"/>
      <c r="B34" s="5">
        <v>27</v>
      </c>
      <c r="C34" s="6">
        <f t="shared" si="0"/>
        <v>46230</v>
      </c>
      <c r="D34" s="18">
        <f t="shared" si="14"/>
        <v>2</v>
      </c>
      <c r="E34" s="9"/>
      <c r="F34" s="108" t="str">
        <f t="shared" si="11"/>
        <v/>
      </c>
      <c r="G34" s="107" t="str">
        <f t="shared" si="2"/>
        <v/>
      </c>
      <c r="H34" s="108" t="str">
        <f t="shared" si="3"/>
        <v>12～14</v>
      </c>
      <c r="I34" s="107" t="str">
        <f t="shared" si="4"/>
        <v>14～15</v>
      </c>
      <c r="J34" s="108" t="str">
        <f t="shared" si="5"/>
        <v/>
      </c>
      <c r="K34" s="107" t="str">
        <f t="shared" si="6"/>
        <v/>
      </c>
      <c r="L34" s="108" t="str">
        <f t="shared" si="7"/>
        <v/>
      </c>
      <c r="M34" s="107" t="str">
        <f t="shared" si="8"/>
        <v/>
      </c>
      <c r="N34" s="108" t="str">
        <f t="shared" si="9"/>
        <v/>
      </c>
      <c r="O34" s="107" t="str">
        <f t="shared" si="10"/>
        <v/>
      </c>
      <c r="P34" s="9"/>
      <c r="Q34" s="218"/>
      <c r="R34" s="55">
        <v>1</v>
      </c>
      <c r="S34" s="14">
        <f>SUM($R$8:R34)</f>
        <v>27</v>
      </c>
      <c r="AA34" s="9">
        <v>24</v>
      </c>
      <c r="AB34" s="27" t="str">
        <f>V14</f>
        <v>理科</v>
      </c>
      <c r="AC34" s="61"/>
      <c r="AD34" s="42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IF(AE34="","",VLOOKUP(AE34,目次!$A$5:$X$36,20))</f>
        <v/>
      </c>
      <c r="AL34" s="22" t="str">
        <f>IF(AF34="","",VLOOKUP(AF34,目次!$A$5:$P$36,4))</f>
        <v/>
      </c>
      <c r="AM34" s="22" t="str">
        <f>IF(AF34="","",VLOOKUP(AF34,目次!$A$5:$X$36,21))</f>
        <v/>
      </c>
      <c r="AN34" s="22" t="str">
        <f>IF(AG34="","",VLOOKUP(AG34,目次!$A$5:$P$36,5))</f>
        <v/>
      </c>
      <c r="AO34" s="22" t="str">
        <f>IF(AG34="","",VLOOKUP(AG34,目次!$A$5:$X$36,22))</f>
        <v/>
      </c>
      <c r="AP34" s="22" t="str">
        <f>IF(AH34="","",VLOOKUP(AH34,目次!$A$5:$P$36,6))</f>
        <v>10～11</v>
      </c>
      <c r="AQ34" s="22" t="str">
        <f>IF(AH34="","",VLOOKUP(AH34,目次!$A$5:$X$36,23))</f>
        <v>14～15</v>
      </c>
      <c r="AR34" s="22" t="str">
        <f>IF(AI34="","",VLOOKUP(AI34,目次!$A$5:$P$36,7))</f>
        <v/>
      </c>
      <c r="AS34" s="22" t="str">
        <f>IF(AI34="","",VLOOKUP(AI34,目次!$A$5:$X$36,24))</f>
        <v/>
      </c>
      <c r="AT34" s="45" t="str">
        <f t="shared" si="13"/>
        <v/>
      </c>
      <c r="AU34" s="45" t="str">
        <f t="shared" si="13"/>
        <v/>
      </c>
      <c r="AV34" s="45" t="str">
        <f t="shared" si="13"/>
        <v/>
      </c>
      <c r="AW34" s="45" t="str">
        <f t="shared" si="13"/>
        <v/>
      </c>
      <c r="AX34" s="45" t="str">
        <f t="shared" si="13"/>
        <v/>
      </c>
      <c r="AY34" s="45" t="str">
        <f t="shared" si="13"/>
        <v/>
      </c>
      <c r="AZ34" s="45" t="str">
        <f t="shared" si="13"/>
        <v>10～11</v>
      </c>
      <c r="BA34" s="45" t="str">
        <f t="shared" si="13"/>
        <v>14～15</v>
      </c>
      <c r="BB34" s="45" t="str">
        <f t="shared" si="13"/>
        <v>10～11</v>
      </c>
      <c r="BC34" s="45" t="str">
        <f t="shared" si="13"/>
        <v>14～15</v>
      </c>
      <c r="BH34" s="40">
        <v>24</v>
      </c>
      <c r="BI34" s="64" t="s">
        <v>47</v>
      </c>
      <c r="BJ34" s="75" t="s">
        <v>71</v>
      </c>
      <c r="BK34" s="260" t="s">
        <v>123</v>
      </c>
      <c r="BL34" s="78" t="s">
        <v>126</v>
      </c>
      <c r="BM34" s="261" t="s">
        <v>123</v>
      </c>
      <c r="BN34" s="67" t="s">
        <v>122</v>
      </c>
      <c r="BO34" s="259" t="s">
        <v>123</v>
      </c>
      <c r="BP34" s="67" t="s">
        <v>122</v>
      </c>
      <c r="BQ34" s="152" t="s">
        <v>124</v>
      </c>
      <c r="BR34" s="69" t="s">
        <v>123</v>
      </c>
      <c r="BS34" s="254" t="s">
        <v>125</v>
      </c>
    </row>
    <row r="35" spans="1:71" ht="18.95" customHeight="1">
      <c r="A35" s="218"/>
      <c r="B35" s="5">
        <v>28</v>
      </c>
      <c r="C35" s="6">
        <f t="shared" si="0"/>
        <v>46231</v>
      </c>
      <c r="D35" s="18">
        <f t="shared" si="14"/>
        <v>3</v>
      </c>
      <c r="E35" s="9"/>
      <c r="F35" s="108" t="str">
        <f t="shared" si="11"/>
        <v/>
      </c>
      <c r="G35" s="107" t="str">
        <f t="shared" si="2"/>
        <v/>
      </c>
      <c r="H35" s="108" t="str">
        <f t="shared" si="3"/>
        <v/>
      </c>
      <c r="I35" s="107" t="str">
        <f t="shared" si="4"/>
        <v/>
      </c>
      <c r="J35" s="108" t="str">
        <f t="shared" si="5"/>
        <v>12～13</v>
      </c>
      <c r="K35" s="107" t="str">
        <f t="shared" si="6"/>
        <v>14～15</v>
      </c>
      <c r="L35" s="108" t="str">
        <f t="shared" si="7"/>
        <v/>
      </c>
      <c r="M35" s="107" t="str">
        <f t="shared" si="8"/>
        <v/>
      </c>
      <c r="N35" s="108" t="str">
        <f t="shared" si="9"/>
        <v/>
      </c>
      <c r="O35" s="107" t="str">
        <f t="shared" si="10"/>
        <v/>
      </c>
      <c r="P35" s="9"/>
      <c r="Q35" s="218"/>
      <c r="R35" s="55">
        <v>1</v>
      </c>
      <c r="S35" s="14">
        <f>SUM($R$8:R35)</f>
        <v>28</v>
      </c>
      <c r="U35" s="17"/>
      <c r="AA35" s="9">
        <v>25</v>
      </c>
      <c r="AB35" s="27" t="str">
        <f>V15</f>
        <v>英語</v>
      </c>
      <c r="AC35" s="61"/>
      <c r="AD35" s="42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IF(AE35="","",VLOOKUP(AE35,目次!$A$5:$X$36,20))</f>
        <v/>
      </c>
      <c r="AL35" s="22" t="str">
        <f>IF(AF35="","",VLOOKUP(AF35,目次!$A$5:$P$36,4))</f>
        <v/>
      </c>
      <c r="AM35" s="22" t="str">
        <f>IF(AF35="","",VLOOKUP(AF35,目次!$A$5:$X$36,21))</f>
        <v/>
      </c>
      <c r="AN35" s="22" t="str">
        <f>IF(AG35="","",VLOOKUP(AG35,目次!$A$5:$P$36,5))</f>
        <v/>
      </c>
      <c r="AO35" s="22" t="str">
        <f>IF(AG35="","",VLOOKUP(AG35,目次!$A$5:$X$36,22))</f>
        <v/>
      </c>
      <c r="AP35" s="22" t="str">
        <f>IF(AH35="","",VLOOKUP(AH35,目次!$A$5:$P$36,6))</f>
        <v/>
      </c>
      <c r="AQ35" s="22" t="str">
        <f>IF(AH35="","",VLOOKUP(AH35,目次!$A$5:$X$36,23))</f>
        <v/>
      </c>
      <c r="AR35" s="22" t="str">
        <f>IF(AI35="","",VLOOKUP(AI35,目次!$A$5:$P$36,7))</f>
        <v>10～11</v>
      </c>
      <c r="AS35" s="22" t="str">
        <f>IF(AI35="","",VLOOKUP(AI35,目次!$A$5:$X$36,24))</f>
        <v>14～15</v>
      </c>
      <c r="AT35" s="45" t="str">
        <f t="shared" si="13"/>
        <v>12～13</v>
      </c>
      <c r="AU35" s="45" t="str">
        <f t="shared" si="13"/>
        <v>14～15</v>
      </c>
      <c r="AV35" s="45" t="str">
        <f t="shared" si="13"/>
        <v/>
      </c>
      <c r="AW35" s="45" t="str">
        <f t="shared" si="13"/>
        <v/>
      </c>
      <c r="AX35" s="45" t="str">
        <f t="shared" si="13"/>
        <v/>
      </c>
      <c r="AY35" s="45" t="str">
        <f t="shared" si="13"/>
        <v/>
      </c>
      <c r="AZ35" s="45" t="str">
        <f t="shared" si="13"/>
        <v/>
      </c>
      <c r="BA35" s="45" t="str">
        <f t="shared" si="13"/>
        <v/>
      </c>
      <c r="BB35" s="45" t="str">
        <f t="shared" si="13"/>
        <v>10～11</v>
      </c>
      <c r="BC35" s="45" t="str">
        <f t="shared" si="13"/>
        <v>14～15</v>
      </c>
      <c r="BH35" s="40">
        <v>25</v>
      </c>
      <c r="BI35" s="64" t="s">
        <v>48</v>
      </c>
      <c r="BJ35" s="75" t="s">
        <v>72</v>
      </c>
      <c r="BK35" s="260" t="s">
        <v>124</v>
      </c>
      <c r="BL35" s="78" t="s">
        <v>127</v>
      </c>
      <c r="BM35" s="261" t="s">
        <v>124</v>
      </c>
      <c r="BN35" s="67" t="s">
        <v>123</v>
      </c>
      <c r="BO35" s="259" t="s">
        <v>124</v>
      </c>
      <c r="BP35" s="67" t="s">
        <v>158</v>
      </c>
      <c r="BQ35" s="152" t="s">
        <v>125</v>
      </c>
      <c r="BR35" s="69" t="s">
        <v>124</v>
      </c>
      <c r="BS35" s="254" t="s">
        <v>126</v>
      </c>
    </row>
    <row r="36" spans="1:71" ht="18.95" customHeight="1">
      <c r="A36" s="218"/>
      <c r="B36" s="5">
        <v>29</v>
      </c>
      <c r="C36" s="6">
        <f t="shared" si="0"/>
        <v>46232</v>
      </c>
      <c r="D36" s="18">
        <f t="shared" si="14"/>
        <v>4</v>
      </c>
      <c r="E36" s="9"/>
      <c r="F36" s="108" t="str">
        <f t="shared" si="11"/>
        <v/>
      </c>
      <c r="G36" s="107" t="str">
        <f t="shared" si="2"/>
        <v/>
      </c>
      <c r="H36" s="108" t="str">
        <f t="shared" si="3"/>
        <v/>
      </c>
      <c r="I36" s="107" t="str">
        <f t="shared" si="4"/>
        <v/>
      </c>
      <c r="J36" s="108" t="str">
        <f t="shared" si="5"/>
        <v/>
      </c>
      <c r="K36" s="107" t="str">
        <f t="shared" si="6"/>
        <v/>
      </c>
      <c r="L36" s="108" t="str">
        <f t="shared" si="7"/>
        <v>12～13</v>
      </c>
      <c r="M36" s="107" t="str">
        <f t="shared" si="8"/>
        <v>16～17</v>
      </c>
      <c r="N36" s="108" t="str">
        <f t="shared" si="9"/>
        <v/>
      </c>
      <c r="O36" s="107" t="str">
        <f t="shared" si="10"/>
        <v/>
      </c>
      <c r="P36" s="9"/>
      <c r="Q36" s="218"/>
      <c r="R36" s="55">
        <v>1</v>
      </c>
      <c r="S36" s="14">
        <f>SUM($R$8:R36)</f>
        <v>29</v>
      </c>
      <c r="AA36" s="9">
        <v>26</v>
      </c>
      <c r="AB36" s="27" t="str">
        <f>V11</f>
        <v>国語</v>
      </c>
      <c r="AC36" s="61"/>
      <c r="AD36" s="42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IF(AE36="","",VLOOKUP(AE36,目次!$A$5:$X$36,20))</f>
        <v>14～15</v>
      </c>
      <c r="AL36" s="22" t="str">
        <f>IF(AF36="","",VLOOKUP(AF36,目次!$A$5:$P$36,4))</f>
        <v/>
      </c>
      <c r="AM36" s="22" t="str">
        <f>IF(AF36="","",VLOOKUP(AF36,目次!$A$5:$X$36,21))</f>
        <v/>
      </c>
      <c r="AN36" s="22" t="str">
        <f>IF(AG36="","",VLOOKUP(AG36,目次!$A$5:$P$36,5))</f>
        <v/>
      </c>
      <c r="AO36" s="22" t="str">
        <f>IF(AG36="","",VLOOKUP(AG36,目次!$A$5:$X$36,22))</f>
        <v/>
      </c>
      <c r="AP36" s="22" t="str">
        <f>IF(AH36="","",VLOOKUP(AH36,目次!$A$5:$P$36,6))</f>
        <v/>
      </c>
      <c r="AQ36" s="22" t="str">
        <f>IF(AH36="","",VLOOKUP(AH36,目次!$A$5:$X$36,23))</f>
        <v/>
      </c>
      <c r="AR36" s="22" t="str">
        <f>IF(AI36="","",VLOOKUP(AI36,目次!$A$5:$P$36,7))</f>
        <v/>
      </c>
      <c r="AS36" s="22" t="str">
        <f>IF(AI36="","",VLOOKUP(AI36,目次!$A$5:$X$36,24))</f>
        <v/>
      </c>
      <c r="AT36" s="45" t="str">
        <f t="shared" si="13"/>
        <v>12～13</v>
      </c>
      <c r="AU36" s="45" t="str">
        <f t="shared" si="13"/>
        <v>14～15</v>
      </c>
      <c r="AV36" s="45" t="str">
        <f t="shared" si="13"/>
        <v>12～14</v>
      </c>
      <c r="AW36" s="45" t="str">
        <f t="shared" si="13"/>
        <v>14～15</v>
      </c>
      <c r="AX36" s="45" t="str">
        <f t="shared" si="13"/>
        <v/>
      </c>
      <c r="AY36" s="45" t="str">
        <f t="shared" ref="AY36:BC67" si="15">IF(AO36=AO37,"",IF($AD36=$AD37,AO36&amp;","&amp;AO37,AO36&amp;AO37))</f>
        <v/>
      </c>
      <c r="AZ36" s="45" t="str">
        <f t="shared" si="15"/>
        <v/>
      </c>
      <c r="BA36" s="45" t="str">
        <f t="shared" si="15"/>
        <v/>
      </c>
      <c r="BB36" s="45" t="str">
        <f t="shared" si="15"/>
        <v/>
      </c>
      <c r="BC36" s="45" t="str">
        <f t="shared" si="15"/>
        <v/>
      </c>
      <c r="BH36" s="40">
        <v>26</v>
      </c>
      <c r="BI36" s="64" t="s">
        <v>49</v>
      </c>
      <c r="BJ36" s="75" t="s">
        <v>141</v>
      </c>
      <c r="BK36" s="260" t="s">
        <v>125</v>
      </c>
      <c r="BL36" s="78" t="s">
        <v>128</v>
      </c>
      <c r="BM36" s="261" t="s">
        <v>125</v>
      </c>
      <c r="BN36" s="67" t="s">
        <v>124</v>
      </c>
      <c r="BO36" s="259" t="s">
        <v>125</v>
      </c>
      <c r="BP36" s="67">
        <v>53</v>
      </c>
      <c r="BQ36" s="152">
        <v>56</v>
      </c>
      <c r="BR36" s="69" t="s">
        <v>125</v>
      </c>
      <c r="BS36" s="254" t="s">
        <v>127</v>
      </c>
    </row>
    <row r="37" spans="1:71" ht="18.95" customHeight="1">
      <c r="A37" s="218"/>
      <c r="B37" s="5">
        <v>30</v>
      </c>
      <c r="C37" s="6">
        <f t="shared" si="0"/>
        <v>46233</v>
      </c>
      <c r="D37" s="18">
        <f t="shared" si="14"/>
        <v>5</v>
      </c>
      <c r="E37" s="9"/>
      <c r="F37" s="108" t="str">
        <f t="shared" si="11"/>
        <v/>
      </c>
      <c r="G37" s="107" t="str">
        <f t="shared" si="2"/>
        <v/>
      </c>
      <c r="H37" s="108" t="str">
        <f t="shared" si="3"/>
        <v/>
      </c>
      <c r="I37" s="107" t="str">
        <f t="shared" si="4"/>
        <v/>
      </c>
      <c r="J37" s="108" t="str">
        <f t="shared" si="5"/>
        <v/>
      </c>
      <c r="K37" s="107" t="str">
        <f t="shared" si="6"/>
        <v/>
      </c>
      <c r="L37" s="108" t="str">
        <f t="shared" si="7"/>
        <v/>
      </c>
      <c r="M37" s="107" t="str">
        <f t="shared" si="8"/>
        <v/>
      </c>
      <c r="N37" s="108" t="str">
        <f t="shared" si="9"/>
        <v>12～13</v>
      </c>
      <c r="O37" s="107" t="str">
        <f t="shared" si="10"/>
        <v>16～17</v>
      </c>
      <c r="P37" s="9"/>
      <c r="Q37" s="218"/>
      <c r="R37" s="55">
        <v>1</v>
      </c>
      <c r="S37" s="14">
        <f>SUM($R$8:R37)</f>
        <v>30</v>
      </c>
      <c r="AA37" s="9">
        <v>27</v>
      </c>
      <c r="AB37" s="27" t="str">
        <f>V12</f>
        <v>社会</v>
      </c>
      <c r="AC37" s="61"/>
      <c r="AD37" s="42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IF(AE37="","",VLOOKUP(AE37,目次!$A$5:$X$36,20))</f>
        <v/>
      </c>
      <c r="AL37" s="22" t="str">
        <f>IF(AF37="","",VLOOKUP(AF37,目次!$A$5:$P$36,4))</f>
        <v>12～14</v>
      </c>
      <c r="AM37" s="22" t="str">
        <f>IF(AF37="","",VLOOKUP(AF37,目次!$A$5:$X$36,21))</f>
        <v>14～15</v>
      </c>
      <c r="AN37" s="22" t="str">
        <f>IF(AG37="","",VLOOKUP(AG37,目次!$A$5:$P$36,5))</f>
        <v/>
      </c>
      <c r="AO37" s="22" t="str">
        <f>IF(AG37="","",VLOOKUP(AG37,目次!$A$5:$X$36,22))</f>
        <v/>
      </c>
      <c r="AP37" s="22" t="str">
        <f>IF(AH37="","",VLOOKUP(AH37,目次!$A$5:$P$36,6))</f>
        <v/>
      </c>
      <c r="AQ37" s="22" t="str">
        <f>IF(AH37="","",VLOOKUP(AH37,目次!$A$5:$X$36,23))</f>
        <v/>
      </c>
      <c r="AR37" s="22" t="str">
        <f>IF(AI37="","",VLOOKUP(AI37,目次!$A$5:$P$36,7))</f>
        <v/>
      </c>
      <c r="AS37" s="22" t="str">
        <f>IF(AI37="","",VLOOKUP(AI37,目次!$A$5:$X$36,24))</f>
        <v/>
      </c>
      <c r="AT37" s="45" t="str">
        <f t="shared" ref="AT37:BC68" si="16">IF(AJ37=AJ38,"",IF($AD37=$AD38,AJ37&amp;","&amp;AJ38,AJ37&amp;AJ38))</f>
        <v/>
      </c>
      <c r="AU37" s="45" t="str">
        <f t="shared" si="16"/>
        <v/>
      </c>
      <c r="AV37" s="45" t="str">
        <f t="shared" si="16"/>
        <v>12～14</v>
      </c>
      <c r="AW37" s="45" t="str">
        <f t="shared" si="16"/>
        <v>14～15</v>
      </c>
      <c r="AX37" s="45" t="str">
        <f t="shared" si="16"/>
        <v>12～13</v>
      </c>
      <c r="AY37" s="45" t="str">
        <f t="shared" si="15"/>
        <v>14～15</v>
      </c>
      <c r="AZ37" s="45" t="str">
        <f t="shared" si="15"/>
        <v/>
      </c>
      <c r="BA37" s="45" t="str">
        <f t="shared" si="15"/>
        <v/>
      </c>
      <c r="BB37" s="45" t="str">
        <f t="shared" si="15"/>
        <v/>
      </c>
      <c r="BC37" s="45" t="str">
        <f t="shared" si="15"/>
        <v/>
      </c>
      <c r="BH37" s="40">
        <v>27</v>
      </c>
      <c r="BI37" s="64" t="s">
        <v>50</v>
      </c>
      <c r="BJ37" s="75" t="s">
        <v>74</v>
      </c>
      <c r="BK37" s="260" t="s">
        <v>126</v>
      </c>
      <c r="BL37" s="78" t="s">
        <v>154</v>
      </c>
      <c r="BM37" s="261" t="s">
        <v>126</v>
      </c>
      <c r="BN37" s="67" t="s">
        <v>125</v>
      </c>
      <c r="BO37" s="259" t="s">
        <v>126</v>
      </c>
      <c r="BP37" s="67" t="s">
        <v>159</v>
      </c>
      <c r="BQ37" s="152" t="s">
        <v>127</v>
      </c>
      <c r="BR37" s="69" t="s">
        <v>126</v>
      </c>
      <c r="BS37" s="254" t="s">
        <v>128</v>
      </c>
    </row>
    <row r="38" spans="1:71" ht="18.95" customHeight="1" thickBot="1">
      <c r="A38" s="218"/>
      <c r="B38" s="5">
        <v>31</v>
      </c>
      <c r="C38" s="6">
        <f t="shared" si="0"/>
        <v>46234</v>
      </c>
      <c r="D38" s="18">
        <f t="shared" si="14"/>
        <v>6</v>
      </c>
      <c r="E38" s="9"/>
      <c r="F38" s="108" t="str">
        <f t="shared" si="11"/>
        <v>14～15</v>
      </c>
      <c r="G38" s="107" t="str">
        <f t="shared" si="2"/>
        <v>16～17</v>
      </c>
      <c r="H38" s="108" t="str">
        <f t="shared" si="3"/>
        <v/>
      </c>
      <c r="I38" s="107" t="str">
        <f t="shared" si="4"/>
        <v/>
      </c>
      <c r="J38" s="108" t="str">
        <f t="shared" si="5"/>
        <v/>
      </c>
      <c r="K38" s="107" t="str">
        <f t="shared" si="6"/>
        <v/>
      </c>
      <c r="L38" s="108" t="str">
        <f t="shared" si="7"/>
        <v/>
      </c>
      <c r="M38" s="107" t="str">
        <f t="shared" si="8"/>
        <v/>
      </c>
      <c r="N38" s="108" t="str">
        <f t="shared" si="9"/>
        <v/>
      </c>
      <c r="O38" s="107" t="str">
        <f t="shared" si="10"/>
        <v/>
      </c>
      <c r="P38" s="9"/>
      <c r="Q38" s="218"/>
      <c r="R38" s="56">
        <v>1</v>
      </c>
      <c r="S38" s="14">
        <f>SUM($R$8:R38)</f>
        <v>31</v>
      </c>
      <c r="AA38" s="9">
        <v>28</v>
      </c>
      <c r="AB38" s="27" t="str">
        <f>V13</f>
        <v>数学</v>
      </c>
      <c r="AC38" s="61"/>
      <c r="AD38" s="42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IF(AE38="","",VLOOKUP(AE38,目次!$A$5:$X$36,20))</f>
        <v/>
      </c>
      <c r="AL38" s="22" t="str">
        <f>IF(AF38="","",VLOOKUP(AF38,目次!$A$5:$P$36,4))</f>
        <v/>
      </c>
      <c r="AM38" s="22" t="str">
        <f>IF(AF38="","",VLOOKUP(AF38,目次!$A$5:$X$36,21))</f>
        <v/>
      </c>
      <c r="AN38" s="22" t="str">
        <f>IF(AG38="","",VLOOKUP(AG38,目次!$A$5:$P$36,5))</f>
        <v>12～13</v>
      </c>
      <c r="AO38" s="22" t="str">
        <f>IF(AG38="","",VLOOKUP(AG38,目次!$A$5:$X$36,22))</f>
        <v>14～15</v>
      </c>
      <c r="AP38" s="22" t="str">
        <f>IF(AH38="","",VLOOKUP(AH38,目次!$A$5:$P$36,6))</f>
        <v/>
      </c>
      <c r="AQ38" s="22" t="str">
        <f>IF(AH38="","",VLOOKUP(AH38,目次!$A$5:$X$36,23))</f>
        <v/>
      </c>
      <c r="AR38" s="22" t="str">
        <f>IF(AI38="","",VLOOKUP(AI38,目次!$A$5:$P$36,7))</f>
        <v/>
      </c>
      <c r="AS38" s="22" t="str">
        <f>IF(AI38="","",VLOOKUP(AI38,目次!$A$5:$X$36,24))</f>
        <v/>
      </c>
      <c r="AT38" s="45" t="str">
        <f t="shared" si="16"/>
        <v/>
      </c>
      <c r="AU38" s="45" t="str">
        <f t="shared" si="16"/>
        <v/>
      </c>
      <c r="AV38" s="45" t="str">
        <f t="shared" si="16"/>
        <v/>
      </c>
      <c r="AW38" s="45" t="str">
        <f t="shared" si="16"/>
        <v/>
      </c>
      <c r="AX38" s="45" t="str">
        <f t="shared" si="16"/>
        <v>12～13</v>
      </c>
      <c r="AY38" s="45" t="str">
        <f t="shared" si="15"/>
        <v>14～15</v>
      </c>
      <c r="AZ38" s="45" t="str">
        <f t="shared" si="15"/>
        <v>12～13</v>
      </c>
      <c r="BA38" s="45" t="str">
        <f t="shared" si="15"/>
        <v>16～17</v>
      </c>
      <c r="BB38" s="45" t="str">
        <f t="shared" si="15"/>
        <v/>
      </c>
      <c r="BC38" s="45" t="str">
        <f t="shared" si="15"/>
        <v/>
      </c>
      <c r="BH38" s="40">
        <v>28</v>
      </c>
      <c r="BI38" s="64" t="s">
        <v>51</v>
      </c>
      <c r="BJ38" s="75" t="s">
        <v>75</v>
      </c>
      <c r="BK38" s="260" t="s">
        <v>127</v>
      </c>
      <c r="BL38" s="78" t="s">
        <v>458</v>
      </c>
      <c r="BM38" s="261" t="s">
        <v>127</v>
      </c>
      <c r="BN38" s="67" t="s">
        <v>126</v>
      </c>
      <c r="BO38" s="259" t="s">
        <v>127</v>
      </c>
      <c r="BP38" s="67" t="s">
        <v>160</v>
      </c>
      <c r="BQ38" s="177" t="s">
        <v>128</v>
      </c>
      <c r="BR38" s="69" t="s">
        <v>127</v>
      </c>
      <c r="BS38" s="254" t="s">
        <v>154</v>
      </c>
    </row>
    <row r="39" spans="1:71" ht="18.75" customHeight="1">
      <c r="A39" s="218"/>
      <c r="Q39" s="218"/>
      <c r="AA39" s="9">
        <v>29</v>
      </c>
      <c r="AB39" s="27" t="str">
        <f>V14</f>
        <v>理科</v>
      </c>
      <c r="AC39" s="61"/>
      <c r="AD39" s="42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IF(AE39="","",VLOOKUP(AE39,目次!$A$5:$X$36,20))</f>
        <v/>
      </c>
      <c r="AL39" s="22" t="str">
        <f>IF(AF39="","",VLOOKUP(AF39,目次!$A$5:$P$36,4))</f>
        <v/>
      </c>
      <c r="AM39" s="22" t="str">
        <f>IF(AF39="","",VLOOKUP(AF39,目次!$A$5:$X$36,21))</f>
        <v/>
      </c>
      <c r="AN39" s="22" t="str">
        <f>IF(AG39="","",VLOOKUP(AG39,目次!$A$5:$P$36,5))</f>
        <v/>
      </c>
      <c r="AO39" s="22" t="str">
        <f>IF(AG39="","",VLOOKUP(AG39,目次!$A$5:$X$36,22))</f>
        <v/>
      </c>
      <c r="AP39" s="22" t="str">
        <f>IF(AH39="","",VLOOKUP(AH39,目次!$A$5:$P$36,6))</f>
        <v>12～13</v>
      </c>
      <c r="AQ39" s="22" t="str">
        <f>IF(AH39="","",VLOOKUP(AH39,目次!$A$5:$X$36,23))</f>
        <v>16～17</v>
      </c>
      <c r="AR39" s="22" t="str">
        <f>IF(AI39="","",VLOOKUP(AI39,目次!$A$5:$P$36,7))</f>
        <v/>
      </c>
      <c r="AS39" s="22" t="str">
        <f>IF(AI39="","",VLOOKUP(AI39,目次!$A$5:$X$36,24))</f>
        <v/>
      </c>
      <c r="AT39" s="45" t="str">
        <f t="shared" si="16"/>
        <v/>
      </c>
      <c r="AU39" s="45" t="str">
        <f t="shared" si="16"/>
        <v/>
      </c>
      <c r="AV39" s="45" t="str">
        <f t="shared" si="16"/>
        <v/>
      </c>
      <c r="AW39" s="45" t="str">
        <f t="shared" si="16"/>
        <v/>
      </c>
      <c r="AX39" s="45" t="str">
        <f t="shared" si="16"/>
        <v/>
      </c>
      <c r="AY39" s="45" t="str">
        <f t="shared" si="15"/>
        <v/>
      </c>
      <c r="AZ39" s="45" t="str">
        <f t="shared" si="15"/>
        <v>12～13</v>
      </c>
      <c r="BA39" s="45" t="str">
        <f t="shared" si="15"/>
        <v>16～17</v>
      </c>
      <c r="BB39" s="45" t="str">
        <f t="shared" si="15"/>
        <v>12～13</v>
      </c>
      <c r="BC39" s="45" t="str">
        <f t="shared" si="15"/>
        <v>16～17</v>
      </c>
      <c r="BH39" s="40">
        <v>29</v>
      </c>
      <c r="BI39" s="64" t="s">
        <v>52</v>
      </c>
      <c r="BJ39" s="75" t="s">
        <v>76</v>
      </c>
      <c r="BK39" s="260" t="s">
        <v>128</v>
      </c>
      <c r="BL39" s="78" t="s">
        <v>156</v>
      </c>
      <c r="BM39" s="261" t="s">
        <v>128</v>
      </c>
      <c r="BN39" s="67" t="s">
        <v>127</v>
      </c>
      <c r="BO39" s="259" t="s">
        <v>128</v>
      </c>
      <c r="BP39" s="67">
        <v>61</v>
      </c>
      <c r="BQ39" s="152">
        <v>62</v>
      </c>
      <c r="BR39" s="69" t="s">
        <v>128</v>
      </c>
      <c r="BS39" s="254" t="s">
        <v>521</v>
      </c>
    </row>
    <row r="40" spans="1:71" ht="18.75" customHeight="1">
      <c r="A40" s="218"/>
      <c r="Q40" s="218"/>
      <c r="R40" s="17" t="s">
        <v>53</v>
      </c>
      <c r="AA40" s="9">
        <v>30</v>
      </c>
      <c r="AB40" s="27" t="str">
        <f>V15</f>
        <v>英語</v>
      </c>
      <c r="AC40" s="61"/>
      <c r="AD40" s="42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IF(AE40="","",VLOOKUP(AE40,目次!$A$5:$X$36,20))</f>
        <v/>
      </c>
      <c r="AL40" s="22" t="str">
        <f>IF(AF40="","",VLOOKUP(AF40,目次!$A$5:$P$36,4))</f>
        <v/>
      </c>
      <c r="AM40" s="22" t="str">
        <f>IF(AF40="","",VLOOKUP(AF40,目次!$A$5:$X$36,21))</f>
        <v/>
      </c>
      <c r="AN40" s="22" t="str">
        <f>IF(AG40="","",VLOOKUP(AG40,目次!$A$5:$P$36,5))</f>
        <v/>
      </c>
      <c r="AO40" s="22" t="str">
        <f>IF(AG40="","",VLOOKUP(AG40,目次!$A$5:$X$36,22))</f>
        <v/>
      </c>
      <c r="AP40" s="22" t="str">
        <f>IF(AH40="","",VLOOKUP(AH40,目次!$A$5:$P$36,6))</f>
        <v/>
      </c>
      <c r="AQ40" s="22" t="str">
        <f>IF(AH40="","",VLOOKUP(AH40,目次!$A$5:$X$36,23))</f>
        <v/>
      </c>
      <c r="AR40" s="22" t="str">
        <f>IF(AI40="","",VLOOKUP(AI40,目次!$A$5:$P$36,7))</f>
        <v>12～13</v>
      </c>
      <c r="AS40" s="22" t="str">
        <f>IF(AI40="","",VLOOKUP(AI40,目次!$A$5:$X$36,24))</f>
        <v>16～17</v>
      </c>
      <c r="AT40" s="45" t="str">
        <f t="shared" si="16"/>
        <v>14～15</v>
      </c>
      <c r="AU40" s="45" t="str">
        <f t="shared" si="16"/>
        <v>16～17</v>
      </c>
      <c r="AV40" s="45" t="str">
        <f t="shared" si="16"/>
        <v/>
      </c>
      <c r="AW40" s="45" t="str">
        <f t="shared" si="16"/>
        <v/>
      </c>
      <c r="AX40" s="45" t="str">
        <f t="shared" si="16"/>
        <v/>
      </c>
      <c r="AY40" s="45" t="str">
        <f t="shared" si="15"/>
        <v/>
      </c>
      <c r="AZ40" s="45" t="str">
        <f t="shared" si="15"/>
        <v/>
      </c>
      <c r="BA40" s="45" t="str">
        <f t="shared" si="15"/>
        <v/>
      </c>
      <c r="BB40" s="45" t="str">
        <f t="shared" si="15"/>
        <v>12～13</v>
      </c>
      <c r="BC40" s="45" t="str">
        <f t="shared" si="15"/>
        <v>16～17</v>
      </c>
      <c r="BH40" s="40">
        <v>30</v>
      </c>
      <c r="BI40" s="64" t="s">
        <v>54</v>
      </c>
      <c r="BJ40" s="75" t="s">
        <v>77</v>
      </c>
      <c r="BK40" s="260" t="s">
        <v>154</v>
      </c>
      <c r="BL40" s="152" t="s">
        <v>459</v>
      </c>
      <c r="BM40" s="261" t="s">
        <v>154</v>
      </c>
      <c r="BN40" s="67" t="s">
        <v>128</v>
      </c>
      <c r="BO40" s="259" t="s">
        <v>154</v>
      </c>
      <c r="BP40" s="67" t="s">
        <v>154</v>
      </c>
      <c r="BQ40" s="178">
        <v>63</v>
      </c>
      <c r="BR40" s="69" t="s">
        <v>143</v>
      </c>
      <c r="BS40" s="254" t="s">
        <v>523</v>
      </c>
    </row>
    <row r="41" spans="1:71" ht="18.75" customHeight="1">
      <c r="A41" s="218"/>
      <c r="Q41" s="218"/>
      <c r="AA41" s="9">
        <v>31</v>
      </c>
      <c r="AB41" s="27" t="str">
        <f>V11</f>
        <v>国語</v>
      </c>
      <c r="AC41" s="61"/>
      <c r="AD41" s="42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IF(AE41="","",VLOOKUP(AE41,目次!$A$5:$X$36,20))</f>
        <v>16～17</v>
      </c>
      <c r="AL41" s="22" t="str">
        <f>IF(AF41="","",VLOOKUP(AF41,目次!$A$5:$P$36,4))</f>
        <v/>
      </c>
      <c r="AM41" s="22" t="str">
        <f>IF(AF41="","",VLOOKUP(AF41,目次!$A$5:$X$36,21))</f>
        <v/>
      </c>
      <c r="AN41" s="22" t="str">
        <f>IF(AG41="","",VLOOKUP(AG41,目次!$A$5:$P$36,5))</f>
        <v/>
      </c>
      <c r="AO41" s="22" t="str">
        <f>IF(AG41="","",VLOOKUP(AG41,目次!$A$5:$X$36,22))</f>
        <v/>
      </c>
      <c r="AP41" s="22" t="str">
        <f>IF(AH41="","",VLOOKUP(AH41,目次!$A$5:$P$36,6))</f>
        <v/>
      </c>
      <c r="AQ41" s="22" t="str">
        <f>IF(AH41="","",VLOOKUP(AH41,目次!$A$5:$X$36,23))</f>
        <v/>
      </c>
      <c r="AR41" s="22" t="str">
        <f>IF(AI41="","",VLOOKUP(AI41,目次!$A$5:$P$36,7))</f>
        <v/>
      </c>
      <c r="AS41" s="22" t="str">
        <f>IF(AI41="","",VLOOKUP(AI41,目次!$A$5:$X$36,24))</f>
        <v/>
      </c>
      <c r="AT41" s="45" t="str">
        <f t="shared" si="16"/>
        <v>14～15</v>
      </c>
      <c r="AU41" s="45" t="str">
        <f t="shared" si="16"/>
        <v>16～17</v>
      </c>
      <c r="AV41" s="45" t="str">
        <f t="shared" si="16"/>
        <v>16～17</v>
      </c>
      <c r="AW41" s="45" t="str">
        <f t="shared" si="16"/>
        <v>16～17</v>
      </c>
      <c r="AX41" s="45" t="str">
        <f t="shared" si="16"/>
        <v/>
      </c>
      <c r="AY41" s="45" t="str">
        <f t="shared" si="15"/>
        <v/>
      </c>
      <c r="AZ41" s="45" t="str">
        <f t="shared" si="15"/>
        <v/>
      </c>
      <c r="BA41" s="45" t="str">
        <f t="shared" si="15"/>
        <v/>
      </c>
      <c r="BB41" s="45" t="str">
        <f t="shared" si="15"/>
        <v/>
      </c>
      <c r="BC41" s="45" t="str">
        <f t="shared" si="15"/>
        <v/>
      </c>
      <c r="BH41" s="40">
        <v>31</v>
      </c>
      <c r="BI41" s="65"/>
      <c r="BJ41" s="76"/>
      <c r="BK41" s="67"/>
      <c r="BL41" s="70"/>
      <c r="BM41" s="67"/>
      <c r="BN41" s="23"/>
      <c r="BO41" s="67"/>
      <c r="BP41" s="23"/>
      <c r="BQ41" s="67"/>
      <c r="BR41" s="23"/>
      <c r="BS41" s="68"/>
    </row>
    <row r="42" spans="1:71" ht="18.75" customHeight="1" thickBot="1">
      <c r="A42" s="218"/>
      <c r="B42" s="218"/>
      <c r="C42" s="218"/>
      <c r="D42" s="218"/>
      <c r="E42" s="218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8"/>
      <c r="Q42" s="218"/>
      <c r="AA42" s="9">
        <v>32</v>
      </c>
      <c r="AB42" s="27" t="str">
        <f>V12</f>
        <v>社会</v>
      </c>
      <c r="AC42" s="61"/>
      <c r="AD42" s="42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IF(AE42="","",VLOOKUP(AE42,目次!$A$5:$X$36,20))</f>
        <v/>
      </c>
      <c r="AL42" s="22" t="str">
        <f>IF(AF42="","",VLOOKUP(AF42,目次!$A$5:$P$36,4))</f>
        <v>16～17</v>
      </c>
      <c r="AM42" s="22" t="str">
        <f>IF(AF42="","",VLOOKUP(AF42,目次!$A$5:$X$36,21))</f>
        <v>16～17</v>
      </c>
      <c r="AN42" s="22" t="str">
        <f>IF(AG42="","",VLOOKUP(AG42,目次!$A$5:$P$36,5))</f>
        <v/>
      </c>
      <c r="AO42" s="22" t="str">
        <f>IF(AG42="","",VLOOKUP(AG42,目次!$A$5:$X$36,22))</f>
        <v/>
      </c>
      <c r="AP42" s="22" t="str">
        <f>IF(AH42="","",VLOOKUP(AH42,目次!$A$5:$P$36,6))</f>
        <v/>
      </c>
      <c r="AQ42" s="22" t="str">
        <f>IF(AH42="","",VLOOKUP(AH42,目次!$A$5:$X$36,23))</f>
        <v/>
      </c>
      <c r="AR42" s="22" t="str">
        <f>IF(AI42="","",VLOOKUP(AI42,目次!$A$5:$P$36,7))</f>
        <v/>
      </c>
      <c r="AS42" s="22" t="str">
        <f>IF(AI42="","",VLOOKUP(AI42,目次!$A$5:$X$36,24))</f>
        <v/>
      </c>
      <c r="AT42" s="45" t="str">
        <f t="shared" si="16"/>
        <v/>
      </c>
      <c r="AU42" s="45" t="str">
        <f t="shared" si="16"/>
        <v/>
      </c>
      <c r="AV42" s="45" t="str">
        <f t="shared" si="16"/>
        <v>16～17</v>
      </c>
      <c r="AW42" s="45" t="str">
        <f t="shared" si="16"/>
        <v>16～17</v>
      </c>
      <c r="AX42" s="45" t="str">
        <f t="shared" si="16"/>
        <v>14～15</v>
      </c>
      <c r="AY42" s="45" t="str">
        <f t="shared" si="15"/>
        <v>16～17</v>
      </c>
      <c r="AZ42" s="45" t="str">
        <f t="shared" si="15"/>
        <v/>
      </c>
      <c r="BA42" s="45" t="str">
        <f t="shared" si="15"/>
        <v/>
      </c>
      <c r="BB42" s="45" t="str">
        <f t="shared" si="15"/>
        <v/>
      </c>
      <c r="BC42" s="45" t="str">
        <f t="shared" si="15"/>
        <v/>
      </c>
      <c r="BH42" s="40">
        <v>32</v>
      </c>
      <c r="BI42" s="66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75" customHeight="1">
      <c r="AA43" s="9">
        <v>33</v>
      </c>
      <c r="AB43" s="27" t="str">
        <f>V13</f>
        <v>数学</v>
      </c>
      <c r="AC43" s="61"/>
      <c r="AD43" s="42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IF(AE43="","",VLOOKUP(AE43,目次!$A$5:$X$36,20))</f>
        <v/>
      </c>
      <c r="AL43" s="22" t="str">
        <f>IF(AF43="","",VLOOKUP(AF43,目次!$A$5:$P$36,4))</f>
        <v/>
      </c>
      <c r="AM43" s="22" t="str">
        <f>IF(AF43="","",VLOOKUP(AF43,目次!$A$5:$X$36,21))</f>
        <v/>
      </c>
      <c r="AN43" s="22" t="str">
        <f>IF(AG43="","",VLOOKUP(AG43,目次!$A$5:$P$36,5))</f>
        <v>14～15</v>
      </c>
      <c r="AO43" s="22" t="str">
        <f>IF(AG43="","",VLOOKUP(AG43,目次!$A$5:$X$36,22))</f>
        <v>16～17</v>
      </c>
      <c r="AP43" s="22" t="str">
        <f>IF(AH43="","",VLOOKUP(AH43,目次!$A$5:$P$36,6))</f>
        <v/>
      </c>
      <c r="AQ43" s="22" t="str">
        <f>IF(AH43="","",VLOOKUP(AH43,目次!$A$5:$X$36,23))</f>
        <v/>
      </c>
      <c r="AR43" s="22" t="str">
        <f>IF(AI43="","",VLOOKUP(AI43,目次!$A$5:$P$36,7))</f>
        <v/>
      </c>
      <c r="AS43" s="22" t="str">
        <f>IF(AI43="","",VLOOKUP(AI43,目次!$A$5:$X$36,24))</f>
        <v/>
      </c>
      <c r="AT43" s="45" t="str">
        <f t="shared" si="16"/>
        <v/>
      </c>
      <c r="AU43" s="45" t="str">
        <f t="shared" si="16"/>
        <v/>
      </c>
      <c r="AV43" s="45" t="str">
        <f t="shared" si="16"/>
        <v/>
      </c>
      <c r="AW43" s="45" t="str">
        <f t="shared" si="16"/>
        <v/>
      </c>
      <c r="AX43" s="45" t="str">
        <f t="shared" si="16"/>
        <v>14～15</v>
      </c>
      <c r="AY43" s="45" t="str">
        <f t="shared" si="15"/>
        <v>16～17</v>
      </c>
      <c r="AZ43" s="45" t="str">
        <f t="shared" si="15"/>
        <v>14～15</v>
      </c>
      <c r="BA43" s="45" t="str">
        <f t="shared" si="15"/>
        <v>18～19</v>
      </c>
      <c r="BB43" s="45" t="str">
        <f t="shared" si="15"/>
        <v/>
      </c>
      <c r="BC43" s="45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1"/>
      <c r="AD44" s="42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IF(AE44="","",VLOOKUP(AE44,目次!$A$5:$X$36,20))</f>
        <v/>
      </c>
      <c r="AL44" s="22" t="str">
        <f>IF(AF44="","",VLOOKUP(AF44,目次!$A$5:$P$36,4))</f>
        <v/>
      </c>
      <c r="AM44" s="22" t="str">
        <f>IF(AF44="","",VLOOKUP(AF44,目次!$A$5:$X$36,21))</f>
        <v/>
      </c>
      <c r="AN44" s="22" t="str">
        <f>IF(AG44="","",VLOOKUP(AG44,目次!$A$5:$P$36,5))</f>
        <v/>
      </c>
      <c r="AO44" s="22" t="str">
        <f>IF(AG44="","",VLOOKUP(AG44,目次!$A$5:$X$36,22))</f>
        <v/>
      </c>
      <c r="AP44" s="22" t="str">
        <f>IF(AH44="","",VLOOKUP(AH44,目次!$A$5:$P$36,6))</f>
        <v>14～15</v>
      </c>
      <c r="AQ44" s="22" t="str">
        <f>IF(AH44="","",VLOOKUP(AH44,目次!$A$5:$X$36,23))</f>
        <v>18～19</v>
      </c>
      <c r="AR44" s="22" t="str">
        <f>IF(AI44="","",VLOOKUP(AI44,目次!$A$5:$P$36,7))</f>
        <v/>
      </c>
      <c r="AS44" s="22" t="str">
        <f>IF(AI44="","",VLOOKUP(AI44,目次!$A$5:$X$36,24))</f>
        <v/>
      </c>
      <c r="AT44" s="45" t="str">
        <f t="shared" si="16"/>
        <v/>
      </c>
      <c r="AU44" s="45" t="str">
        <f t="shared" si="16"/>
        <v/>
      </c>
      <c r="AV44" s="45" t="str">
        <f t="shared" si="16"/>
        <v/>
      </c>
      <c r="AW44" s="45" t="str">
        <f t="shared" si="16"/>
        <v/>
      </c>
      <c r="AX44" s="45" t="str">
        <f t="shared" si="16"/>
        <v/>
      </c>
      <c r="AY44" s="45" t="str">
        <f t="shared" si="15"/>
        <v/>
      </c>
      <c r="AZ44" s="45" t="str">
        <f t="shared" si="15"/>
        <v>14～15</v>
      </c>
      <c r="BA44" s="45" t="str">
        <f t="shared" si="15"/>
        <v>18～19</v>
      </c>
      <c r="BB44" s="45" t="str">
        <f t="shared" si="15"/>
        <v>14～15</v>
      </c>
      <c r="BC44" s="45" t="str">
        <f t="shared" si="15"/>
        <v>18～19</v>
      </c>
      <c r="BL44" s="63"/>
    </row>
    <row r="45" spans="1:71" ht="18.95" customHeight="1">
      <c r="AA45" s="9">
        <v>35</v>
      </c>
      <c r="AB45" s="27" t="str">
        <f>V15</f>
        <v>英語</v>
      </c>
      <c r="AC45" s="61"/>
      <c r="AD45" s="42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IF(AE45="","",VLOOKUP(AE45,目次!$A$5:$X$36,20))</f>
        <v/>
      </c>
      <c r="AL45" s="22" t="str">
        <f>IF(AF45="","",VLOOKUP(AF45,目次!$A$5:$P$36,4))</f>
        <v/>
      </c>
      <c r="AM45" s="22" t="str">
        <f>IF(AF45="","",VLOOKUP(AF45,目次!$A$5:$X$36,21))</f>
        <v/>
      </c>
      <c r="AN45" s="22" t="str">
        <f>IF(AG45="","",VLOOKUP(AG45,目次!$A$5:$P$36,5))</f>
        <v/>
      </c>
      <c r="AO45" s="22" t="str">
        <f>IF(AG45="","",VLOOKUP(AG45,目次!$A$5:$X$36,22))</f>
        <v/>
      </c>
      <c r="AP45" s="22" t="str">
        <f>IF(AH45="","",VLOOKUP(AH45,目次!$A$5:$P$36,6))</f>
        <v/>
      </c>
      <c r="AQ45" s="22" t="str">
        <f>IF(AH45="","",VLOOKUP(AH45,目次!$A$5:$X$36,23))</f>
        <v/>
      </c>
      <c r="AR45" s="22" t="str">
        <f>IF(AI45="","",VLOOKUP(AI45,目次!$A$5:$P$36,7))</f>
        <v>14～15</v>
      </c>
      <c r="AS45" s="22" t="str">
        <f>IF(AI45="","",VLOOKUP(AI45,目次!$A$5:$X$36,24))</f>
        <v>18～19</v>
      </c>
      <c r="AT45" s="45" t="str">
        <f t="shared" si="16"/>
        <v>16～17</v>
      </c>
      <c r="AU45" s="45" t="str">
        <f t="shared" si="16"/>
        <v>18～19</v>
      </c>
      <c r="AV45" s="45" t="str">
        <f t="shared" si="16"/>
        <v/>
      </c>
      <c r="AW45" s="45" t="str">
        <f t="shared" si="16"/>
        <v/>
      </c>
      <c r="AX45" s="45" t="str">
        <f t="shared" si="16"/>
        <v/>
      </c>
      <c r="AY45" s="45" t="str">
        <f t="shared" si="15"/>
        <v/>
      </c>
      <c r="AZ45" s="45" t="str">
        <f t="shared" si="15"/>
        <v/>
      </c>
      <c r="BA45" s="45" t="str">
        <f t="shared" si="15"/>
        <v/>
      </c>
      <c r="BB45" s="45" t="str">
        <f t="shared" si="15"/>
        <v>14～15</v>
      </c>
      <c r="BC45" s="45" t="str">
        <f t="shared" si="15"/>
        <v>18～19</v>
      </c>
    </row>
    <row r="46" spans="1:71" ht="18.95" customHeight="1">
      <c r="AA46" s="9">
        <v>36</v>
      </c>
      <c r="AB46" s="27" t="str">
        <f>V11</f>
        <v>国語</v>
      </c>
      <c r="AC46" s="61"/>
      <c r="AD46" s="42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IF(AE46="","",VLOOKUP(AE46,目次!$A$5:$X$36,20))</f>
        <v>18～19</v>
      </c>
      <c r="AL46" s="22" t="str">
        <f>IF(AF46="","",VLOOKUP(AF46,目次!$A$5:$P$36,4))</f>
        <v/>
      </c>
      <c r="AM46" s="22" t="str">
        <f>IF(AF46="","",VLOOKUP(AF46,目次!$A$5:$X$36,21))</f>
        <v/>
      </c>
      <c r="AN46" s="22" t="str">
        <f>IF(AG46="","",VLOOKUP(AG46,目次!$A$5:$P$36,5))</f>
        <v/>
      </c>
      <c r="AO46" s="22" t="str">
        <f>IF(AG46="","",VLOOKUP(AG46,目次!$A$5:$X$36,22))</f>
        <v/>
      </c>
      <c r="AP46" s="22" t="str">
        <f>IF(AH46="","",VLOOKUP(AH46,目次!$A$5:$P$36,6))</f>
        <v/>
      </c>
      <c r="AQ46" s="22" t="str">
        <f>IF(AH46="","",VLOOKUP(AH46,目次!$A$5:$X$36,23))</f>
        <v/>
      </c>
      <c r="AR46" s="22" t="str">
        <f>IF(AI46="","",VLOOKUP(AI46,目次!$A$5:$P$36,7))</f>
        <v/>
      </c>
      <c r="AS46" s="22" t="str">
        <f>IF(AI46="","",VLOOKUP(AI46,目次!$A$5:$X$36,24))</f>
        <v/>
      </c>
      <c r="AT46" s="45" t="str">
        <f t="shared" si="16"/>
        <v>16～17</v>
      </c>
      <c r="AU46" s="45" t="str">
        <f t="shared" si="16"/>
        <v>18～19</v>
      </c>
      <c r="AV46" s="45" t="str">
        <f t="shared" si="16"/>
        <v>18～19</v>
      </c>
      <c r="AW46" s="45" t="str">
        <f t="shared" si="16"/>
        <v>18～19</v>
      </c>
      <c r="AX46" s="45" t="str">
        <f t="shared" si="16"/>
        <v/>
      </c>
      <c r="AY46" s="45" t="str">
        <f t="shared" si="15"/>
        <v/>
      </c>
      <c r="AZ46" s="45" t="str">
        <f t="shared" si="15"/>
        <v/>
      </c>
      <c r="BA46" s="45" t="str">
        <f t="shared" si="15"/>
        <v/>
      </c>
      <c r="BB46" s="45" t="str">
        <f t="shared" si="15"/>
        <v/>
      </c>
      <c r="BC46" s="45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1"/>
      <c r="AD47" s="42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IF(AE47="","",VLOOKUP(AE47,目次!$A$5:$X$36,20))</f>
        <v/>
      </c>
      <c r="AL47" s="22" t="str">
        <f>IF(AF47="","",VLOOKUP(AF47,目次!$A$5:$P$36,4))</f>
        <v>18～19</v>
      </c>
      <c r="AM47" s="22" t="str">
        <f>IF(AF47="","",VLOOKUP(AF47,目次!$A$5:$X$36,21))</f>
        <v>18～19</v>
      </c>
      <c r="AN47" s="22" t="str">
        <f>IF(AG47="","",VLOOKUP(AG47,目次!$A$5:$P$36,5))</f>
        <v/>
      </c>
      <c r="AO47" s="22" t="str">
        <f>IF(AG47="","",VLOOKUP(AG47,目次!$A$5:$X$36,22))</f>
        <v/>
      </c>
      <c r="AP47" s="22" t="str">
        <f>IF(AH47="","",VLOOKUP(AH47,目次!$A$5:$P$36,6))</f>
        <v/>
      </c>
      <c r="AQ47" s="22" t="str">
        <f>IF(AH47="","",VLOOKUP(AH47,目次!$A$5:$X$36,23))</f>
        <v/>
      </c>
      <c r="AR47" s="22" t="str">
        <f>IF(AI47="","",VLOOKUP(AI47,目次!$A$5:$P$36,7))</f>
        <v/>
      </c>
      <c r="AS47" s="22" t="str">
        <f>IF(AI47="","",VLOOKUP(AI47,目次!$A$5:$X$36,24))</f>
        <v/>
      </c>
      <c r="AT47" s="45" t="str">
        <f t="shared" si="16"/>
        <v/>
      </c>
      <c r="AU47" s="45" t="str">
        <f t="shared" si="16"/>
        <v/>
      </c>
      <c r="AV47" s="45" t="str">
        <f t="shared" si="16"/>
        <v>18～19</v>
      </c>
      <c r="AW47" s="45" t="str">
        <f t="shared" si="16"/>
        <v>18～19</v>
      </c>
      <c r="AX47" s="45" t="str">
        <f t="shared" si="16"/>
        <v>16～17</v>
      </c>
      <c r="AY47" s="45" t="str">
        <f t="shared" si="15"/>
        <v>18～19</v>
      </c>
      <c r="AZ47" s="45" t="str">
        <f t="shared" si="15"/>
        <v/>
      </c>
      <c r="BA47" s="45" t="str">
        <f t="shared" si="15"/>
        <v/>
      </c>
      <c r="BB47" s="45" t="str">
        <f t="shared" si="15"/>
        <v/>
      </c>
      <c r="BC47" s="45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1"/>
      <c r="AD48" s="42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IF(AE48="","",VLOOKUP(AE48,目次!$A$5:$X$36,20))</f>
        <v/>
      </c>
      <c r="AL48" s="22" t="str">
        <f>IF(AF48="","",VLOOKUP(AF48,目次!$A$5:$P$36,4))</f>
        <v/>
      </c>
      <c r="AM48" s="22" t="str">
        <f>IF(AF48="","",VLOOKUP(AF48,目次!$A$5:$X$36,21))</f>
        <v/>
      </c>
      <c r="AN48" s="22" t="str">
        <f>IF(AG48="","",VLOOKUP(AG48,目次!$A$5:$P$36,5))</f>
        <v>16～17</v>
      </c>
      <c r="AO48" s="22" t="str">
        <f>IF(AG48="","",VLOOKUP(AG48,目次!$A$5:$X$36,22))</f>
        <v>18～19</v>
      </c>
      <c r="AP48" s="22" t="str">
        <f>IF(AH48="","",VLOOKUP(AH48,目次!$A$5:$P$36,6))</f>
        <v/>
      </c>
      <c r="AQ48" s="22" t="str">
        <f>IF(AH48="","",VLOOKUP(AH48,目次!$A$5:$X$36,23))</f>
        <v/>
      </c>
      <c r="AR48" s="22" t="str">
        <f>IF(AI48="","",VLOOKUP(AI48,目次!$A$5:$P$36,7))</f>
        <v/>
      </c>
      <c r="AS48" s="22" t="str">
        <f>IF(AI48="","",VLOOKUP(AI48,目次!$A$5:$X$36,24))</f>
        <v/>
      </c>
      <c r="AT48" s="45" t="str">
        <f t="shared" si="16"/>
        <v/>
      </c>
      <c r="AU48" s="45" t="str">
        <f t="shared" si="16"/>
        <v/>
      </c>
      <c r="AV48" s="45" t="str">
        <f t="shared" si="16"/>
        <v/>
      </c>
      <c r="AW48" s="45" t="str">
        <f t="shared" si="16"/>
        <v/>
      </c>
      <c r="AX48" s="45" t="str">
        <f t="shared" si="16"/>
        <v>16～17</v>
      </c>
      <c r="AY48" s="45" t="str">
        <f t="shared" si="15"/>
        <v>18～19</v>
      </c>
      <c r="AZ48" s="45" t="str">
        <f t="shared" si="15"/>
        <v>16～17</v>
      </c>
      <c r="BA48" s="45" t="str">
        <f t="shared" si="15"/>
        <v>20～21</v>
      </c>
      <c r="BB48" s="45" t="str">
        <f t="shared" si="15"/>
        <v/>
      </c>
      <c r="BC48" s="45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1"/>
      <c r="AD49" s="42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IF(AE49="","",VLOOKUP(AE49,目次!$A$5:$X$36,20))</f>
        <v/>
      </c>
      <c r="AL49" s="22" t="str">
        <f>IF(AF49="","",VLOOKUP(AF49,目次!$A$5:$P$36,4))</f>
        <v/>
      </c>
      <c r="AM49" s="22" t="str">
        <f>IF(AF49="","",VLOOKUP(AF49,目次!$A$5:$X$36,21))</f>
        <v/>
      </c>
      <c r="AN49" s="22" t="str">
        <f>IF(AG49="","",VLOOKUP(AG49,目次!$A$5:$P$36,5))</f>
        <v/>
      </c>
      <c r="AO49" s="22" t="str">
        <f>IF(AG49="","",VLOOKUP(AG49,目次!$A$5:$X$36,22))</f>
        <v/>
      </c>
      <c r="AP49" s="22" t="str">
        <f>IF(AH49="","",VLOOKUP(AH49,目次!$A$5:$P$36,6))</f>
        <v>16～17</v>
      </c>
      <c r="AQ49" s="22" t="str">
        <f>IF(AH49="","",VLOOKUP(AH49,目次!$A$5:$X$36,23))</f>
        <v>20～21</v>
      </c>
      <c r="AR49" s="22" t="str">
        <f>IF(AI49="","",VLOOKUP(AI49,目次!$A$5:$P$36,7))</f>
        <v/>
      </c>
      <c r="AS49" s="22" t="str">
        <f>IF(AI49="","",VLOOKUP(AI49,目次!$A$5:$X$36,24))</f>
        <v/>
      </c>
      <c r="AT49" s="45" t="str">
        <f t="shared" si="16"/>
        <v/>
      </c>
      <c r="AU49" s="45" t="str">
        <f t="shared" si="16"/>
        <v/>
      </c>
      <c r="AV49" s="45" t="str">
        <f t="shared" si="16"/>
        <v/>
      </c>
      <c r="AW49" s="45" t="str">
        <f t="shared" si="16"/>
        <v/>
      </c>
      <c r="AX49" s="45" t="str">
        <f t="shared" si="16"/>
        <v/>
      </c>
      <c r="AY49" s="45" t="str">
        <f t="shared" si="15"/>
        <v/>
      </c>
      <c r="AZ49" s="45" t="str">
        <f t="shared" si="15"/>
        <v>16～17</v>
      </c>
      <c r="BA49" s="45" t="str">
        <f t="shared" si="15"/>
        <v>20～21</v>
      </c>
      <c r="BB49" s="45" t="str">
        <f t="shared" si="15"/>
        <v>16～17</v>
      </c>
      <c r="BC49" s="45" t="str">
        <f t="shared" si="15"/>
        <v>20～21</v>
      </c>
    </row>
    <row r="50" spans="27:55" ht="18.95" customHeight="1">
      <c r="AA50" s="9">
        <v>40</v>
      </c>
      <c r="AB50" s="27" t="str">
        <f>V15</f>
        <v>英語</v>
      </c>
      <c r="AC50" s="61"/>
      <c r="AD50" s="42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IF(AE50="","",VLOOKUP(AE50,目次!$A$5:$X$36,20))</f>
        <v/>
      </c>
      <c r="AL50" s="22" t="str">
        <f>IF(AF50="","",VLOOKUP(AF50,目次!$A$5:$P$36,4))</f>
        <v/>
      </c>
      <c r="AM50" s="22" t="str">
        <f>IF(AF50="","",VLOOKUP(AF50,目次!$A$5:$X$36,21))</f>
        <v/>
      </c>
      <c r="AN50" s="22" t="str">
        <f>IF(AG50="","",VLOOKUP(AG50,目次!$A$5:$P$36,5))</f>
        <v/>
      </c>
      <c r="AO50" s="22" t="str">
        <f>IF(AG50="","",VLOOKUP(AG50,目次!$A$5:$X$36,22))</f>
        <v/>
      </c>
      <c r="AP50" s="22" t="str">
        <f>IF(AH50="","",VLOOKUP(AH50,目次!$A$5:$P$36,6))</f>
        <v/>
      </c>
      <c r="AQ50" s="22" t="str">
        <f>IF(AH50="","",VLOOKUP(AH50,目次!$A$5:$X$36,23))</f>
        <v/>
      </c>
      <c r="AR50" s="22" t="str">
        <f>IF(AI50="","",VLOOKUP(AI50,目次!$A$5:$P$36,7))</f>
        <v>16～17</v>
      </c>
      <c r="AS50" s="22" t="str">
        <f>IF(AI50="","",VLOOKUP(AI50,目次!$A$5:$X$36,24))</f>
        <v>20～21</v>
      </c>
      <c r="AT50" s="45" t="str">
        <f t="shared" si="16"/>
        <v>18～19</v>
      </c>
      <c r="AU50" s="45" t="str">
        <f t="shared" si="16"/>
        <v>20～21</v>
      </c>
      <c r="AV50" s="45" t="str">
        <f t="shared" si="16"/>
        <v/>
      </c>
      <c r="AW50" s="45" t="str">
        <f t="shared" si="16"/>
        <v/>
      </c>
      <c r="AX50" s="45" t="str">
        <f t="shared" si="16"/>
        <v/>
      </c>
      <c r="AY50" s="45" t="str">
        <f t="shared" si="15"/>
        <v/>
      </c>
      <c r="AZ50" s="45" t="str">
        <f t="shared" si="15"/>
        <v/>
      </c>
      <c r="BA50" s="45" t="str">
        <f t="shared" si="15"/>
        <v/>
      </c>
      <c r="BB50" s="45" t="str">
        <f t="shared" si="15"/>
        <v>16～17</v>
      </c>
      <c r="BC50" s="45" t="str">
        <f t="shared" si="15"/>
        <v>20～21</v>
      </c>
    </row>
    <row r="51" spans="27:55" ht="18.95" customHeight="1">
      <c r="AA51" s="9">
        <v>41</v>
      </c>
      <c r="AB51" s="27" t="str">
        <f>V11</f>
        <v>国語</v>
      </c>
      <c r="AC51" s="61"/>
      <c r="AD51" s="42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IF(AE51="","",VLOOKUP(AE51,目次!$A$5:$X$36,20))</f>
        <v>20～21</v>
      </c>
      <c r="AL51" s="22" t="str">
        <f>IF(AF51="","",VLOOKUP(AF51,目次!$A$5:$P$36,4))</f>
        <v/>
      </c>
      <c r="AM51" s="22" t="str">
        <f>IF(AF51="","",VLOOKUP(AF51,目次!$A$5:$X$36,21))</f>
        <v/>
      </c>
      <c r="AN51" s="22" t="str">
        <f>IF(AG51="","",VLOOKUP(AG51,目次!$A$5:$P$36,5))</f>
        <v/>
      </c>
      <c r="AO51" s="22" t="str">
        <f>IF(AG51="","",VLOOKUP(AG51,目次!$A$5:$X$36,22))</f>
        <v/>
      </c>
      <c r="AP51" s="22" t="str">
        <f>IF(AH51="","",VLOOKUP(AH51,目次!$A$5:$P$36,6))</f>
        <v/>
      </c>
      <c r="AQ51" s="22" t="str">
        <f>IF(AH51="","",VLOOKUP(AH51,目次!$A$5:$X$36,23))</f>
        <v/>
      </c>
      <c r="AR51" s="22" t="str">
        <f>IF(AI51="","",VLOOKUP(AI51,目次!$A$5:$P$36,7))</f>
        <v/>
      </c>
      <c r="AS51" s="22" t="str">
        <f>IF(AI51="","",VLOOKUP(AI51,目次!$A$5:$X$36,24))</f>
        <v/>
      </c>
      <c r="AT51" s="45" t="str">
        <f t="shared" si="16"/>
        <v>18～19</v>
      </c>
      <c r="AU51" s="45" t="str">
        <f t="shared" si="16"/>
        <v>20～21</v>
      </c>
      <c r="AV51" s="45" t="str">
        <f t="shared" si="16"/>
        <v>20～22</v>
      </c>
      <c r="AW51" s="45" t="str">
        <f t="shared" si="16"/>
        <v>20～21</v>
      </c>
      <c r="AX51" s="45" t="str">
        <f t="shared" si="16"/>
        <v/>
      </c>
      <c r="AY51" s="45" t="str">
        <f t="shared" si="15"/>
        <v/>
      </c>
      <c r="AZ51" s="45" t="str">
        <f t="shared" si="15"/>
        <v/>
      </c>
      <c r="BA51" s="45" t="str">
        <f t="shared" si="15"/>
        <v/>
      </c>
      <c r="BB51" s="45" t="str">
        <f t="shared" si="15"/>
        <v/>
      </c>
      <c r="BC51" s="45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1"/>
      <c r="AD52" s="42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IF(AE52="","",VLOOKUP(AE52,目次!$A$5:$X$36,20))</f>
        <v/>
      </c>
      <c r="AL52" s="22" t="str">
        <f>IF(AF52="","",VLOOKUP(AF52,目次!$A$5:$P$36,4))</f>
        <v>20～22</v>
      </c>
      <c r="AM52" s="22" t="str">
        <f>IF(AF52="","",VLOOKUP(AF52,目次!$A$5:$X$36,21))</f>
        <v>20～21</v>
      </c>
      <c r="AN52" s="22" t="str">
        <f>IF(AG52="","",VLOOKUP(AG52,目次!$A$5:$P$36,5))</f>
        <v/>
      </c>
      <c r="AO52" s="22" t="str">
        <f>IF(AG52="","",VLOOKUP(AG52,目次!$A$5:$X$36,22))</f>
        <v/>
      </c>
      <c r="AP52" s="22" t="str">
        <f>IF(AH52="","",VLOOKUP(AH52,目次!$A$5:$P$36,6))</f>
        <v/>
      </c>
      <c r="AQ52" s="22" t="str">
        <f>IF(AH52="","",VLOOKUP(AH52,目次!$A$5:$X$36,23))</f>
        <v/>
      </c>
      <c r="AR52" s="22" t="str">
        <f>IF(AI52="","",VLOOKUP(AI52,目次!$A$5:$P$36,7))</f>
        <v/>
      </c>
      <c r="AS52" s="22" t="str">
        <f>IF(AI52="","",VLOOKUP(AI52,目次!$A$5:$X$36,24))</f>
        <v/>
      </c>
      <c r="AT52" s="45" t="str">
        <f t="shared" si="16"/>
        <v/>
      </c>
      <c r="AU52" s="45" t="str">
        <f t="shared" si="16"/>
        <v/>
      </c>
      <c r="AV52" s="45" t="str">
        <f t="shared" si="16"/>
        <v>20～22</v>
      </c>
      <c r="AW52" s="45" t="str">
        <f t="shared" si="16"/>
        <v>20～21</v>
      </c>
      <c r="AX52" s="45" t="str">
        <f t="shared" si="16"/>
        <v>18～19</v>
      </c>
      <c r="AY52" s="45" t="str">
        <f t="shared" si="15"/>
        <v>20～21</v>
      </c>
      <c r="AZ52" s="45" t="str">
        <f t="shared" si="15"/>
        <v/>
      </c>
      <c r="BA52" s="45" t="str">
        <f t="shared" si="15"/>
        <v/>
      </c>
      <c r="BB52" s="45" t="str">
        <f t="shared" si="15"/>
        <v/>
      </c>
      <c r="BC52" s="45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1"/>
      <c r="AD53" s="42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IF(AE53="","",VLOOKUP(AE53,目次!$A$5:$X$36,20))</f>
        <v/>
      </c>
      <c r="AL53" s="22" t="str">
        <f>IF(AF53="","",VLOOKUP(AF53,目次!$A$5:$P$36,4))</f>
        <v/>
      </c>
      <c r="AM53" s="22" t="str">
        <f>IF(AF53="","",VLOOKUP(AF53,目次!$A$5:$X$36,21))</f>
        <v/>
      </c>
      <c r="AN53" s="22" t="str">
        <f>IF(AG53="","",VLOOKUP(AG53,目次!$A$5:$P$36,5))</f>
        <v>18～19</v>
      </c>
      <c r="AO53" s="22" t="str">
        <f>IF(AG53="","",VLOOKUP(AG53,目次!$A$5:$X$36,22))</f>
        <v>20～21</v>
      </c>
      <c r="AP53" s="22" t="str">
        <f>IF(AH53="","",VLOOKUP(AH53,目次!$A$5:$P$36,6))</f>
        <v/>
      </c>
      <c r="AQ53" s="22" t="str">
        <f>IF(AH53="","",VLOOKUP(AH53,目次!$A$5:$X$36,23))</f>
        <v/>
      </c>
      <c r="AR53" s="22" t="str">
        <f>IF(AI53="","",VLOOKUP(AI53,目次!$A$5:$P$36,7))</f>
        <v/>
      </c>
      <c r="AS53" s="22" t="str">
        <f>IF(AI53="","",VLOOKUP(AI53,目次!$A$5:$X$36,24))</f>
        <v/>
      </c>
      <c r="AT53" s="45" t="str">
        <f t="shared" si="16"/>
        <v/>
      </c>
      <c r="AU53" s="45" t="str">
        <f t="shared" si="16"/>
        <v/>
      </c>
      <c r="AV53" s="45" t="str">
        <f t="shared" si="16"/>
        <v/>
      </c>
      <c r="AW53" s="45" t="str">
        <f t="shared" si="16"/>
        <v/>
      </c>
      <c r="AX53" s="45" t="str">
        <f t="shared" si="16"/>
        <v>18～19</v>
      </c>
      <c r="AY53" s="45" t="str">
        <f t="shared" si="15"/>
        <v>20～21</v>
      </c>
      <c r="AZ53" s="45" t="str">
        <f t="shared" si="15"/>
        <v>18～19</v>
      </c>
      <c r="BA53" s="45" t="str">
        <f t="shared" si="15"/>
        <v>22～23</v>
      </c>
      <c r="BB53" s="45" t="str">
        <f t="shared" si="15"/>
        <v/>
      </c>
      <c r="BC53" s="45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1"/>
      <c r="AD54" s="42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IF(AE54="","",VLOOKUP(AE54,目次!$A$5:$X$36,20))</f>
        <v/>
      </c>
      <c r="AL54" s="22" t="str">
        <f>IF(AF54="","",VLOOKUP(AF54,目次!$A$5:$P$36,4))</f>
        <v/>
      </c>
      <c r="AM54" s="22" t="str">
        <f>IF(AF54="","",VLOOKUP(AF54,目次!$A$5:$X$36,21))</f>
        <v/>
      </c>
      <c r="AN54" s="22" t="str">
        <f>IF(AG54="","",VLOOKUP(AG54,目次!$A$5:$P$36,5))</f>
        <v/>
      </c>
      <c r="AO54" s="22" t="str">
        <f>IF(AG54="","",VLOOKUP(AG54,目次!$A$5:$X$36,22))</f>
        <v/>
      </c>
      <c r="AP54" s="22" t="str">
        <f>IF(AH54="","",VLOOKUP(AH54,目次!$A$5:$P$36,6))</f>
        <v>18～19</v>
      </c>
      <c r="AQ54" s="22" t="str">
        <f>IF(AH54="","",VLOOKUP(AH54,目次!$A$5:$X$36,23))</f>
        <v>22～23</v>
      </c>
      <c r="AR54" s="22" t="str">
        <f>IF(AI54="","",VLOOKUP(AI54,目次!$A$5:$P$36,7))</f>
        <v/>
      </c>
      <c r="AS54" s="22" t="str">
        <f>IF(AI54="","",VLOOKUP(AI54,目次!$A$5:$X$36,24))</f>
        <v/>
      </c>
      <c r="AT54" s="45" t="str">
        <f t="shared" si="16"/>
        <v/>
      </c>
      <c r="AU54" s="45" t="str">
        <f t="shared" si="16"/>
        <v/>
      </c>
      <c r="AV54" s="45" t="str">
        <f t="shared" si="16"/>
        <v/>
      </c>
      <c r="AW54" s="45" t="str">
        <f t="shared" si="16"/>
        <v/>
      </c>
      <c r="AX54" s="45" t="str">
        <f t="shared" si="16"/>
        <v/>
      </c>
      <c r="AY54" s="45" t="str">
        <f t="shared" si="15"/>
        <v/>
      </c>
      <c r="AZ54" s="45" t="str">
        <f t="shared" si="15"/>
        <v>18～19</v>
      </c>
      <c r="BA54" s="45" t="str">
        <f t="shared" si="15"/>
        <v>22～23</v>
      </c>
      <c r="BB54" s="45" t="str">
        <f t="shared" si="15"/>
        <v>18～19</v>
      </c>
      <c r="BC54" s="45" t="str">
        <f t="shared" si="15"/>
        <v>22～23</v>
      </c>
    </row>
    <row r="55" spans="27:55" ht="18.95" customHeight="1">
      <c r="AA55" s="9">
        <v>45</v>
      </c>
      <c r="AB55" s="27" t="str">
        <f>V15</f>
        <v>英語</v>
      </c>
      <c r="AC55" s="61"/>
      <c r="AD55" s="42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IF(AE55="","",VLOOKUP(AE55,目次!$A$5:$X$36,20))</f>
        <v/>
      </c>
      <c r="AL55" s="22" t="str">
        <f>IF(AF55="","",VLOOKUP(AF55,目次!$A$5:$P$36,4))</f>
        <v/>
      </c>
      <c r="AM55" s="22" t="str">
        <f>IF(AF55="","",VLOOKUP(AF55,目次!$A$5:$X$36,21))</f>
        <v/>
      </c>
      <c r="AN55" s="22" t="str">
        <f>IF(AG55="","",VLOOKUP(AG55,目次!$A$5:$P$36,5))</f>
        <v/>
      </c>
      <c r="AO55" s="22" t="str">
        <f>IF(AG55="","",VLOOKUP(AG55,目次!$A$5:$X$36,22))</f>
        <v/>
      </c>
      <c r="AP55" s="22" t="str">
        <f>IF(AH55="","",VLOOKUP(AH55,目次!$A$5:$P$36,6))</f>
        <v/>
      </c>
      <c r="AQ55" s="22" t="str">
        <f>IF(AH55="","",VLOOKUP(AH55,目次!$A$5:$X$36,23))</f>
        <v/>
      </c>
      <c r="AR55" s="22" t="str">
        <f>IF(AI55="","",VLOOKUP(AI55,目次!$A$5:$P$36,7))</f>
        <v>18～19</v>
      </c>
      <c r="AS55" s="22" t="str">
        <f>IF(AI55="","",VLOOKUP(AI55,目次!$A$5:$X$36,24))</f>
        <v>22～23</v>
      </c>
      <c r="AT55" s="45" t="str">
        <f t="shared" si="16"/>
        <v>20～21</v>
      </c>
      <c r="AU55" s="45" t="str">
        <f t="shared" si="16"/>
        <v>22～23</v>
      </c>
      <c r="AV55" s="45" t="str">
        <f t="shared" si="16"/>
        <v/>
      </c>
      <c r="AW55" s="45" t="str">
        <f t="shared" si="16"/>
        <v/>
      </c>
      <c r="AX55" s="45" t="str">
        <f t="shared" si="16"/>
        <v/>
      </c>
      <c r="AY55" s="45" t="str">
        <f t="shared" si="15"/>
        <v/>
      </c>
      <c r="AZ55" s="45" t="str">
        <f t="shared" si="15"/>
        <v/>
      </c>
      <c r="BA55" s="45" t="str">
        <f t="shared" si="15"/>
        <v/>
      </c>
      <c r="BB55" s="45" t="str">
        <f t="shared" si="15"/>
        <v>18～19</v>
      </c>
      <c r="BC55" s="45" t="str">
        <f t="shared" si="15"/>
        <v>22～23</v>
      </c>
    </row>
    <row r="56" spans="27:55" ht="18.95" customHeight="1">
      <c r="AA56" s="9">
        <v>46</v>
      </c>
      <c r="AB56" s="27" t="str">
        <f>V11</f>
        <v>国語</v>
      </c>
      <c r="AC56" s="61"/>
      <c r="AD56" s="42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IF(AE56="","",VLOOKUP(AE56,目次!$A$5:$X$36,20))</f>
        <v>22～23</v>
      </c>
      <c r="AL56" s="22" t="str">
        <f>IF(AF56="","",VLOOKUP(AF56,目次!$A$5:$P$36,4))</f>
        <v/>
      </c>
      <c r="AM56" s="22" t="str">
        <f>IF(AF56="","",VLOOKUP(AF56,目次!$A$5:$X$36,21))</f>
        <v/>
      </c>
      <c r="AN56" s="22" t="str">
        <f>IF(AG56="","",VLOOKUP(AG56,目次!$A$5:$P$36,5))</f>
        <v/>
      </c>
      <c r="AO56" s="22" t="str">
        <f>IF(AG56="","",VLOOKUP(AG56,目次!$A$5:$X$36,22))</f>
        <v/>
      </c>
      <c r="AP56" s="22" t="str">
        <f>IF(AH56="","",VLOOKUP(AH56,目次!$A$5:$P$36,6))</f>
        <v/>
      </c>
      <c r="AQ56" s="22" t="str">
        <f>IF(AH56="","",VLOOKUP(AH56,目次!$A$5:$X$36,23))</f>
        <v/>
      </c>
      <c r="AR56" s="22" t="str">
        <f>IF(AI56="","",VLOOKUP(AI56,目次!$A$5:$P$36,7))</f>
        <v/>
      </c>
      <c r="AS56" s="22" t="str">
        <f>IF(AI56="","",VLOOKUP(AI56,目次!$A$5:$X$36,24))</f>
        <v/>
      </c>
      <c r="AT56" s="45" t="str">
        <f t="shared" si="16"/>
        <v>20～21</v>
      </c>
      <c r="AU56" s="45" t="str">
        <f t="shared" si="16"/>
        <v>22～23</v>
      </c>
      <c r="AV56" s="45" t="str">
        <f t="shared" si="16"/>
        <v>24～25</v>
      </c>
      <c r="AW56" s="45" t="str">
        <f t="shared" si="16"/>
        <v>22～23</v>
      </c>
      <c r="AX56" s="45" t="str">
        <f t="shared" si="16"/>
        <v/>
      </c>
      <c r="AY56" s="45" t="str">
        <f t="shared" si="15"/>
        <v/>
      </c>
      <c r="AZ56" s="45" t="str">
        <f t="shared" si="15"/>
        <v/>
      </c>
      <c r="BA56" s="45" t="str">
        <f t="shared" si="15"/>
        <v/>
      </c>
      <c r="BB56" s="45" t="str">
        <f t="shared" si="15"/>
        <v/>
      </c>
      <c r="BC56" s="45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1"/>
      <c r="AD57" s="42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IF(AE57="","",VLOOKUP(AE57,目次!$A$5:$X$36,20))</f>
        <v/>
      </c>
      <c r="AL57" s="22" t="str">
        <f>IF(AF57="","",VLOOKUP(AF57,目次!$A$5:$P$36,4))</f>
        <v>24～25</v>
      </c>
      <c r="AM57" s="22" t="str">
        <f>IF(AF57="","",VLOOKUP(AF57,目次!$A$5:$X$36,21))</f>
        <v>22～23</v>
      </c>
      <c r="AN57" s="22" t="str">
        <f>IF(AG57="","",VLOOKUP(AG57,目次!$A$5:$P$36,5))</f>
        <v/>
      </c>
      <c r="AO57" s="22" t="str">
        <f>IF(AG57="","",VLOOKUP(AG57,目次!$A$5:$X$36,22))</f>
        <v/>
      </c>
      <c r="AP57" s="22" t="str">
        <f>IF(AH57="","",VLOOKUP(AH57,目次!$A$5:$P$36,6))</f>
        <v/>
      </c>
      <c r="AQ57" s="22" t="str">
        <f>IF(AH57="","",VLOOKUP(AH57,目次!$A$5:$X$36,23))</f>
        <v/>
      </c>
      <c r="AR57" s="22" t="str">
        <f>IF(AI57="","",VLOOKUP(AI57,目次!$A$5:$P$36,7))</f>
        <v/>
      </c>
      <c r="AS57" s="22" t="str">
        <f>IF(AI57="","",VLOOKUP(AI57,目次!$A$5:$X$36,24))</f>
        <v/>
      </c>
      <c r="AT57" s="45" t="str">
        <f t="shared" si="16"/>
        <v/>
      </c>
      <c r="AU57" s="45" t="str">
        <f t="shared" si="16"/>
        <v/>
      </c>
      <c r="AV57" s="45" t="str">
        <f t="shared" si="16"/>
        <v>24～25</v>
      </c>
      <c r="AW57" s="45" t="str">
        <f t="shared" si="16"/>
        <v>22～23</v>
      </c>
      <c r="AX57" s="45" t="str">
        <f t="shared" si="16"/>
        <v>20～21</v>
      </c>
      <c r="AY57" s="45" t="str">
        <f t="shared" si="15"/>
        <v>22～23</v>
      </c>
      <c r="AZ57" s="45" t="str">
        <f t="shared" si="15"/>
        <v/>
      </c>
      <c r="BA57" s="45" t="str">
        <f t="shared" si="15"/>
        <v/>
      </c>
      <c r="BB57" s="45" t="str">
        <f t="shared" si="15"/>
        <v/>
      </c>
      <c r="BC57" s="45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1"/>
      <c r="AD58" s="42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IF(AE58="","",VLOOKUP(AE58,目次!$A$5:$X$36,20))</f>
        <v/>
      </c>
      <c r="AL58" s="22" t="str">
        <f>IF(AF58="","",VLOOKUP(AF58,目次!$A$5:$P$36,4))</f>
        <v/>
      </c>
      <c r="AM58" s="22" t="str">
        <f>IF(AF58="","",VLOOKUP(AF58,目次!$A$5:$X$36,21))</f>
        <v/>
      </c>
      <c r="AN58" s="22" t="str">
        <f>IF(AG58="","",VLOOKUP(AG58,目次!$A$5:$P$36,5))</f>
        <v>20～21</v>
      </c>
      <c r="AO58" s="22" t="str">
        <f>IF(AG58="","",VLOOKUP(AG58,目次!$A$5:$X$36,22))</f>
        <v>22～23</v>
      </c>
      <c r="AP58" s="22" t="str">
        <f>IF(AH58="","",VLOOKUP(AH58,目次!$A$5:$P$36,6))</f>
        <v/>
      </c>
      <c r="AQ58" s="22" t="str">
        <f>IF(AH58="","",VLOOKUP(AH58,目次!$A$5:$X$36,23))</f>
        <v/>
      </c>
      <c r="AR58" s="22" t="str">
        <f>IF(AI58="","",VLOOKUP(AI58,目次!$A$5:$P$36,7))</f>
        <v/>
      </c>
      <c r="AS58" s="22" t="str">
        <f>IF(AI58="","",VLOOKUP(AI58,目次!$A$5:$X$36,24))</f>
        <v/>
      </c>
      <c r="AT58" s="45" t="str">
        <f t="shared" si="16"/>
        <v/>
      </c>
      <c r="AU58" s="45" t="str">
        <f t="shared" si="16"/>
        <v/>
      </c>
      <c r="AV58" s="45" t="str">
        <f t="shared" si="16"/>
        <v/>
      </c>
      <c r="AW58" s="45" t="str">
        <f t="shared" si="16"/>
        <v/>
      </c>
      <c r="AX58" s="45" t="str">
        <f t="shared" si="16"/>
        <v>20～21</v>
      </c>
      <c r="AY58" s="45" t="str">
        <f t="shared" si="15"/>
        <v>22～23</v>
      </c>
      <c r="AZ58" s="45" t="str">
        <f t="shared" si="15"/>
        <v>20～21</v>
      </c>
      <c r="BA58" s="45" t="str">
        <f t="shared" si="15"/>
        <v>24～25</v>
      </c>
      <c r="BB58" s="45" t="str">
        <f t="shared" si="15"/>
        <v/>
      </c>
      <c r="BC58" s="45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1"/>
      <c r="AD59" s="42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IF(AE59="","",VLOOKUP(AE59,目次!$A$5:$X$36,20))</f>
        <v/>
      </c>
      <c r="AL59" s="22" t="str">
        <f>IF(AF59="","",VLOOKUP(AF59,目次!$A$5:$P$36,4))</f>
        <v/>
      </c>
      <c r="AM59" s="22" t="str">
        <f>IF(AF59="","",VLOOKUP(AF59,目次!$A$5:$X$36,21))</f>
        <v/>
      </c>
      <c r="AN59" s="22" t="str">
        <f>IF(AG59="","",VLOOKUP(AG59,目次!$A$5:$P$36,5))</f>
        <v/>
      </c>
      <c r="AO59" s="22" t="str">
        <f>IF(AG59="","",VLOOKUP(AG59,目次!$A$5:$X$36,22))</f>
        <v/>
      </c>
      <c r="AP59" s="22" t="str">
        <f>IF(AH59="","",VLOOKUP(AH59,目次!$A$5:$P$36,6))</f>
        <v>20～21</v>
      </c>
      <c r="AQ59" s="22" t="str">
        <f>IF(AH59="","",VLOOKUP(AH59,目次!$A$5:$X$36,23))</f>
        <v>24～25</v>
      </c>
      <c r="AR59" s="22" t="str">
        <f>IF(AI59="","",VLOOKUP(AI59,目次!$A$5:$P$36,7))</f>
        <v/>
      </c>
      <c r="AS59" s="22" t="str">
        <f>IF(AI59="","",VLOOKUP(AI59,目次!$A$5:$X$36,24))</f>
        <v/>
      </c>
      <c r="AT59" s="45" t="str">
        <f t="shared" si="16"/>
        <v/>
      </c>
      <c r="AU59" s="45" t="str">
        <f t="shared" si="16"/>
        <v/>
      </c>
      <c r="AV59" s="45" t="str">
        <f t="shared" si="16"/>
        <v/>
      </c>
      <c r="AW59" s="45" t="str">
        <f t="shared" si="16"/>
        <v/>
      </c>
      <c r="AX59" s="45" t="str">
        <f t="shared" si="16"/>
        <v/>
      </c>
      <c r="AY59" s="45" t="str">
        <f t="shared" si="15"/>
        <v/>
      </c>
      <c r="AZ59" s="45" t="str">
        <f t="shared" si="15"/>
        <v>20～21</v>
      </c>
      <c r="BA59" s="45" t="str">
        <f t="shared" si="15"/>
        <v>24～25</v>
      </c>
      <c r="BB59" s="45" t="str">
        <f t="shared" si="15"/>
        <v>20～21</v>
      </c>
      <c r="BC59" s="45" t="str">
        <f t="shared" si="15"/>
        <v>24～25</v>
      </c>
    </row>
    <row r="60" spans="27:55" ht="18.95" customHeight="1">
      <c r="AA60" s="9">
        <v>50</v>
      </c>
      <c r="AB60" s="27" t="str">
        <f>V15</f>
        <v>英語</v>
      </c>
      <c r="AC60" s="61"/>
      <c r="AD60" s="42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IF(AE60="","",VLOOKUP(AE60,目次!$A$5:$X$36,20))</f>
        <v/>
      </c>
      <c r="AL60" s="22" t="str">
        <f>IF(AF60="","",VLOOKUP(AF60,目次!$A$5:$P$36,4))</f>
        <v/>
      </c>
      <c r="AM60" s="22" t="str">
        <f>IF(AF60="","",VLOOKUP(AF60,目次!$A$5:$X$36,21))</f>
        <v/>
      </c>
      <c r="AN60" s="22" t="str">
        <f>IF(AG60="","",VLOOKUP(AG60,目次!$A$5:$P$36,5))</f>
        <v/>
      </c>
      <c r="AO60" s="22" t="str">
        <f>IF(AG60="","",VLOOKUP(AG60,目次!$A$5:$X$36,22))</f>
        <v/>
      </c>
      <c r="AP60" s="22" t="str">
        <f>IF(AH60="","",VLOOKUP(AH60,目次!$A$5:$P$36,6))</f>
        <v/>
      </c>
      <c r="AQ60" s="22" t="str">
        <f>IF(AH60="","",VLOOKUP(AH60,目次!$A$5:$X$36,23))</f>
        <v/>
      </c>
      <c r="AR60" s="22" t="str">
        <f>IF(AI60="","",VLOOKUP(AI60,目次!$A$5:$P$36,7))</f>
        <v>20～21</v>
      </c>
      <c r="AS60" s="22" t="str">
        <f>IF(AI60="","",VLOOKUP(AI60,目次!$A$5:$X$36,24))</f>
        <v>24～25</v>
      </c>
      <c r="AT60" s="45" t="str">
        <f t="shared" si="16"/>
        <v>22～23</v>
      </c>
      <c r="AU60" s="45" t="str">
        <f t="shared" si="16"/>
        <v>24～25</v>
      </c>
      <c r="AV60" s="45" t="str">
        <f t="shared" si="16"/>
        <v/>
      </c>
      <c r="AW60" s="45" t="str">
        <f t="shared" si="16"/>
        <v/>
      </c>
      <c r="AX60" s="45" t="str">
        <f t="shared" si="16"/>
        <v/>
      </c>
      <c r="AY60" s="45" t="str">
        <f t="shared" si="15"/>
        <v/>
      </c>
      <c r="AZ60" s="45" t="str">
        <f t="shared" si="15"/>
        <v/>
      </c>
      <c r="BA60" s="45" t="str">
        <f t="shared" si="15"/>
        <v/>
      </c>
      <c r="BB60" s="45" t="str">
        <f t="shared" si="15"/>
        <v>20～21</v>
      </c>
      <c r="BC60" s="45" t="str">
        <f t="shared" si="15"/>
        <v>24～25</v>
      </c>
    </row>
    <row r="61" spans="27:55" ht="18.95" customHeight="1">
      <c r="AA61" s="9">
        <v>51</v>
      </c>
      <c r="AB61" s="27" t="str">
        <f>V11</f>
        <v>国語</v>
      </c>
      <c r="AC61" s="61"/>
      <c r="AD61" s="42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IF(AE61="","",VLOOKUP(AE61,目次!$A$5:$X$36,20))</f>
        <v>24～25</v>
      </c>
      <c r="AL61" s="22" t="str">
        <f>IF(AF61="","",VLOOKUP(AF61,目次!$A$5:$P$36,4))</f>
        <v/>
      </c>
      <c r="AM61" s="22" t="str">
        <f>IF(AF61="","",VLOOKUP(AF61,目次!$A$5:$X$36,21))</f>
        <v/>
      </c>
      <c r="AN61" s="22" t="str">
        <f>IF(AG61="","",VLOOKUP(AG61,目次!$A$5:$P$36,5))</f>
        <v/>
      </c>
      <c r="AO61" s="22" t="str">
        <f>IF(AG61="","",VLOOKUP(AG61,目次!$A$5:$X$36,22))</f>
        <v/>
      </c>
      <c r="AP61" s="22" t="str">
        <f>IF(AH61="","",VLOOKUP(AH61,目次!$A$5:$P$36,6))</f>
        <v/>
      </c>
      <c r="AQ61" s="22" t="str">
        <f>IF(AH61="","",VLOOKUP(AH61,目次!$A$5:$X$36,23))</f>
        <v/>
      </c>
      <c r="AR61" s="22" t="str">
        <f>IF(AI61="","",VLOOKUP(AI61,目次!$A$5:$P$36,7))</f>
        <v/>
      </c>
      <c r="AS61" s="22" t="str">
        <f>IF(AI61="","",VLOOKUP(AI61,目次!$A$5:$X$36,24))</f>
        <v/>
      </c>
      <c r="AT61" s="45" t="str">
        <f t="shared" si="16"/>
        <v>22～23</v>
      </c>
      <c r="AU61" s="45" t="str">
        <f t="shared" si="16"/>
        <v>24～25</v>
      </c>
      <c r="AV61" s="45" t="str">
        <f t="shared" si="16"/>
        <v>26～27</v>
      </c>
      <c r="AW61" s="45" t="str">
        <f t="shared" si="16"/>
        <v>24～25</v>
      </c>
      <c r="AX61" s="45" t="str">
        <f t="shared" si="16"/>
        <v/>
      </c>
      <c r="AY61" s="45" t="str">
        <f t="shared" si="15"/>
        <v/>
      </c>
      <c r="AZ61" s="45" t="str">
        <f t="shared" si="15"/>
        <v/>
      </c>
      <c r="BA61" s="45" t="str">
        <f t="shared" si="15"/>
        <v/>
      </c>
      <c r="BB61" s="45" t="str">
        <f t="shared" si="15"/>
        <v/>
      </c>
      <c r="BC61" s="45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1"/>
      <c r="AD62" s="42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IF(AE62="","",VLOOKUP(AE62,目次!$A$5:$X$36,20))</f>
        <v/>
      </c>
      <c r="AL62" s="22" t="str">
        <f>IF(AF62="","",VLOOKUP(AF62,目次!$A$5:$P$36,4))</f>
        <v>26～27</v>
      </c>
      <c r="AM62" s="22" t="str">
        <f>IF(AF62="","",VLOOKUP(AF62,目次!$A$5:$X$36,21))</f>
        <v>24～25</v>
      </c>
      <c r="AN62" s="22" t="str">
        <f>IF(AG62="","",VLOOKUP(AG62,目次!$A$5:$P$36,5))</f>
        <v/>
      </c>
      <c r="AO62" s="22" t="str">
        <f>IF(AG62="","",VLOOKUP(AG62,目次!$A$5:$X$36,22))</f>
        <v/>
      </c>
      <c r="AP62" s="22" t="str">
        <f>IF(AH62="","",VLOOKUP(AH62,目次!$A$5:$P$36,6))</f>
        <v/>
      </c>
      <c r="AQ62" s="22" t="str">
        <f>IF(AH62="","",VLOOKUP(AH62,目次!$A$5:$X$36,23))</f>
        <v/>
      </c>
      <c r="AR62" s="22" t="str">
        <f>IF(AI62="","",VLOOKUP(AI62,目次!$A$5:$P$36,7))</f>
        <v/>
      </c>
      <c r="AS62" s="22" t="str">
        <f>IF(AI62="","",VLOOKUP(AI62,目次!$A$5:$X$36,24))</f>
        <v/>
      </c>
      <c r="AT62" s="45" t="str">
        <f t="shared" si="16"/>
        <v/>
      </c>
      <c r="AU62" s="45" t="str">
        <f t="shared" si="16"/>
        <v/>
      </c>
      <c r="AV62" s="45" t="str">
        <f t="shared" si="16"/>
        <v>26～27</v>
      </c>
      <c r="AW62" s="45" t="str">
        <f t="shared" si="16"/>
        <v>24～25</v>
      </c>
      <c r="AX62" s="45" t="str">
        <f t="shared" si="16"/>
        <v>22～23</v>
      </c>
      <c r="AY62" s="45" t="str">
        <f t="shared" si="15"/>
        <v>24～25</v>
      </c>
      <c r="AZ62" s="45" t="str">
        <f t="shared" si="15"/>
        <v/>
      </c>
      <c r="BA62" s="45" t="str">
        <f t="shared" si="15"/>
        <v/>
      </c>
      <c r="BB62" s="45" t="str">
        <f t="shared" si="15"/>
        <v/>
      </c>
      <c r="BC62" s="45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1"/>
      <c r="AD63" s="42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IF(AE63="","",VLOOKUP(AE63,目次!$A$5:$X$36,20))</f>
        <v/>
      </c>
      <c r="AL63" s="22" t="str">
        <f>IF(AF63="","",VLOOKUP(AF63,目次!$A$5:$P$36,4))</f>
        <v/>
      </c>
      <c r="AM63" s="22" t="str">
        <f>IF(AF63="","",VLOOKUP(AF63,目次!$A$5:$X$36,21))</f>
        <v/>
      </c>
      <c r="AN63" s="22" t="str">
        <f>IF(AG63="","",VLOOKUP(AG63,目次!$A$5:$P$36,5))</f>
        <v>22～23</v>
      </c>
      <c r="AO63" s="22" t="str">
        <f>IF(AG63="","",VLOOKUP(AG63,目次!$A$5:$X$36,22))</f>
        <v>24～25</v>
      </c>
      <c r="AP63" s="22" t="str">
        <f>IF(AH63="","",VLOOKUP(AH63,目次!$A$5:$P$36,6))</f>
        <v/>
      </c>
      <c r="AQ63" s="22" t="str">
        <f>IF(AH63="","",VLOOKUP(AH63,目次!$A$5:$X$36,23))</f>
        <v/>
      </c>
      <c r="AR63" s="22" t="str">
        <f>IF(AI63="","",VLOOKUP(AI63,目次!$A$5:$P$36,7))</f>
        <v/>
      </c>
      <c r="AS63" s="22" t="str">
        <f>IF(AI63="","",VLOOKUP(AI63,目次!$A$5:$X$36,24))</f>
        <v/>
      </c>
      <c r="AT63" s="45" t="str">
        <f t="shared" si="16"/>
        <v/>
      </c>
      <c r="AU63" s="45" t="str">
        <f t="shared" si="16"/>
        <v/>
      </c>
      <c r="AV63" s="45" t="str">
        <f t="shared" si="16"/>
        <v/>
      </c>
      <c r="AW63" s="45" t="str">
        <f t="shared" si="16"/>
        <v/>
      </c>
      <c r="AX63" s="45" t="str">
        <f t="shared" si="16"/>
        <v>22～23</v>
      </c>
      <c r="AY63" s="45" t="str">
        <f t="shared" si="15"/>
        <v>24～25</v>
      </c>
      <c r="AZ63" s="45" t="str">
        <f t="shared" si="15"/>
        <v>22～23</v>
      </c>
      <c r="BA63" s="45" t="str">
        <f t="shared" si="15"/>
        <v>26～27</v>
      </c>
      <c r="BB63" s="45" t="str">
        <f t="shared" si="15"/>
        <v/>
      </c>
      <c r="BC63" s="45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1"/>
      <c r="AD64" s="42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IF(AE64="","",VLOOKUP(AE64,目次!$A$5:$X$36,20))</f>
        <v/>
      </c>
      <c r="AL64" s="22" t="str">
        <f>IF(AF64="","",VLOOKUP(AF64,目次!$A$5:$P$36,4))</f>
        <v/>
      </c>
      <c r="AM64" s="22" t="str">
        <f>IF(AF64="","",VLOOKUP(AF64,目次!$A$5:$X$36,21))</f>
        <v/>
      </c>
      <c r="AN64" s="22" t="str">
        <f>IF(AG64="","",VLOOKUP(AG64,目次!$A$5:$P$36,5))</f>
        <v/>
      </c>
      <c r="AO64" s="22" t="str">
        <f>IF(AG64="","",VLOOKUP(AG64,目次!$A$5:$X$36,22))</f>
        <v/>
      </c>
      <c r="AP64" s="22" t="str">
        <f>IF(AH64="","",VLOOKUP(AH64,目次!$A$5:$P$36,6))</f>
        <v>22～23</v>
      </c>
      <c r="AQ64" s="22" t="str">
        <f>IF(AH64="","",VLOOKUP(AH64,目次!$A$5:$X$36,23))</f>
        <v>26～27</v>
      </c>
      <c r="AR64" s="22" t="str">
        <f>IF(AI64="","",VLOOKUP(AI64,目次!$A$5:$P$36,7))</f>
        <v/>
      </c>
      <c r="AS64" s="22" t="str">
        <f>IF(AI64="","",VLOOKUP(AI64,目次!$A$5:$X$36,24))</f>
        <v/>
      </c>
      <c r="AT64" s="45" t="str">
        <f t="shared" si="16"/>
        <v/>
      </c>
      <c r="AU64" s="45" t="str">
        <f t="shared" si="16"/>
        <v/>
      </c>
      <c r="AV64" s="45" t="str">
        <f t="shared" si="16"/>
        <v/>
      </c>
      <c r="AW64" s="45" t="str">
        <f t="shared" si="16"/>
        <v/>
      </c>
      <c r="AX64" s="45" t="str">
        <f t="shared" si="16"/>
        <v/>
      </c>
      <c r="AY64" s="45" t="str">
        <f t="shared" si="15"/>
        <v/>
      </c>
      <c r="AZ64" s="45" t="str">
        <f t="shared" si="15"/>
        <v>22～23</v>
      </c>
      <c r="BA64" s="45" t="str">
        <f t="shared" si="15"/>
        <v>26～27</v>
      </c>
      <c r="BB64" s="45" t="str">
        <f t="shared" si="15"/>
        <v>22～23</v>
      </c>
      <c r="BC64" s="45" t="str">
        <f t="shared" si="15"/>
        <v>26～27</v>
      </c>
    </row>
    <row r="65" spans="27:55" ht="18.95" customHeight="1">
      <c r="AA65" s="9">
        <v>55</v>
      </c>
      <c r="AB65" s="27" t="str">
        <f>V15</f>
        <v>英語</v>
      </c>
      <c r="AC65" s="61"/>
      <c r="AD65" s="42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IF(AE65="","",VLOOKUP(AE65,目次!$A$5:$X$36,20))</f>
        <v/>
      </c>
      <c r="AL65" s="22" t="str">
        <f>IF(AF65="","",VLOOKUP(AF65,目次!$A$5:$P$36,4))</f>
        <v/>
      </c>
      <c r="AM65" s="22" t="str">
        <f>IF(AF65="","",VLOOKUP(AF65,目次!$A$5:$X$36,21))</f>
        <v/>
      </c>
      <c r="AN65" s="22" t="str">
        <f>IF(AG65="","",VLOOKUP(AG65,目次!$A$5:$P$36,5))</f>
        <v/>
      </c>
      <c r="AO65" s="22" t="str">
        <f>IF(AG65="","",VLOOKUP(AG65,目次!$A$5:$X$36,22))</f>
        <v/>
      </c>
      <c r="AP65" s="22" t="str">
        <f>IF(AH65="","",VLOOKUP(AH65,目次!$A$5:$P$36,6))</f>
        <v/>
      </c>
      <c r="AQ65" s="22" t="str">
        <f>IF(AH65="","",VLOOKUP(AH65,目次!$A$5:$X$36,23))</f>
        <v/>
      </c>
      <c r="AR65" s="22" t="str">
        <f>IF(AI65="","",VLOOKUP(AI65,目次!$A$5:$P$36,7))</f>
        <v>22～23</v>
      </c>
      <c r="AS65" s="22" t="str">
        <f>IF(AI65="","",VLOOKUP(AI65,目次!$A$5:$X$36,24))</f>
        <v>26～27</v>
      </c>
      <c r="AT65" s="45" t="str">
        <f t="shared" si="16"/>
        <v>24～25</v>
      </c>
      <c r="AU65" s="45" t="str">
        <f t="shared" si="16"/>
        <v>26～27</v>
      </c>
      <c r="AV65" s="45" t="str">
        <f t="shared" si="16"/>
        <v/>
      </c>
      <c r="AW65" s="45" t="str">
        <f t="shared" si="16"/>
        <v/>
      </c>
      <c r="AX65" s="45" t="str">
        <f t="shared" si="16"/>
        <v/>
      </c>
      <c r="AY65" s="45" t="str">
        <f t="shared" si="15"/>
        <v/>
      </c>
      <c r="AZ65" s="45" t="str">
        <f t="shared" si="15"/>
        <v/>
      </c>
      <c r="BA65" s="45" t="str">
        <f t="shared" si="15"/>
        <v/>
      </c>
      <c r="BB65" s="45" t="str">
        <f t="shared" si="15"/>
        <v>22～23</v>
      </c>
      <c r="BC65" s="45" t="str">
        <f t="shared" si="15"/>
        <v>26～27</v>
      </c>
    </row>
    <row r="66" spans="27:55" ht="18.95" customHeight="1">
      <c r="AA66" s="9">
        <v>56</v>
      </c>
      <c r="AB66" s="27" t="str">
        <f>V11</f>
        <v>国語</v>
      </c>
      <c r="AC66" s="61"/>
      <c r="AD66" s="42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IF(AE66="","",VLOOKUP(AE66,目次!$A$5:$X$36,20))</f>
        <v>26～27</v>
      </c>
      <c r="AL66" s="22" t="str">
        <f>IF(AF66="","",VLOOKUP(AF66,目次!$A$5:$P$36,4))</f>
        <v/>
      </c>
      <c r="AM66" s="22" t="str">
        <f>IF(AF66="","",VLOOKUP(AF66,目次!$A$5:$X$36,21))</f>
        <v/>
      </c>
      <c r="AN66" s="22" t="str">
        <f>IF(AG66="","",VLOOKUP(AG66,目次!$A$5:$P$36,5))</f>
        <v/>
      </c>
      <c r="AO66" s="22" t="str">
        <f>IF(AG66="","",VLOOKUP(AG66,目次!$A$5:$X$36,22))</f>
        <v/>
      </c>
      <c r="AP66" s="22" t="str">
        <f>IF(AH66="","",VLOOKUP(AH66,目次!$A$5:$P$36,6))</f>
        <v/>
      </c>
      <c r="AQ66" s="22" t="str">
        <f>IF(AH66="","",VLOOKUP(AH66,目次!$A$5:$X$36,23))</f>
        <v/>
      </c>
      <c r="AR66" s="22" t="str">
        <f>IF(AI66="","",VLOOKUP(AI66,目次!$A$5:$P$36,7))</f>
        <v/>
      </c>
      <c r="AS66" s="22" t="str">
        <f>IF(AI66="","",VLOOKUP(AI66,目次!$A$5:$X$36,24))</f>
        <v/>
      </c>
      <c r="AT66" s="45" t="str">
        <f t="shared" si="16"/>
        <v>24～25</v>
      </c>
      <c r="AU66" s="45" t="str">
        <f t="shared" si="16"/>
        <v>26～27</v>
      </c>
      <c r="AV66" s="45" t="str">
        <f t="shared" si="16"/>
        <v>28～30</v>
      </c>
      <c r="AW66" s="45" t="str">
        <f t="shared" si="16"/>
        <v>26～27</v>
      </c>
      <c r="AX66" s="45" t="str">
        <f t="shared" si="16"/>
        <v/>
      </c>
      <c r="AY66" s="45" t="str">
        <f t="shared" si="15"/>
        <v/>
      </c>
      <c r="AZ66" s="45" t="str">
        <f t="shared" si="15"/>
        <v/>
      </c>
      <c r="BA66" s="45" t="str">
        <f t="shared" si="15"/>
        <v/>
      </c>
      <c r="BB66" s="45" t="str">
        <f t="shared" si="15"/>
        <v/>
      </c>
      <c r="BC66" s="45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1"/>
      <c r="AD67" s="42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IF(AE67="","",VLOOKUP(AE67,目次!$A$5:$X$36,20))</f>
        <v/>
      </c>
      <c r="AL67" s="22" t="str">
        <f>IF(AF67="","",VLOOKUP(AF67,目次!$A$5:$P$36,4))</f>
        <v>28～30</v>
      </c>
      <c r="AM67" s="22" t="str">
        <f>IF(AF67="","",VLOOKUP(AF67,目次!$A$5:$X$36,21))</f>
        <v>26～27</v>
      </c>
      <c r="AN67" s="22" t="str">
        <f>IF(AG67="","",VLOOKUP(AG67,目次!$A$5:$P$36,5))</f>
        <v/>
      </c>
      <c r="AO67" s="22" t="str">
        <f>IF(AG67="","",VLOOKUP(AG67,目次!$A$5:$X$36,22))</f>
        <v/>
      </c>
      <c r="AP67" s="22" t="str">
        <f>IF(AH67="","",VLOOKUP(AH67,目次!$A$5:$P$36,6))</f>
        <v/>
      </c>
      <c r="AQ67" s="22" t="str">
        <f>IF(AH67="","",VLOOKUP(AH67,目次!$A$5:$X$36,23))</f>
        <v/>
      </c>
      <c r="AR67" s="22" t="str">
        <f>IF(AI67="","",VLOOKUP(AI67,目次!$A$5:$P$36,7))</f>
        <v/>
      </c>
      <c r="AS67" s="22" t="str">
        <f>IF(AI67="","",VLOOKUP(AI67,目次!$A$5:$X$36,24))</f>
        <v/>
      </c>
      <c r="AT67" s="45" t="str">
        <f t="shared" si="16"/>
        <v/>
      </c>
      <c r="AU67" s="45" t="str">
        <f t="shared" si="16"/>
        <v/>
      </c>
      <c r="AV67" s="45" t="str">
        <f t="shared" si="16"/>
        <v>28～30</v>
      </c>
      <c r="AW67" s="45" t="str">
        <f t="shared" si="16"/>
        <v>26～27</v>
      </c>
      <c r="AX67" s="45" t="str">
        <f t="shared" si="16"/>
        <v>24～25</v>
      </c>
      <c r="AY67" s="45" t="str">
        <f t="shared" si="15"/>
        <v>26～27</v>
      </c>
      <c r="AZ67" s="45" t="str">
        <f t="shared" si="15"/>
        <v/>
      </c>
      <c r="BA67" s="45" t="str">
        <f t="shared" si="15"/>
        <v/>
      </c>
      <c r="BB67" s="45" t="str">
        <f t="shared" si="15"/>
        <v/>
      </c>
      <c r="BC67" s="45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1"/>
      <c r="AD68" s="42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IF(AE68="","",VLOOKUP(AE68,目次!$A$5:$X$36,20))</f>
        <v/>
      </c>
      <c r="AL68" s="22" t="str">
        <f>IF(AF68="","",VLOOKUP(AF68,目次!$A$5:$P$36,4))</f>
        <v/>
      </c>
      <c r="AM68" s="22" t="str">
        <f>IF(AF68="","",VLOOKUP(AF68,目次!$A$5:$X$36,21))</f>
        <v/>
      </c>
      <c r="AN68" s="22" t="str">
        <f>IF(AG68="","",VLOOKUP(AG68,目次!$A$5:$P$36,5))</f>
        <v>24～25</v>
      </c>
      <c r="AO68" s="22" t="str">
        <f>IF(AG68="","",VLOOKUP(AG68,目次!$A$5:$X$36,22))</f>
        <v>26～27</v>
      </c>
      <c r="AP68" s="22" t="str">
        <f>IF(AH68="","",VLOOKUP(AH68,目次!$A$5:$P$36,6))</f>
        <v/>
      </c>
      <c r="AQ68" s="22" t="str">
        <f>IF(AH68="","",VLOOKUP(AH68,目次!$A$5:$X$36,23))</f>
        <v/>
      </c>
      <c r="AR68" s="22" t="str">
        <f>IF(AI68="","",VLOOKUP(AI68,目次!$A$5:$P$36,7))</f>
        <v/>
      </c>
      <c r="AS68" s="22" t="str">
        <f>IF(AI68="","",VLOOKUP(AI68,目次!$A$5:$X$36,24))</f>
        <v/>
      </c>
      <c r="AT68" s="45" t="str">
        <f t="shared" si="16"/>
        <v/>
      </c>
      <c r="AU68" s="45" t="str">
        <f t="shared" si="16"/>
        <v/>
      </c>
      <c r="AV68" s="45" t="str">
        <f t="shared" si="16"/>
        <v/>
      </c>
      <c r="AW68" s="45" t="str">
        <f t="shared" si="16"/>
        <v/>
      </c>
      <c r="AX68" s="45" t="str">
        <f t="shared" si="16"/>
        <v>24～25</v>
      </c>
      <c r="AY68" s="45" t="str">
        <f t="shared" si="16"/>
        <v>26～27</v>
      </c>
      <c r="AZ68" s="45" t="str">
        <f t="shared" si="16"/>
        <v>24～25</v>
      </c>
      <c r="BA68" s="45" t="str">
        <f t="shared" si="16"/>
        <v>28～29</v>
      </c>
      <c r="BB68" s="45" t="str">
        <f t="shared" si="16"/>
        <v/>
      </c>
      <c r="BC68" s="45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1"/>
      <c r="AD69" s="42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IF(AE69="","",VLOOKUP(AE69,目次!$A$5:$X$36,20))</f>
        <v/>
      </c>
      <c r="AL69" s="22" t="str">
        <f>IF(AF69="","",VLOOKUP(AF69,目次!$A$5:$P$36,4))</f>
        <v/>
      </c>
      <c r="AM69" s="22" t="str">
        <f>IF(AF69="","",VLOOKUP(AF69,目次!$A$5:$X$36,21))</f>
        <v/>
      </c>
      <c r="AN69" s="22" t="str">
        <f>IF(AG69="","",VLOOKUP(AG69,目次!$A$5:$P$36,5))</f>
        <v/>
      </c>
      <c r="AO69" s="22" t="str">
        <f>IF(AG69="","",VLOOKUP(AG69,目次!$A$5:$X$36,22))</f>
        <v/>
      </c>
      <c r="AP69" s="22" t="str">
        <f>IF(AH69="","",VLOOKUP(AH69,目次!$A$5:$P$36,6))</f>
        <v>24～25</v>
      </c>
      <c r="AQ69" s="22" t="str">
        <f>IF(AH69="","",VLOOKUP(AH69,目次!$A$5:$X$36,23))</f>
        <v>28～29</v>
      </c>
      <c r="AR69" s="22" t="str">
        <f>IF(AI69="","",VLOOKUP(AI69,目次!$A$5:$P$36,7))</f>
        <v/>
      </c>
      <c r="AS69" s="22" t="str">
        <f>IF(AI69="","",VLOOKUP(AI69,目次!$A$5:$X$36,24))</f>
        <v/>
      </c>
      <c r="AT69" s="45" t="str">
        <f t="shared" ref="AT69:BC70" si="17">IF(AJ69=AJ70,"",IF($AD69=$AD70,AJ69&amp;","&amp;AJ70,AJ69&amp;AJ70))</f>
        <v/>
      </c>
      <c r="AU69" s="45" t="str">
        <f t="shared" si="17"/>
        <v/>
      </c>
      <c r="AV69" s="45" t="str">
        <f t="shared" si="17"/>
        <v/>
      </c>
      <c r="AW69" s="45" t="str">
        <f t="shared" si="17"/>
        <v/>
      </c>
      <c r="AX69" s="45" t="str">
        <f t="shared" si="17"/>
        <v/>
      </c>
      <c r="AY69" s="45" t="str">
        <f t="shared" si="17"/>
        <v/>
      </c>
      <c r="AZ69" s="45" t="str">
        <f t="shared" si="17"/>
        <v>24～25</v>
      </c>
      <c r="BA69" s="45" t="str">
        <f t="shared" si="17"/>
        <v>28～29</v>
      </c>
      <c r="BB69" s="45" t="str">
        <f t="shared" si="17"/>
        <v>24～25</v>
      </c>
      <c r="BC69" s="45" t="str">
        <f t="shared" si="17"/>
        <v>28～29</v>
      </c>
    </row>
    <row r="70" spans="27:55" ht="18.95" customHeight="1" thickBot="1">
      <c r="AA70" s="9">
        <v>60</v>
      </c>
      <c r="AB70" s="27" t="str">
        <f>V15</f>
        <v>英語</v>
      </c>
      <c r="AC70" s="62"/>
      <c r="AD70" s="42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IF(AE70="","",VLOOKUP(AE70,目次!$A$5:$X$36,20))</f>
        <v/>
      </c>
      <c r="AL70" s="22" t="str">
        <f>IF(AF70="","",VLOOKUP(AF70,目次!$A$5:$P$36,4))</f>
        <v/>
      </c>
      <c r="AM70" s="22" t="str">
        <f>IF(AF70="","",VLOOKUP(AF70,目次!$A$5:$X$36,21))</f>
        <v/>
      </c>
      <c r="AN70" s="22" t="str">
        <f>IF(AG70="","",VLOOKUP(AG70,目次!$A$5:$P$36,5))</f>
        <v/>
      </c>
      <c r="AO70" s="22" t="str">
        <f>IF(AG70="","",VLOOKUP(AG70,目次!$A$5:$X$36,22))</f>
        <v/>
      </c>
      <c r="AP70" s="22" t="str">
        <f>IF(AH70="","",VLOOKUP(AH70,目次!$A$5:$P$36,6))</f>
        <v/>
      </c>
      <c r="AQ70" s="22" t="str">
        <f>IF(AH70="","",VLOOKUP(AH70,目次!$A$5:$X$36,23))</f>
        <v/>
      </c>
      <c r="AR70" s="22" t="str">
        <f>IF(AI70="","",VLOOKUP(AI70,目次!$A$5:$P$36,7))</f>
        <v>24～25</v>
      </c>
      <c r="AS70" s="22" t="str">
        <f>IF(AI70="","",VLOOKUP(AI70,目次!$A$5:$X$36,24))</f>
        <v>28～29</v>
      </c>
      <c r="AT70" s="45" t="str">
        <f t="shared" si="17"/>
        <v/>
      </c>
      <c r="AU70" s="45" t="str">
        <f t="shared" si="17"/>
        <v/>
      </c>
      <c r="AV70" s="45" t="str">
        <f t="shared" si="17"/>
        <v/>
      </c>
      <c r="AW70" s="45" t="str">
        <f t="shared" si="17"/>
        <v/>
      </c>
      <c r="AX70" s="45" t="str">
        <f t="shared" si="17"/>
        <v/>
      </c>
      <c r="AY70" s="45" t="str">
        <f t="shared" si="17"/>
        <v/>
      </c>
      <c r="AZ70" s="45" t="str">
        <f t="shared" si="17"/>
        <v/>
      </c>
      <c r="BA70" s="45" t="str">
        <f t="shared" si="17"/>
        <v/>
      </c>
      <c r="BB70" s="45" t="str">
        <f t="shared" si="17"/>
        <v>24～25</v>
      </c>
      <c r="BC70" s="45" t="str">
        <f t="shared" si="17"/>
        <v>28～29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  <mergeCell ref="B5:C5"/>
    <mergeCell ref="F5:J5"/>
    <mergeCell ref="K5:P5"/>
    <mergeCell ref="R5:Z5"/>
    <mergeCell ref="B1:P1"/>
    <mergeCell ref="U1:Z1"/>
    <mergeCell ref="B2:I2"/>
    <mergeCell ref="J2:P2"/>
    <mergeCell ref="B3:C3"/>
  </mergeCells>
  <phoneticPr fontId="1"/>
  <conditionalFormatting sqref="B8:B38">
    <cfRule type="expression" dxfId="44" priority="2" stopIfTrue="1">
      <formula>D8="祝"</formula>
    </cfRule>
    <cfRule type="expression" dxfId="43" priority="3" stopIfTrue="1">
      <formula>OR(D8=1,D8=7)</formula>
    </cfRule>
  </conditionalFormatting>
  <conditionalFormatting sqref="C8:C38">
    <cfRule type="expression" dxfId="42" priority="4" stopIfTrue="1">
      <formula>D8="祝"</formula>
    </cfRule>
    <cfRule type="expression" dxfId="41" priority="5" stopIfTrue="1">
      <formula>OR(D8=1,D8=7)</formula>
    </cfRule>
  </conditionalFormatting>
  <conditionalFormatting sqref="D8:D38">
    <cfRule type="cellIs" dxfId="4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45" t="s">
        <v>98</v>
      </c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U1" s="274" t="str">
        <f>HYPERLINK("#はじめに!A1","はじめにの画面に戻る")</f>
        <v>はじめにの画面に戻る</v>
      </c>
      <c r="V1" s="275"/>
      <c r="W1" s="275"/>
      <c r="X1" s="275"/>
      <c r="Y1" s="275"/>
      <c r="Z1" s="275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44" t="s">
        <v>542</v>
      </c>
      <c r="C2" s="344"/>
      <c r="D2" s="344"/>
      <c r="E2" s="344"/>
      <c r="F2" s="344"/>
      <c r="G2" s="344"/>
      <c r="H2" s="344"/>
      <c r="I2" s="344"/>
      <c r="J2" s="277" t="s">
        <v>540</v>
      </c>
      <c r="K2" s="278"/>
      <c r="L2" s="278"/>
      <c r="M2" s="278"/>
      <c r="N2" s="278"/>
      <c r="O2" s="278"/>
      <c r="P2" s="279"/>
      <c r="Q2" s="50"/>
      <c r="R2" s="50"/>
      <c r="S2" s="50"/>
      <c r="T2" s="50"/>
      <c r="U2" s="50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0"/>
      <c r="C3" s="280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09"/>
      <c r="B4" s="210"/>
      <c r="C4" s="210"/>
      <c r="D4" s="211"/>
      <c r="E4" s="209"/>
      <c r="F4" s="212"/>
      <c r="G4" s="212"/>
      <c r="H4" s="213"/>
      <c r="I4" s="213"/>
      <c r="J4" s="214"/>
      <c r="K4" s="214"/>
      <c r="L4" s="213"/>
      <c r="M4" s="213"/>
      <c r="N4" s="213"/>
      <c r="O4" s="213"/>
      <c r="P4" s="215"/>
      <c r="Q4" s="215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09"/>
      <c r="B5" s="266">
        <v>2026</v>
      </c>
      <c r="C5" s="266"/>
      <c r="D5" s="51"/>
      <c r="E5" s="52" t="s">
        <v>0</v>
      </c>
      <c r="F5" s="267" t="str">
        <f>J2</f>
        <v>スタディ１</v>
      </c>
      <c r="G5" s="267"/>
      <c r="H5" s="267"/>
      <c r="I5" s="267"/>
      <c r="J5" s="267"/>
      <c r="K5" s="268" t="s">
        <v>56</v>
      </c>
      <c r="L5" s="268"/>
      <c r="M5" s="268"/>
      <c r="N5" s="268"/>
      <c r="O5" s="268"/>
      <c r="P5" s="268"/>
      <c r="Q5" s="216"/>
      <c r="R5" s="343" t="s">
        <v>95</v>
      </c>
      <c r="S5" s="343"/>
      <c r="T5" s="343"/>
      <c r="U5" s="343"/>
      <c r="V5" s="343"/>
      <c r="W5" s="343"/>
      <c r="X5" s="343"/>
      <c r="Y5" s="343"/>
      <c r="Z5" s="343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18"/>
      <c r="B6" s="53">
        <v>8</v>
      </c>
      <c r="C6" s="54" t="s">
        <v>1</v>
      </c>
      <c r="D6" s="16"/>
      <c r="E6" s="28" t="s">
        <v>2</v>
      </c>
      <c r="F6" s="271" t="s">
        <v>3</v>
      </c>
      <c r="G6" s="272"/>
      <c r="H6" s="271" t="s">
        <v>4</v>
      </c>
      <c r="I6" s="272"/>
      <c r="J6" s="271" t="s">
        <v>5</v>
      </c>
      <c r="K6" s="272"/>
      <c r="L6" s="271" t="s">
        <v>6</v>
      </c>
      <c r="M6" s="272"/>
      <c r="N6" s="271" t="s">
        <v>7</v>
      </c>
      <c r="O6" s="272"/>
      <c r="P6" s="29" t="s">
        <v>8</v>
      </c>
      <c r="Q6" s="217"/>
      <c r="R6" s="30" t="s">
        <v>9</v>
      </c>
    </row>
    <row r="7" spans="1:71" ht="18.75" customHeight="1">
      <c r="A7" s="218"/>
      <c r="B7" s="22"/>
      <c r="C7" s="22"/>
      <c r="E7" s="31"/>
      <c r="F7" s="32" t="s">
        <v>55</v>
      </c>
      <c r="G7" s="34" t="str">
        <f>J2</f>
        <v>スタディ１</v>
      </c>
      <c r="H7" s="32" t="s">
        <v>55</v>
      </c>
      <c r="I7" s="34" t="str">
        <f>J2</f>
        <v>スタディ１</v>
      </c>
      <c r="J7" s="32" t="s">
        <v>55</v>
      </c>
      <c r="K7" s="34" t="str">
        <f>J2</f>
        <v>スタディ１</v>
      </c>
      <c r="L7" s="32" t="s">
        <v>55</v>
      </c>
      <c r="M7" s="34" t="str">
        <f>J2</f>
        <v>スタディ１</v>
      </c>
      <c r="N7" s="32" t="s">
        <v>55</v>
      </c>
      <c r="O7" s="34" t="str">
        <f>J2</f>
        <v>スタディ１</v>
      </c>
      <c r="P7" s="31"/>
      <c r="Q7" s="218"/>
      <c r="R7" s="33"/>
    </row>
    <row r="8" spans="1:71" ht="18.95" customHeight="1">
      <c r="A8" s="218"/>
      <c r="B8" s="5">
        <v>1</v>
      </c>
      <c r="C8" s="6">
        <f t="shared" ref="C8:C38" si="0">DATE($B$5,$B$6,B8)</f>
        <v>46235</v>
      </c>
      <c r="D8" s="18">
        <f t="shared" ref="D8:D17" si="1">WEEKDAY(C8)</f>
        <v>7</v>
      </c>
      <c r="E8" s="9"/>
      <c r="F8" s="106" t="str">
        <f>IF($R8=1,VLOOKUP($S8,$AA$11:$BC$70,10),IF($R8=2,VLOOKUP($S7+1,$AA$11:$BC$70,20),IF($R8="予備","予備","")))</f>
        <v>2～3</v>
      </c>
      <c r="G8" s="107" t="str">
        <f t="shared" ref="G8:G38" si="2">IF($R8=1,VLOOKUP($S8,$AA$11:$BC$70,11),IF($R8=2,VLOOKUP($S7+1,$AA$11:$BC$70,21),IF($R8="予備","予備","")))</f>
        <v>4～5</v>
      </c>
      <c r="H8" s="108" t="str">
        <f t="shared" ref="H8:H38" si="3">IF($R8=1,VLOOKUP($S8,$AA$11:$BC$70,12),IF($R8=2,VLOOKUP($S7+1,$AA$11:$BC$70,22),IF($R8="予備","予備","")))</f>
        <v/>
      </c>
      <c r="I8" s="107" t="str">
        <f t="shared" ref="I8:I38" si="4">IF($R8=1,VLOOKUP($S8,$AA$11:$BC$70,13),IF($R8=2,VLOOKUP($S7+1,$AA$11:$BC$70,23),IF($R8="予備","予備","")))</f>
        <v/>
      </c>
      <c r="J8" s="108" t="str">
        <f t="shared" ref="J8:J38" si="5">IF($R8=1,VLOOKUP($S8,$AA$11:$BC$70,14),IF($R8=2,VLOOKUP($S7+1,$AA$11:$BC$70,24),IF($R8="予備","予備","")))</f>
        <v/>
      </c>
      <c r="K8" s="107" t="str">
        <f t="shared" ref="K8:K38" si="6">IF($R8=1,VLOOKUP($S8,$AA$11:$BC$70,15),IF($R8=2,VLOOKUP($S7+1,$AA$11:$BC$70,25),IF($R8="予備","予備","")))</f>
        <v/>
      </c>
      <c r="L8" s="108" t="str">
        <f t="shared" ref="L8:L38" si="7">IF($R8=1,VLOOKUP($S8,$AA$11:$BC$70,16),IF($R8=2,VLOOKUP($S7+1,$AA$11:$BC$70,26),IF($R8="予備","予備","")))</f>
        <v/>
      </c>
      <c r="M8" s="107" t="str">
        <f t="shared" ref="M8:M38" si="8">IF($R8=1,VLOOKUP($S8,$AA$11:$BC$70,17),IF($R8=2,VLOOKUP($S7+1,$AA$11:$BC$70,27),IF($R8="予備","予備","")))</f>
        <v/>
      </c>
      <c r="N8" s="108" t="str">
        <f t="shared" ref="N8:N38" si="9">IF($R8=1,VLOOKUP($S8,$AA$11:$BC$70,18),IF($R8=2,VLOOKUP($S7+1,$AA$11:$BC$70,28),IF($R8="予備","予備","")))</f>
        <v/>
      </c>
      <c r="O8" s="107" t="str">
        <f t="shared" ref="O8:O38" si="10">IF($R8=1,VLOOKUP($S8,$AA$11:$BC$70,19),IF($R8=2,VLOOKUP($S7+1,$AA$11:$BC$70,29),IF($R8="予備","予備","")))</f>
        <v/>
      </c>
      <c r="P8" s="9"/>
      <c r="Q8" s="218"/>
      <c r="R8" s="55">
        <v>1</v>
      </c>
      <c r="S8" s="14">
        <f>SUM($R$8:R8)</f>
        <v>1</v>
      </c>
    </row>
    <row r="9" spans="1:71" ht="18.95" customHeight="1" thickBot="1">
      <c r="A9" s="218"/>
      <c r="B9" s="5">
        <v>2</v>
      </c>
      <c r="C9" s="6">
        <f t="shared" si="0"/>
        <v>46236</v>
      </c>
      <c r="D9" s="18">
        <f t="shared" si="1"/>
        <v>1</v>
      </c>
      <c r="E9" s="9"/>
      <c r="F9" s="106" t="str">
        <f>IF($R9=1,VLOOKUP($S9,$AA$11:$BC$70,10),IF($R9=2,VLOOKUP($S8+1,$AA$11:$BC$70,20),IF($R9="予備","予備","")))</f>
        <v/>
      </c>
      <c r="G9" s="107" t="str">
        <f t="shared" si="2"/>
        <v/>
      </c>
      <c r="H9" s="108" t="str">
        <f t="shared" si="3"/>
        <v>2～3</v>
      </c>
      <c r="I9" s="107" t="str">
        <f t="shared" si="4"/>
        <v>4～5</v>
      </c>
      <c r="J9" s="108" t="str">
        <f t="shared" si="5"/>
        <v/>
      </c>
      <c r="K9" s="107" t="str">
        <f t="shared" si="6"/>
        <v/>
      </c>
      <c r="L9" s="108" t="str">
        <f t="shared" si="7"/>
        <v/>
      </c>
      <c r="M9" s="107" t="str">
        <f t="shared" si="8"/>
        <v/>
      </c>
      <c r="N9" s="108" t="str">
        <f t="shared" si="9"/>
        <v/>
      </c>
      <c r="O9" s="107" t="str">
        <f t="shared" si="10"/>
        <v/>
      </c>
      <c r="P9" s="9"/>
      <c r="Q9" s="218"/>
      <c r="R9" s="55">
        <v>1</v>
      </c>
      <c r="S9" s="14">
        <f>SUM($R$8:R9)</f>
        <v>2</v>
      </c>
      <c r="U9" s="7" t="s">
        <v>96</v>
      </c>
      <c r="V9" s="24"/>
      <c r="W9" s="15"/>
      <c r="AA9" s="8" t="s">
        <v>97</v>
      </c>
      <c r="AB9" s="24" t="s">
        <v>10</v>
      </c>
      <c r="AC9" s="24"/>
      <c r="AD9" s="15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70" t="s">
        <v>14</v>
      </c>
      <c r="BK9" s="270"/>
      <c r="BL9" s="270" t="s">
        <v>4</v>
      </c>
      <c r="BM9" s="270"/>
      <c r="BN9" s="270" t="s">
        <v>5</v>
      </c>
      <c r="BO9" s="270"/>
      <c r="BP9" s="270" t="s">
        <v>6</v>
      </c>
      <c r="BQ9" s="270"/>
      <c r="BR9" s="270" t="s">
        <v>7</v>
      </c>
      <c r="BS9" s="270"/>
    </row>
    <row r="10" spans="1:71" ht="18.95" customHeight="1" thickBot="1">
      <c r="A10" s="218"/>
      <c r="B10" s="5">
        <v>3</v>
      </c>
      <c r="C10" s="6">
        <f t="shared" si="0"/>
        <v>46237</v>
      </c>
      <c r="D10" s="18">
        <f t="shared" si="1"/>
        <v>2</v>
      </c>
      <c r="E10" s="9"/>
      <c r="F10" s="108" t="str">
        <f t="shared" ref="F10:F38" si="11">IF($R10=1,VLOOKUP($S10,$AA$11:$BC$70,10),IF($R10=2,VLOOKUP($S9+1,$AA$11:$BC$70,20),IF($R10="予備","予備","")))</f>
        <v/>
      </c>
      <c r="G10" s="107" t="str">
        <f t="shared" si="2"/>
        <v/>
      </c>
      <c r="H10" s="108" t="str">
        <f t="shared" si="3"/>
        <v/>
      </c>
      <c r="I10" s="107" t="str">
        <f t="shared" si="4"/>
        <v/>
      </c>
      <c r="J10" s="108" t="str">
        <f t="shared" si="5"/>
        <v>2～3</v>
      </c>
      <c r="K10" s="107" t="str">
        <f t="shared" si="6"/>
        <v>4～5</v>
      </c>
      <c r="L10" s="108" t="str">
        <f t="shared" si="7"/>
        <v/>
      </c>
      <c r="M10" s="107" t="str">
        <f t="shared" si="8"/>
        <v/>
      </c>
      <c r="N10" s="108" t="str">
        <f t="shared" si="9"/>
        <v/>
      </c>
      <c r="O10" s="107" t="str">
        <f t="shared" si="10"/>
        <v/>
      </c>
      <c r="P10" s="9"/>
      <c r="Q10" s="218"/>
      <c r="R10" s="55">
        <v>1</v>
      </c>
      <c r="S10" s="14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1" t="s">
        <v>14</v>
      </c>
      <c r="AF10" s="41" t="s">
        <v>17</v>
      </c>
      <c r="AG10" s="41" t="s">
        <v>18</v>
      </c>
      <c r="AH10" s="41" t="s">
        <v>19</v>
      </c>
      <c r="AI10" s="41" t="s">
        <v>20</v>
      </c>
      <c r="AJ10" s="43" t="s">
        <v>14</v>
      </c>
      <c r="AK10" s="44" t="s">
        <v>539</v>
      </c>
      <c r="AL10" s="41" t="s">
        <v>17</v>
      </c>
      <c r="AM10" s="44" t="s">
        <v>539</v>
      </c>
      <c r="AN10" s="41" t="s">
        <v>18</v>
      </c>
      <c r="AO10" s="44" t="s">
        <v>539</v>
      </c>
      <c r="AP10" s="41" t="s">
        <v>19</v>
      </c>
      <c r="AQ10" s="44" t="s">
        <v>539</v>
      </c>
      <c r="AR10" s="41" t="s">
        <v>20</v>
      </c>
      <c r="AS10" s="44" t="s">
        <v>539</v>
      </c>
      <c r="AT10" s="43" t="s">
        <v>14</v>
      </c>
      <c r="AU10" s="44" t="s">
        <v>539</v>
      </c>
      <c r="AV10" s="41" t="s">
        <v>17</v>
      </c>
      <c r="AW10" s="44" t="s">
        <v>539</v>
      </c>
      <c r="AX10" s="41" t="s">
        <v>18</v>
      </c>
      <c r="AY10" s="44" t="s">
        <v>539</v>
      </c>
      <c r="AZ10" s="41" t="s">
        <v>19</v>
      </c>
      <c r="BA10" s="44" t="s">
        <v>539</v>
      </c>
      <c r="BB10" s="41" t="s">
        <v>20</v>
      </c>
      <c r="BC10" s="44" t="s">
        <v>539</v>
      </c>
      <c r="BH10" s="36" t="s">
        <v>11</v>
      </c>
      <c r="BI10" s="37" t="s">
        <v>21</v>
      </c>
      <c r="BJ10" s="38" t="s">
        <v>55</v>
      </c>
      <c r="BK10" s="39" t="s">
        <v>541</v>
      </c>
      <c r="BL10" s="38" t="s">
        <v>55</v>
      </c>
      <c r="BM10" s="39" t="s">
        <v>539</v>
      </c>
      <c r="BN10" s="38" t="s">
        <v>55</v>
      </c>
      <c r="BO10" s="39" t="s">
        <v>539</v>
      </c>
      <c r="BP10" s="38" t="s">
        <v>55</v>
      </c>
      <c r="BQ10" s="39" t="s">
        <v>539</v>
      </c>
      <c r="BR10" s="38" t="s">
        <v>55</v>
      </c>
      <c r="BS10" s="39" t="s">
        <v>539</v>
      </c>
    </row>
    <row r="11" spans="1:71" ht="18.95" customHeight="1">
      <c r="A11" s="218"/>
      <c r="B11" s="5">
        <v>4</v>
      </c>
      <c r="C11" s="6">
        <f t="shared" si="0"/>
        <v>46238</v>
      </c>
      <c r="D11" s="18">
        <f t="shared" si="1"/>
        <v>3</v>
      </c>
      <c r="E11" s="9"/>
      <c r="F11" s="108" t="str">
        <f t="shared" si="11"/>
        <v/>
      </c>
      <c r="G11" s="107" t="str">
        <f t="shared" si="2"/>
        <v/>
      </c>
      <c r="H11" s="108" t="str">
        <f t="shared" si="3"/>
        <v/>
      </c>
      <c r="I11" s="107" t="str">
        <f t="shared" si="4"/>
        <v/>
      </c>
      <c r="J11" s="108" t="str">
        <f t="shared" si="5"/>
        <v/>
      </c>
      <c r="K11" s="107" t="str">
        <f t="shared" si="6"/>
        <v/>
      </c>
      <c r="L11" s="108" t="str">
        <f t="shared" si="7"/>
        <v>2～3</v>
      </c>
      <c r="M11" s="107" t="str">
        <f t="shared" si="8"/>
        <v>6～7</v>
      </c>
      <c r="N11" s="108" t="str">
        <f t="shared" si="9"/>
        <v/>
      </c>
      <c r="O11" s="107" t="str">
        <f t="shared" si="10"/>
        <v/>
      </c>
      <c r="P11" s="9"/>
      <c r="Q11" s="218"/>
      <c r="R11" s="55">
        <v>1</v>
      </c>
      <c r="S11" s="14">
        <f>SUM($R$8:R11)</f>
        <v>4</v>
      </c>
      <c r="U11" s="27">
        <v>1</v>
      </c>
      <c r="V11" s="60" t="s">
        <v>14</v>
      </c>
      <c r="AA11" s="9">
        <v>1</v>
      </c>
      <c r="AB11" s="27" t="str">
        <f>V11</f>
        <v>国語</v>
      </c>
      <c r="AC11" s="60"/>
      <c r="AD11" s="42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IF(AE11="","",VLOOKUP(AE11,目次!$A$5:$X$36,20))</f>
        <v>4～5</v>
      </c>
      <c r="AL11" s="22" t="str">
        <f>IF(AF11="","",VLOOKUP(AF11,目次!$A$5:$P$36,4))</f>
        <v/>
      </c>
      <c r="AM11" s="22" t="str">
        <f>IF(AF11="","",VLOOKUP(AF11,目次!$A$5:$X$36,21))</f>
        <v/>
      </c>
      <c r="AN11" s="22" t="str">
        <f>IF(AG11="","",VLOOKUP(AG11,目次!$A$5:$P$36,5))</f>
        <v/>
      </c>
      <c r="AO11" s="22" t="str">
        <f>IF(AG11="","",VLOOKUP(AG11,目次!$A$5:$X$36,22))</f>
        <v/>
      </c>
      <c r="AP11" s="22" t="str">
        <f>IF(AH11="","",VLOOKUP(AH11,目次!$A$5:$P$36,6))</f>
        <v/>
      </c>
      <c r="AQ11" s="22" t="str">
        <f>IF(AH11="","",VLOOKUP(AH11,目次!$A$5:$X$36,23))</f>
        <v/>
      </c>
      <c r="AR11" s="22" t="str">
        <f>IF(AI11="","",VLOOKUP(AI11,目次!$A$5:$P$36,7))</f>
        <v/>
      </c>
      <c r="AS11" s="22" t="str">
        <f>IF(AI11="","",VLOOKUP(AI11,目次!$A$5:$X$36,24))</f>
        <v/>
      </c>
      <c r="AT11" s="45" t="str">
        <f t="shared" ref="AT11:BC36" si="13">IF(AJ11=AJ12,"",IF($AD11=$AD12,AJ11&amp;","&amp;AJ12,AJ11&amp;AJ12))</f>
        <v>2～3</v>
      </c>
      <c r="AU11" s="45" t="str">
        <f t="shared" si="13"/>
        <v>4～5</v>
      </c>
      <c r="AV11" s="45" t="str">
        <f t="shared" si="13"/>
        <v>2～3</v>
      </c>
      <c r="AW11" s="45" t="str">
        <f t="shared" si="13"/>
        <v>4～5</v>
      </c>
      <c r="AX11" s="45" t="str">
        <f t="shared" si="13"/>
        <v/>
      </c>
      <c r="AY11" s="45" t="str">
        <f t="shared" si="13"/>
        <v/>
      </c>
      <c r="AZ11" s="45" t="str">
        <f t="shared" si="13"/>
        <v/>
      </c>
      <c r="BA11" s="45" t="str">
        <f t="shared" si="13"/>
        <v/>
      </c>
      <c r="BB11" s="45" t="str">
        <f t="shared" si="13"/>
        <v/>
      </c>
      <c r="BC11" s="45" t="str">
        <f t="shared" si="13"/>
        <v/>
      </c>
      <c r="BH11" s="40">
        <v>1</v>
      </c>
      <c r="BI11" s="250" t="s">
        <v>22</v>
      </c>
      <c r="BJ11" s="253" t="s">
        <v>58</v>
      </c>
      <c r="BK11" s="248" t="s">
        <v>112</v>
      </c>
      <c r="BL11" s="252" t="s">
        <v>111</v>
      </c>
      <c r="BM11" s="251" t="s">
        <v>112</v>
      </c>
      <c r="BN11" s="249" t="s">
        <v>111</v>
      </c>
      <c r="BO11" s="257" t="s">
        <v>112</v>
      </c>
      <c r="BP11" s="249" t="s">
        <v>111</v>
      </c>
      <c r="BQ11" s="256" t="s">
        <v>99</v>
      </c>
      <c r="BR11" s="255" t="s">
        <v>111</v>
      </c>
      <c r="BS11" s="258" t="s">
        <v>99</v>
      </c>
    </row>
    <row r="12" spans="1:71" ht="18.95" customHeight="1">
      <c r="A12" s="218"/>
      <c r="B12" s="5">
        <v>5</v>
      </c>
      <c r="C12" s="6">
        <f t="shared" si="0"/>
        <v>46239</v>
      </c>
      <c r="D12" s="18">
        <f t="shared" si="1"/>
        <v>4</v>
      </c>
      <c r="E12" s="9"/>
      <c r="F12" s="108" t="str">
        <f t="shared" si="11"/>
        <v/>
      </c>
      <c r="G12" s="107" t="str">
        <f t="shared" si="2"/>
        <v/>
      </c>
      <c r="H12" s="108" t="str">
        <f t="shared" si="3"/>
        <v/>
      </c>
      <c r="I12" s="107" t="str">
        <f t="shared" si="4"/>
        <v/>
      </c>
      <c r="J12" s="108" t="str">
        <f t="shared" si="5"/>
        <v/>
      </c>
      <c r="K12" s="107" t="str">
        <f t="shared" si="6"/>
        <v/>
      </c>
      <c r="L12" s="108" t="str">
        <f t="shared" si="7"/>
        <v/>
      </c>
      <c r="M12" s="107" t="str">
        <f t="shared" si="8"/>
        <v/>
      </c>
      <c r="N12" s="108" t="str">
        <f t="shared" si="9"/>
        <v>2～3</v>
      </c>
      <c r="O12" s="107" t="str">
        <f t="shared" si="10"/>
        <v>6～7</v>
      </c>
      <c r="P12" s="9"/>
      <c r="Q12" s="218"/>
      <c r="R12" s="55">
        <v>1</v>
      </c>
      <c r="S12" s="14">
        <f>SUM($R$8:R12)</f>
        <v>5</v>
      </c>
      <c r="U12" s="27">
        <v>2</v>
      </c>
      <c r="V12" s="61" t="s">
        <v>4</v>
      </c>
      <c r="AA12" s="9">
        <v>2</v>
      </c>
      <c r="AB12" s="27" t="str">
        <f>V12</f>
        <v>社会</v>
      </c>
      <c r="AC12" s="61"/>
      <c r="AD12" s="42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IF(AE12="","",VLOOKUP(AE12,目次!$A$5:$X$36,20))</f>
        <v/>
      </c>
      <c r="AL12" s="22" t="str">
        <f>IF(AF12="","",VLOOKUP(AF12,目次!$A$5:$P$36,4))</f>
        <v>2～3</v>
      </c>
      <c r="AM12" s="22" t="str">
        <f>IF(AF12="","",VLOOKUP(AF12,目次!$A$5:$X$36,21))</f>
        <v>4～5</v>
      </c>
      <c r="AN12" s="22" t="str">
        <f>IF(AG12="","",VLOOKUP(AG12,目次!$A$5:$P$36,5))</f>
        <v/>
      </c>
      <c r="AO12" s="22" t="str">
        <f>IF(AG12="","",VLOOKUP(AG12,目次!$A$5:$X$36,22))</f>
        <v/>
      </c>
      <c r="AP12" s="22" t="str">
        <f>IF(AH12="","",VLOOKUP(AH12,目次!$A$5:$P$36,6))</f>
        <v/>
      </c>
      <c r="AQ12" s="22" t="str">
        <f>IF(AH12="","",VLOOKUP(AH12,目次!$A$5:$X$36,23))</f>
        <v/>
      </c>
      <c r="AR12" s="22" t="str">
        <f>IF(AI12="","",VLOOKUP(AI12,目次!$A$5:$P$36,7))</f>
        <v/>
      </c>
      <c r="AS12" s="22" t="str">
        <f>IF(AI12="","",VLOOKUP(AI12,目次!$A$5:$X$36,24))</f>
        <v/>
      </c>
      <c r="AT12" s="45" t="str">
        <f t="shared" si="13"/>
        <v/>
      </c>
      <c r="AU12" s="45" t="str">
        <f t="shared" si="13"/>
        <v/>
      </c>
      <c r="AV12" s="45" t="str">
        <f t="shared" si="13"/>
        <v>2～3</v>
      </c>
      <c r="AW12" s="45" t="str">
        <f t="shared" si="13"/>
        <v>4～5</v>
      </c>
      <c r="AX12" s="45" t="str">
        <f t="shared" si="13"/>
        <v>2～3</v>
      </c>
      <c r="AY12" s="45" t="str">
        <f t="shared" si="13"/>
        <v>4～5</v>
      </c>
      <c r="AZ12" s="45" t="str">
        <f t="shared" si="13"/>
        <v/>
      </c>
      <c r="BA12" s="45" t="str">
        <f t="shared" si="13"/>
        <v/>
      </c>
      <c r="BB12" s="45" t="str">
        <f t="shared" si="13"/>
        <v/>
      </c>
      <c r="BC12" s="45" t="str">
        <f t="shared" si="13"/>
        <v/>
      </c>
      <c r="BH12" s="40">
        <v>2</v>
      </c>
      <c r="BI12" s="64" t="s">
        <v>23</v>
      </c>
      <c r="BJ12" s="75" t="s">
        <v>59</v>
      </c>
      <c r="BK12" s="260" t="s">
        <v>99</v>
      </c>
      <c r="BL12" s="78" t="s">
        <v>112</v>
      </c>
      <c r="BM12" s="261" t="s">
        <v>99</v>
      </c>
      <c r="BN12" s="67" t="s">
        <v>112</v>
      </c>
      <c r="BO12" s="259" t="s">
        <v>99</v>
      </c>
      <c r="BP12" s="67" t="s">
        <v>112</v>
      </c>
      <c r="BQ12" s="152" t="s">
        <v>100</v>
      </c>
      <c r="BR12" s="69" t="s">
        <v>112</v>
      </c>
      <c r="BS12" s="254" t="s">
        <v>100</v>
      </c>
    </row>
    <row r="13" spans="1:71" ht="18.95" customHeight="1">
      <c r="A13" s="218"/>
      <c r="B13" s="5">
        <v>6</v>
      </c>
      <c r="C13" s="6">
        <f t="shared" si="0"/>
        <v>46240</v>
      </c>
      <c r="D13" s="18">
        <f t="shared" si="1"/>
        <v>5</v>
      </c>
      <c r="E13" s="9"/>
      <c r="F13" s="108" t="str">
        <f t="shared" si="11"/>
        <v>4～5</v>
      </c>
      <c r="G13" s="107" t="str">
        <f t="shared" si="2"/>
        <v>6～7</v>
      </c>
      <c r="H13" s="108" t="str">
        <f t="shared" si="3"/>
        <v/>
      </c>
      <c r="I13" s="107" t="str">
        <f t="shared" si="4"/>
        <v/>
      </c>
      <c r="J13" s="108" t="str">
        <f t="shared" si="5"/>
        <v/>
      </c>
      <c r="K13" s="107" t="str">
        <f t="shared" si="6"/>
        <v/>
      </c>
      <c r="L13" s="108" t="str">
        <f t="shared" si="7"/>
        <v/>
      </c>
      <c r="M13" s="107" t="str">
        <f t="shared" si="8"/>
        <v/>
      </c>
      <c r="N13" s="108" t="str">
        <f t="shared" si="9"/>
        <v/>
      </c>
      <c r="O13" s="107" t="str">
        <f t="shared" si="10"/>
        <v/>
      </c>
      <c r="P13" s="9"/>
      <c r="Q13" s="218"/>
      <c r="R13" s="55">
        <v>1</v>
      </c>
      <c r="S13" s="14">
        <f>SUM($R$8:R13)</f>
        <v>6</v>
      </c>
      <c r="U13" s="27">
        <v>3</v>
      </c>
      <c r="V13" s="61" t="s">
        <v>5</v>
      </c>
      <c r="AA13" s="9">
        <v>3</v>
      </c>
      <c r="AB13" s="27" t="str">
        <f>V13</f>
        <v>数学</v>
      </c>
      <c r="AC13" s="61"/>
      <c r="AD13" s="42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IF(AE13="","",VLOOKUP(AE13,目次!$A$5:$X$36,20))</f>
        <v/>
      </c>
      <c r="AL13" s="22" t="str">
        <f>IF(AF13="","",VLOOKUP(AF13,目次!$A$5:$P$36,4))</f>
        <v/>
      </c>
      <c r="AM13" s="22" t="str">
        <f>IF(AF13="","",VLOOKUP(AF13,目次!$A$5:$X$36,21))</f>
        <v/>
      </c>
      <c r="AN13" s="22" t="str">
        <f>IF(AG13="","",VLOOKUP(AG13,目次!$A$5:$P$36,5))</f>
        <v>2～3</v>
      </c>
      <c r="AO13" s="22" t="str">
        <f>IF(AG13="","",VLOOKUP(AG13,目次!$A$5:$X$36,22))</f>
        <v>4～5</v>
      </c>
      <c r="AP13" s="22" t="str">
        <f>IF(AH13="","",VLOOKUP(AH13,目次!$A$5:$P$36,6))</f>
        <v/>
      </c>
      <c r="AQ13" s="22" t="str">
        <f>IF(AH13="","",VLOOKUP(AH13,目次!$A$5:$X$36,23))</f>
        <v/>
      </c>
      <c r="AR13" s="22" t="str">
        <f>IF(AI13="","",VLOOKUP(AI13,目次!$A$5:$P$36,7))</f>
        <v/>
      </c>
      <c r="AS13" s="22" t="str">
        <f>IF(AI13="","",VLOOKUP(AI13,目次!$A$5:$X$36,24))</f>
        <v/>
      </c>
      <c r="AT13" s="45" t="str">
        <f t="shared" si="13"/>
        <v/>
      </c>
      <c r="AU13" s="45" t="str">
        <f t="shared" si="13"/>
        <v/>
      </c>
      <c r="AV13" s="45" t="str">
        <f t="shared" si="13"/>
        <v/>
      </c>
      <c r="AW13" s="45" t="str">
        <f t="shared" si="13"/>
        <v/>
      </c>
      <c r="AX13" s="45" t="str">
        <f t="shared" si="13"/>
        <v>2～3</v>
      </c>
      <c r="AY13" s="45" t="str">
        <f t="shared" si="13"/>
        <v>4～5</v>
      </c>
      <c r="AZ13" s="45" t="str">
        <f t="shared" si="13"/>
        <v>2～3</v>
      </c>
      <c r="BA13" s="45" t="str">
        <f t="shared" si="13"/>
        <v>6～7</v>
      </c>
      <c r="BB13" s="45" t="str">
        <f t="shared" si="13"/>
        <v/>
      </c>
      <c r="BC13" s="45" t="str">
        <f t="shared" si="13"/>
        <v/>
      </c>
      <c r="BH13" s="40">
        <v>3</v>
      </c>
      <c r="BI13" s="64" t="s">
        <v>24</v>
      </c>
      <c r="BJ13" s="75" t="s">
        <v>99</v>
      </c>
      <c r="BK13" s="260" t="s">
        <v>100</v>
      </c>
      <c r="BL13" s="78" t="s">
        <v>99</v>
      </c>
      <c r="BM13" s="261" t="s">
        <v>100</v>
      </c>
      <c r="BN13" s="67" t="s">
        <v>99</v>
      </c>
      <c r="BO13" s="259" t="s">
        <v>100</v>
      </c>
      <c r="BP13" s="67" t="s">
        <v>99</v>
      </c>
      <c r="BQ13" s="152" t="s">
        <v>101</v>
      </c>
      <c r="BR13" s="69" t="s">
        <v>99</v>
      </c>
      <c r="BS13" s="254" t="s">
        <v>101</v>
      </c>
    </row>
    <row r="14" spans="1:71" ht="18.95" customHeight="1">
      <c r="A14" s="218"/>
      <c r="B14" s="5">
        <v>7</v>
      </c>
      <c r="C14" s="6">
        <f t="shared" si="0"/>
        <v>46241</v>
      </c>
      <c r="D14" s="18">
        <f t="shared" si="1"/>
        <v>6</v>
      </c>
      <c r="E14" s="9"/>
      <c r="F14" s="108" t="str">
        <f t="shared" si="11"/>
        <v/>
      </c>
      <c r="G14" s="107" t="str">
        <f t="shared" si="2"/>
        <v/>
      </c>
      <c r="H14" s="108" t="str">
        <f t="shared" si="3"/>
        <v>4～5</v>
      </c>
      <c r="I14" s="107" t="str">
        <f t="shared" si="4"/>
        <v>6～7</v>
      </c>
      <c r="J14" s="108" t="str">
        <f t="shared" si="5"/>
        <v/>
      </c>
      <c r="K14" s="107" t="str">
        <f t="shared" si="6"/>
        <v/>
      </c>
      <c r="L14" s="108" t="str">
        <f t="shared" si="7"/>
        <v/>
      </c>
      <c r="M14" s="107" t="str">
        <f t="shared" si="8"/>
        <v/>
      </c>
      <c r="N14" s="108" t="str">
        <f t="shared" si="9"/>
        <v/>
      </c>
      <c r="O14" s="107" t="str">
        <f t="shared" si="10"/>
        <v/>
      </c>
      <c r="P14" s="9"/>
      <c r="Q14" s="218"/>
      <c r="R14" s="55">
        <v>1</v>
      </c>
      <c r="S14" s="14">
        <f>SUM($R$8:R14)</f>
        <v>7</v>
      </c>
      <c r="U14" s="27">
        <v>4</v>
      </c>
      <c r="V14" s="61" t="s">
        <v>6</v>
      </c>
      <c r="AA14" s="9">
        <v>4</v>
      </c>
      <c r="AB14" s="27" t="str">
        <f>V14</f>
        <v>理科</v>
      </c>
      <c r="AC14" s="61"/>
      <c r="AD14" s="42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IF(AE14="","",VLOOKUP(AE14,目次!$A$5:$X$36,20))</f>
        <v/>
      </c>
      <c r="AL14" s="22" t="str">
        <f>IF(AF14="","",VLOOKUP(AF14,目次!$A$5:$P$36,4))</f>
        <v/>
      </c>
      <c r="AM14" s="22" t="str">
        <f>IF(AF14="","",VLOOKUP(AF14,目次!$A$5:$X$36,21))</f>
        <v/>
      </c>
      <c r="AN14" s="22" t="str">
        <f>IF(AG14="","",VLOOKUP(AG14,目次!$A$5:$P$36,5))</f>
        <v/>
      </c>
      <c r="AO14" s="22" t="str">
        <f>IF(AG14="","",VLOOKUP(AG14,目次!$A$5:$X$36,22))</f>
        <v/>
      </c>
      <c r="AP14" s="22" t="str">
        <f>IF(AH14="","",VLOOKUP(AH14,目次!$A$5:$P$36,6))</f>
        <v>2～3</v>
      </c>
      <c r="AQ14" s="22" t="str">
        <f>IF(AH14="","",VLOOKUP(AH14,目次!$A$5:$X$36,23))</f>
        <v>6～7</v>
      </c>
      <c r="AR14" s="22" t="str">
        <f>IF(AI14="","",VLOOKUP(AI14,目次!$A$5:$P$36,7))</f>
        <v/>
      </c>
      <c r="AS14" s="22" t="str">
        <f>IF(AI14="","",VLOOKUP(AI14,目次!$A$5:$X$36,24))</f>
        <v/>
      </c>
      <c r="AT14" s="45" t="str">
        <f t="shared" si="13"/>
        <v/>
      </c>
      <c r="AU14" s="45" t="str">
        <f t="shared" si="13"/>
        <v/>
      </c>
      <c r="AV14" s="45" t="str">
        <f t="shared" si="13"/>
        <v/>
      </c>
      <c r="AW14" s="45" t="str">
        <f t="shared" si="13"/>
        <v/>
      </c>
      <c r="AX14" s="45" t="str">
        <f t="shared" si="13"/>
        <v/>
      </c>
      <c r="AY14" s="45" t="str">
        <f t="shared" si="13"/>
        <v/>
      </c>
      <c r="AZ14" s="45" t="str">
        <f t="shared" si="13"/>
        <v>2～3</v>
      </c>
      <c r="BA14" s="45" t="str">
        <f t="shared" si="13"/>
        <v>6～7</v>
      </c>
      <c r="BB14" s="45" t="str">
        <f t="shared" si="13"/>
        <v>2～3</v>
      </c>
      <c r="BC14" s="45" t="str">
        <f t="shared" si="13"/>
        <v>6～7</v>
      </c>
      <c r="BH14" s="40">
        <v>4</v>
      </c>
      <c r="BI14" s="64" t="s">
        <v>25</v>
      </c>
      <c r="BJ14" s="75" t="s">
        <v>100</v>
      </c>
      <c r="BK14" s="260" t="s">
        <v>101</v>
      </c>
      <c r="BL14" s="78" t="s">
        <v>100</v>
      </c>
      <c r="BM14" s="261" t="s">
        <v>101</v>
      </c>
      <c r="BN14" s="67" t="s">
        <v>100</v>
      </c>
      <c r="BO14" s="259" t="s">
        <v>101</v>
      </c>
      <c r="BP14" s="67" t="s">
        <v>100</v>
      </c>
      <c r="BQ14" s="152" t="s">
        <v>102</v>
      </c>
      <c r="BR14" s="69" t="s">
        <v>100</v>
      </c>
      <c r="BS14" s="254" t="s">
        <v>102</v>
      </c>
    </row>
    <row r="15" spans="1:71" ht="18.95" customHeight="1" thickBot="1">
      <c r="A15" s="218"/>
      <c r="B15" s="5">
        <v>8</v>
      </c>
      <c r="C15" s="6">
        <f t="shared" si="0"/>
        <v>46242</v>
      </c>
      <c r="D15" s="18">
        <f t="shared" si="1"/>
        <v>7</v>
      </c>
      <c r="E15" s="9"/>
      <c r="F15" s="108" t="str">
        <f t="shared" si="11"/>
        <v/>
      </c>
      <c r="G15" s="107" t="str">
        <f t="shared" si="2"/>
        <v/>
      </c>
      <c r="H15" s="108" t="str">
        <f t="shared" si="3"/>
        <v/>
      </c>
      <c r="I15" s="107" t="str">
        <f t="shared" si="4"/>
        <v/>
      </c>
      <c r="J15" s="108" t="str">
        <f t="shared" si="5"/>
        <v>4～5</v>
      </c>
      <c r="K15" s="107" t="str">
        <f t="shared" si="6"/>
        <v>6～7</v>
      </c>
      <c r="L15" s="108" t="str">
        <f t="shared" si="7"/>
        <v/>
      </c>
      <c r="M15" s="107" t="str">
        <f t="shared" si="8"/>
        <v/>
      </c>
      <c r="N15" s="108" t="str">
        <f t="shared" si="9"/>
        <v/>
      </c>
      <c r="O15" s="107" t="str">
        <f t="shared" si="10"/>
        <v/>
      </c>
      <c r="P15" s="9"/>
      <c r="Q15" s="218"/>
      <c r="R15" s="55">
        <v>1</v>
      </c>
      <c r="S15" s="14">
        <f>SUM($R$8:R15)</f>
        <v>8</v>
      </c>
      <c r="U15" s="27">
        <v>5</v>
      </c>
      <c r="V15" s="62" t="s">
        <v>7</v>
      </c>
      <c r="AA15" s="9">
        <v>5</v>
      </c>
      <c r="AB15" s="27" t="str">
        <f>V15</f>
        <v>英語</v>
      </c>
      <c r="AC15" s="61"/>
      <c r="AD15" s="42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IF(AE15="","",VLOOKUP(AE15,目次!$A$5:$X$36,20))</f>
        <v/>
      </c>
      <c r="AL15" s="22" t="str">
        <f>IF(AF15="","",VLOOKUP(AF15,目次!$A$5:$P$36,4))</f>
        <v/>
      </c>
      <c r="AM15" s="22" t="str">
        <f>IF(AF15="","",VLOOKUP(AF15,目次!$A$5:$X$36,21))</f>
        <v/>
      </c>
      <c r="AN15" s="22" t="str">
        <f>IF(AG15="","",VLOOKUP(AG15,目次!$A$5:$P$36,5))</f>
        <v/>
      </c>
      <c r="AO15" s="22" t="str">
        <f>IF(AG15="","",VLOOKUP(AG15,目次!$A$5:$X$36,22))</f>
        <v/>
      </c>
      <c r="AP15" s="22" t="str">
        <f>IF(AH15="","",VLOOKUP(AH15,目次!$A$5:$P$36,6))</f>
        <v/>
      </c>
      <c r="AQ15" s="22" t="str">
        <f>IF(AH15="","",VLOOKUP(AH15,目次!$A$5:$X$36,23))</f>
        <v/>
      </c>
      <c r="AR15" s="22" t="str">
        <f>IF(AI15="","",VLOOKUP(AI15,目次!$A$5:$P$36,7))</f>
        <v>2～3</v>
      </c>
      <c r="AS15" s="22" t="str">
        <f>IF(AI15="","",VLOOKUP(AI15,目次!$A$5:$X$36,24))</f>
        <v>6～7</v>
      </c>
      <c r="AT15" s="45" t="str">
        <f t="shared" si="13"/>
        <v>4～5</v>
      </c>
      <c r="AU15" s="45" t="str">
        <f t="shared" si="13"/>
        <v>6～7</v>
      </c>
      <c r="AV15" s="45" t="str">
        <f t="shared" si="13"/>
        <v/>
      </c>
      <c r="AW15" s="45" t="str">
        <f t="shared" si="13"/>
        <v/>
      </c>
      <c r="AX15" s="45" t="str">
        <f t="shared" si="13"/>
        <v/>
      </c>
      <c r="AY15" s="45" t="str">
        <f t="shared" si="13"/>
        <v/>
      </c>
      <c r="AZ15" s="45" t="str">
        <f t="shared" si="13"/>
        <v/>
      </c>
      <c r="BA15" s="45" t="str">
        <f t="shared" si="13"/>
        <v/>
      </c>
      <c r="BB15" s="45" t="str">
        <f t="shared" si="13"/>
        <v>2～3</v>
      </c>
      <c r="BC15" s="45" t="str">
        <f t="shared" si="13"/>
        <v>6～7</v>
      </c>
      <c r="BH15" s="40">
        <v>5</v>
      </c>
      <c r="BI15" s="64" t="s">
        <v>26</v>
      </c>
      <c r="BJ15" s="75" t="s">
        <v>101</v>
      </c>
      <c r="BK15" s="260" t="s">
        <v>102</v>
      </c>
      <c r="BL15" s="78" t="s">
        <v>101</v>
      </c>
      <c r="BM15" s="261" t="s">
        <v>102</v>
      </c>
      <c r="BN15" s="67" t="s">
        <v>101</v>
      </c>
      <c r="BO15" s="259" t="s">
        <v>102</v>
      </c>
      <c r="BP15" s="67" t="s">
        <v>101</v>
      </c>
      <c r="BQ15" s="152" t="s">
        <v>103</v>
      </c>
      <c r="BR15" s="69" t="s">
        <v>101</v>
      </c>
      <c r="BS15" s="254" t="s">
        <v>103</v>
      </c>
    </row>
    <row r="16" spans="1:71" ht="18.95" customHeight="1">
      <c r="A16" s="218"/>
      <c r="B16" s="5">
        <v>9</v>
      </c>
      <c r="C16" s="6">
        <f t="shared" si="0"/>
        <v>46243</v>
      </c>
      <c r="D16" s="18">
        <f t="shared" si="1"/>
        <v>1</v>
      </c>
      <c r="E16" s="9"/>
      <c r="F16" s="108" t="str">
        <f t="shared" si="11"/>
        <v/>
      </c>
      <c r="G16" s="107" t="str">
        <f t="shared" si="2"/>
        <v/>
      </c>
      <c r="H16" s="108" t="str">
        <f t="shared" si="3"/>
        <v/>
      </c>
      <c r="I16" s="107" t="str">
        <f t="shared" si="4"/>
        <v/>
      </c>
      <c r="J16" s="108" t="str">
        <f t="shared" si="5"/>
        <v/>
      </c>
      <c r="K16" s="107" t="str">
        <f t="shared" si="6"/>
        <v/>
      </c>
      <c r="L16" s="108" t="str">
        <f t="shared" si="7"/>
        <v>4～5</v>
      </c>
      <c r="M16" s="107" t="str">
        <f t="shared" si="8"/>
        <v>8～9</v>
      </c>
      <c r="N16" s="108" t="str">
        <f t="shared" si="9"/>
        <v/>
      </c>
      <c r="O16" s="107" t="str">
        <f t="shared" si="10"/>
        <v/>
      </c>
      <c r="P16" s="9"/>
      <c r="Q16" s="218"/>
      <c r="R16" s="55">
        <v>1</v>
      </c>
      <c r="S16" s="14">
        <f>SUM($R$8:R16)</f>
        <v>9</v>
      </c>
      <c r="AA16" s="9">
        <v>6</v>
      </c>
      <c r="AB16" s="27" t="str">
        <f>V11</f>
        <v>国語</v>
      </c>
      <c r="AC16" s="61"/>
      <c r="AD16" s="42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IF(AE16="","",VLOOKUP(AE16,目次!$A$5:$X$36,20))</f>
        <v>6～7</v>
      </c>
      <c r="AL16" s="22" t="str">
        <f>IF(AF16="","",VLOOKUP(AF16,目次!$A$5:$P$36,4))</f>
        <v/>
      </c>
      <c r="AM16" s="22" t="str">
        <f>IF(AF16="","",VLOOKUP(AF16,目次!$A$5:$X$36,21))</f>
        <v/>
      </c>
      <c r="AN16" s="22" t="str">
        <f>IF(AG16="","",VLOOKUP(AG16,目次!$A$5:$P$36,5))</f>
        <v/>
      </c>
      <c r="AO16" s="22" t="str">
        <f>IF(AG16="","",VLOOKUP(AG16,目次!$A$5:$X$36,22))</f>
        <v/>
      </c>
      <c r="AP16" s="22" t="str">
        <f>IF(AH16="","",VLOOKUP(AH16,目次!$A$5:$P$36,6))</f>
        <v/>
      </c>
      <c r="AQ16" s="22" t="str">
        <f>IF(AH16="","",VLOOKUP(AH16,目次!$A$5:$X$36,23))</f>
        <v/>
      </c>
      <c r="AR16" s="22" t="str">
        <f>IF(AI16="","",VLOOKUP(AI16,目次!$A$5:$P$36,7))</f>
        <v/>
      </c>
      <c r="AS16" s="22" t="str">
        <f>IF(AI16="","",VLOOKUP(AI16,目次!$A$5:$X$36,24))</f>
        <v/>
      </c>
      <c r="AT16" s="45" t="str">
        <f t="shared" si="13"/>
        <v>4～5</v>
      </c>
      <c r="AU16" s="45" t="str">
        <f t="shared" si="13"/>
        <v>6～7</v>
      </c>
      <c r="AV16" s="45" t="str">
        <f t="shared" si="13"/>
        <v>4～5</v>
      </c>
      <c r="AW16" s="45" t="str">
        <f t="shared" si="13"/>
        <v>6～7</v>
      </c>
      <c r="AX16" s="45" t="str">
        <f t="shared" si="13"/>
        <v/>
      </c>
      <c r="AY16" s="45" t="str">
        <f t="shared" si="13"/>
        <v/>
      </c>
      <c r="AZ16" s="45" t="str">
        <f t="shared" si="13"/>
        <v/>
      </c>
      <c r="BA16" s="45" t="str">
        <f t="shared" si="13"/>
        <v/>
      </c>
      <c r="BB16" s="45" t="str">
        <f t="shared" si="13"/>
        <v/>
      </c>
      <c r="BC16" s="45" t="str">
        <f t="shared" si="13"/>
        <v/>
      </c>
      <c r="BH16" s="40">
        <v>6</v>
      </c>
      <c r="BI16" s="64" t="s">
        <v>27</v>
      </c>
      <c r="BJ16" s="75" t="s">
        <v>102</v>
      </c>
      <c r="BK16" s="260" t="s">
        <v>103</v>
      </c>
      <c r="BL16" s="78" t="s">
        <v>455</v>
      </c>
      <c r="BM16" s="261" t="s">
        <v>103</v>
      </c>
      <c r="BN16" s="67" t="s">
        <v>102</v>
      </c>
      <c r="BO16" s="259" t="s">
        <v>103</v>
      </c>
      <c r="BP16" s="67" t="s">
        <v>102</v>
      </c>
      <c r="BQ16" s="152" t="s">
        <v>104</v>
      </c>
      <c r="BR16" s="69" t="s">
        <v>102</v>
      </c>
      <c r="BS16" s="254" t="s">
        <v>104</v>
      </c>
    </row>
    <row r="17" spans="1:71" ht="18.95" customHeight="1">
      <c r="A17" s="218"/>
      <c r="B17" s="5">
        <v>10</v>
      </c>
      <c r="C17" s="6">
        <f t="shared" si="0"/>
        <v>46244</v>
      </c>
      <c r="D17" s="18">
        <f t="shared" si="1"/>
        <v>2</v>
      </c>
      <c r="E17" s="9"/>
      <c r="F17" s="108" t="str">
        <f t="shared" si="11"/>
        <v/>
      </c>
      <c r="G17" s="107" t="str">
        <f t="shared" si="2"/>
        <v/>
      </c>
      <c r="H17" s="108" t="str">
        <f t="shared" si="3"/>
        <v/>
      </c>
      <c r="I17" s="107" t="str">
        <f t="shared" si="4"/>
        <v/>
      </c>
      <c r="J17" s="108" t="str">
        <f t="shared" si="5"/>
        <v/>
      </c>
      <c r="K17" s="107" t="str">
        <f t="shared" si="6"/>
        <v/>
      </c>
      <c r="L17" s="108" t="str">
        <f t="shared" si="7"/>
        <v/>
      </c>
      <c r="M17" s="107" t="str">
        <f t="shared" si="8"/>
        <v/>
      </c>
      <c r="N17" s="108" t="str">
        <f t="shared" si="9"/>
        <v>4～5</v>
      </c>
      <c r="O17" s="107" t="str">
        <f t="shared" si="10"/>
        <v>8～9</v>
      </c>
      <c r="P17" s="9"/>
      <c r="Q17" s="218"/>
      <c r="R17" s="55">
        <v>1</v>
      </c>
      <c r="S17" s="14">
        <f>SUM($R$8:R17)</f>
        <v>10</v>
      </c>
      <c r="U17" s="105" t="s">
        <v>144</v>
      </c>
      <c r="V17" s="101"/>
      <c r="W17" s="101"/>
      <c r="X17" s="101"/>
      <c r="Y17" s="101"/>
      <c r="AA17" s="9">
        <v>7</v>
      </c>
      <c r="AB17" s="27" t="str">
        <f>V12</f>
        <v>社会</v>
      </c>
      <c r="AC17" s="61"/>
      <c r="AD17" s="42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IF(AE17="","",VLOOKUP(AE17,目次!$A$5:$X$36,20))</f>
        <v/>
      </c>
      <c r="AL17" s="22" t="str">
        <f>IF(AF17="","",VLOOKUP(AF17,目次!$A$5:$P$36,4))</f>
        <v>4～5</v>
      </c>
      <c r="AM17" s="22" t="str">
        <f>IF(AF17="","",VLOOKUP(AF17,目次!$A$5:$X$36,21))</f>
        <v>6～7</v>
      </c>
      <c r="AN17" s="22" t="str">
        <f>IF(AG17="","",VLOOKUP(AG17,目次!$A$5:$P$36,5))</f>
        <v/>
      </c>
      <c r="AO17" s="22" t="str">
        <f>IF(AG17="","",VLOOKUP(AG17,目次!$A$5:$X$36,22))</f>
        <v/>
      </c>
      <c r="AP17" s="22" t="str">
        <f>IF(AH17="","",VLOOKUP(AH17,目次!$A$5:$P$36,6))</f>
        <v/>
      </c>
      <c r="AQ17" s="22" t="str">
        <f>IF(AH17="","",VLOOKUP(AH17,目次!$A$5:$X$36,23))</f>
        <v/>
      </c>
      <c r="AR17" s="22" t="str">
        <f>IF(AI17="","",VLOOKUP(AI17,目次!$A$5:$P$36,7))</f>
        <v/>
      </c>
      <c r="AS17" s="22" t="str">
        <f>IF(AI17="","",VLOOKUP(AI17,目次!$A$5:$X$36,24))</f>
        <v/>
      </c>
      <c r="AT17" s="45" t="str">
        <f t="shared" si="13"/>
        <v/>
      </c>
      <c r="AU17" s="45" t="str">
        <f t="shared" si="13"/>
        <v/>
      </c>
      <c r="AV17" s="45" t="str">
        <f t="shared" si="13"/>
        <v>4～5</v>
      </c>
      <c r="AW17" s="45" t="str">
        <f t="shared" si="13"/>
        <v>6～7</v>
      </c>
      <c r="AX17" s="45" t="str">
        <f t="shared" si="13"/>
        <v>4～5</v>
      </c>
      <c r="AY17" s="45" t="str">
        <f t="shared" si="13"/>
        <v>6～7</v>
      </c>
      <c r="AZ17" s="45" t="str">
        <f t="shared" si="13"/>
        <v/>
      </c>
      <c r="BA17" s="45" t="str">
        <f t="shared" si="13"/>
        <v/>
      </c>
      <c r="BB17" s="45" t="str">
        <f t="shared" si="13"/>
        <v/>
      </c>
      <c r="BC17" s="45" t="str">
        <f t="shared" si="13"/>
        <v/>
      </c>
      <c r="BH17" s="40">
        <v>7</v>
      </c>
      <c r="BI17" s="64" t="s">
        <v>28</v>
      </c>
      <c r="BJ17" s="75" t="s">
        <v>103</v>
      </c>
      <c r="BK17" s="260" t="s">
        <v>104</v>
      </c>
      <c r="BL17" s="78" t="s">
        <v>104</v>
      </c>
      <c r="BM17" s="261" t="s">
        <v>104</v>
      </c>
      <c r="BN17" s="67" t="s">
        <v>103</v>
      </c>
      <c r="BO17" s="259" t="s">
        <v>104</v>
      </c>
      <c r="BP17" s="67" t="s">
        <v>103</v>
      </c>
      <c r="BQ17" s="152" t="s">
        <v>105</v>
      </c>
      <c r="BR17" s="69" t="s">
        <v>103</v>
      </c>
      <c r="BS17" s="254" t="s">
        <v>105</v>
      </c>
    </row>
    <row r="18" spans="1:71" ht="18.95" customHeight="1" thickBot="1">
      <c r="A18" s="218"/>
      <c r="B18" s="5">
        <v>11</v>
      </c>
      <c r="C18" s="6">
        <f t="shared" si="0"/>
        <v>46245</v>
      </c>
      <c r="D18" s="18">
        <f t="shared" ref="D18:D38" si="14">WEEKDAY(C18)</f>
        <v>3</v>
      </c>
      <c r="E18" s="9"/>
      <c r="F18" s="108" t="str">
        <f t="shared" si="11"/>
        <v>6～7</v>
      </c>
      <c r="G18" s="107" t="str">
        <f t="shared" si="2"/>
        <v>8～9</v>
      </c>
      <c r="H18" s="108" t="str">
        <f t="shared" si="3"/>
        <v/>
      </c>
      <c r="I18" s="107" t="str">
        <f t="shared" si="4"/>
        <v/>
      </c>
      <c r="J18" s="108" t="str">
        <f t="shared" si="5"/>
        <v/>
      </c>
      <c r="K18" s="107" t="str">
        <f t="shared" si="6"/>
        <v/>
      </c>
      <c r="L18" s="108" t="str">
        <f t="shared" si="7"/>
        <v/>
      </c>
      <c r="M18" s="107" t="str">
        <f t="shared" si="8"/>
        <v/>
      </c>
      <c r="N18" s="108" t="str">
        <f t="shared" si="9"/>
        <v/>
      </c>
      <c r="O18" s="107" t="str">
        <f t="shared" si="10"/>
        <v/>
      </c>
      <c r="P18" s="9"/>
      <c r="Q18" s="218"/>
      <c r="R18" s="55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1"/>
      <c r="AD18" s="42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IF(AE18="","",VLOOKUP(AE18,目次!$A$5:$X$36,20))</f>
        <v/>
      </c>
      <c r="AL18" s="22" t="str">
        <f>IF(AF18="","",VLOOKUP(AF18,目次!$A$5:$P$36,4))</f>
        <v/>
      </c>
      <c r="AM18" s="22" t="str">
        <f>IF(AF18="","",VLOOKUP(AF18,目次!$A$5:$X$36,21))</f>
        <v/>
      </c>
      <c r="AN18" s="22" t="str">
        <f>IF(AG18="","",VLOOKUP(AG18,目次!$A$5:$P$36,5))</f>
        <v>4～5</v>
      </c>
      <c r="AO18" s="22" t="str">
        <f>IF(AG18="","",VLOOKUP(AG18,目次!$A$5:$X$36,22))</f>
        <v>6～7</v>
      </c>
      <c r="AP18" s="22" t="str">
        <f>IF(AH18="","",VLOOKUP(AH18,目次!$A$5:$P$36,6))</f>
        <v/>
      </c>
      <c r="AQ18" s="22" t="str">
        <f>IF(AH18="","",VLOOKUP(AH18,目次!$A$5:$X$36,23))</f>
        <v/>
      </c>
      <c r="AR18" s="22" t="str">
        <f>IF(AI18="","",VLOOKUP(AI18,目次!$A$5:$P$36,7))</f>
        <v/>
      </c>
      <c r="AS18" s="22" t="str">
        <f>IF(AI18="","",VLOOKUP(AI18,目次!$A$5:$X$36,24))</f>
        <v/>
      </c>
      <c r="AT18" s="45" t="str">
        <f t="shared" si="13"/>
        <v/>
      </c>
      <c r="AU18" s="45" t="str">
        <f t="shared" si="13"/>
        <v/>
      </c>
      <c r="AV18" s="45" t="str">
        <f t="shared" si="13"/>
        <v/>
      </c>
      <c r="AW18" s="45" t="str">
        <f t="shared" si="13"/>
        <v/>
      </c>
      <c r="AX18" s="45" t="str">
        <f t="shared" si="13"/>
        <v>4～5</v>
      </c>
      <c r="AY18" s="45" t="str">
        <f t="shared" si="13"/>
        <v>6～7</v>
      </c>
      <c r="AZ18" s="45" t="str">
        <f t="shared" si="13"/>
        <v>4～5</v>
      </c>
      <c r="BA18" s="45" t="str">
        <f t="shared" si="13"/>
        <v>8～9</v>
      </c>
      <c r="BB18" s="45" t="str">
        <f t="shared" si="13"/>
        <v/>
      </c>
      <c r="BC18" s="45" t="str">
        <f t="shared" si="13"/>
        <v/>
      </c>
      <c r="BH18" s="40">
        <v>8</v>
      </c>
      <c r="BI18" s="64" t="s">
        <v>29</v>
      </c>
      <c r="BJ18" s="75" t="s">
        <v>104</v>
      </c>
      <c r="BK18" s="260" t="s">
        <v>105</v>
      </c>
      <c r="BL18" s="78" t="s">
        <v>105</v>
      </c>
      <c r="BM18" s="261" t="s">
        <v>105</v>
      </c>
      <c r="BN18" s="67" t="s">
        <v>104</v>
      </c>
      <c r="BO18" s="259" t="s">
        <v>105</v>
      </c>
      <c r="BP18" s="67" t="s">
        <v>104</v>
      </c>
      <c r="BQ18" s="152" t="s">
        <v>106</v>
      </c>
      <c r="BR18" s="69" t="s">
        <v>104</v>
      </c>
      <c r="BS18" s="254" t="s">
        <v>106</v>
      </c>
    </row>
    <row r="19" spans="1:71" ht="18.95" customHeight="1" thickBot="1">
      <c r="A19" s="218"/>
      <c r="B19" s="5">
        <v>12</v>
      </c>
      <c r="C19" s="6">
        <f t="shared" si="0"/>
        <v>46246</v>
      </c>
      <c r="D19" s="18">
        <f t="shared" si="14"/>
        <v>4</v>
      </c>
      <c r="E19" s="9"/>
      <c r="F19" s="108" t="str">
        <f t="shared" si="11"/>
        <v/>
      </c>
      <c r="G19" s="107" t="str">
        <f t="shared" si="2"/>
        <v/>
      </c>
      <c r="H19" s="108" t="str">
        <f t="shared" si="3"/>
        <v>6～7</v>
      </c>
      <c r="I19" s="107" t="str">
        <f t="shared" si="4"/>
        <v>8～9</v>
      </c>
      <c r="J19" s="108" t="str">
        <f t="shared" si="5"/>
        <v/>
      </c>
      <c r="K19" s="107" t="str">
        <f t="shared" si="6"/>
        <v/>
      </c>
      <c r="L19" s="108" t="str">
        <f t="shared" si="7"/>
        <v/>
      </c>
      <c r="M19" s="107" t="str">
        <f t="shared" si="8"/>
        <v/>
      </c>
      <c r="N19" s="108" t="str">
        <f t="shared" si="9"/>
        <v/>
      </c>
      <c r="O19" s="107" t="str">
        <f t="shared" si="10"/>
        <v/>
      </c>
      <c r="P19" s="9"/>
      <c r="Q19" s="218"/>
      <c r="R19" s="55">
        <v>1</v>
      </c>
      <c r="S19" s="14">
        <f>SUM($R$8:R19)</f>
        <v>12</v>
      </c>
      <c r="U19" s="57"/>
      <c r="V19" s="58"/>
      <c r="W19" s="58"/>
      <c r="X19" s="58"/>
      <c r="Y19" s="59"/>
      <c r="AA19" s="9">
        <v>9</v>
      </c>
      <c r="AB19" s="27" t="str">
        <f>V14</f>
        <v>理科</v>
      </c>
      <c r="AC19" s="61"/>
      <c r="AD19" s="42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IF(AE19="","",VLOOKUP(AE19,目次!$A$5:$X$36,20))</f>
        <v/>
      </c>
      <c r="AL19" s="22" t="str">
        <f>IF(AF19="","",VLOOKUP(AF19,目次!$A$5:$P$36,4))</f>
        <v/>
      </c>
      <c r="AM19" s="22" t="str">
        <f>IF(AF19="","",VLOOKUP(AF19,目次!$A$5:$X$36,21))</f>
        <v/>
      </c>
      <c r="AN19" s="22" t="str">
        <f>IF(AG19="","",VLOOKUP(AG19,目次!$A$5:$P$36,5))</f>
        <v/>
      </c>
      <c r="AO19" s="22" t="str">
        <f>IF(AG19="","",VLOOKUP(AG19,目次!$A$5:$X$36,22))</f>
        <v/>
      </c>
      <c r="AP19" s="22" t="str">
        <f>IF(AH19="","",VLOOKUP(AH19,目次!$A$5:$P$36,6))</f>
        <v>4～5</v>
      </c>
      <c r="AQ19" s="22" t="str">
        <f>IF(AH19="","",VLOOKUP(AH19,目次!$A$5:$X$36,23))</f>
        <v>8～9</v>
      </c>
      <c r="AR19" s="22" t="str">
        <f>IF(AI19="","",VLOOKUP(AI19,目次!$A$5:$P$36,7))</f>
        <v/>
      </c>
      <c r="AS19" s="22" t="str">
        <f>IF(AI19="","",VLOOKUP(AI19,目次!$A$5:$X$36,24))</f>
        <v/>
      </c>
      <c r="AT19" s="45" t="str">
        <f t="shared" si="13"/>
        <v/>
      </c>
      <c r="AU19" s="45" t="str">
        <f t="shared" si="13"/>
        <v/>
      </c>
      <c r="AV19" s="45" t="str">
        <f t="shared" si="13"/>
        <v/>
      </c>
      <c r="AW19" s="45" t="str">
        <f t="shared" si="13"/>
        <v/>
      </c>
      <c r="AX19" s="45" t="str">
        <f t="shared" si="13"/>
        <v/>
      </c>
      <c r="AY19" s="45" t="str">
        <f t="shared" si="13"/>
        <v/>
      </c>
      <c r="AZ19" s="45" t="str">
        <f t="shared" si="13"/>
        <v>4～5</v>
      </c>
      <c r="BA19" s="45" t="str">
        <f t="shared" si="13"/>
        <v>8～9</v>
      </c>
      <c r="BB19" s="45" t="str">
        <f t="shared" si="13"/>
        <v>4～5</v>
      </c>
      <c r="BC19" s="45" t="str">
        <f t="shared" si="13"/>
        <v>8～9</v>
      </c>
      <c r="BH19" s="40">
        <v>9</v>
      </c>
      <c r="BI19" s="64" t="s">
        <v>30</v>
      </c>
      <c r="BJ19" s="75" t="s">
        <v>105</v>
      </c>
      <c r="BK19" s="260" t="s">
        <v>106</v>
      </c>
      <c r="BL19" s="78" t="s">
        <v>456</v>
      </c>
      <c r="BM19" s="261" t="s">
        <v>106</v>
      </c>
      <c r="BN19" s="67" t="s">
        <v>105</v>
      </c>
      <c r="BO19" s="259" t="s">
        <v>106</v>
      </c>
      <c r="BP19" s="67" t="s">
        <v>105</v>
      </c>
      <c r="BQ19" s="152" t="s">
        <v>107</v>
      </c>
      <c r="BR19" s="69" t="s">
        <v>105</v>
      </c>
      <c r="BS19" s="254" t="s">
        <v>107</v>
      </c>
    </row>
    <row r="20" spans="1:71" ht="18.95" customHeight="1">
      <c r="A20" s="218"/>
      <c r="B20" s="5">
        <v>13</v>
      </c>
      <c r="C20" s="6">
        <f t="shared" si="0"/>
        <v>46247</v>
      </c>
      <c r="D20" s="18">
        <f t="shared" si="14"/>
        <v>5</v>
      </c>
      <c r="E20" s="9"/>
      <c r="F20" s="108" t="str">
        <f t="shared" si="11"/>
        <v/>
      </c>
      <c r="G20" s="107" t="str">
        <f t="shared" si="2"/>
        <v/>
      </c>
      <c r="H20" s="108" t="str">
        <f t="shared" si="3"/>
        <v/>
      </c>
      <c r="I20" s="107" t="str">
        <f t="shared" si="4"/>
        <v/>
      </c>
      <c r="J20" s="108" t="str">
        <f t="shared" si="5"/>
        <v>6～7</v>
      </c>
      <c r="K20" s="107" t="str">
        <f t="shared" si="6"/>
        <v>8～9</v>
      </c>
      <c r="L20" s="108" t="str">
        <f t="shared" si="7"/>
        <v/>
      </c>
      <c r="M20" s="107" t="str">
        <f t="shared" si="8"/>
        <v/>
      </c>
      <c r="N20" s="108" t="str">
        <f t="shared" si="9"/>
        <v/>
      </c>
      <c r="O20" s="107" t="str">
        <f t="shared" si="10"/>
        <v/>
      </c>
      <c r="P20" s="9"/>
      <c r="Q20" s="218"/>
      <c r="R20" s="55">
        <v>1</v>
      </c>
      <c r="S20" s="14">
        <f>SUM($R$8:R20)</f>
        <v>13</v>
      </c>
      <c r="AA20" s="9">
        <v>10</v>
      </c>
      <c r="AB20" s="27" t="str">
        <f>V15</f>
        <v>英語</v>
      </c>
      <c r="AC20" s="61"/>
      <c r="AD20" s="42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IF(AE20="","",VLOOKUP(AE20,目次!$A$5:$X$36,20))</f>
        <v/>
      </c>
      <c r="AL20" s="22" t="str">
        <f>IF(AF20="","",VLOOKUP(AF20,目次!$A$5:$P$36,4))</f>
        <v/>
      </c>
      <c r="AM20" s="22" t="str">
        <f>IF(AF20="","",VLOOKUP(AF20,目次!$A$5:$X$36,21))</f>
        <v/>
      </c>
      <c r="AN20" s="22" t="str">
        <f>IF(AG20="","",VLOOKUP(AG20,目次!$A$5:$P$36,5))</f>
        <v/>
      </c>
      <c r="AO20" s="22" t="str">
        <f>IF(AG20="","",VLOOKUP(AG20,目次!$A$5:$X$36,22))</f>
        <v/>
      </c>
      <c r="AP20" s="22" t="str">
        <f>IF(AH20="","",VLOOKUP(AH20,目次!$A$5:$P$36,6))</f>
        <v/>
      </c>
      <c r="AQ20" s="22" t="str">
        <f>IF(AH20="","",VLOOKUP(AH20,目次!$A$5:$X$36,23))</f>
        <v/>
      </c>
      <c r="AR20" s="22" t="str">
        <f>IF(AI20="","",VLOOKUP(AI20,目次!$A$5:$P$36,7))</f>
        <v>4～5</v>
      </c>
      <c r="AS20" s="22" t="str">
        <f>IF(AI20="","",VLOOKUP(AI20,目次!$A$5:$X$36,24))</f>
        <v>8～9</v>
      </c>
      <c r="AT20" s="45" t="str">
        <f t="shared" si="13"/>
        <v>6～7</v>
      </c>
      <c r="AU20" s="45" t="str">
        <f t="shared" si="13"/>
        <v>8～9</v>
      </c>
      <c r="AV20" s="45" t="str">
        <f t="shared" si="13"/>
        <v/>
      </c>
      <c r="AW20" s="45" t="str">
        <f t="shared" si="13"/>
        <v/>
      </c>
      <c r="AX20" s="45" t="str">
        <f t="shared" si="13"/>
        <v/>
      </c>
      <c r="AY20" s="45" t="str">
        <f t="shared" si="13"/>
        <v/>
      </c>
      <c r="AZ20" s="45" t="str">
        <f t="shared" si="13"/>
        <v/>
      </c>
      <c r="BA20" s="45" t="str">
        <f t="shared" si="13"/>
        <v/>
      </c>
      <c r="BB20" s="45" t="str">
        <f t="shared" si="13"/>
        <v>4～5</v>
      </c>
      <c r="BC20" s="45" t="str">
        <f t="shared" si="13"/>
        <v>8～9</v>
      </c>
      <c r="BH20" s="40">
        <v>10</v>
      </c>
      <c r="BI20" s="64" t="s">
        <v>31</v>
      </c>
      <c r="BJ20" s="75" t="s">
        <v>106</v>
      </c>
      <c r="BK20" s="260" t="s">
        <v>107</v>
      </c>
      <c r="BL20" s="78" t="s">
        <v>108</v>
      </c>
      <c r="BM20" s="261" t="s">
        <v>107</v>
      </c>
      <c r="BN20" s="67" t="s">
        <v>106</v>
      </c>
      <c r="BO20" s="259" t="s">
        <v>107</v>
      </c>
      <c r="BP20" s="67" t="s">
        <v>106</v>
      </c>
      <c r="BQ20" s="152" t="s">
        <v>108</v>
      </c>
      <c r="BR20" s="69" t="s">
        <v>106</v>
      </c>
      <c r="BS20" s="254" t="s">
        <v>108</v>
      </c>
    </row>
    <row r="21" spans="1:71" ht="18.95" customHeight="1">
      <c r="A21" s="218"/>
      <c r="B21" s="5">
        <v>14</v>
      </c>
      <c r="C21" s="6">
        <f t="shared" si="0"/>
        <v>46248</v>
      </c>
      <c r="D21" s="18">
        <f t="shared" si="14"/>
        <v>6</v>
      </c>
      <c r="E21" s="9"/>
      <c r="F21" s="108" t="str">
        <f t="shared" si="11"/>
        <v/>
      </c>
      <c r="G21" s="107" t="str">
        <f t="shared" si="2"/>
        <v/>
      </c>
      <c r="H21" s="108" t="str">
        <f t="shared" si="3"/>
        <v/>
      </c>
      <c r="I21" s="107" t="str">
        <f t="shared" si="4"/>
        <v/>
      </c>
      <c r="J21" s="108" t="str">
        <f t="shared" si="5"/>
        <v/>
      </c>
      <c r="K21" s="107" t="str">
        <f t="shared" si="6"/>
        <v/>
      </c>
      <c r="L21" s="108" t="str">
        <f t="shared" si="7"/>
        <v>6～7</v>
      </c>
      <c r="M21" s="107" t="str">
        <f t="shared" si="8"/>
        <v>10～11</v>
      </c>
      <c r="N21" s="108" t="str">
        <f t="shared" si="9"/>
        <v/>
      </c>
      <c r="O21" s="107" t="str">
        <f t="shared" si="10"/>
        <v/>
      </c>
      <c r="P21" s="9"/>
      <c r="Q21" s="218"/>
      <c r="R21" s="55">
        <v>1</v>
      </c>
      <c r="S21" s="14">
        <f>SUM($R$8:R21)</f>
        <v>14</v>
      </c>
      <c r="AA21" s="9">
        <v>11</v>
      </c>
      <c r="AB21" s="27" t="str">
        <f>V11</f>
        <v>国語</v>
      </c>
      <c r="AC21" s="61"/>
      <c r="AD21" s="42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IF(AE21="","",VLOOKUP(AE21,目次!$A$5:$X$36,20))</f>
        <v>8～9</v>
      </c>
      <c r="AL21" s="22" t="str">
        <f>IF(AF21="","",VLOOKUP(AF21,目次!$A$5:$P$36,4))</f>
        <v/>
      </c>
      <c r="AM21" s="22" t="str">
        <f>IF(AF21="","",VLOOKUP(AF21,目次!$A$5:$X$36,21))</f>
        <v/>
      </c>
      <c r="AN21" s="22" t="str">
        <f>IF(AG21="","",VLOOKUP(AG21,目次!$A$5:$P$36,5))</f>
        <v/>
      </c>
      <c r="AO21" s="22" t="str">
        <f>IF(AG21="","",VLOOKUP(AG21,目次!$A$5:$X$36,22))</f>
        <v/>
      </c>
      <c r="AP21" s="22" t="str">
        <f>IF(AH21="","",VLOOKUP(AH21,目次!$A$5:$P$36,6))</f>
        <v/>
      </c>
      <c r="AQ21" s="22" t="str">
        <f>IF(AH21="","",VLOOKUP(AH21,目次!$A$5:$X$36,23))</f>
        <v/>
      </c>
      <c r="AR21" s="22" t="str">
        <f>IF(AI21="","",VLOOKUP(AI21,目次!$A$5:$P$36,7))</f>
        <v/>
      </c>
      <c r="AS21" s="22" t="str">
        <f>IF(AI21="","",VLOOKUP(AI21,目次!$A$5:$X$36,24))</f>
        <v/>
      </c>
      <c r="AT21" s="45" t="str">
        <f t="shared" si="13"/>
        <v>6～7</v>
      </c>
      <c r="AU21" s="45" t="str">
        <f t="shared" si="13"/>
        <v>8～9</v>
      </c>
      <c r="AV21" s="45" t="str">
        <f t="shared" si="13"/>
        <v>6～7</v>
      </c>
      <c r="AW21" s="45" t="str">
        <f t="shared" si="13"/>
        <v>8～9</v>
      </c>
      <c r="AX21" s="45" t="str">
        <f t="shared" si="13"/>
        <v/>
      </c>
      <c r="AY21" s="45" t="str">
        <f t="shared" si="13"/>
        <v/>
      </c>
      <c r="AZ21" s="45" t="str">
        <f t="shared" si="13"/>
        <v/>
      </c>
      <c r="BA21" s="45" t="str">
        <f t="shared" si="13"/>
        <v/>
      </c>
      <c r="BB21" s="45" t="str">
        <f t="shared" si="13"/>
        <v/>
      </c>
      <c r="BC21" s="45" t="str">
        <f t="shared" si="13"/>
        <v/>
      </c>
      <c r="BH21" s="40">
        <v>11</v>
      </c>
      <c r="BI21" s="64" t="s">
        <v>32</v>
      </c>
      <c r="BJ21" s="75" t="s">
        <v>107</v>
      </c>
      <c r="BK21" s="260" t="s">
        <v>108</v>
      </c>
      <c r="BL21" s="78" t="s">
        <v>109</v>
      </c>
      <c r="BM21" s="261" t="s">
        <v>108</v>
      </c>
      <c r="BN21" s="67" t="s">
        <v>107</v>
      </c>
      <c r="BO21" s="259" t="s">
        <v>108</v>
      </c>
      <c r="BP21" s="67" t="s">
        <v>107</v>
      </c>
      <c r="BQ21" s="152" t="s">
        <v>109</v>
      </c>
      <c r="BR21" s="69" t="s">
        <v>107</v>
      </c>
      <c r="BS21" s="254" t="s">
        <v>109</v>
      </c>
    </row>
    <row r="22" spans="1:71" ht="18.95" customHeight="1">
      <c r="A22" s="218"/>
      <c r="B22" s="5">
        <v>15</v>
      </c>
      <c r="C22" s="6">
        <f t="shared" si="0"/>
        <v>46249</v>
      </c>
      <c r="D22" s="18">
        <f t="shared" si="14"/>
        <v>7</v>
      </c>
      <c r="E22" s="9"/>
      <c r="F22" s="108" t="str">
        <f t="shared" si="11"/>
        <v/>
      </c>
      <c r="G22" s="107" t="str">
        <f t="shared" si="2"/>
        <v/>
      </c>
      <c r="H22" s="108" t="str">
        <f t="shared" si="3"/>
        <v/>
      </c>
      <c r="I22" s="107" t="str">
        <f t="shared" si="4"/>
        <v/>
      </c>
      <c r="J22" s="108" t="str">
        <f t="shared" si="5"/>
        <v/>
      </c>
      <c r="K22" s="107" t="str">
        <f t="shared" si="6"/>
        <v/>
      </c>
      <c r="L22" s="108" t="str">
        <f t="shared" si="7"/>
        <v/>
      </c>
      <c r="M22" s="107" t="str">
        <f t="shared" si="8"/>
        <v/>
      </c>
      <c r="N22" s="108" t="str">
        <f t="shared" si="9"/>
        <v>6～7</v>
      </c>
      <c r="O22" s="107" t="str">
        <f t="shared" si="10"/>
        <v>10～11</v>
      </c>
      <c r="P22" s="9"/>
      <c r="Q22" s="218"/>
      <c r="R22" s="55">
        <v>1</v>
      </c>
      <c r="S22" s="14">
        <f>SUM($R$8:R22)</f>
        <v>15</v>
      </c>
      <c r="AA22" s="9">
        <v>12</v>
      </c>
      <c r="AB22" s="27" t="str">
        <f>V12</f>
        <v>社会</v>
      </c>
      <c r="AC22" s="61"/>
      <c r="AD22" s="42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IF(AE22="","",VLOOKUP(AE22,目次!$A$5:$X$36,20))</f>
        <v/>
      </c>
      <c r="AL22" s="22" t="str">
        <f>IF(AF22="","",VLOOKUP(AF22,目次!$A$5:$P$36,4))</f>
        <v>6～7</v>
      </c>
      <c r="AM22" s="22" t="str">
        <f>IF(AF22="","",VLOOKUP(AF22,目次!$A$5:$X$36,21))</f>
        <v>8～9</v>
      </c>
      <c r="AN22" s="22" t="str">
        <f>IF(AG22="","",VLOOKUP(AG22,目次!$A$5:$P$36,5))</f>
        <v/>
      </c>
      <c r="AO22" s="22" t="str">
        <f>IF(AG22="","",VLOOKUP(AG22,目次!$A$5:$X$36,22))</f>
        <v/>
      </c>
      <c r="AP22" s="22" t="str">
        <f>IF(AH22="","",VLOOKUP(AH22,目次!$A$5:$P$36,6))</f>
        <v/>
      </c>
      <c r="AQ22" s="22" t="str">
        <f>IF(AH22="","",VLOOKUP(AH22,目次!$A$5:$X$36,23))</f>
        <v/>
      </c>
      <c r="AR22" s="22" t="str">
        <f>IF(AI22="","",VLOOKUP(AI22,目次!$A$5:$P$36,7))</f>
        <v/>
      </c>
      <c r="AS22" s="22" t="str">
        <f>IF(AI22="","",VLOOKUP(AI22,目次!$A$5:$X$36,24))</f>
        <v/>
      </c>
      <c r="AT22" s="45" t="str">
        <f t="shared" si="13"/>
        <v/>
      </c>
      <c r="AU22" s="45" t="str">
        <f t="shared" si="13"/>
        <v/>
      </c>
      <c r="AV22" s="45" t="str">
        <f t="shared" si="13"/>
        <v>6～7</v>
      </c>
      <c r="AW22" s="45" t="str">
        <f t="shared" si="13"/>
        <v>8～9</v>
      </c>
      <c r="AX22" s="45" t="str">
        <f t="shared" si="13"/>
        <v>6～7</v>
      </c>
      <c r="AY22" s="45" t="str">
        <f t="shared" si="13"/>
        <v>8～9</v>
      </c>
      <c r="AZ22" s="45" t="str">
        <f t="shared" si="13"/>
        <v/>
      </c>
      <c r="BA22" s="45" t="str">
        <f t="shared" si="13"/>
        <v/>
      </c>
      <c r="BB22" s="45" t="str">
        <f t="shared" si="13"/>
        <v/>
      </c>
      <c r="BC22" s="45" t="str">
        <f t="shared" si="13"/>
        <v/>
      </c>
      <c r="BH22" s="40">
        <v>12</v>
      </c>
      <c r="BI22" s="64" t="s">
        <v>33</v>
      </c>
      <c r="BJ22" s="75" t="s">
        <v>108</v>
      </c>
      <c r="BK22" s="260" t="s">
        <v>109</v>
      </c>
      <c r="BL22" s="78" t="s">
        <v>457</v>
      </c>
      <c r="BM22" s="261" t="s">
        <v>109</v>
      </c>
      <c r="BN22" s="67" t="s">
        <v>108</v>
      </c>
      <c r="BO22" s="259" t="s">
        <v>109</v>
      </c>
      <c r="BP22" s="67" t="s">
        <v>108</v>
      </c>
      <c r="BQ22" s="152" t="s">
        <v>110</v>
      </c>
      <c r="BR22" s="69" t="s">
        <v>108</v>
      </c>
      <c r="BS22" s="254" t="s">
        <v>110</v>
      </c>
    </row>
    <row r="23" spans="1:71" ht="18.95" customHeight="1">
      <c r="A23" s="218"/>
      <c r="B23" s="5">
        <v>16</v>
      </c>
      <c r="C23" s="6">
        <f t="shared" si="0"/>
        <v>46250</v>
      </c>
      <c r="D23" s="18">
        <f t="shared" si="14"/>
        <v>1</v>
      </c>
      <c r="E23" s="9"/>
      <c r="F23" s="108" t="str">
        <f t="shared" si="11"/>
        <v>8～9</v>
      </c>
      <c r="G23" s="107" t="str">
        <f t="shared" si="2"/>
        <v>10～11</v>
      </c>
      <c r="H23" s="108" t="str">
        <f t="shared" si="3"/>
        <v/>
      </c>
      <c r="I23" s="107" t="str">
        <f t="shared" si="4"/>
        <v/>
      </c>
      <c r="J23" s="108" t="str">
        <f t="shared" si="5"/>
        <v/>
      </c>
      <c r="K23" s="107" t="str">
        <f t="shared" si="6"/>
        <v/>
      </c>
      <c r="L23" s="108" t="str">
        <f t="shared" si="7"/>
        <v/>
      </c>
      <c r="M23" s="107" t="str">
        <f t="shared" si="8"/>
        <v/>
      </c>
      <c r="N23" s="108" t="str">
        <f t="shared" si="9"/>
        <v/>
      </c>
      <c r="O23" s="107" t="str">
        <f t="shared" si="10"/>
        <v/>
      </c>
      <c r="P23" s="9"/>
      <c r="Q23" s="218"/>
      <c r="R23" s="55">
        <v>1</v>
      </c>
      <c r="S23" s="14">
        <f>SUM($R$8:R23)</f>
        <v>16</v>
      </c>
      <c r="AA23" s="9">
        <v>13</v>
      </c>
      <c r="AB23" s="27" t="str">
        <f>V13</f>
        <v>数学</v>
      </c>
      <c r="AC23" s="61"/>
      <c r="AD23" s="42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IF(AE23="","",VLOOKUP(AE23,目次!$A$5:$X$36,20))</f>
        <v/>
      </c>
      <c r="AL23" s="22" t="str">
        <f>IF(AF23="","",VLOOKUP(AF23,目次!$A$5:$P$36,4))</f>
        <v/>
      </c>
      <c r="AM23" s="22" t="str">
        <f>IF(AF23="","",VLOOKUP(AF23,目次!$A$5:$X$36,21))</f>
        <v/>
      </c>
      <c r="AN23" s="22" t="str">
        <f>IF(AG23="","",VLOOKUP(AG23,目次!$A$5:$P$36,5))</f>
        <v>6～7</v>
      </c>
      <c r="AO23" s="22" t="str">
        <f>IF(AG23="","",VLOOKUP(AG23,目次!$A$5:$X$36,22))</f>
        <v>8～9</v>
      </c>
      <c r="AP23" s="22" t="str">
        <f>IF(AH23="","",VLOOKUP(AH23,目次!$A$5:$P$36,6))</f>
        <v/>
      </c>
      <c r="AQ23" s="22" t="str">
        <f>IF(AH23="","",VLOOKUP(AH23,目次!$A$5:$X$36,23))</f>
        <v/>
      </c>
      <c r="AR23" s="22" t="str">
        <f>IF(AI23="","",VLOOKUP(AI23,目次!$A$5:$P$36,7))</f>
        <v/>
      </c>
      <c r="AS23" s="22" t="str">
        <f>IF(AI23="","",VLOOKUP(AI23,目次!$A$5:$X$36,24))</f>
        <v/>
      </c>
      <c r="AT23" s="45" t="str">
        <f t="shared" si="13"/>
        <v/>
      </c>
      <c r="AU23" s="45" t="str">
        <f t="shared" si="13"/>
        <v/>
      </c>
      <c r="AV23" s="45" t="str">
        <f t="shared" si="13"/>
        <v/>
      </c>
      <c r="AW23" s="45" t="str">
        <f t="shared" si="13"/>
        <v/>
      </c>
      <c r="AX23" s="45" t="str">
        <f t="shared" si="13"/>
        <v>6～7</v>
      </c>
      <c r="AY23" s="45" t="str">
        <f t="shared" si="13"/>
        <v>8～9</v>
      </c>
      <c r="AZ23" s="45" t="str">
        <f t="shared" si="13"/>
        <v>6～7</v>
      </c>
      <c r="BA23" s="45" t="str">
        <f t="shared" si="13"/>
        <v>10～11</v>
      </c>
      <c r="BB23" s="45" t="str">
        <f t="shared" si="13"/>
        <v/>
      </c>
      <c r="BC23" s="45" t="str">
        <f t="shared" si="13"/>
        <v/>
      </c>
      <c r="BH23" s="40">
        <v>13</v>
      </c>
      <c r="BI23" s="64" t="s">
        <v>36</v>
      </c>
      <c r="BJ23" s="75" t="s">
        <v>109</v>
      </c>
      <c r="BK23" s="260" t="s">
        <v>110</v>
      </c>
      <c r="BL23" s="78" t="s">
        <v>114</v>
      </c>
      <c r="BM23" s="261" t="s">
        <v>110</v>
      </c>
      <c r="BN23" s="67" t="s">
        <v>109</v>
      </c>
      <c r="BO23" s="259" t="s">
        <v>110</v>
      </c>
      <c r="BP23" s="67" t="s">
        <v>109</v>
      </c>
      <c r="BQ23" s="152" t="s">
        <v>113</v>
      </c>
      <c r="BR23" s="69" t="s">
        <v>109</v>
      </c>
      <c r="BS23" s="254" t="s">
        <v>113</v>
      </c>
    </row>
    <row r="24" spans="1:71" ht="18.95" customHeight="1">
      <c r="A24" s="218"/>
      <c r="B24" s="5">
        <v>17</v>
      </c>
      <c r="C24" s="6">
        <f t="shared" si="0"/>
        <v>46251</v>
      </c>
      <c r="D24" s="18">
        <f t="shared" si="14"/>
        <v>2</v>
      </c>
      <c r="E24" s="9"/>
      <c r="F24" s="108" t="str">
        <f t="shared" si="11"/>
        <v/>
      </c>
      <c r="G24" s="107" t="str">
        <f t="shared" si="2"/>
        <v/>
      </c>
      <c r="H24" s="108" t="str">
        <f t="shared" si="3"/>
        <v>8～9</v>
      </c>
      <c r="I24" s="107" t="str">
        <f t="shared" si="4"/>
        <v>10～11</v>
      </c>
      <c r="J24" s="108" t="str">
        <f t="shared" si="5"/>
        <v/>
      </c>
      <c r="K24" s="107" t="str">
        <f t="shared" si="6"/>
        <v/>
      </c>
      <c r="L24" s="108" t="str">
        <f t="shared" si="7"/>
        <v/>
      </c>
      <c r="M24" s="107" t="str">
        <f t="shared" si="8"/>
        <v/>
      </c>
      <c r="N24" s="108" t="str">
        <f t="shared" si="9"/>
        <v/>
      </c>
      <c r="O24" s="107" t="str">
        <f t="shared" si="10"/>
        <v/>
      </c>
      <c r="P24" s="9"/>
      <c r="Q24" s="218"/>
      <c r="R24" s="55">
        <v>1</v>
      </c>
      <c r="S24" s="14">
        <f>SUM($R$8:R24)</f>
        <v>17</v>
      </c>
      <c r="AA24" s="9">
        <v>14</v>
      </c>
      <c r="AB24" s="27" t="str">
        <f>V14</f>
        <v>理科</v>
      </c>
      <c r="AC24" s="61"/>
      <c r="AD24" s="42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IF(AE24="","",VLOOKUP(AE24,目次!$A$5:$X$36,20))</f>
        <v/>
      </c>
      <c r="AL24" s="22" t="str">
        <f>IF(AF24="","",VLOOKUP(AF24,目次!$A$5:$P$36,4))</f>
        <v/>
      </c>
      <c r="AM24" s="22" t="str">
        <f>IF(AF24="","",VLOOKUP(AF24,目次!$A$5:$X$36,21))</f>
        <v/>
      </c>
      <c r="AN24" s="22" t="str">
        <f>IF(AG24="","",VLOOKUP(AG24,目次!$A$5:$P$36,5))</f>
        <v/>
      </c>
      <c r="AO24" s="22" t="str">
        <f>IF(AG24="","",VLOOKUP(AG24,目次!$A$5:$X$36,22))</f>
        <v/>
      </c>
      <c r="AP24" s="22" t="str">
        <f>IF(AH24="","",VLOOKUP(AH24,目次!$A$5:$P$36,6))</f>
        <v>6～7</v>
      </c>
      <c r="AQ24" s="22" t="str">
        <f>IF(AH24="","",VLOOKUP(AH24,目次!$A$5:$X$36,23))</f>
        <v>10～11</v>
      </c>
      <c r="AR24" s="22" t="str">
        <f>IF(AI24="","",VLOOKUP(AI24,目次!$A$5:$P$36,7))</f>
        <v/>
      </c>
      <c r="AS24" s="22" t="str">
        <f>IF(AI24="","",VLOOKUP(AI24,目次!$A$5:$X$36,24))</f>
        <v/>
      </c>
      <c r="AT24" s="45" t="str">
        <f t="shared" si="13"/>
        <v/>
      </c>
      <c r="AU24" s="45" t="str">
        <f t="shared" si="13"/>
        <v/>
      </c>
      <c r="AV24" s="45" t="str">
        <f t="shared" si="13"/>
        <v/>
      </c>
      <c r="AW24" s="45" t="str">
        <f t="shared" si="13"/>
        <v/>
      </c>
      <c r="AX24" s="45" t="str">
        <f t="shared" si="13"/>
        <v/>
      </c>
      <c r="AY24" s="45" t="str">
        <f t="shared" si="13"/>
        <v/>
      </c>
      <c r="AZ24" s="45" t="str">
        <f t="shared" si="13"/>
        <v>6～7</v>
      </c>
      <c r="BA24" s="45" t="str">
        <f t="shared" si="13"/>
        <v>10～11</v>
      </c>
      <c r="BB24" s="45" t="str">
        <f t="shared" si="13"/>
        <v>6～7</v>
      </c>
      <c r="BC24" s="45" t="str">
        <f t="shared" si="13"/>
        <v>10～11</v>
      </c>
      <c r="BH24" s="40">
        <v>14</v>
      </c>
      <c r="BI24" s="64" t="s">
        <v>37</v>
      </c>
      <c r="BJ24" s="75" t="s">
        <v>110</v>
      </c>
      <c r="BK24" s="260" t="s">
        <v>113</v>
      </c>
      <c r="BL24" s="78" t="s">
        <v>115</v>
      </c>
      <c r="BM24" s="261" t="s">
        <v>113</v>
      </c>
      <c r="BN24" s="67" t="s">
        <v>110</v>
      </c>
      <c r="BO24" s="259" t="s">
        <v>113</v>
      </c>
      <c r="BP24" s="67" t="s">
        <v>110</v>
      </c>
      <c r="BQ24" s="152" t="s">
        <v>114</v>
      </c>
      <c r="BR24" s="69" t="s">
        <v>110</v>
      </c>
      <c r="BS24" s="254" t="s">
        <v>114</v>
      </c>
    </row>
    <row r="25" spans="1:71" ht="18.95" customHeight="1">
      <c r="A25" s="218"/>
      <c r="B25" s="5">
        <v>18</v>
      </c>
      <c r="C25" s="6">
        <f t="shared" si="0"/>
        <v>46252</v>
      </c>
      <c r="D25" s="18">
        <f t="shared" si="14"/>
        <v>3</v>
      </c>
      <c r="E25" s="9"/>
      <c r="F25" s="108" t="str">
        <f t="shared" si="11"/>
        <v/>
      </c>
      <c r="G25" s="107" t="str">
        <f t="shared" si="2"/>
        <v/>
      </c>
      <c r="H25" s="108" t="str">
        <f t="shared" si="3"/>
        <v/>
      </c>
      <c r="I25" s="107" t="str">
        <f t="shared" si="4"/>
        <v/>
      </c>
      <c r="J25" s="108" t="str">
        <f t="shared" si="5"/>
        <v>8～9</v>
      </c>
      <c r="K25" s="107" t="str">
        <f t="shared" si="6"/>
        <v>10～11</v>
      </c>
      <c r="L25" s="108" t="str">
        <f t="shared" si="7"/>
        <v/>
      </c>
      <c r="M25" s="107" t="str">
        <f t="shared" si="8"/>
        <v/>
      </c>
      <c r="N25" s="108" t="str">
        <f t="shared" si="9"/>
        <v/>
      </c>
      <c r="O25" s="107" t="str">
        <f t="shared" si="10"/>
        <v/>
      </c>
      <c r="P25" s="9"/>
      <c r="Q25" s="218"/>
      <c r="R25" s="55">
        <v>1</v>
      </c>
      <c r="S25" s="14">
        <f>SUM($R$8:R25)</f>
        <v>18</v>
      </c>
      <c r="AA25" s="9">
        <v>15</v>
      </c>
      <c r="AB25" s="27" t="str">
        <f>V15</f>
        <v>英語</v>
      </c>
      <c r="AC25" s="61"/>
      <c r="AD25" s="42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IF(AE25="","",VLOOKUP(AE25,目次!$A$5:$X$36,20))</f>
        <v/>
      </c>
      <c r="AL25" s="22" t="str">
        <f>IF(AF25="","",VLOOKUP(AF25,目次!$A$5:$P$36,4))</f>
        <v/>
      </c>
      <c r="AM25" s="22" t="str">
        <f>IF(AF25="","",VLOOKUP(AF25,目次!$A$5:$X$36,21))</f>
        <v/>
      </c>
      <c r="AN25" s="22" t="str">
        <f>IF(AG25="","",VLOOKUP(AG25,目次!$A$5:$P$36,5))</f>
        <v/>
      </c>
      <c r="AO25" s="22" t="str">
        <f>IF(AG25="","",VLOOKUP(AG25,目次!$A$5:$X$36,22))</f>
        <v/>
      </c>
      <c r="AP25" s="22" t="str">
        <f>IF(AH25="","",VLOOKUP(AH25,目次!$A$5:$P$36,6))</f>
        <v/>
      </c>
      <c r="AQ25" s="22" t="str">
        <f>IF(AH25="","",VLOOKUP(AH25,目次!$A$5:$X$36,23))</f>
        <v/>
      </c>
      <c r="AR25" s="22" t="str">
        <f>IF(AI25="","",VLOOKUP(AI25,目次!$A$5:$P$36,7))</f>
        <v>6～7</v>
      </c>
      <c r="AS25" s="22" t="str">
        <f>IF(AI25="","",VLOOKUP(AI25,目次!$A$5:$X$36,24))</f>
        <v>10～11</v>
      </c>
      <c r="AT25" s="45" t="str">
        <f t="shared" si="13"/>
        <v>8～9</v>
      </c>
      <c r="AU25" s="45" t="str">
        <f t="shared" si="13"/>
        <v>10～11</v>
      </c>
      <c r="AV25" s="45" t="str">
        <f t="shared" si="13"/>
        <v/>
      </c>
      <c r="AW25" s="45" t="str">
        <f t="shared" si="13"/>
        <v/>
      </c>
      <c r="AX25" s="45" t="str">
        <f t="shared" si="13"/>
        <v/>
      </c>
      <c r="AY25" s="45" t="str">
        <f t="shared" si="13"/>
        <v/>
      </c>
      <c r="AZ25" s="45" t="str">
        <f t="shared" si="13"/>
        <v/>
      </c>
      <c r="BA25" s="45" t="str">
        <f t="shared" si="13"/>
        <v/>
      </c>
      <c r="BB25" s="45" t="str">
        <f t="shared" si="13"/>
        <v>6～7</v>
      </c>
      <c r="BC25" s="45" t="str">
        <f t="shared" si="13"/>
        <v>10～11</v>
      </c>
      <c r="BH25" s="40">
        <v>15</v>
      </c>
      <c r="BI25" s="64" t="s">
        <v>38</v>
      </c>
      <c r="BJ25" s="75" t="s">
        <v>135</v>
      </c>
      <c r="BK25" s="260" t="s">
        <v>114</v>
      </c>
      <c r="BL25" s="78" t="s">
        <v>116</v>
      </c>
      <c r="BM25" s="261" t="s">
        <v>114</v>
      </c>
      <c r="BN25" s="67" t="s">
        <v>113</v>
      </c>
      <c r="BO25" s="259" t="s">
        <v>114</v>
      </c>
      <c r="BP25" s="67" t="s">
        <v>113</v>
      </c>
      <c r="BQ25" s="152" t="s">
        <v>115</v>
      </c>
      <c r="BR25" s="69" t="s">
        <v>113</v>
      </c>
      <c r="BS25" s="254" t="s">
        <v>115</v>
      </c>
    </row>
    <row r="26" spans="1:71" ht="18.95" customHeight="1">
      <c r="A26" s="218"/>
      <c r="B26" s="5">
        <v>19</v>
      </c>
      <c r="C26" s="6">
        <f t="shared" si="0"/>
        <v>46253</v>
      </c>
      <c r="D26" s="18">
        <f t="shared" si="14"/>
        <v>4</v>
      </c>
      <c r="E26" s="9"/>
      <c r="F26" s="108" t="str">
        <f t="shared" si="11"/>
        <v/>
      </c>
      <c r="G26" s="107" t="str">
        <f t="shared" si="2"/>
        <v/>
      </c>
      <c r="H26" s="108" t="str">
        <f t="shared" si="3"/>
        <v/>
      </c>
      <c r="I26" s="107" t="str">
        <f t="shared" si="4"/>
        <v/>
      </c>
      <c r="J26" s="108" t="str">
        <f t="shared" si="5"/>
        <v/>
      </c>
      <c r="K26" s="107" t="str">
        <f t="shared" si="6"/>
        <v/>
      </c>
      <c r="L26" s="108" t="str">
        <f t="shared" si="7"/>
        <v>8～9</v>
      </c>
      <c r="M26" s="107" t="str">
        <f t="shared" si="8"/>
        <v>12～13</v>
      </c>
      <c r="N26" s="108" t="str">
        <f t="shared" si="9"/>
        <v/>
      </c>
      <c r="O26" s="107" t="str">
        <f t="shared" si="10"/>
        <v/>
      </c>
      <c r="P26" s="9"/>
      <c r="Q26" s="218"/>
      <c r="R26" s="55">
        <v>1</v>
      </c>
      <c r="S26" s="14">
        <f>SUM($R$8:R26)</f>
        <v>19</v>
      </c>
      <c r="AA26" s="9">
        <v>16</v>
      </c>
      <c r="AB26" s="27" t="str">
        <f>V11</f>
        <v>国語</v>
      </c>
      <c r="AC26" s="61"/>
      <c r="AD26" s="42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IF(AE26="","",VLOOKUP(AE26,目次!$A$5:$X$36,20))</f>
        <v>10～11</v>
      </c>
      <c r="AL26" s="22" t="str">
        <f>IF(AF26="","",VLOOKUP(AF26,目次!$A$5:$P$36,4))</f>
        <v/>
      </c>
      <c r="AM26" s="22" t="str">
        <f>IF(AF26="","",VLOOKUP(AF26,目次!$A$5:$X$36,21))</f>
        <v/>
      </c>
      <c r="AN26" s="22" t="str">
        <f>IF(AG26="","",VLOOKUP(AG26,目次!$A$5:$P$36,5))</f>
        <v/>
      </c>
      <c r="AO26" s="22" t="str">
        <f>IF(AG26="","",VLOOKUP(AG26,目次!$A$5:$X$36,22))</f>
        <v/>
      </c>
      <c r="AP26" s="22" t="str">
        <f>IF(AH26="","",VLOOKUP(AH26,目次!$A$5:$P$36,6))</f>
        <v/>
      </c>
      <c r="AQ26" s="22" t="str">
        <f>IF(AH26="","",VLOOKUP(AH26,目次!$A$5:$X$36,23))</f>
        <v/>
      </c>
      <c r="AR26" s="22" t="str">
        <f>IF(AI26="","",VLOOKUP(AI26,目次!$A$5:$P$36,7))</f>
        <v/>
      </c>
      <c r="AS26" s="22" t="str">
        <f>IF(AI26="","",VLOOKUP(AI26,目次!$A$5:$X$36,24))</f>
        <v/>
      </c>
      <c r="AT26" s="45" t="str">
        <f t="shared" si="13"/>
        <v>8～9</v>
      </c>
      <c r="AU26" s="45" t="str">
        <f t="shared" si="13"/>
        <v>10～11</v>
      </c>
      <c r="AV26" s="45" t="str">
        <f t="shared" si="13"/>
        <v>8～9</v>
      </c>
      <c r="AW26" s="45" t="str">
        <f t="shared" si="13"/>
        <v>10～11</v>
      </c>
      <c r="AX26" s="45" t="str">
        <f t="shared" si="13"/>
        <v/>
      </c>
      <c r="AY26" s="45" t="str">
        <f t="shared" si="13"/>
        <v/>
      </c>
      <c r="AZ26" s="45" t="str">
        <f t="shared" si="13"/>
        <v/>
      </c>
      <c r="BA26" s="45" t="str">
        <f t="shared" si="13"/>
        <v/>
      </c>
      <c r="BB26" s="45" t="str">
        <f t="shared" si="13"/>
        <v/>
      </c>
      <c r="BC26" s="45" t="str">
        <f t="shared" si="13"/>
        <v/>
      </c>
      <c r="BH26" s="40">
        <v>16</v>
      </c>
      <c r="BI26" s="64" t="s">
        <v>39</v>
      </c>
      <c r="BJ26" s="75" t="s">
        <v>136</v>
      </c>
      <c r="BK26" s="260" t="s">
        <v>115</v>
      </c>
      <c r="BL26" s="78" t="s">
        <v>117</v>
      </c>
      <c r="BM26" s="261" t="s">
        <v>115</v>
      </c>
      <c r="BN26" s="67" t="s">
        <v>114</v>
      </c>
      <c r="BO26" s="259" t="s">
        <v>115</v>
      </c>
      <c r="BP26" s="67" t="s">
        <v>114</v>
      </c>
      <c r="BQ26" s="152" t="s">
        <v>116</v>
      </c>
      <c r="BR26" s="69" t="s">
        <v>114</v>
      </c>
      <c r="BS26" s="254" t="s">
        <v>116</v>
      </c>
    </row>
    <row r="27" spans="1:71" ht="18.95" customHeight="1">
      <c r="A27" s="218"/>
      <c r="B27" s="5">
        <v>20</v>
      </c>
      <c r="C27" s="6">
        <f t="shared" si="0"/>
        <v>46254</v>
      </c>
      <c r="D27" s="18">
        <f t="shared" si="14"/>
        <v>5</v>
      </c>
      <c r="E27" s="9"/>
      <c r="F27" s="108" t="str">
        <f t="shared" si="11"/>
        <v/>
      </c>
      <c r="G27" s="107" t="str">
        <f t="shared" si="2"/>
        <v/>
      </c>
      <c r="H27" s="108" t="str">
        <f t="shared" si="3"/>
        <v/>
      </c>
      <c r="I27" s="107" t="str">
        <f t="shared" si="4"/>
        <v/>
      </c>
      <c r="J27" s="108" t="str">
        <f t="shared" si="5"/>
        <v/>
      </c>
      <c r="K27" s="107" t="str">
        <f t="shared" si="6"/>
        <v/>
      </c>
      <c r="L27" s="108" t="str">
        <f t="shared" si="7"/>
        <v/>
      </c>
      <c r="M27" s="107" t="str">
        <f t="shared" si="8"/>
        <v/>
      </c>
      <c r="N27" s="108" t="str">
        <f t="shared" si="9"/>
        <v>8～9</v>
      </c>
      <c r="O27" s="107" t="str">
        <f t="shared" si="10"/>
        <v>12～13</v>
      </c>
      <c r="P27" s="9"/>
      <c r="Q27" s="218"/>
      <c r="R27" s="55">
        <v>1</v>
      </c>
      <c r="S27" s="14">
        <f>SUM($R$8:R27)</f>
        <v>20</v>
      </c>
      <c r="AA27" s="9">
        <v>17</v>
      </c>
      <c r="AB27" s="27" t="str">
        <f>V12</f>
        <v>社会</v>
      </c>
      <c r="AC27" s="61"/>
      <c r="AD27" s="42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IF(AE27="","",VLOOKUP(AE27,目次!$A$5:$X$36,20))</f>
        <v/>
      </c>
      <c r="AL27" s="22" t="str">
        <f>IF(AF27="","",VLOOKUP(AF27,目次!$A$5:$P$36,4))</f>
        <v>8～9</v>
      </c>
      <c r="AM27" s="22" t="str">
        <f>IF(AF27="","",VLOOKUP(AF27,目次!$A$5:$X$36,21))</f>
        <v>10～11</v>
      </c>
      <c r="AN27" s="22" t="str">
        <f>IF(AG27="","",VLOOKUP(AG27,目次!$A$5:$P$36,5))</f>
        <v/>
      </c>
      <c r="AO27" s="22" t="str">
        <f>IF(AG27="","",VLOOKUP(AG27,目次!$A$5:$X$36,22))</f>
        <v/>
      </c>
      <c r="AP27" s="22" t="str">
        <f>IF(AH27="","",VLOOKUP(AH27,目次!$A$5:$P$36,6))</f>
        <v/>
      </c>
      <c r="AQ27" s="22" t="str">
        <f>IF(AH27="","",VLOOKUP(AH27,目次!$A$5:$X$36,23))</f>
        <v/>
      </c>
      <c r="AR27" s="22" t="str">
        <f>IF(AI27="","",VLOOKUP(AI27,目次!$A$5:$P$36,7))</f>
        <v/>
      </c>
      <c r="AS27" s="22" t="str">
        <f>IF(AI27="","",VLOOKUP(AI27,目次!$A$5:$X$36,24))</f>
        <v/>
      </c>
      <c r="AT27" s="45" t="str">
        <f t="shared" si="13"/>
        <v/>
      </c>
      <c r="AU27" s="45" t="str">
        <f t="shared" si="13"/>
        <v/>
      </c>
      <c r="AV27" s="45" t="str">
        <f t="shared" si="13"/>
        <v>8～9</v>
      </c>
      <c r="AW27" s="45" t="str">
        <f t="shared" si="13"/>
        <v>10～11</v>
      </c>
      <c r="AX27" s="45" t="str">
        <f t="shared" si="13"/>
        <v>8～9</v>
      </c>
      <c r="AY27" s="45" t="str">
        <f t="shared" si="13"/>
        <v>10～11</v>
      </c>
      <c r="AZ27" s="45" t="str">
        <f t="shared" si="13"/>
        <v/>
      </c>
      <c r="BA27" s="45" t="str">
        <f t="shared" si="13"/>
        <v/>
      </c>
      <c r="BB27" s="45" t="str">
        <f t="shared" si="13"/>
        <v/>
      </c>
      <c r="BC27" s="45" t="str">
        <f t="shared" si="13"/>
        <v/>
      </c>
      <c r="BH27" s="40">
        <v>17</v>
      </c>
      <c r="BI27" s="64" t="s">
        <v>40</v>
      </c>
      <c r="BJ27" s="75" t="s">
        <v>137</v>
      </c>
      <c r="BK27" s="260" t="s">
        <v>116</v>
      </c>
      <c r="BL27" s="78" t="s">
        <v>118</v>
      </c>
      <c r="BM27" s="261" t="s">
        <v>116</v>
      </c>
      <c r="BN27" s="67" t="s">
        <v>115</v>
      </c>
      <c r="BO27" s="259" t="s">
        <v>116</v>
      </c>
      <c r="BP27" s="67" t="s">
        <v>115</v>
      </c>
      <c r="BQ27" s="152" t="s">
        <v>117</v>
      </c>
      <c r="BR27" s="69" t="s">
        <v>115</v>
      </c>
      <c r="BS27" s="254" t="s">
        <v>117</v>
      </c>
    </row>
    <row r="28" spans="1:71" ht="18.95" customHeight="1">
      <c r="A28" s="218"/>
      <c r="B28" s="5">
        <v>21</v>
      </c>
      <c r="C28" s="6">
        <f t="shared" si="0"/>
        <v>46255</v>
      </c>
      <c r="D28" s="18">
        <f t="shared" si="14"/>
        <v>6</v>
      </c>
      <c r="E28" s="9"/>
      <c r="F28" s="108" t="str">
        <f t="shared" si="11"/>
        <v>10～11</v>
      </c>
      <c r="G28" s="107" t="str">
        <f t="shared" si="2"/>
        <v>12～13</v>
      </c>
      <c r="H28" s="108" t="str">
        <f t="shared" si="3"/>
        <v/>
      </c>
      <c r="I28" s="107" t="str">
        <f t="shared" si="4"/>
        <v/>
      </c>
      <c r="J28" s="108" t="str">
        <f t="shared" si="5"/>
        <v/>
      </c>
      <c r="K28" s="107" t="str">
        <f t="shared" si="6"/>
        <v/>
      </c>
      <c r="L28" s="108" t="str">
        <f t="shared" si="7"/>
        <v/>
      </c>
      <c r="M28" s="107" t="str">
        <f t="shared" si="8"/>
        <v/>
      </c>
      <c r="N28" s="108" t="str">
        <f t="shared" si="9"/>
        <v/>
      </c>
      <c r="O28" s="107" t="str">
        <f t="shared" si="10"/>
        <v/>
      </c>
      <c r="P28" s="9"/>
      <c r="Q28" s="218"/>
      <c r="R28" s="55">
        <v>1</v>
      </c>
      <c r="S28" s="14">
        <f>SUM($R$8:R28)</f>
        <v>21</v>
      </c>
      <c r="AA28" s="9">
        <v>18</v>
      </c>
      <c r="AB28" s="27" t="str">
        <f>V13</f>
        <v>数学</v>
      </c>
      <c r="AC28" s="61"/>
      <c r="AD28" s="42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IF(AE28="","",VLOOKUP(AE28,目次!$A$5:$X$36,20))</f>
        <v/>
      </c>
      <c r="AL28" s="22" t="str">
        <f>IF(AF28="","",VLOOKUP(AF28,目次!$A$5:$P$36,4))</f>
        <v/>
      </c>
      <c r="AM28" s="22" t="str">
        <f>IF(AF28="","",VLOOKUP(AF28,目次!$A$5:$X$36,21))</f>
        <v/>
      </c>
      <c r="AN28" s="22" t="str">
        <f>IF(AG28="","",VLOOKUP(AG28,目次!$A$5:$P$36,5))</f>
        <v>8～9</v>
      </c>
      <c r="AO28" s="22" t="str">
        <f>IF(AG28="","",VLOOKUP(AG28,目次!$A$5:$X$36,22))</f>
        <v>10～11</v>
      </c>
      <c r="AP28" s="22" t="str">
        <f>IF(AH28="","",VLOOKUP(AH28,目次!$A$5:$P$36,6))</f>
        <v/>
      </c>
      <c r="AQ28" s="22" t="str">
        <f>IF(AH28="","",VLOOKUP(AH28,目次!$A$5:$X$36,23))</f>
        <v/>
      </c>
      <c r="AR28" s="22" t="str">
        <f>IF(AI28="","",VLOOKUP(AI28,目次!$A$5:$P$36,7))</f>
        <v/>
      </c>
      <c r="AS28" s="22" t="str">
        <f>IF(AI28="","",VLOOKUP(AI28,目次!$A$5:$X$36,24))</f>
        <v/>
      </c>
      <c r="AT28" s="45" t="str">
        <f t="shared" si="13"/>
        <v/>
      </c>
      <c r="AU28" s="45" t="str">
        <f t="shared" si="13"/>
        <v/>
      </c>
      <c r="AV28" s="45" t="str">
        <f t="shared" si="13"/>
        <v/>
      </c>
      <c r="AW28" s="45" t="str">
        <f t="shared" si="13"/>
        <v/>
      </c>
      <c r="AX28" s="45" t="str">
        <f t="shared" si="13"/>
        <v>8～9</v>
      </c>
      <c r="AY28" s="45" t="str">
        <f t="shared" si="13"/>
        <v>10～11</v>
      </c>
      <c r="AZ28" s="45" t="str">
        <f t="shared" si="13"/>
        <v>8～9</v>
      </c>
      <c r="BA28" s="45" t="str">
        <f t="shared" si="13"/>
        <v>12～13</v>
      </c>
      <c r="BB28" s="45" t="str">
        <f t="shared" si="13"/>
        <v/>
      </c>
      <c r="BC28" s="45" t="str">
        <f t="shared" si="13"/>
        <v/>
      </c>
      <c r="BH28" s="40">
        <v>18</v>
      </c>
      <c r="BI28" s="64" t="s">
        <v>41</v>
      </c>
      <c r="BJ28" s="75" t="s">
        <v>138</v>
      </c>
      <c r="BK28" s="260" t="s">
        <v>117</v>
      </c>
      <c r="BL28" s="78" t="s">
        <v>119</v>
      </c>
      <c r="BM28" s="261" t="s">
        <v>117</v>
      </c>
      <c r="BN28" s="67" t="s">
        <v>116</v>
      </c>
      <c r="BO28" s="259" t="s">
        <v>117</v>
      </c>
      <c r="BP28" s="67" t="s">
        <v>116</v>
      </c>
      <c r="BQ28" s="152" t="s">
        <v>118</v>
      </c>
      <c r="BR28" s="69" t="s">
        <v>116</v>
      </c>
      <c r="BS28" s="254" t="s">
        <v>118</v>
      </c>
    </row>
    <row r="29" spans="1:71" ht="18.95" customHeight="1">
      <c r="A29" s="218"/>
      <c r="B29" s="5">
        <v>22</v>
      </c>
      <c r="C29" s="6">
        <f t="shared" si="0"/>
        <v>46256</v>
      </c>
      <c r="D29" s="18">
        <f t="shared" si="14"/>
        <v>7</v>
      </c>
      <c r="E29" s="9"/>
      <c r="F29" s="108" t="str">
        <f t="shared" si="11"/>
        <v/>
      </c>
      <c r="G29" s="107" t="str">
        <f t="shared" si="2"/>
        <v/>
      </c>
      <c r="H29" s="108" t="str">
        <f t="shared" si="3"/>
        <v>10～11</v>
      </c>
      <c r="I29" s="107" t="str">
        <f t="shared" si="4"/>
        <v>12～13</v>
      </c>
      <c r="J29" s="108" t="str">
        <f t="shared" si="5"/>
        <v/>
      </c>
      <c r="K29" s="107" t="str">
        <f t="shared" si="6"/>
        <v/>
      </c>
      <c r="L29" s="108" t="str">
        <f t="shared" si="7"/>
        <v/>
      </c>
      <c r="M29" s="107" t="str">
        <f t="shared" si="8"/>
        <v/>
      </c>
      <c r="N29" s="108" t="str">
        <f t="shared" si="9"/>
        <v/>
      </c>
      <c r="O29" s="107" t="str">
        <f t="shared" si="10"/>
        <v/>
      </c>
      <c r="P29" s="9"/>
      <c r="Q29" s="218"/>
      <c r="R29" s="55">
        <v>1</v>
      </c>
      <c r="S29" s="14">
        <f>SUM($R$8:R29)</f>
        <v>22</v>
      </c>
      <c r="AA29" s="9">
        <v>19</v>
      </c>
      <c r="AB29" s="27" t="str">
        <f>V14</f>
        <v>理科</v>
      </c>
      <c r="AC29" s="61"/>
      <c r="AD29" s="42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IF(AE29="","",VLOOKUP(AE29,目次!$A$5:$X$36,20))</f>
        <v/>
      </c>
      <c r="AL29" s="22" t="str">
        <f>IF(AF29="","",VLOOKUP(AF29,目次!$A$5:$P$36,4))</f>
        <v/>
      </c>
      <c r="AM29" s="22" t="str">
        <f>IF(AF29="","",VLOOKUP(AF29,目次!$A$5:$X$36,21))</f>
        <v/>
      </c>
      <c r="AN29" s="22" t="str">
        <f>IF(AG29="","",VLOOKUP(AG29,目次!$A$5:$P$36,5))</f>
        <v/>
      </c>
      <c r="AO29" s="22" t="str">
        <f>IF(AG29="","",VLOOKUP(AG29,目次!$A$5:$X$36,22))</f>
        <v/>
      </c>
      <c r="AP29" s="22" t="str">
        <f>IF(AH29="","",VLOOKUP(AH29,目次!$A$5:$P$36,6))</f>
        <v>8～9</v>
      </c>
      <c r="AQ29" s="22" t="str">
        <f>IF(AH29="","",VLOOKUP(AH29,目次!$A$5:$X$36,23))</f>
        <v>12～13</v>
      </c>
      <c r="AR29" s="22" t="str">
        <f>IF(AI29="","",VLOOKUP(AI29,目次!$A$5:$P$36,7))</f>
        <v/>
      </c>
      <c r="AS29" s="22" t="str">
        <f>IF(AI29="","",VLOOKUP(AI29,目次!$A$5:$X$36,24))</f>
        <v/>
      </c>
      <c r="AT29" s="45" t="str">
        <f t="shared" si="13"/>
        <v/>
      </c>
      <c r="AU29" s="45" t="str">
        <f t="shared" si="13"/>
        <v/>
      </c>
      <c r="AV29" s="45" t="str">
        <f t="shared" si="13"/>
        <v/>
      </c>
      <c r="AW29" s="45" t="str">
        <f t="shared" si="13"/>
        <v/>
      </c>
      <c r="AX29" s="45" t="str">
        <f t="shared" si="13"/>
        <v/>
      </c>
      <c r="AY29" s="45" t="str">
        <f t="shared" si="13"/>
        <v/>
      </c>
      <c r="AZ29" s="45" t="str">
        <f t="shared" si="13"/>
        <v>8～9</v>
      </c>
      <c r="BA29" s="45" t="str">
        <f t="shared" si="13"/>
        <v>12～13</v>
      </c>
      <c r="BB29" s="45" t="str">
        <f t="shared" si="13"/>
        <v>8～9</v>
      </c>
      <c r="BC29" s="45" t="str">
        <f t="shared" si="13"/>
        <v>12～13</v>
      </c>
      <c r="BH29" s="40">
        <v>19</v>
      </c>
      <c r="BI29" s="64" t="s">
        <v>42</v>
      </c>
      <c r="BJ29" s="75" t="s">
        <v>66</v>
      </c>
      <c r="BK29" s="260" t="s">
        <v>118</v>
      </c>
      <c r="BL29" s="78" t="s">
        <v>120</v>
      </c>
      <c r="BM29" s="261" t="s">
        <v>118</v>
      </c>
      <c r="BN29" s="67" t="s">
        <v>117</v>
      </c>
      <c r="BO29" s="259" t="s">
        <v>118</v>
      </c>
      <c r="BP29" s="67" t="s">
        <v>117</v>
      </c>
      <c r="BQ29" s="152" t="s">
        <v>119</v>
      </c>
      <c r="BR29" s="69" t="s">
        <v>117</v>
      </c>
      <c r="BS29" s="254" t="s">
        <v>119</v>
      </c>
    </row>
    <row r="30" spans="1:71" ht="18.95" customHeight="1">
      <c r="A30" s="218"/>
      <c r="B30" s="5">
        <v>23</v>
      </c>
      <c r="C30" s="6">
        <f t="shared" si="0"/>
        <v>46257</v>
      </c>
      <c r="D30" s="18">
        <f t="shared" si="14"/>
        <v>1</v>
      </c>
      <c r="E30" s="9"/>
      <c r="F30" s="108" t="str">
        <f t="shared" si="11"/>
        <v/>
      </c>
      <c r="G30" s="107" t="str">
        <f t="shared" si="2"/>
        <v/>
      </c>
      <c r="H30" s="108" t="str">
        <f t="shared" si="3"/>
        <v/>
      </c>
      <c r="I30" s="107" t="str">
        <f t="shared" si="4"/>
        <v/>
      </c>
      <c r="J30" s="108" t="str">
        <f t="shared" si="5"/>
        <v>10～11</v>
      </c>
      <c r="K30" s="107" t="str">
        <f t="shared" si="6"/>
        <v>12～13</v>
      </c>
      <c r="L30" s="108" t="str">
        <f t="shared" si="7"/>
        <v/>
      </c>
      <c r="M30" s="107" t="str">
        <f t="shared" si="8"/>
        <v/>
      </c>
      <c r="N30" s="108" t="str">
        <f t="shared" si="9"/>
        <v/>
      </c>
      <c r="O30" s="107" t="str">
        <f t="shared" si="10"/>
        <v/>
      </c>
      <c r="P30" s="9"/>
      <c r="Q30" s="218"/>
      <c r="R30" s="55">
        <v>1</v>
      </c>
      <c r="S30" s="14">
        <f>SUM($R$8:R30)</f>
        <v>23</v>
      </c>
      <c r="AA30" s="9">
        <v>20</v>
      </c>
      <c r="AB30" s="27" t="str">
        <f>V15</f>
        <v>英語</v>
      </c>
      <c r="AC30" s="61"/>
      <c r="AD30" s="42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IF(AE30="","",VLOOKUP(AE30,目次!$A$5:$X$36,20))</f>
        <v/>
      </c>
      <c r="AL30" s="22" t="str">
        <f>IF(AF30="","",VLOOKUP(AF30,目次!$A$5:$P$36,4))</f>
        <v/>
      </c>
      <c r="AM30" s="22" t="str">
        <f>IF(AF30="","",VLOOKUP(AF30,目次!$A$5:$X$36,21))</f>
        <v/>
      </c>
      <c r="AN30" s="22" t="str">
        <f>IF(AG30="","",VLOOKUP(AG30,目次!$A$5:$P$36,5))</f>
        <v/>
      </c>
      <c r="AO30" s="22" t="str">
        <f>IF(AG30="","",VLOOKUP(AG30,目次!$A$5:$X$36,22))</f>
        <v/>
      </c>
      <c r="AP30" s="22" t="str">
        <f>IF(AH30="","",VLOOKUP(AH30,目次!$A$5:$P$36,6))</f>
        <v/>
      </c>
      <c r="AQ30" s="22" t="str">
        <f>IF(AH30="","",VLOOKUP(AH30,目次!$A$5:$X$36,23))</f>
        <v/>
      </c>
      <c r="AR30" s="22" t="str">
        <f>IF(AI30="","",VLOOKUP(AI30,目次!$A$5:$P$36,7))</f>
        <v>8～9</v>
      </c>
      <c r="AS30" s="22" t="str">
        <f>IF(AI30="","",VLOOKUP(AI30,目次!$A$5:$X$36,24))</f>
        <v>12～13</v>
      </c>
      <c r="AT30" s="45" t="str">
        <f t="shared" si="13"/>
        <v>10～11</v>
      </c>
      <c r="AU30" s="45" t="str">
        <f t="shared" si="13"/>
        <v>12～13</v>
      </c>
      <c r="AV30" s="45" t="str">
        <f t="shared" si="13"/>
        <v/>
      </c>
      <c r="AW30" s="45" t="str">
        <f t="shared" si="13"/>
        <v/>
      </c>
      <c r="AX30" s="45" t="str">
        <f t="shared" si="13"/>
        <v/>
      </c>
      <c r="AY30" s="45" t="str">
        <f t="shared" si="13"/>
        <v/>
      </c>
      <c r="AZ30" s="45" t="str">
        <f t="shared" si="13"/>
        <v/>
      </c>
      <c r="BA30" s="45" t="str">
        <f t="shared" si="13"/>
        <v/>
      </c>
      <c r="BB30" s="45" t="str">
        <f t="shared" si="13"/>
        <v>8～9</v>
      </c>
      <c r="BC30" s="45" t="str">
        <f t="shared" si="13"/>
        <v>12～13</v>
      </c>
      <c r="BH30" s="40">
        <v>20</v>
      </c>
      <c r="BI30" s="64" t="s">
        <v>43</v>
      </c>
      <c r="BJ30" s="75" t="s">
        <v>139</v>
      </c>
      <c r="BK30" s="260" t="s">
        <v>119</v>
      </c>
      <c r="BL30" s="78" t="s">
        <v>121</v>
      </c>
      <c r="BM30" s="261" t="s">
        <v>119</v>
      </c>
      <c r="BN30" s="67" t="s">
        <v>118</v>
      </c>
      <c r="BO30" s="259" t="s">
        <v>119</v>
      </c>
      <c r="BP30" s="67" t="s">
        <v>118</v>
      </c>
      <c r="BQ30" s="152" t="s">
        <v>120</v>
      </c>
      <c r="BR30" s="69" t="s">
        <v>142</v>
      </c>
      <c r="BS30" s="254" t="s">
        <v>520</v>
      </c>
    </row>
    <row r="31" spans="1:71" ht="18.95" customHeight="1">
      <c r="A31" s="218"/>
      <c r="B31" s="5">
        <v>24</v>
      </c>
      <c r="C31" s="6">
        <f t="shared" si="0"/>
        <v>46258</v>
      </c>
      <c r="D31" s="18">
        <f t="shared" si="14"/>
        <v>2</v>
      </c>
      <c r="E31" s="9"/>
      <c r="F31" s="108" t="str">
        <f t="shared" si="11"/>
        <v/>
      </c>
      <c r="G31" s="107" t="str">
        <f t="shared" si="2"/>
        <v/>
      </c>
      <c r="H31" s="108" t="str">
        <f t="shared" si="3"/>
        <v/>
      </c>
      <c r="I31" s="107" t="str">
        <f t="shared" si="4"/>
        <v/>
      </c>
      <c r="J31" s="108" t="str">
        <f t="shared" si="5"/>
        <v/>
      </c>
      <c r="K31" s="107" t="str">
        <f t="shared" si="6"/>
        <v/>
      </c>
      <c r="L31" s="108" t="str">
        <f t="shared" si="7"/>
        <v>10～11</v>
      </c>
      <c r="M31" s="107" t="str">
        <f t="shared" si="8"/>
        <v>14～15</v>
      </c>
      <c r="N31" s="108" t="str">
        <f t="shared" si="9"/>
        <v/>
      </c>
      <c r="O31" s="107" t="str">
        <f t="shared" si="10"/>
        <v/>
      </c>
      <c r="P31" s="9"/>
      <c r="Q31" s="218"/>
      <c r="R31" s="55">
        <v>1</v>
      </c>
      <c r="S31" s="14">
        <f>SUM($R$8:R31)</f>
        <v>24</v>
      </c>
      <c r="AA31" s="9">
        <v>21</v>
      </c>
      <c r="AB31" s="27" t="str">
        <f>V11</f>
        <v>国語</v>
      </c>
      <c r="AC31" s="61"/>
      <c r="AD31" s="42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IF(AE31="","",VLOOKUP(AE31,目次!$A$5:$X$36,20))</f>
        <v>12～13</v>
      </c>
      <c r="AL31" s="22" t="str">
        <f>IF(AF31="","",VLOOKUP(AF31,目次!$A$5:$P$36,4))</f>
        <v/>
      </c>
      <c r="AM31" s="22" t="str">
        <f>IF(AF31="","",VLOOKUP(AF31,目次!$A$5:$X$36,21))</f>
        <v/>
      </c>
      <c r="AN31" s="22" t="str">
        <f>IF(AG31="","",VLOOKUP(AG31,目次!$A$5:$P$36,5))</f>
        <v/>
      </c>
      <c r="AO31" s="22" t="str">
        <f>IF(AG31="","",VLOOKUP(AG31,目次!$A$5:$X$36,22))</f>
        <v/>
      </c>
      <c r="AP31" s="22" t="str">
        <f>IF(AH31="","",VLOOKUP(AH31,目次!$A$5:$P$36,6))</f>
        <v/>
      </c>
      <c r="AQ31" s="22" t="str">
        <f>IF(AH31="","",VLOOKUP(AH31,目次!$A$5:$X$36,23))</f>
        <v/>
      </c>
      <c r="AR31" s="22" t="str">
        <f>IF(AI31="","",VLOOKUP(AI31,目次!$A$5:$P$36,7))</f>
        <v/>
      </c>
      <c r="AS31" s="22" t="str">
        <f>IF(AI31="","",VLOOKUP(AI31,目次!$A$5:$X$36,24))</f>
        <v/>
      </c>
      <c r="AT31" s="45" t="str">
        <f t="shared" si="13"/>
        <v>10～11</v>
      </c>
      <c r="AU31" s="45" t="str">
        <f t="shared" si="13"/>
        <v>12～13</v>
      </c>
      <c r="AV31" s="45" t="str">
        <f t="shared" si="13"/>
        <v>10～11</v>
      </c>
      <c r="AW31" s="45" t="str">
        <f t="shared" si="13"/>
        <v>12～13</v>
      </c>
      <c r="AX31" s="45" t="str">
        <f t="shared" si="13"/>
        <v/>
      </c>
      <c r="AY31" s="45" t="str">
        <f t="shared" si="13"/>
        <v/>
      </c>
      <c r="AZ31" s="45" t="str">
        <f t="shared" si="13"/>
        <v/>
      </c>
      <c r="BA31" s="45" t="str">
        <f t="shared" si="13"/>
        <v/>
      </c>
      <c r="BB31" s="45" t="str">
        <f t="shared" si="13"/>
        <v/>
      </c>
      <c r="BC31" s="45" t="str">
        <f t="shared" si="13"/>
        <v/>
      </c>
      <c r="BH31" s="40">
        <v>21</v>
      </c>
      <c r="BI31" s="64" t="s">
        <v>44</v>
      </c>
      <c r="BJ31" s="75" t="s">
        <v>68</v>
      </c>
      <c r="BK31" s="260" t="s">
        <v>120</v>
      </c>
      <c r="BL31" s="78" t="s">
        <v>122</v>
      </c>
      <c r="BM31" s="261" t="s">
        <v>120</v>
      </c>
      <c r="BN31" s="67" t="s">
        <v>119</v>
      </c>
      <c r="BO31" s="259" t="s">
        <v>120</v>
      </c>
      <c r="BP31" s="67" t="s">
        <v>119</v>
      </c>
      <c r="BQ31" s="152" t="s">
        <v>121</v>
      </c>
      <c r="BR31" s="69" t="s">
        <v>120</v>
      </c>
      <c r="BS31" s="254" t="s">
        <v>122</v>
      </c>
    </row>
    <row r="32" spans="1:71" ht="18.95" customHeight="1">
      <c r="A32" s="218"/>
      <c r="B32" s="5">
        <v>25</v>
      </c>
      <c r="C32" s="6">
        <f t="shared" si="0"/>
        <v>46259</v>
      </c>
      <c r="D32" s="18">
        <f t="shared" si="14"/>
        <v>3</v>
      </c>
      <c r="E32" s="9"/>
      <c r="F32" s="108" t="str">
        <f t="shared" si="11"/>
        <v/>
      </c>
      <c r="G32" s="107" t="str">
        <f t="shared" si="2"/>
        <v/>
      </c>
      <c r="H32" s="108" t="str">
        <f t="shared" si="3"/>
        <v/>
      </c>
      <c r="I32" s="107" t="str">
        <f t="shared" si="4"/>
        <v/>
      </c>
      <c r="J32" s="108" t="str">
        <f t="shared" si="5"/>
        <v/>
      </c>
      <c r="K32" s="107" t="str">
        <f t="shared" si="6"/>
        <v/>
      </c>
      <c r="L32" s="108" t="str">
        <f t="shared" si="7"/>
        <v/>
      </c>
      <c r="M32" s="107" t="str">
        <f t="shared" si="8"/>
        <v/>
      </c>
      <c r="N32" s="108" t="str">
        <f t="shared" si="9"/>
        <v>10～11</v>
      </c>
      <c r="O32" s="107" t="str">
        <f t="shared" si="10"/>
        <v>14～15</v>
      </c>
      <c r="P32" s="9"/>
      <c r="Q32" s="218"/>
      <c r="R32" s="55">
        <v>1</v>
      </c>
      <c r="S32" s="14">
        <f>SUM($R$8:R32)</f>
        <v>25</v>
      </c>
      <c r="AA32" s="9">
        <v>22</v>
      </c>
      <c r="AB32" s="27" t="str">
        <f>V12</f>
        <v>社会</v>
      </c>
      <c r="AC32" s="61"/>
      <c r="AD32" s="42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IF(AE32="","",VLOOKUP(AE32,目次!$A$5:$X$36,20))</f>
        <v/>
      </c>
      <c r="AL32" s="22" t="str">
        <f>IF(AF32="","",VLOOKUP(AF32,目次!$A$5:$P$36,4))</f>
        <v>10～11</v>
      </c>
      <c r="AM32" s="22" t="str">
        <f>IF(AF32="","",VLOOKUP(AF32,目次!$A$5:$X$36,21))</f>
        <v>12～13</v>
      </c>
      <c r="AN32" s="22" t="str">
        <f>IF(AG32="","",VLOOKUP(AG32,目次!$A$5:$P$36,5))</f>
        <v/>
      </c>
      <c r="AO32" s="22" t="str">
        <f>IF(AG32="","",VLOOKUP(AG32,目次!$A$5:$X$36,22))</f>
        <v/>
      </c>
      <c r="AP32" s="22" t="str">
        <f>IF(AH32="","",VLOOKUP(AH32,目次!$A$5:$P$36,6))</f>
        <v/>
      </c>
      <c r="AQ32" s="22" t="str">
        <f>IF(AH32="","",VLOOKUP(AH32,目次!$A$5:$X$36,23))</f>
        <v/>
      </c>
      <c r="AR32" s="22" t="str">
        <f>IF(AI32="","",VLOOKUP(AI32,目次!$A$5:$P$36,7))</f>
        <v/>
      </c>
      <c r="AS32" s="22" t="str">
        <f>IF(AI32="","",VLOOKUP(AI32,目次!$A$5:$X$36,24))</f>
        <v/>
      </c>
      <c r="AT32" s="45" t="str">
        <f t="shared" si="13"/>
        <v/>
      </c>
      <c r="AU32" s="45" t="str">
        <f t="shared" si="13"/>
        <v/>
      </c>
      <c r="AV32" s="45" t="str">
        <f t="shared" si="13"/>
        <v>10～11</v>
      </c>
      <c r="AW32" s="45" t="str">
        <f t="shared" si="13"/>
        <v>12～13</v>
      </c>
      <c r="AX32" s="45" t="str">
        <f t="shared" si="13"/>
        <v>10～11</v>
      </c>
      <c r="AY32" s="45" t="str">
        <f t="shared" si="13"/>
        <v>12～13</v>
      </c>
      <c r="AZ32" s="45" t="str">
        <f t="shared" si="13"/>
        <v/>
      </c>
      <c r="BA32" s="45" t="str">
        <f t="shared" si="13"/>
        <v/>
      </c>
      <c r="BB32" s="45" t="str">
        <f t="shared" si="13"/>
        <v/>
      </c>
      <c r="BC32" s="45" t="str">
        <f t="shared" si="13"/>
        <v/>
      </c>
      <c r="BH32" s="40">
        <v>22</v>
      </c>
      <c r="BI32" s="64" t="s">
        <v>45</v>
      </c>
      <c r="BJ32" s="75" t="s">
        <v>69</v>
      </c>
      <c r="BK32" s="260" t="s">
        <v>121</v>
      </c>
      <c r="BL32" s="78" t="s">
        <v>123</v>
      </c>
      <c r="BM32" s="261" t="s">
        <v>121</v>
      </c>
      <c r="BN32" s="67" t="s">
        <v>120</v>
      </c>
      <c r="BO32" s="259" t="s">
        <v>121</v>
      </c>
      <c r="BP32" s="67" t="s">
        <v>120</v>
      </c>
      <c r="BQ32" s="152" t="s">
        <v>122</v>
      </c>
      <c r="BR32" s="69" t="s">
        <v>121</v>
      </c>
      <c r="BS32" s="254" t="s">
        <v>123</v>
      </c>
    </row>
    <row r="33" spans="1:71" ht="18.95" customHeight="1">
      <c r="A33" s="218"/>
      <c r="B33" s="5">
        <v>26</v>
      </c>
      <c r="C33" s="6">
        <f t="shared" si="0"/>
        <v>46260</v>
      </c>
      <c r="D33" s="18">
        <f t="shared" si="14"/>
        <v>4</v>
      </c>
      <c r="E33" s="9"/>
      <c r="F33" s="108" t="str">
        <f t="shared" si="11"/>
        <v>12～13</v>
      </c>
      <c r="G33" s="107" t="str">
        <f t="shared" si="2"/>
        <v>14～15</v>
      </c>
      <c r="H33" s="108" t="str">
        <f t="shared" si="3"/>
        <v/>
      </c>
      <c r="I33" s="107" t="str">
        <f t="shared" si="4"/>
        <v/>
      </c>
      <c r="J33" s="108" t="str">
        <f t="shared" si="5"/>
        <v/>
      </c>
      <c r="K33" s="107" t="str">
        <f t="shared" si="6"/>
        <v/>
      </c>
      <c r="L33" s="108" t="str">
        <f t="shared" si="7"/>
        <v/>
      </c>
      <c r="M33" s="107" t="str">
        <f t="shared" si="8"/>
        <v/>
      </c>
      <c r="N33" s="108" t="str">
        <f t="shared" si="9"/>
        <v/>
      </c>
      <c r="O33" s="107" t="str">
        <f t="shared" si="10"/>
        <v/>
      </c>
      <c r="P33" s="9"/>
      <c r="Q33" s="218"/>
      <c r="R33" s="55">
        <v>1</v>
      </c>
      <c r="S33" s="14">
        <f>SUM($R$8:R33)</f>
        <v>26</v>
      </c>
      <c r="AA33" s="9">
        <v>23</v>
      </c>
      <c r="AB33" s="27" t="str">
        <f>V13</f>
        <v>数学</v>
      </c>
      <c r="AC33" s="61"/>
      <c r="AD33" s="42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IF(AE33="","",VLOOKUP(AE33,目次!$A$5:$X$36,20))</f>
        <v/>
      </c>
      <c r="AL33" s="22" t="str">
        <f>IF(AF33="","",VLOOKUP(AF33,目次!$A$5:$P$36,4))</f>
        <v/>
      </c>
      <c r="AM33" s="22" t="str">
        <f>IF(AF33="","",VLOOKUP(AF33,目次!$A$5:$X$36,21))</f>
        <v/>
      </c>
      <c r="AN33" s="22" t="str">
        <f>IF(AG33="","",VLOOKUP(AG33,目次!$A$5:$P$36,5))</f>
        <v>10～11</v>
      </c>
      <c r="AO33" s="22" t="str">
        <f>IF(AG33="","",VLOOKUP(AG33,目次!$A$5:$X$36,22))</f>
        <v>12～13</v>
      </c>
      <c r="AP33" s="22" t="str">
        <f>IF(AH33="","",VLOOKUP(AH33,目次!$A$5:$P$36,6))</f>
        <v/>
      </c>
      <c r="AQ33" s="22" t="str">
        <f>IF(AH33="","",VLOOKUP(AH33,目次!$A$5:$X$36,23))</f>
        <v/>
      </c>
      <c r="AR33" s="22" t="str">
        <f>IF(AI33="","",VLOOKUP(AI33,目次!$A$5:$P$36,7))</f>
        <v/>
      </c>
      <c r="AS33" s="22" t="str">
        <f>IF(AI33="","",VLOOKUP(AI33,目次!$A$5:$X$36,24))</f>
        <v/>
      </c>
      <c r="AT33" s="45" t="str">
        <f t="shared" si="13"/>
        <v/>
      </c>
      <c r="AU33" s="45" t="str">
        <f t="shared" si="13"/>
        <v/>
      </c>
      <c r="AV33" s="45" t="str">
        <f t="shared" si="13"/>
        <v/>
      </c>
      <c r="AW33" s="45" t="str">
        <f t="shared" si="13"/>
        <v/>
      </c>
      <c r="AX33" s="45" t="str">
        <f t="shared" si="13"/>
        <v>10～11</v>
      </c>
      <c r="AY33" s="45" t="str">
        <f t="shared" si="13"/>
        <v>12～13</v>
      </c>
      <c r="AZ33" s="45" t="str">
        <f t="shared" si="13"/>
        <v>10～11</v>
      </c>
      <c r="BA33" s="45" t="str">
        <f t="shared" si="13"/>
        <v>14～15</v>
      </c>
      <c r="BB33" s="45" t="str">
        <f t="shared" si="13"/>
        <v/>
      </c>
      <c r="BC33" s="45" t="str">
        <f t="shared" si="13"/>
        <v/>
      </c>
      <c r="BH33" s="40">
        <v>23</v>
      </c>
      <c r="BI33" s="64" t="s">
        <v>46</v>
      </c>
      <c r="BJ33" s="75" t="s">
        <v>140</v>
      </c>
      <c r="BK33" s="260" t="s">
        <v>122</v>
      </c>
      <c r="BL33" s="78" t="s">
        <v>125</v>
      </c>
      <c r="BM33" s="261" t="s">
        <v>122</v>
      </c>
      <c r="BN33" s="67" t="s">
        <v>121</v>
      </c>
      <c r="BO33" s="259" t="s">
        <v>122</v>
      </c>
      <c r="BP33" s="67" t="s">
        <v>121</v>
      </c>
      <c r="BQ33" s="152" t="s">
        <v>123</v>
      </c>
      <c r="BR33" s="69" t="s">
        <v>122</v>
      </c>
      <c r="BS33" s="254" t="s">
        <v>124</v>
      </c>
    </row>
    <row r="34" spans="1:71" ht="18.95" customHeight="1">
      <c r="A34" s="218"/>
      <c r="B34" s="5">
        <v>27</v>
      </c>
      <c r="C34" s="6">
        <f t="shared" si="0"/>
        <v>46261</v>
      </c>
      <c r="D34" s="18">
        <f t="shared" si="14"/>
        <v>5</v>
      </c>
      <c r="E34" s="9"/>
      <c r="F34" s="108" t="str">
        <f t="shared" si="11"/>
        <v/>
      </c>
      <c r="G34" s="107" t="str">
        <f t="shared" si="2"/>
        <v/>
      </c>
      <c r="H34" s="108" t="str">
        <f t="shared" si="3"/>
        <v>12～14</v>
      </c>
      <c r="I34" s="107" t="str">
        <f t="shared" si="4"/>
        <v>14～15</v>
      </c>
      <c r="J34" s="108" t="str">
        <f t="shared" si="5"/>
        <v/>
      </c>
      <c r="K34" s="107" t="str">
        <f t="shared" si="6"/>
        <v/>
      </c>
      <c r="L34" s="108" t="str">
        <f t="shared" si="7"/>
        <v/>
      </c>
      <c r="M34" s="107" t="str">
        <f t="shared" si="8"/>
        <v/>
      </c>
      <c r="N34" s="108" t="str">
        <f t="shared" si="9"/>
        <v/>
      </c>
      <c r="O34" s="107" t="str">
        <f t="shared" si="10"/>
        <v/>
      </c>
      <c r="P34" s="9"/>
      <c r="Q34" s="218"/>
      <c r="R34" s="55">
        <v>1</v>
      </c>
      <c r="S34" s="14">
        <f>SUM($R$8:R34)</f>
        <v>27</v>
      </c>
      <c r="AA34" s="9">
        <v>24</v>
      </c>
      <c r="AB34" s="27" t="str">
        <f>V14</f>
        <v>理科</v>
      </c>
      <c r="AC34" s="61"/>
      <c r="AD34" s="42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IF(AE34="","",VLOOKUP(AE34,目次!$A$5:$X$36,20))</f>
        <v/>
      </c>
      <c r="AL34" s="22" t="str">
        <f>IF(AF34="","",VLOOKUP(AF34,目次!$A$5:$P$36,4))</f>
        <v/>
      </c>
      <c r="AM34" s="22" t="str">
        <f>IF(AF34="","",VLOOKUP(AF34,目次!$A$5:$X$36,21))</f>
        <v/>
      </c>
      <c r="AN34" s="22" t="str">
        <f>IF(AG34="","",VLOOKUP(AG34,目次!$A$5:$P$36,5))</f>
        <v/>
      </c>
      <c r="AO34" s="22" t="str">
        <f>IF(AG34="","",VLOOKUP(AG34,目次!$A$5:$X$36,22))</f>
        <v/>
      </c>
      <c r="AP34" s="22" t="str">
        <f>IF(AH34="","",VLOOKUP(AH34,目次!$A$5:$P$36,6))</f>
        <v>10～11</v>
      </c>
      <c r="AQ34" s="22" t="str">
        <f>IF(AH34="","",VLOOKUP(AH34,目次!$A$5:$X$36,23))</f>
        <v>14～15</v>
      </c>
      <c r="AR34" s="22" t="str">
        <f>IF(AI34="","",VLOOKUP(AI34,目次!$A$5:$P$36,7))</f>
        <v/>
      </c>
      <c r="AS34" s="22" t="str">
        <f>IF(AI34="","",VLOOKUP(AI34,目次!$A$5:$X$36,24))</f>
        <v/>
      </c>
      <c r="AT34" s="45" t="str">
        <f t="shared" si="13"/>
        <v/>
      </c>
      <c r="AU34" s="45" t="str">
        <f t="shared" si="13"/>
        <v/>
      </c>
      <c r="AV34" s="45" t="str">
        <f t="shared" si="13"/>
        <v/>
      </c>
      <c r="AW34" s="45" t="str">
        <f t="shared" si="13"/>
        <v/>
      </c>
      <c r="AX34" s="45" t="str">
        <f t="shared" si="13"/>
        <v/>
      </c>
      <c r="AY34" s="45" t="str">
        <f t="shared" si="13"/>
        <v/>
      </c>
      <c r="AZ34" s="45" t="str">
        <f t="shared" si="13"/>
        <v>10～11</v>
      </c>
      <c r="BA34" s="45" t="str">
        <f t="shared" si="13"/>
        <v>14～15</v>
      </c>
      <c r="BB34" s="45" t="str">
        <f t="shared" si="13"/>
        <v>10～11</v>
      </c>
      <c r="BC34" s="45" t="str">
        <f t="shared" si="13"/>
        <v>14～15</v>
      </c>
      <c r="BH34" s="40">
        <v>24</v>
      </c>
      <c r="BI34" s="64" t="s">
        <v>47</v>
      </c>
      <c r="BJ34" s="75" t="s">
        <v>71</v>
      </c>
      <c r="BK34" s="260" t="s">
        <v>123</v>
      </c>
      <c r="BL34" s="78" t="s">
        <v>126</v>
      </c>
      <c r="BM34" s="261" t="s">
        <v>123</v>
      </c>
      <c r="BN34" s="67" t="s">
        <v>122</v>
      </c>
      <c r="BO34" s="259" t="s">
        <v>123</v>
      </c>
      <c r="BP34" s="67" t="s">
        <v>122</v>
      </c>
      <c r="BQ34" s="152" t="s">
        <v>124</v>
      </c>
      <c r="BR34" s="69" t="s">
        <v>123</v>
      </c>
      <c r="BS34" s="254" t="s">
        <v>125</v>
      </c>
    </row>
    <row r="35" spans="1:71" ht="18.95" customHeight="1">
      <c r="A35" s="218"/>
      <c r="B35" s="5">
        <v>28</v>
      </c>
      <c r="C35" s="6">
        <f t="shared" si="0"/>
        <v>46262</v>
      </c>
      <c r="D35" s="18">
        <f t="shared" si="14"/>
        <v>6</v>
      </c>
      <c r="E35" s="9"/>
      <c r="F35" s="108" t="str">
        <f t="shared" si="11"/>
        <v/>
      </c>
      <c r="G35" s="107" t="str">
        <f t="shared" si="2"/>
        <v/>
      </c>
      <c r="H35" s="108" t="str">
        <f t="shared" si="3"/>
        <v/>
      </c>
      <c r="I35" s="107" t="str">
        <f t="shared" si="4"/>
        <v/>
      </c>
      <c r="J35" s="108" t="str">
        <f t="shared" si="5"/>
        <v>12～13</v>
      </c>
      <c r="K35" s="107" t="str">
        <f t="shared" si="6"/>
        <v>14～15</v>
      </c>
      <c r="L35" s="108" t="str">
        <f t="shared" si="7"/>
        <v/>
      </c>
      <c r="M35" s="107" t="str">
        <f t="shared" si="8"/>
        <v/>
      </c>
      <c r="N35" s="108" t="str">
        <f t="shared" si="9"/>
        <v/>
      </c>
      <c r="O35" s="107" t="str">
        <f t="shared" si="10"/>
        <v/>
      </c>
      <c r="P35" s="9"/>
      <c r="Q35" s="218"/>
      <c r="R35" s="55">
        <v>1</v>
      </c>
      <c r="S35" s="14">
        <f>SUM($R$8:R35)</f>
        <v>28</v>
      </c>
      <c r="U35" s="17"/>
      <c r="AA35" s="9">
        <v>25</v>
      </c>
      <c r="AB35" s="27" t="str">
        <f>V15</f>
        <v>英語</v>
      </c>
      <c r="AC35" s="61"/>
      <c r="AD35" s="42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IF(AE35="","",VLOOKUP(AE35,目次!$A$5:$X$36,20))</f>
        <v/>
      </c>
      <c r="AL35" s="22" t="str">
        <f>IF(AF35="","",VLOOKUP(AF35,目次!$A$5:$P$36,4))</f>
        <v/>
      </c>
      <c r="AM35" s="22" t="str">
        <f>IF(AF35="","",VLOOKUP(AF35,目次!$A$5:$X$36,21))</f>
        <v/>
      </c>
      <c r="AN35" s="22" t="str">
        <f>IF(AG35="","",VLOOKUP(AG35,目次!$A$5:$P$36,5))</f>
        <v/>
      </c>
      <c r="AO35" s="22" t="str">
        <f>IF(AG35="","",VLOOKUP(AG35,目次!$A$5:$X$36,22))</f>
        <v/>
      </c>
      <c r="AP35" s="22" t="str">
        <f>IF(AH35="","",VLOOKUP(AH35,目次!$A$5:$P$36,6))</f>
        <v/>
      </c>
      <c r="AQ35" s="22" t="str">
        <f>IF(AH35="","",VLOOKUP(AH35,目次!$A$5:$X$36,23))</f>
        <v/>
      </c>
      <c r="AR35" s="22" t="str">
        <f>IF(AI35="","",VLOOKUP(AI35,目次!$A$5:$P$36,7))</f>
        <v>10～11</v>
      </c>
      <c r="AS35" s="22" t="str">
        <f>IF(AI35="","",VLOOKUP(AI35,目次!$A$5:$X$36,24))</f>
        <v>14～15</v>
      </c>
      <c r="AT35" s="45" t="str">
        <f t="shared" si="13"/>
        <v>12～13</v>
      </c>
      <c r="AU35" s="45" t="str">
        <f t="shared" si="13"/>
        <v>14～15</v>
      </c>
      <c r="AV35" s="45" t="str">
        <f t="shared" si="13"/>
        <v/>
      </c>
      <c r="AW35" s="45" t="str">
        <f t="shared" si="13"/>
        <v/>
      </c>
      <c r="AX35" s="45" t="str">
        <f t="shared" si="13"/>
        <v/>
      </c>
      <c r="AY35" s="45" t="str">
        <f t="shared" si="13"/>
        <v/>
      </c>
      <c r="AZ35" s="45" t="str">
        <f t="shared" si="13"/>
        <v/>
      </c>
      <c r="BA35" s="45" t="str">
        <f t="shared" si="13"/>
        <v/>
      </c>
      <c r="BB35" s="45" t="str">
        <f t="shared" si="13"/>
        <v>10～11</v>
      </c>
      <c r="BC35" s="45" t="str">
        <f t="shared" si="13"/>
        <v>14～15</v>
      </c>
      <c r="BH35" s="40">
        <v>25</v>
      </c>
      <c r="BI35" s="64" t="s">
        <v>48</v>
      </c>
      <c r="BJ35" s="75" t="s">
        <v>72</v>
      </c>
      <c r="BK35" s="260" t="s">
        <v>124</v>
      </c>
      <c r="BL35" s="78" t="s">
        <v>127</v>
      </c>
      <c r="BM35" s="261" t="s">
        <v>124</v>
      </c>
      <c r="BN35" s="67" t="s">
        <v>123</v>
      </c>
      <c r="BO35" s="259" t="s">
        <v>124</v>
      </c>
      <c r="BP35" s="67" t="s">
        <v>158</v>
      </c>
      <c r="BQ35" s="152" t="s">
        <v>125</v>
      </c>
      <c r="BR35" s="69" t="s">
        <v>124</v>
      </c>
      <c r="BS35" s="254" t="s">
        <v>126</v>
      </c>
    </row>
    <row r="36" spans="1:71" ht="18.95" customHeight="1">
      <c r="A36" s="218"/>
      <c r="B36" s="5">
        <v>29</v>
      </c>
      <c r="C36" s="6">
        <f t="shared" si="0"/>
        <v>46263</v>
      </c>
      <c r="D36" s="18">
        <f t="shared" si="14"/>
        <v>7</v>
      </c>
      <c r="E36" s="9"/>
      <c r="F36" s="108" t="str">
        <f t="shared" si="11"/>
        <v/>
      </c>
      <c r="G36" s="107" t="str">
        <f t="shared" si="2"/>
        <v/>
      </c>
      <c r="H36" s="108" t="str">
        <f t="shared" si="3"/>
        <v/>
      </c>
      <c r="I36" s="107" t="str">
        <f t="shared" si="4"/>
        <v/>
      </c>
      <c r="J36" s="108" t="str">
        <f t="shared" si="5"/>
        <v/>
      </c>
      <c r="K36" s="107" t="str">
        <f t="shared" si="6"/>
        <v/>
      </c>
      <c r="L36" s="108" t="str">
        <f t="shared" si="7"/>
        <v>12～13</v>
      </c>
      <c r="M36" s="107" t="str">
        <f t="shared" si="8"/>
        <v>16～17</v>
      </c>
      <c r="N36" s="108" t="str">
        <f t="shared" si="9"/>
        <v/>
      </c>
      <c r="O36" s="107" t="str">
        <f t="shared" si="10"/>
        <v/>
      </c>
      <c r="P36" s="9"/>
      <c r="Q36" s="218"/>
      <c r="R36" s="55">
        <v>1</v>
      </c>
      <c r="S36" s="14">
        <f>SUM($R$8:R36)</f>
        <v>29</v>
      </c>
      <c r="AA36" s="9">
        <v>26</v>
      </c>
      <c r="AB36" s="27" t="str">
        <f>V11</f>
        <v>国語</v>
      </c>
      <c r="AC36" s="61"/>
      <c r="AD36" s="42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IF(AE36="","",VLOOKUP(AE36,目次!$A$5:$X$36,20))</f>
        <v>14～15</v>
      </c>
      <c r="AL36" s="22" t="str">
        <f>IF(AF36="","",VLOOKUP(AF36,目次!$A$5:$P$36,4))</f>
        <v/>
      </c>
      <c r="AM36" s="22" t="str">
        <f>IF(AF36="","",VLOOKUP(AF36,目次!$A$5:$X$36,21))</f>
        <v/>
      </c>
      <c r="AN36" s="22" t="str">
        <f>IF(AG36="","",VLOOKUP(AG36,目次!$A$5:$P$36,5))</f>
        <v/>
      </c>
      <c r="AO36" s="22" t="str">
        <f>IF(AG36="","",VLOOKUP(AG36,目次!$A$5:$X$36,22))</f>
        <v/>
      </c>
      <c r="AP36" s="22" t="str">
        <f>IF(AH36="","",VLOOKUP(AH36,目次!$A$5:$P$36,6))</f>
        <v/>
      </c>
      <c r="AQ36" s="22" t="str">
        <f>IF(AH36="","",VLOOKUP(AH36,目次!$A$5:$X$36,23))</f>
        <v/>
      </c>
      <c r="AR36" s="22" t="str">
        <f>IF(AI36="","",VLOOKUP(AI36,目次!$A$5:$P$36,7))</f>
        <v/>
      </c>
      <c r="AS36" s="22" t="str">
        <f>IF(AI36="","",VLOOKUP(AI36,目次!$A$5:$X$36,24))</f>
        <v/>
      </c>
      <c r="AT36" s="45" t="str">
        <f t="shared" si="13"/>
        <v>12～13</v>
      </c>
      <c r="AU36" s="45" t="str">
        <f t="shared" si="13"/>
        <v>14～15</v>
      </c>
      <c r="AV36" s="45" t="str">
        <f t="shared" si="13"/>
        <v>12～14</v>
      </c>
      <c r="AW36" s="45" t="str">
        <f t="shared" si="13"/>
        <v>14～15</v>
      </c>
      <c r="AX36" s="45" t="str">
        <f t="shared" si="13"/>
        <v/>
      </c>
      <c r="AY36" s="45" t="str">
        <f t="shared" ref="AY36:BC67" si="15">IF(AO36=AO37,"",IF($AD36=$AD37,AO36&amp;","&amp;AO37,AO36&amp;AO37))</f>
        <v/>
      </c>
      <c r="AZ36" s="45" t="str">
        <f t="shared" si="15"/>
        <v/>
      </c>
      <c r="BA36" s="45" t="str">
        <f t="shared" si="15"/>
        <v/>
      </c>
      <c r="BB36" s="45" t="str">
        <f t="shared" si="15"/>
        <v/>
      </c>
      <c r="BC36" s="45" t="str">
        <f t="shared" si="15"/>
        <v/>
      </c>
      <c r="BH36" s="40">
        <v>26</v>
      </c>
      <c r="BI36" s="64" t="s">
        <v>49</v>
      </c>
      <c r="BJ36" s="75" t="s">
        <v>141</v>
      </c>
      <c r="BK36" s="260" t="s">
        <v>125</v>
      </c>
      <c r="BL36" s="78" t="s">
        <v>128</v>
      </c>
      <c r="BM36" s="261" t="s">
        <v>125</v>
      </c>
      <c r="BN36" s="67" t="s">
        <v>124</v>
      </c>
      <c r="BO36" s="259" t="s">
        <v>125</v>
      </c>
      <c r="BP36" s="67">
        <v>53</v>
      </c>
      <c r="BQ36" s="152">
        <v>56</v>
      </c>
      <c r="BR36" s="69" t="s">
        <v>125</v>
      </c>
      <c r="BS36" s="254" t="s">
        <v>127</v>
      </c>
    </row>
    <row r="37" spans="1:71" ht="18.95" customHeight="1">
      <c r="A37" s="218"/>
      <c r="B37" s="5">
        <v>30</v>
      </c>
      <c r="C37" s="6">
        <f t="shared" si="0"/>
        <v>46264</v>
      </c>
      <c r="D37" s="18">
        <f t="shared" si="14"/>
        <v>1</v>
      </c>
      <c r="E37" s="9"/>
      <c r="F37" s="108" t="str">
        <f t="shared" si="11"/>
        <v/>
      </c>
      <c r="G37" s="107" t="str">
        <f t="shared" si="2"/>
        <v/>
      </c>
      <c r="H37" s="108" t="str">
        <f t="shared" si="3"/>
        <v/>
      </c>
      <c r="I37" s="107" t="str">
        <f t="shared" si="4"/>
        <v/>
      </c>
      <c r="J37" s="108" t="str">
        <f t="shared" si="5"/>
        <v/>
      </c>
      <c r="K37" s="107" t="str">
        <f t="shared" si="6"/>
        <v/>
      </c>
      <c r="L37" s="108" t="str">
        <f t="shared" si="7"/>
        <v/>
      </c>
      <c r="M37" s="107" t="str">
        <f t="shared" si="8"/>
        <v/>
      </c>
      <c r="N37" s="108" t="str">
        <f t="shared" si="9"/>
        <v>12～13</v>
      </c>
      <c r="O37" s="107" t="str">
        <f t="shared" si="10"/>
        <v>16～17</v>
      </c>
      <c r="P37" s="9"/>
      <c r="Q37" s="218"/>
      <c r="R37" s="55">
        <v>1</v>
      </c>
      <c r="S37" s="14">
        <f>SUM($R$8:R37)</f>
        <v>30</v>
      </c>
      <c r="AA37" s="9">
        <v>27</v>
      </c>
      <c r="AB37" s="27" t="str">
        <f>V12</f>
        <v>社会</v>
      </c>
      <c r="AC37" s="61"/>
      <c r="AD37" s="42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IF(AE37="","",VLOOKUP(AE37,目次!$A$5:$X$36,20))</f>
        <v/>
      </c>
      <c r="AL37" s="22" t="str">
        <f>IF(AF37="","",VLOOKUP(AF37,目次!$A$5:$P$36,4))</f>
        <v>12～14</v>
      </c>
      <c r="AM37" s="22" t="str">
        <f>IF(AF37="","",VLOOKUP(AF37,目次!$A$5:$X$36,21))</f>
        <v>14～15</v>
      </c>
      <c r="AN37" s="22" t="str">
        <f>IF(AG37="","",VLOOKUP(AG37,目次!$A$5:$P$36,5))</f>
        <v/>
      </c>
      <c r="AO37" s="22" t="str">
        <f>IF(AG37="","",VLOOKUP(AG37,目次!$A$5:$X$36,22))</f>
        <v/>
      </c>
      <c r="AP37" s="22" t="str">
        <f>IF(AH37="","",VLOOKUP(AH37,目次!$A$5:$P$36,6))</f>
        <v/>
      </c>
      <c r="AQ37" s="22" t="str">
        <f>IF(AH37="","",VLOOKUP(AH37,目次!$A$5:$X$36,23))</f>
        <v/>
      </c>
      <c r="AR37" s="22" t="str">
        <f>IF(AI37="","",VLOOKUP(AI37,目次!$A$5:$P$36,7))</f>
        <v/>
      </c>
      <c r="AS37" s="22" t="str">
        <f>IF(AI37="","",VLOOKUP(AI37,目次!$A$5:$X$36,24))</f>
        <v/>
      </c>
      <c r="AT37" s="45" t="str">
        <f t="shared" ref="AT37:BC68" si="16">IF(AJ37=AJ38,"",IF($AD37=$AD38,AJ37&amp;","&amp;AJ38,AJ37&amp;AJ38))</f>
        <v/>
      </c>
      <c r="AU37" s="45" t="str">
        <f t="shared" si="16"/>
        <v/>
      </c>
      <c r="AV37" s="45" t="str">
        <f t="shared" si="16"/>
        <v>12～14</v>
      </c>
      <c r="AW37" s="45" t="str">
        <f t="shared" si="16"/>
        <v>14～15</v>
      </c>
      <c r="AX37" s="45" t="str">
        <f t="shared" si="16"/>
        <v>12～13</v>
      </c>
      <c r="AY37" s="45" t="str">
        <f t="shared" si="15"/>
        <v>14～15</v>
      </c>
      <c r="AZ37" s="45" t="str">
        <f t="shared" si="15"/>
        <v/>
      </c>
      <c r="BA37" s="45" t="str">
        <f t="shared" si="15"/>
        <v/>
      </c>
      <c r="BB37" s="45" t="str">
        <f t="shared" si="15"/>
        <v/>
      </c>
      <c r="BC37" s="45" t="str">
        <f t="shared" si="15"/>
        <v/>
      </c>
      <c r="BH37" s="40">
        <v>27</v>
      </c>
      <c r="BI37" s="64" t="s">
        <v>50</v>
      </c>
      <c r="BJ37" s="75" t="s">
        <v>74</v>
      </c>
      <c r="BK37" s="260" t="s">
        <v>126</v>
      </c>
      <c r="BL37" s="78" t="s">
        <v>154</v>
      </c>
      <c r="BM37" s="261" t="s">
        <v>126</v>
      </c>
      <c r="BN37" s="67" t="s">
        <v>125</v>
      </c>
      <c r="BO37" s="259" t="s">
        <v>126</v>
      </c>
      <c r="BP37" s="67" t="s">
        <v>159</v>
      </c>
      <c r="BQ37" s="152" t="s">
        <v>127</v>
      </c>
      <c r="BR37" s="69" t="s">
        <v>126</v>
      </c>
      <c r="BS37" s="254" t="s">
        <v>128</v>
      </c>
    </row>
    <row r="38" spans="1:71" ht="18.95" customHeight="1" thickBot="1">
      <c r="A38" s="218"/>
      <c r="B38" s="5">
        <v>31</v>
      </c>
      <c r="C38" s="6">
        <f t="shared" si="0"/>
        <v>46265</v>
      </c>
      <c r="D38" s="18">
        <f t="shared" si="14"/>
        <v>2</v>
      </c>
      <c r="E38" s="9"/>
      <c r="F38" s="108" t="str">
        <f t="shared" si="11"/>
        <v>14～15</v>
      </c>
      <c r="G38" s="107" t="str">
        <f t="shared" si="2"/>
        <v>16～17</v>
      </c>
      <c r="H38" s="108" t="str">
        <f t="shared" si="3"/>
        <v/>
      </c>
      <c r="I38" s="107" t="str">
        <f t="shared" si="4"/>
        <v/>
      </c>
      <c r="J38" s="108" t="str">
        <f t="shared" si="5"/>
        <v/>
      </c>
      <c r="K38" s="107" t="str">
        <f t="shared" si="6"/>
        <v/>
      </c>
      <c r="L38" s="108" t="str">
        <f t="shared" si="7"/>
        <v/>
      </c>
      <c r="M38" s="107" t="str">
        <f t="shared" si="8"/>
        <v/>
      </c>
      <c r="N38" s="108" t="str">
        <f t="shared" si="9"/>
        <v/>
      </c>
      <c r="O38" s="107" t="str">
        <f t="shared" si="10"/>
        <v/>
      </c>
      <c r="P38" s="9"/>
      <c r="Q38" s="218"/>
      <c r="R38" s="56">
        <v>1</v>
      </c>
      <c r="S38" s="14">
        <f>SUM($R$8:R38)</f>
        <v>31</v>
      </c>
      <c r="AA38" s="9">
        <v>28</v>
      </c>
      <c r="AB38" s="27" t="str">
        <f>V13</f>
        <v>数学</v>
      </c>
      <c r="AC38" s="61"/>
      <c r="AD38" s="42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IF(AE38="","",VLOOKUP(AE38,目次!$A$5:$X$36,20))</f>
        <v/>
      </c>
      <c r="AL38" s="22" t="str">
        <f>IF(AF38="","",VLOOKUP(AF38,目次!$A$5:$P$36,4))</f>
        <v/>
      </c>
      <c r="AM38" s="22" t="str">
        <f>IF(AF38="","",VLOOKUP(AF38,目次!$A$5:$X$36,21))</f>
        <v/>
      </c>
      <c r="AN38" s="22" t="str">
        <f>IF(AG38="","",VLOOKUP(AG38,目次!$A$5:$P$36,5))</f>
        <v>12～13</v>
      </c>
      <c r="AO38" s="22" t="str">
        <f>IF(AG38="","",VLOOKUP(AG38,目次!$A$5:$X$36,22))</f>
        <v>14～15</v>
      </c>
      <c r="AP38" s="22" t="str">
        <f>IF(AH38="","",VLOOKUP(AH38,目次!$A$5:$P$36,6))</f>
        <v/>
      </c>
      <c r="AQ38" s="22" t="str">
        <f>IF(AH38="","",VLOOKUP(AH38,目次!$A$5:$X$36,23))</f>
        <v/>
      </c>
      <c r="AR38" s="22" t="str">
        <f>IF(AI38="","",VLOOKUP(AI38,目次!$A$5:$P$36,7))</f>
        <v/>
      </c>
      <c r="AS38" s="22" t="str">
        <f>IF(AI38="","",VLOOKUP(AI38,目次!$A$5:$X$36,24))</f>
        <v/>
      </c>
      <c r="AT38" s="45" t="str">
        <f t="shared" si="16"/>
        <v/>
      </c>
      <c r="AU38" s="45" t="str">
        <f t="shared" si="16"/>
        <v/>
      </c>
      <c r="AV38" s="45" t="str">
        <f t="shared" si="16"/>
        <v/>
      </c>
      <c r="AW38" s="45" t="str">
        <f t="shared" si="16"/>
        <v/>
      </c>
      <c r="AX38" s="45" t="str">
        <f t="shared" si="16"/>
        <v>12～13</v>
      </c>
      <c r="AY38" s="45" t="str">
        <f t="shared" si="15"/>
        <v>14～15</v>
      </c>
      <c r="AZ38" s="45" t="str">
        <f t="shared" si="15"/>
        <v>12～13</v>
      </c>
      <c r="BA38" s="45" t="str">
        <f t="shared" si="15"/>
        <v>16～17</v>
      </c>
      <c r="BB38" s="45" t="str">
        <f t="shared" si="15"/>
        <v/>
      </c>
      <c r="BC38" s="45" t="str">
        <f t="shared" si="15"/>
        <v/>
      </c>
      <c r="BH38" s="40">
        <v>28</v>
      </c>
      <c r="BI38" s="64" t="s">
        <v>51</v>
      </c>
      <c r="BJ38" s="75" t="s">
        <v>75</v>
      </c>
      <c r="BK38" s="260" t="s">
        <v>127</v>
      </c>
      <c r="BL38" s="78" t="s">
        <v>458</v>
      </c>
      <c r="BM38" s="261" t="s">
        <v>127</v>
      </c>
      <c r="BN38" s="67" t="s">
        <v>126</v>
      </c>
      <c r="BO38" s="259" t="s">
        <v>127</v>
      </c>
      <c r="BP38" s="67" t="s">
        <v>160</v>
      </c>
      <c r="BQ38" s="177" t="s">
        <v>128</v>
      </c>
      <c r="BR38" s="69" t="s">
        <v>127</v>
      </c>
      <c r="BS38" s="254" t="s">
        <v>154</v>
      </c>
    </row>
    <row r="39" spans="1:71" ht="18.75" customHeight="1">
      <c r="A39" s="218"/>
      <c r="Q39" s="218"/>
      <c r="AA39" s="9">
        <v>29</v>
      </c>
      <c r="AB39" s="27" t="str">
        <f>V14</f>
        <v>理科</v>
      </c>
      <c r="AC39" s="61"/>
      <c r="AD39" s="42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IF(AE39="","",VLOOKUP(AE39,目次!$A$5:$X$36,20))</f>
        <v/>
      </c>
      <c r="AL39" s="22" t="str">
        <f>IF(AF39="","",VLOOKUP(AF39,目次!$A$5:$P$36,4))</f>
        <v/>
      </c>
      <c r="AM39" s="22" t="str">
        <f>IF(AF39="","",VLOOKUP(AF39,目次!$A$5:$X$36,21))</f>
        <v/>
      </c>
      <c r="AN39" s="22" t="str">
        <f>IF(AG39="","",VLOOKUP(AG39,目次!$A$5:$P$36,5))</f>
        <v/>
      </c>
      <c r="AO39" s="22" t="str">
        <f>IF(AG39="","",VLOOKUP(AG39,目次!$A$5:$X$36,22))</f>
        <v/>
      </c>
      <c r="AP39" s="22" t="str">
        <f>IF(AH39="","",VLOOKUP(AH39,目次!$A$5:$P$36,6))</f>
        <v>12～13</v>
      </c>
      <c r="AQ39" s="22" t="str">
        <f>IF(AH39="","",VLOOKUP(AH39,目次!$A$5:$X$36,23))</f>
        <v>16～17</v>
      </c>
      <c r="AR39" s="22" t="str">
        <f>IF(AI39="","",VLOOKUP(AI39,目次!$A$5:$P$36,7))</f>
        <v/>
      </c>
      <c r="AS39" s="22" t="str">
        <f>IF(AI39="","",VLOOKUP(AI39,目次!$A$5:$X$36,24))</f>
        <v/>
      </c>
      <c r="AT39" s="45" t="str">
        <f t="shared" si="16"/>
        <v/>
      </c>
      <c r="AU39" s="45" t="str">
        <f t="shared" si="16"/>
        <v/>
      </c>
      <c r="AV39" s="45" t="str">
        <f t="shared" si="16"/>
        <v/>
      </c>
      <c r="AW39" s="45" t="str">
        <f t="shared" si="16"/>
        <v/>
      </c>
      <c r="AX39" s="45" t="str">
        <f t="shared" si="16"/>
        <v/>
      </c>
      <c r="AY39" s="45" t="str">
        <f t="shared" si="15"/>
        <v/>
      </c>
      <c r="AZ39" s="45" t="str">
        <f t="shared" si="15"/>
        <v>12～13</v>
      </c>
      <c r="BA39" s="45" t="str">
        <f t="shared" si="15"/>
        <v>16～17</v>
      </c>
      <c r="BB39" s="45" t="str">
        <f t="shared" si="15"/>
        <v>12～13</v>
      </c>
      <c r="BC39" s="45" t="str">
        <f t="shared" si="15"/>
        <v>16～17</v>
      </c>
      <c r="BH39" s="40">
        <v>29</v>
      </c>
      <c r="BI39" s="64" t="s">
        <v>52</v>
      </c>
      <c r="BJ39" s="75" t="s">
        <v>76</v>
      </c>
      <c r="BK39" s="260" t="s">
        <v>128</v>
      </c>
      <c r="BL39" s="78" t="s">
        <v>156</v>
      </c>
      <c r="BM39" s="261" t="s">
        <v>128</v>
      </c>
      <c r="BN39" s="67" t="s">
        <v>127</v>
      </c>
      <c r="BO39" s="259" t="s">
        <v>128</v>
      </c>
      <c r="BP39" s="67">
        <v>61</v>
      </c>
      <c r="BQ39" s="152">
        <v>62</v>
      </c>
      <c r="BR39" s="69" t="s">
        <v>128</v>
      </c>
      <c r="BS39" s="254" t="s">
        <v>521</v>
      </c>
    </row>
    <row r="40" spans="1:71" ht="18.75" customHeight="1">
      <c r="A40" s="218"/>
      <c r="Q40" s="218"/>
      <c r="R40" s="17" t="s">
        <v>53</v>
      </c>
      <c r="AA40" s="9">
        <v>30</v>
      </c>
      <c r="AB40" s="27" t="str">
        <f>V15</f>
        <v>英語</v>
      </c>
      <c r="AC40" s="61"/>
      <c r="AD40" s="42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IF(AE40="","",VLOOKUP(AE40,目次!$A$5:$X$36,20))</f>
        <v/>
      </c>
      <c r="AL40" s="22" t="str">
        <f>IF(AF40="","",VLOOKUP(AF40,目次!$A$5:$P$36,4))</f>
        <v/>
      </c>
      <c r="AM40" s="22" t="str">
        <f>IF(AF40="","",VLOOKUP(AF40,目次!$A$5:$X$36,21))</f>
        <v/>
      </c>
      <c r="AN40" s="22" t="str">
        <f>IF(AG40="","",VLOOKUP(AG40,目次!$A$5:$P$36,5))</f>
        <v/>
      </c>
      <c r="AO40" s="22" t="str">
        <f>IF(AG40="","",VLOOKUP(AG40,目次!$A$5:$X$36,22))</f>
        <v/>
      </c>
      <c r="AP40" s="22" t="str">
        <f>IF(AH40="","",VLOOKUP(AH40,目次!$A$5:$P$36,6))</f>
        <v/>
      </c>
      <c r="AQ40" s="22" t="str">
        <f>IF(AH40="","",VLOOKUP(AH40,目次!$A$5:$X$36,23))</f>
        <v/>
      </c>
      <c r="AR40" s="22" t="str">
        <f>IF(AI40="","",VLOOKUP(AI40,目次!$A$5:$P$36,7))</f>
        <v>12～13</v>
      </c>
      <c r="AS40" s="22" t="str">
        <f>IF(AI40="","",VLOOKUP(AI40,目次!$A$5:$X$36,24))</f>
        <v>16～17</v>
      </c>
      <c r="AT40" s="45" t="str">
        <f t="shared" si="16"/>
        <v>14～15</v>
      </c>
      <c r="AU40" s="45" t="str">
        <f t="shared" si="16"/>
        <v>16～17</v>
      </c>
      <c r="AV40" s="45" t="str">
        <f t="shared" si="16"/>
        <v/>
      </c>
      <c r="AW40" s="45" t="str">
        <f t="shared" si="16"/>
        <v/>
      </c>
      <c r="AX40" s="45" t="str">
        <f t="shared" si="16"/>
        <v/>
      </c>
      <c r="AY40" s="45" t="str">
        <f t="shared" si="15"/>
        <v/>
      </c>
      <c r="AZ40" s="45" t="str">
        <f t="shared" si="15"/>
        <v/>
      </c>
      <c r="BA40" s="45" t="str">
        <f t="shared" si="15"/>
        <v/>
      </c>
      <c r="BB40" s="45" t="str">
        <f t="shared" si="15"/>
        <v>12～13</v>
      </c>
      <c r="BC40" s="45" t="str">
        <f t="shared" si="15"/>
        <v>16～17</v>
      </c>
      <c r="BH40" s="40">
        <v>30</v>
      </c>
      <c r="BI40" s="64" t="s">
        <v>54</v>
      </c>
      <c r="BJ40" s="75" t="s">
        <v>77</v>
      </c>
      <c r="BK40" s="260" t="s">
        <v>154</v>
      </c>
      <c r="BL40" s="152" t="s">
        <v>459</v>
      </c>
      <c r="BM40" s="261" t="s">
        <v>154</v>
      </c>
      <c r="BN40" s="67" t="s">
        <v>128</v>
      </c>
      <c r="BO40" s="259" t="s">
        <v>154</v>
      </c>
      <c r="BP40" s="67" t="s">
        <v>154</v>
      </c>
      <c r="BQ40" s="178">
        <v>63</v>
      </c>
      <c r="BR40" s="69" t="s">
        <v>143</v>
      </c>
      <c r="BS40" s="254" t="s">
        <v>523</v>
      </c>
    </row>
    <row r="41" spans="1:71" ht="18.75" customHeight="1">
      <c r="A41" s="218"/>
      <c r="Q41" s="218"/>
      <c r="AA41" s="9">
        <v>31</v>
      </c>
      <c r="AB41" s="27" t="str">
        <f>V11</f>
        <v>国語</v>
      </c>
      <c r="AC41" s="61"/>
      <c r="AD41" s="42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IF(AE41="","",VLOOKUP(AE41,目次!$A$5:$X$36,20))</f>
        <v>16～17</v>
      </c>
      <c r="AL41" s="22" t="str">
        <f>IF(AF41="","",VLOOKUP(AF41,目次!$A$5:$P$36,4))</f>
        <v/>
      </c>
      <c r="AM41" s="22" t="str">
        <f>IF(AF41="","",VLOOKUP(AF41,目次!$A$5:$X$36,21))</f>
        <v/>
      </c>
      <c r="AN41" s="22" t="str">
        <f>IF(AG41="","",VLOOKUP(AG41,目次!$A$5:$P$36,5))</f>
        <v/>
      </c>
      <c r="AO41" s="22" t="str">
        <f>IF(AG41="","",VLOOKUP(AG41,目次!$A$5:$X$36,22))</f>
        <v/>
      </c>
      <c r="AP41" s="22" t="str">
        <f>IF(AH41="","",VLOOKUP(AH41,目次!$A$5:$P$36,6))</f>
        <v/>
      </c>
      <c r="AQ41" s="22" t="str">
        <f>IF(AH41="","",VLOOKUP(AH41,目次!$A$5:$X$36,23))</f>
        <v/>
      </c>
      <c r="AR41" s="22" t="str">
        <f>IF(AI41="","",VLOOKUP(AI41,目次!$A$5:$P$36,7))</f>
        <v/>
      </c>
      <c r="AS41" s="22" t="str">
        <f>IF(AI41="","",VLOOKUP(AI41,目次!$A$5:$X$36,24))</f>
        <v/>
      </c>
      <c r="AT41" s="45" t="str">
        <f t="shared" si="16"/>
        <v>14～15</v>
      </c>
      <c r="AU41" s="45" t="str">
        <f t="shared" si="16"/>
        <v>16～17</v>
      </c>
      <c r="AV41" s="45" t="str">
        <f t="shared" si="16"/>
        <v>16～17</v>
      </c>
      <c r="AW41" s="45" t="str">
        <f t="shared" si="16"/>
        <v>16～17</v>
      </c>
      <c r="AX41" s="45" t="str">
        <f t="shared" si="16"/>
        <v/>
      </c>
      <c r="AY41" s="45" t="str">
        <f t="shared" si="15"/>
        <v/>
      </c>
      <c r="AZ41" s="45" t="str">
        <f t="shared" si="15"/>
        <v/>
      </c>
      <c r="BA41" s="45" t="str">
        <f t="shared" si="15"/>
        <v/>
      </c>
      <c r="BB41" s="45" t="str">
        <f t="shared" si="15"/>
        <v/>
      </c>
      <c r="BC41" s="45" t="str">
        <f t="shared" si="15"/>
        <v/>
      </c>
      <c r="BH41" s="40">
        <v>31</v>
      </c>
      <c r="BI41" s="65"/>
      <c r="BJ41" s="76"/>
      <c r="BK41" s="67"/>
      <c r="BL41" s="70"/>
      <c r="BM41" s="67"/>
      <c r="BN41" s="23"/>
      <c r="BO41" s="67"/>
      <c r="BP41" s="23"/>
      <c r="BQ41" s="67"/>
      <c r="BR41" s="23"/>
      <c r="BS41" s="68"/>
    </row>
    <row r="42" spans="1:71" ht="18.75" customHeight="1" thickBot="1">
      <c r="A42" s="218"/>
      <c r="B42" s="218"/>
      <c r="C42" s="218"/>
      <c r="D42" s="218"/>
      <c r="E42" s="218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8"/>
      <c r="Q42" s="218"/>
      <c r="AA42" s="9">
        <v>32</v>
      </c>
      <c r="AB42" s="27" t="str">
        <f>V12</f>
        <v>社会</v>
      </c>
      <c r="AC42" s="61"/>
      <c r="AD42" s="42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IF(AE42="","",VLOOKUP(AE42,目次!$A$5:$X$36,20))</f>
        <v/>
      </c>
      <c r="AL42" s="22" t="str">
        <f>IF(AF42="","",VLOOKUP(AF42,目次!$A$5:$P$36,4))</f>
        <v>16～17</v>
      </c>
      <c r="AM42" s="22" t="str">
        <f>IF(AF42="","",VLOOKUP(AF42,目次!$A$5:$X$36,21))</f>
        <v>16～17</v>
      </c>
      <c r="AN42" s="22" t="str">
        <f>IF(AG42="","",VLOOKUP(AG42,目次!$A$5:$P$36,5))</f>
        <v/>
      </c>
      <c r="AO42" s="22" t="str">
        <f>IF(AG42="","",VLOOKUP(AG42,目次!$A$5:$X$36,22))</f>
        <v/>
      </c>
      <c r="AP42" s="22" t="str">
        <f>IF(AH42="","",VLOOKUP(AH42,目次!$A$5:$P$36,6))</f>
        <v/>
      </c>
      <c r="AQ42" s="22" t="str">
        <f>IF(AH42="","",VLOOKUP(AH42,目次!$A$5:$X$36,23))</f>
        <v/>
      </c>
      <c r="AR42" s="22" t="str">
        <f>IF(AI42="","",VLOOKUP(AI42,目次!$A$5:$P$36,7))</f>
        <v/>
      </c>
      <c r="AS42" s="22" t="str">
        <f>IF(AI42="","",VLOOKUP(AI42,目次!$A$5:$X$36,24))</f>
        <v/>
      </c>
      <c r="AT42" s="45" t="str">
        <f t="shared" si="16"/>
        <v/>
      </c>
      <c r="AU42" s="45" t="str">
        <f t="shared" si="16"/>
        <v/>
      </c>
      <c r="AV42" s="45" t="str">
        <f t="shared" si="16"/>
        <v>16～17</v>
      </c>
      <c r="AW42" s="45" t="str">
        <f t="shared" si="16"/>
        <v>16～17</v>
      </c>
      <c r="AX42" s="45" t="str">
        <f t="shared" si="16"/>
        <v>14～15</v>
      </c>
      <c r="AY42" s="45" t="str">
        <f t="shared" si="15"/>
        <v>16～17</v>
      </c>
      <c r="AZ42" s="45" t="str">
        <f t="shared" si="15"/>
        <v/>
      </c>
      <c r="BA42" s="45" t="str">
        <f t="shared" si="15"/>
        <v/>
      </c>
      <c r="BB42" s="45" t="str">
        <f t="shared" si="15"/>
        <v/>
      </c>
      <c r="BC42" s="45" t="str">
        <f t="shared" si="15"/>
        <v/>
      </c>
      <c r="BH42" s="40">
        <v>32</v>
      </c>
      <c r="BI42" s="66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75" customHeight="1">
      <c r="AA43" s="9">
        <v>33</v>
      </c>
      <c r="AB43" s="27" t="str">
        <f>V13</f>
        <v>数学</v>
      </c>
      <c r="AC43" s="61"/>
      <c r="AD43" s="42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IF(AE43="","",VLOOKUP(AE43,目次!$A$5:$X$36,20))</f>
        <v/>
      </c>
      <c r="AL43" s="22" t="str">
        <f>IF(AF43="","",VLOOKUP(AF43,目次!$A$5:$P$36,4))</f>
        <v/>
      </c>
      <c r="AM43" s="22" t="str">
        <f>IF(AF43="","",VLOOKUP(AF43,目次!$A$5:$X$36,21))</f>
        <v/>
      </c>
      <c r="AN43" s="22" t="str">
        <f>IF(AG43="","",VLOOKUP(AG43,目次!$A$5:$P$36,5))</f>
        <v>14～15</v>
      </c>
      <c r="AO43" s="22" t="str">
        <f>IF(AG43="","",VLOOKUP(AG43,目次!$A$5:$X$36,22))</f>
        <v>16～17</v>
      </c>
      <c r="AP43" s="22" t="str">
        <f>IF(AH43="","",VLOOKUP(AH43,目次!$A$5:$P$36,6))</f>
        <v/>
      </c>
      <c r="AQ43" s="22" t="str">
        <f>IF(AH43="","",VLOOKUP(AH43,目次!$A$5:$X$36,23))</f>
        <v/>
      </c>
      <c r="AR43" s="22" t="str">
        <f>IF(AI43="","",VLOOKUP(AI43,目次!$A$5:$P$36,7))</f>
        <v/>
      </c>
      <c r="AS43" s="22" t="str">
        <f>IF(AI43="","",VLOOKUP(AI43,目次!$A$5:$X$36,24))</f>
        <v/>
      </c>
      <c r="AT43" s="45" t="str">
        <f t="shared" si="16"/>
        <v/>
      </c>
      <c r="AU43" s="45" t="str">
        <f t="shared" si="16"/>
        <v/>
      </c>
      <c r="AV43" s="45" t="str">
        <f t="shared" si="16"/>
        <v/>
      </c>
      <c r="AW43" s="45" t="str">
        <f t="shared" si="16"/>
        <v/>
      </c>
      <c r="AX43" s="45" t="str">
        <f t="shared" si="16"/>
        <v>14～15</v>
      </c>
      <c r="AY43" s="45" t="str">
        <f t="shared" si="15"/>
        <v>16～17</v>
      </c>
      <c r="AZ43" s="45" t="str">
        <f t="shared" si="15"/>
        <v>14～15</v>
      </c>
      <c r="BA43" s="45" t="str">
        <f t="shared" si="15"/>
        <v>18～19</v>
      </c>
      <c r="BB43" s="45" t="str">
        <f t="shared" si="15"/>
        <v/>
      </c>
      <c r="BC43" s="45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1"/>
      <c r="AD44" s="42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IF(AE44="","",VLOOKUP(AE44,目次!$A$5:$X$36,20))</f>
        <v/>
      </c>
      <c r="AL44" s="22" t="str">
        <f>IF(AF44="","",VLOOKUP(AF44,目次!$A$5:$P$36,4))</f>
        <v/>
      </c>
      <c r="AM44" s="22" t="str">
        <f>IF(AF44="","",VLOOKUP(AF44,目次!$A$5:$X$36,21))</f>
        <v/>
      </c>
      <c r="AN44" s="22" t="str">
        <f>IF(AG44="","",VLOOKUP(AG44,目次!$A$5:$P$36,5))</f>
        <v/>
      </c>
      <c r="AO44" s="22" t="str">
        <f>IF(AG44="","",VLOOKUP(AG44,目次!$A$5:$X$36,22))</f>
        <v/>
      </c>
      <c r="AP44" s="22" t="str">
        <f>IF(AH44="","",VLOOKUP(AH44,目次!$A$5:$P$36,6))</f>
        <v>14～15</v>
      </c>
      <c r="AQ44" s="22" t="str">
        <f>IF(AH44="","",VLOOKUP(AH44,目次!$A$5:$X$36,23))</f>
        <v>18～19</v>
      </c>
      <c r="AR44" s="22" t="str">
        <f>IF(AI44="","",VLOOKUP(AI44,目次!$A$5:$P$36,7))</f>
        <v/>
      </c>
      <c r="AS44" s="22" t="str">
        <f>IF(AI44="","",VLOOKUP(AI44,目次!$A$5:$X$36,24))</f>
        <v/>
      </c>
      <c r="AT44" s="45" t="str">
        <f t="shared" si="16"/>
        <v/>
      </c>
      <c r="AU44" s="45" t="str">
        <f t="shared" si="16"/>
        <v/>
      </c>
      <c r="AV44" s="45" t="str">
        <f t="shared" si="16"/>
        <v/>
      </c>
      <c r="AW44" s="45" t="str">
        <f t="shared" si="16"/>
        <v/>
      </c>
      <c r="AX44" s="45" t="str">
        <f t="shared" si="16"/>
        <v/>
      </c>
      <c r="AY44" s="45" t="str">
        <f t="shared" si="15"/>
        <v/>
      </c>
      <c r="AZ44" s="45" t="str">
        <f t="shared" si="15"/>
        <v>14～15</v>
      </c>
      <c r="BA44" s="45" t="str">
        <f t="shared" si="15"/>
        <v>18～19</v>
      </c>
      <c r="BB44" s="45" t="str">
        <f t="shared" si="15"/>
        <v>14～15</v>
      </c>
      <c r="BC44" s="45" t="str">
        <f t="shared" si="15"/>
        <v>18～19</v>
      </c>
      <c r="BL44" s="63"/>
    </row>
    <row r="45" spans="1:71" ht="18.95" customHeight="1">
      <c r="AA45" s="9">
        <v>35</v>
      </c>
      <c r="AB45" s="27" t="str">
        <f>V15</f>
        <v>英語</v>
      </c>
      <c r="AC45" s="61"/>
      <c r="AD45" s="42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IF(AE45="","",VLOOKUP(AE45,目次!$A$5:$X$36,20))</f>
        <v/>
      </c>
      <c r="AL45" s="22" t="str">
        <f>IF(AF45="","",VLOOKUP(AF45,目次!$A$5:$P$36,4))</f>
        <v/>
      </c>
      <c r="AM45" s="22" t="str">
        <f>IF(AF45="","",VLOOKUP(AF45,目次!$A$5:$X$36,21))</f>
        <v/>
      </c>
      <c r="AN45" s="22" t="str">
        <f>IF(AG45="","",VLOOKUP(AG45,目次!$A$5:$P$36,5))</f>
        <v/>
      </c>
      <c r="AO45" s="22" t="str">
        <f>IF(AG45="","",VLOOKUP(AG45,目次!$A$5:$X$36,22))</f>
        <v/>
      </c>
      <c r="AP45" s="22" t="str">
        <f>IF(AH45="","",VLOOKUP(AH45,目次!$A$5:$P$36,6))</f>
        <v/>
      </c>
      <c r="AQ45" s="22" t="str">
        <f>IF(AH45="","",VLOOKUP(AH45,目次!$A$5:$X$36,23))</f>
        <v/>
      </c>
      <c r="AR45" s="22" t="str">
        <f>IF(AI45="","",VLOOKUP(AI45,目次!$A$5:$P$36,7))</f>
        <v>14～15</v>
      </c>
      <c r="AS45" s="22" t="str">
        <f>IF(AI45="","",VLOOKUP(AI45,目次!$A$5:$X$36,24))</f>
        <v>18～19</v>
      </c>
      <c r="AT45" s="45" t="str">
        <f t="shared" si="16"/>
        <v>16～17</v>
      </c>
      <c r="AU45" s="45" t="str">
        <f t="shared" si="16"/>
        <v>18～19</v>
      </c>
      <c r="AV45" s="45" t="str">
        <f t="shared" si="16"/>
        <v/>
      </c>
      <c r="AW45" s="45" t="str">
        <f t="shared" si="16"/>
        <v/>
      </c>
      <c r="AX45" s="45" t="str">
        <f t="shared" si="16"/>
        <v/>
      </c>
      <c r="AY45" s="45" t="str">
        <f t="shared" si="15"/>
        <v/>
      </c>
      <c r="AZ45" s="45" t="str">
        <f t="shared" si="15"/>
        <v/>
      </c>
      <c r="BA45" s="45" t="str">
        <f t="shared" si="15"/>
        <v/>
      </c>
      <c r="BB45" s="45" t="str">
        <f t="shared" si="15"/>
        <v>14～15</v>
      </c>
      <c r="BC45" s="45" t="str">
        <f t="shared" si="15"/>
        <v>18～19</v>
      </c>
    </row>
    <row r="46" spans="1:71" ht="18.95" customHeight="1">
      <c r="AA46" s="9">
        <v>36</v>
      </c>
      <c r="AB46" s="27" t="str">
        <f>V11</f>
        <v>国語</v>
      </c>
      <c r="AC46" s="61"/>
      <c r="AD46" s="42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IF(AE46="","",VLOOKUP(AE46,目次!$A$5:$X$36,20))</f>
        <v>18～19</v>
      </c>
      <c r="AL46" s="22" t="str">
        <f>IF(AF46="","",VLOOKUP(AF46,目次!$A$5:$P$36,4))</f>
        <v/>
      </c>
      <c r="AM46" s="22" t="str">
        <f>IF(AF46="","",VLOOKUP(AF46,目次!$A$5:$X$36,21))</f>
        <v/>
      </c>
      <c r="AN46" s="22" t="str">
        <f>IF(AG46="","",VLOOKUP(AG46,目次!$A$5:$P$36,5))</f>
        <v/>
      </c>
      <c r="AO46" s="22" t="str">
        <f>IF(AG46="","",VLOOKUP(AG46,目次!$A$5:$X$36,22))</f>
        <v/>
      </c>
      <c r="AP46" s="22" t="str">
        <f>IF(AH46="","",VLOOKUP(AH46,目次!$A$5:$P$36,6))</f>
        <v/>
      </c>
      <c r="AQ46" s="22" t="str">
        <f>IF(AH46="","",VLOOKUP(AH46,目次!$A$5:$X$36,23))</f>
        <v/>
      </c>
      <c r="AR46" s="22" t="str">
        <f>IF(AI46="","",VLOOKUP(AI46,目次!$A$5:$P$36,7))</f>
        <v/>
      </c>
      <c r="AS46" s="22" t="str">
        <f>IF(AI46="","",VLOOKUP(AI46,目次!$A$5:$X$36,24))</f>
        <v/>
      </c>
      <c r="AT46" s="45" t="str">
        <f t="shared" si="16"/>
        <v>16～17</v>
      </c>
      <c r="AU46" s="45" t="str">
        <f t="shared" si="16"/>
        <v>18～19</v>
      </c>
      <c r="AV46" s="45" t="str">
        <f t="shared" si="16"/>
        <v>18～19</v>
      </c>
      <c r="AW46" s="45" t="str">
        <f t="shared" si="16"/>
        <v>18～19</v>
      </c>
      <c r="AX46" s="45" t="str">
        <f t="shared" si="16"/>
        <v/>
      </c>
      <c r="AY46" s="45" t="str">
        <f t="shared" si="15"/>
        <v/>
      </c>
      <c r="AZ46" s="45" t="str">
        <f t="shared" si="15"/>
        <v/>
      </c>
      <c r="BA46" s="45" t="str">
        <f t="shared" si="15"/>
        <v/>
      </c>
      <c r="BB46" s="45" t="str">
        <f t="shared" si="15"/>
        <v/>
      </c>
      <c r="BC46" s="45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1"/>
      <c r="AD47" s="42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IF(AE47="","",VLOOKUP(AE47,目次!$A$5:$X$36,20))</f>
        <v/>
      </c>
      <c r="AL47" s="22" t="str">
        <f>IF(AF47="","",VLOOKUP(AF47,目次!$A$5:$P$36,4))</f>
        <v>18～19</v>
      </c>
      <c r="AM47" s="22" t="str">
        <f>IF(AF47="","",VLOOKUP(AF47,目次!$A$5:$X$36,21))</f>
        <v>18～19</v>
      </c>
      <c r="AN47" s="22" t="str">
        <f>IF(AG47="","",VLOOKUP(AG47,目次!$A$5:$P$36,5))</f>
        <v/>
      </c>
      <c r="AO47" s="22" t="str">
        <f>IF(AG47="","",VLOOKUP(AG47,目次!$A$5:$X$36,22))</f>
        <v/>
      </c>
      <c r="AP47" s="22" t="str">
        <f>IF(AH47="","",VLOOKUP(AH47,目次!$A$5:$P$36,6))</f>
        <v/>
      </c>
      <c r="AQ47" s="22" t="str">
        <f>IF(AH47="","",VLOOKUP(AH47,目次!$A$5:$X$36,23))</f>
        <v/>
      </c>
      <c r="AR47" s="22" t="str">
        <f>IF(AI47="","",VLOOKUP(AI47,目次!$A$5:$P$36,7))</f>
        <v/>
      </c>
      <c r="AS47" s="22" t="str">
        <f>IF(AI47="","",VLOOKUP(AI47,目次!$A$5:$X$36,24))</f>
        <v/>
      </c>
      <c r="AT47" s="45" t="str">
        <f t="shared" si="16"/>
        <v/>
      </c>
      <c r="AU47" s="45" t="str">
        <f t="shared" si="16"/>
        <v/>
      </c>
      <c r="AV47" s="45" t="str">
        <f t="shared" si="16"/>
        <v>18～19</v>
      </c>
      <c r="AW47" s="45" t="str">
        <f t="shared" si="16"/>
        <v>18～19</v>
      </c>
      <c r="AX47" s="45" t="str">
        <f t="shared" si="16"/>
        <v>16～17</v>
      </c>
      <c r="AY47" s="45" t="str">
        <f t="shared" si="15"/>
        <v>18～19</v>
      </c>
      <c r="AZ47" s="45" t="str">
        <f t="shared" si="15"/>
        <v/>
      </c>
      <c r="BA47" s="45" t="str">
        <f t="shared" si="15"/>
        <v/>
      </c>
      <c r="BB47" s="45" t="str">
        <f t="shared" si="15"/>
        <v/>
      </c>
      <c r="BC47" s="45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1"/>
      <c r="AD48" s="42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IF(AE48="","",VLOOKUP(AE48,目次!$A$5:$X$36,20))</f>
        <v/>
      </c>
      <c r="AL48" s="22" t="str">
        <f>IF(AF48="","",VLOOKUP(AF48,目次!$A$5:$P$36,4))</f>
        <v/>
      </c>
      <c r="AM48" s="22" t="str">
        <f>IF(AF48="","",VLOOKUP(AF48,目次!$A$5:$X$36,21))</f>
        <v/>
      </c>
      <c r="AN48" s="22" t="str">
        <f>IF(AG48="","",VLOOKUP(AG48,目次!$A$5:$P$36,5))</f>
        <v>16～17</v>
      </c>
      <c r="AO48" s="22" t="str">
        <f>IF(AG48="","",VLOOKUP(AG48,目次!$A$5:$X$36,22))</f>
        <v>18～19</v>
      </c>
      <c r="AP48" s="22" t="str">
        <f>IF(AH48="","",VLOOKUP(AH48,目次!$A$5:$P$36,6))</f>
        <v/>
      </c>
      <c r="AQ48" s="22" t="str">
        <f>IF(AH48="","",VLOOKUP(AH48,目次!$A$5:$X$36,23))</f>
        <v/>
      </c>
      <c r="AR48" s="22" t="str">
        <f>IF(AI48="","",VLOOKUP(AI48,目次!$A$5:$P$36,7))</f>
        <v/>
      </c>
      <c r="AS48" s="22" t="str">
        <f>IF(AI48="","",VLOOKUP(AI48,目次!$A$5:$X$36,24))</f>
        <v/>
      </c>
      <c r="AT48" s="45" t="str">
        <f t="shared" si="16"/>
        <v/>
      </c>
      <c r="AU48" s="45" t="str">
        <f t="shared" si="16"/>
        <v/>
      </c>
      <c r="AV48" s="45" t="str">
        <f t="shared" si="16"/>
        <v/>
      </c>
      <c r="AW48" s="45" t="str">
        <f t="shared" si="16"/>
        <v/>
      </c>
      <c r="AX48" s="45" t="str">
        <f t="shared" si="16"/>
        <v>16～17</v>
      </c>
      <c r="AY48" s="45" t="str">
        <f t="shared" si="15"/>
        <v>18～19</v>
      </c>
      <c r="AZ48" s="45" t="str">
        <f t="shared" si="15"/>
        <v>16～17</v>
      </c>
      <c r="BA48" s="45" t="str">
        <f t="shared" si="15"/>
        <v>20～21</v>
      </c>
      <c r="BB48" s="45" t="str">
        <f t="shared" si="15"/>
        <v/>
      </c>
      <c r="BC48" s="45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1"/>
      <c r="AD49" s="42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IF(AE49="","",VLOOKUP(AE49,目次!$A$5:$X$36,20))</f>
        <v/>
      </c>
      <c r="AL49" s="22" t="str">
        <f>IF(AF49="","",VLOOKUP(AF49,目次!$A$5:$P$36,4))</f>
        <v/>
      </c>
      <c r="AM49" s="22" t="str">
        <f>IF(AF49="","",VLOOKUP(AF49,目次!$A$5:$X$36,21))</f>
        <v/>
      </c>
      <c r="AN49" s="22" t="str">
        <f>IF(AG49="","",VLOOKUP(AG49,目次!$A$5:$P$36,5))</f>
        <v/>
      </c>
      <c r="AO49" s="22" t="str">
        <f>IF(AG49="","",VLOOKUP(AG49,目次!$A$5:$X$36,22))</f>
        <v/>
      </c>
      <c r="AP49" s="22" t="str">
        <f>IF(AH49="","",VLOOKUP(AH49,目次!$A$5:$P$36,6))</f>
        <v>16～17</v>
      </c>
      <c r="AQ49" s="22" t="str">
        <f>IF(AH49="","",VLOOKUP(AH49,目次!$A$5:$X$36,23))</f>
        <v>20～21</v>
      </c>
      <c r="AR49" s="22" t="str">
        <f>IF(AI49="","",VLOOKUP(AI49,目次!$A$5:$P$36,7))</f>
        <v/>
      </c>
      <c r="AS49" s="22" t="str">
        <f>IF(AI49="","",VLOOKUP(AI49,目次!$A$5:$X$36,24))</f>
        <v/>
      </c>
      <c r="AT49" s="45" t="str">
        <f t="shared" si="16"/>
        <v/>
      </c>
      <c r="AU49" s="45" t="str">
        <f t="shared" si="16"/>
        <v/>
      </c>
      <c r="AV49" s="45" t="str">
        <f t="shared" si="16"/>
        <v/>
      </c>
      <c r="AW49" s="45" t="str">
        <f t="shared" si="16"/>
        <v/>
      </c>
      <c r="AX49" s="45" t="str">
        <f t="shared" si="16"/>
        <v/>
      </c>
      <c r="AY49" s="45" t="str">
        <f t="shared" si="15"/>
        <v/>
      </c>
      <c r="AZ49" s="45" t="str">
        <f t="shared" si="15"/>
        <v>16～17</v>
      </c>
      <c r="BA49" s="45" t="str">
        <f t="shared" si="15"/>
        <v>20～21</v>
      </c>
      <c r="BB49" s="45" t="str">
        <f t="shared" si="15"/>
        <v>16～17</v>
      </c>
      <c r="BC49" s="45" t="str">
        <f t="shared" si="15"/>
        <v>20～21</v>
      </c>
    </row>
    <row r="50" spans="27:55" ht="18.95" customHeight="1">
      <c r="AA50" s="9">
        <v>40</v>
      </c>
      <c r="AB50" s="27" t="str">
        <f>V15</f>
        <v>英語</v>
      </c>
      <c r="AC50" s="61"/>
      <c r="AD50" s="42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IF(AE50="","",VLOOKUP(AE50,目次!$A$5:$X$36,20))</f>
        <v/>
      </c>
      <c r="AL50" s="22" t="str">
        <f>IF(AF50="","",VLOOKUP(AF50,目次!$A$5:$P$36,4))</f>
        <v/>
      </c>
      <c r="AM50" s="22" t="str">
        <f>IF(AF50="","",VLOOKUP(AF50,目次!$A$5:$X$36,21))</f>
        <v/>
      </c>
      <c r="AN50" s="22" t="str">
        <f>IF(AG50="","",VLOOKUP(AG50,目次!$A$5:$P$36,5))</f>
        <v/>
      </c>
      <c r="AO50" s="22" t="str">
        <f>IF(AG50="","",VLOOKUP(AG50,目次!$A$5:$X$36,22))</f>
        <v/>
      </c>
      <c r="AP50" s="22" t="str">
        <f>IF(AH50="","",VLOOKUP(AH50,目次!$A$5:$P$36,6))</f>
        <v/>
      </c>
      <c r="AQ50" s="22" t="str">
        <f>IF(AH50="","",VLOOKUP(AH50,目次!$A$5:$X$36,23))</f>
        <v/>
      </c>
      <c r="AR50" s="22" t="str">
        <f>IF(AI50="","",VLOOKUP(AI50,目次!$A$5:$P$36,7))</f>
        <v>16～17</v>
      </c>
      <c r="AS50" s="22" t="str">
        <f>IF(AI50="","",VLOOKUP(AI50,目次!$A$5:$X$36,24))</f>
        <v>20～21</v>
      </c>
      <c r="AT50" s="45" t="str">
        <f t="shared" si="16"/>
        <v>18～19</v>
      </c>
      <c r="AU50" s="45" t="str">
        <f t="shared" si="16"/>
        <v>20～21</v>
      </c>
      <c r="AV50" s="45" t="str">
        <f t="shared" si="16"/>
        <v/>
      </c>
      <c r="AW50" s="45" t="str">
        <f t="shared" si="16"/>
        <v/>
      </c>
      <c r="AX50" s="45" t="str">
        <f t="shared" si="16"/>
        <v/>
      </c>
      <c r="AY50" s="45" t="str">
        <f t="shared" si="15"/>
        <v/>
      </c>
      <c r="AZ50" s="45" t="str">
        <f t="shared" si="15"/>
        <v/>
      </c>
      <c r="BA50" s="45" t="str">
        <f t="shared" si="15"/>
        <v/>
      </c>
      <c r="BB50" s="45" t="str">
        <f t="shared" si="15"/>
        <v>16～17</v>
      </c>
      <c r="BC50" s="45" t="str">
        <f t="shared" si="15"/>
        <v>20～21</v>
      </c>
    </row>
    <row r="51" spans="27:55" ht="18.95" customHeight="1">
      <c r="AA51" s="9">
        <v>41</v>
      </c>
      <c r="AB51" s="27" t="str">
        <f>V11</f>
        <v>国語</v>
      </c>
      <c r="AC51" s="61"/>
      <c r="AD51" s="42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IF(AE51="","",VLOOKUP(AE51,目次!$A$5:$X$36,20))</f>
        <v>20～21</v>
      </c>
      <c r="AL51" s="22" t="str">
        <f>IF(AF51="","",VLOOKUP(AF51,目次!$A$5:$P$36,4))</f>
        <v/>
      </c>
      <c r="AM51" s="22" t="str">
        <f>IF(AF51="","",VLOOKUP(AF51,目次!$A$5:$X$36,21))</f>
        <v/>
      </c>
      <c r="AN51" s="22" t="str">
        <f>IF(AG51="","",VLOOKUP(AG51,目次!$A$5:$P$36,5))</f>
        <v/>
      </c>
      <c r="AO51" s="22" t="str">
        <f>IF(AG51="","",VLOOKUP(AG51,目次!$A$5:$X$36,22))</f>
        <v/>
      </c>
      <c r="AP51" s="22" t="str">
        <f>IF(AH51="","",VLOOKUP(AH51,目次!$A$5:$P$36,6))</f>
        <v/>
      </c>
      <c r="AQ51" s="22" t="str">
        <f>IF(AH51="","",VLOOKUP(AH51,目次!$A$5:$X$36,23))</f>
        <v/>
      </c>
      <c r="AR51" s="22" t="str">
        <f>IF(AI51="","",VLOOKUP(AI51,目次!$A$5:$P$36,7))</f>
        <v/>
      </c>
      <c r="AS51" s="22" t="str">
        <f>IF(AI51="","",VLOOKUP(AI51,目次!$A$5:$X$36,24))</f>
        <v/>
      </c>
      <c r="AT51" s="45" t="str">
        <f t="shared" si="16"/>
        <v>18～19</v>
      </c>
      <c r="AU51" s="45" t="str">
        <f t="shared" si="16"/>
        <v>20～21</v>
      </c>
      <c r="AV51" s="45" t="str">
        <f t="shared" si="16"/>
        <v>20～22</v>
      </c>
      <c r="AW51" s="45" t="str">
        <f t="shared" si="16"/>
        <v>20～21</v>
      </c>
      <c r="AX51" s="45" t="str">
        <f t="shared" si="16"/>
        <v/>
      </c>
      <c r="AY51" s="45" t="str">
        <f t="shared" si="15"/>
        <v/>
      </c>
      <c r="AZ51" s="45" t="str">
        <f t="shared" si="15"/>
        <v/>
      </c>
      <c r="BA51" s="45" t="str">
        <f t="shared" si="15"/>
        <v/>
      </c>
      <c r="BB51" s="45" t="str">
        <f t="shared" si="15"/>
        <v/>
      </c>
      <c r="BC51" s="45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1"/>
      <c r="AD52" s="42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IF(AE52="","",VLOOKUP(AE52,目次!$A$5:$X$36,20))</f>
        <v/>
      </c>
      <c r="AL52" s="22" t="str">
        <f>IF(AF52="","",VLOOKUP(AF52,目次!$A$5:$P$36,4))</f>
        <v>20～22</v>
      </c>
      <c r="AM52" s="22" t="str">
        <f>IF(AF52="","",VLOOKUP(AF52,目次!$A$5:$X$36,21))</f>
        <v>20～21</v>
      </c>
      <c r="AN52" s="22" t="str">
        <f>IF(AG52="","",VLOOKUP(AG52,目次!$A$5:$P$36,5))</f>
        <v/>
      </c>
      <c r="AO52" s="22" t="str">
        <f>IF(AG52="","",VLOOKUP(AG52,目次!$A$5:$X$36,22))</f>
        <v/>
      </c>
      <c r="AP52" s="22" t="str">
        <f>IF(AH52="","",VLOOKUP(AH52,目次!$A$5:$P$36,6))</f>
        <v/>
      </c>
      <c r="AQ52" s="22" t="str">
        <f>IF(AH52="","",VLOOKUP(AH52,目次!$A$5:$X$36,23))</f>
        <v/>
      </c>
      <c r="AR52" s="22" t="str">
        <f>IF(AI52="","",VLOOKUP(AI52,目次!$A$5:$P$36,7))</f>
        <v/>
      </c>
      <c r="AS52" s="22" t="str">
        <f>IF(AI52="","",VLOOKUP(AI52,目次!$A$5:$X$36,24))</f>
        <v/>
      </c>
      <c r="AT52" s="45" t="str">
        <f t="shared" si="16"/>
        <v/>
      </c>
      <c r="AU52" s="45" t="str">
        <f t="shared" si="16"/>
        <v/>
      </c>
      <c r="AV52" s="45" t="str">
        <f t="shared" si="16"/>
        <v>20～22</v>
      </c>
      <c r="AW52" s="45" t="str">
        <f t="shared" si="16"/>
        <v>20～21</v>
      </c>
      <c r="AX52" s="45" t="str">
        <f t="shared" si="16"/>
        <v>18～19</v>
      </c>
      <c r="AY52" s="45" t="str">
        <f t="shared" si="15"/>
        <v>20～21</v>
      </c>
      <c r="AZ52" s="45" t="str">
        <f t="shared" si="15"/>
        <v/>
      </c>
      <c r="BA52" s="45" t="str">
        <f t="shared" si="15"/>
        <v/>
      </c>
      <c r="BB52" s="45" t="str">
        <f t="shared" si="15"/>
        <v/>
      </c>
      <c r="BC52" s="45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1"/>
      <c r="AD53" s="42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IF(AE53="","",VLOOKUP(AE53,目次!$A$5:$X$36,20))</f>
        <v/>
      </c>
      <c r="AL53" s="22" t="str">
        <f>IF(AF53="","",VLOOKUP(AF53,目次!$A$5:$P$36,4))</f>
        <v/>
      </c>
      <c r="AM53" s="22" t="str">
        <f>IF(AF53="","",VLOOKUP(AF53,目次!$A$5:$X$36,21))</f>
        <v/>
      </c>
      <c r="AN53" s="22" t="str">
        <f>IF(AG53="","",VLOOKUP(AG53,目次!$A$5:$P$36,5))</f>
        <v>18～19</v>
      </c>
      <c r="AO53" s="22" t="str">
        <f>IF(AG53="","",VLOOKUP(AG53,目次!$A$5:$X$36,22))</f>
        <v>20～21</v>
      </c>
      <c r="AP53" s="22" t="str">
        <f>IF(AH53="","",VLOOKUP(AH53,目次!$A$5:$P$36,6))</f>
        <v/>
      </c>
      <c r="AQ53" s="22" t="str">
        <f>IF(AH53="","",VLOOKUP(AH53,目次!$A$5:$X$36,23))</f>
        <v/>
      </c>
      <c r="AR53" s="22" t="str">
        <f>IF(AI53="","",VLOOKUP(AI53,目次!$A$5:$P$36,7))</f>
        <v/>
      </c>
      <c r="AS53" s="22" t="str">
        <f>IF(AI53="","",VLOOKUP(AI53,目次!$A$5:$X$36,24))</f>
        <v/>
      </c>
      <c r="AT53" s="45" t="str">
        <f t="shared" si="16"/>
        <v/>
      </c>
      <c r="AU53" s="45" t="str">
        <f t="shared" si="16"/>
        <v/>
      </c>
      <c r="AV53" s="45" t="str">
        <f t="shared" si="16"/>
        <v/>
      </c>
      <c r="AW53" s="45" t="str">
        <f t="shared" si="16"/>
        <v/>
      </c>
      <c r="AX53" s="45" t="str">
        <f t="shared" si="16"/>
        <v>18～19</v>
      </c>
      <c r="AY53" s="45" t="str">
        <f t="shared" si="15"/>
        <v>20～21</v>
      </c>
      <c r="AZ53" s="45" t="str">
        <f t="shared" si="15"/>
        <v>18～19</v>
      </c>
      <c r="BA53" s="45" t="str">
        <f t="shared" si="15"/>
        <v>22～23</v>
      </c>
      <c r="BB53" s="45" t="str">
        <f t="shared" si="15"/>
        <v/>
      </c>
      <c r="BC53" s="45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1"/>
      <c r="AD54" s="42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IF(AE54="","",VLOOKUP(AE54,目次!$A$5:$X$36,20))</f>
        <v/>
      </c>
      <c r="AL54" s="22" t="str">
        <f>IF(AF54="","",VLOOKUP(AF54,目次!$A$5:$P$36,4))</f>
        <v/>
      </c>
      <c r="AM54" s="22" t="str">
        <f>IF(AF54="","",VLOOKUP(AF54,目次!$A$5:$X$36,21))</f>
        <v/>
      </c>
      <c r="AN54" s="22" t="str">
        <f>IF(AG54="","",VLOOKUP(AG54,目次!$A$5:$P$36,5))</f>
        <v/>
      </c>
      <c r="AO54" s="22" t="str">
        <f>IF(AG54="","",VLOOKUP(AG54,目次!$A$5:$X$36,22))</f>
        <v/>
      </c>
      <c r="AP54" s="22" t="str">
        <f>IF(AH54="","",VLOOKUP(AH54,目次!$A$5:$P$36,6))</f>
        <v>18～19</v>
      </c>
      <c r="AQ54" s="22" t="str">
        <f>IF(AH54="","",VLOOKUP(AH54,目次!$A$5:$X$36,23))</f>
        <v>22～23</v>
      </c>
      <c r="AR54" s="22" t="str">
        <f>IF(AI54="","",VLOOKUP(AI54,目次!$A$5:$P$36,7))</f>
        <v/>
      </c>
      <c r="AS54" s="22" t="str">
        <f>IF(AI54="","",VLOOKUP(AI54,目次!$A$5:$X$36,24))</f>
        <v/>
      </c>
      <c r="AT54" s="45" t="str">
        <f t="shared" si="16"/>
        <v/>
      </c>
      <c r="AU54" s="45" t="str">
        <f t="shared" si="16"/>
        <v/>
      </c>
      <c r="AV54" s="45" t="str">
        <f t="shared" si="16"/>
        <v/>
      </c>
      <c r="AW54" s="45" t="str">
        <f t="shared" si="16"/>
        <v/>
      </c>
      <c r="AX54" s="45" t="str">
        <f t="shared" si="16"/>
        <v/>
      </c>
      <c r="AY54" s="45" t="str">
        <f t="shared" si="15"/>
        <v/>
      </c>
      <c r="AZ54" s="45" t="str">
        <f t="shared" si="15"/>
        <v>18～19</v>
      </c>
      <c r="BA54" s="45" t="str">
        <f t="shared" si="15"/>
        <v>22～23</v>
      </c>
      <c r="BB54" s="45" t="str">
        <f t="shared" si="15"/>
        <v>18～19</v>
      </c>
      <c r="BC54" s="45" t="str">
        <f t="shared" si="15"/>
        <v>22～23</v>
      </c>
    </row>
    <row r="55" spans="27:55" ht="18.95" customHeight="1">
      <c r="AA55" s="9">
        <v>45</v>
      </c>
      <c r="AB55" s="27" t="str">
        <f>V15</f>
        <v>英語</v>
      </c>
      <c r="AC55" s="61"/>
      <c r="AD55" s="42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IF(AE55="","",VLOOKUP(AE55,目次!$A$5:$X$36,20))</f>
        <v/>
      </c>
      <c r="AL55" s="22" t="str">
        <f>IF(AF55="","",VLOOKUP(AF55,目次!$A$5:$P$36,4))</f>
        <v/>
      </c>
      <c r="AM55" s="22" t="str">
        <f>IF(AF55="","",VLOOKUP(AF55,目次!$A$5:$X$36,21))</f>
        <v/>
      </c>
      <c r="AN55" s="22" t="str">
        <f>IF(AG55="","",VLOOKUP(AG55,目次!$A$5:$P$36,5))</f>
        <v/>
      </c>
      <c r="AO55" s="22" t="str">
        <f>IF(AG55="","",VLOOKUP(AG55,目次!$A$5:$X$36,22))</f>
        <v/>
      </c>
      <c r="AP55" s="22" t="str">
        <f>IF(AH55="","",VLOOKUP(AH55,目次!$A$5:$P$36,6))</f>
        <v/>
      </c>
      <c r="AQ55" s="22" t="str">
        <f>IF(AH55="","",VLOOKUP(AH55,目次!$A$5:$X$36,23))</f>
        <v/>
      </c>
      <c r="AR55" s="22" t="str">
        <f>IF(AI55="","",VLOOKUP(AI55,目次!$A$5:$P$36,7))</f>
        <v>18～19</v>
      </c>
      <c r="AS55" s="22" t="str">
        <f>IF(AI55="","",VLOOKUP(AI55,目次!$A$5:$X$36,24))</f>
        <v>22～23</v>
      </c>
      <c r="AT55" s="45" t="str">
        <f t="shared" si="16"/>
        <v>20～21</v>
      </c>
      <c r="AU55" s="45" t="str">
        <f t="shared" si="16"/>
        <v>22～23</v>
      </c>
      <c r="AV55" s="45" t="str">
        <f t="shared" si="16"/>
        <v/>
      </c>
      <c r="AW55" s="45" t="str">
        <f t="shared" si="16"/>
        <v/>
      </c>
      <c r="AX55" s="45" t="str">
        <f t="shared" si="16"/>
        <v/>
      </c>
      <c r="AY55" s="45" t="str">
        <f t="shared" si="15"/>
        <v/>
      </c>
      <c r="AZ55" s="45" t="str">
        <f t="shared" si="15"/>
        <v/>
      </c>
      <c r="BA55" s="45" t="str">
        <f t="shared" si="15"/>
        <v/>
      </c>
      <c r="BB55" s="45" t="str">
        <f t="shared" si="15"/>
        <v>18～19</v>
      </c>
      <c r="BC55" s="45" t="str">
        <f t="shared" si="15"/>
        <v>22～23</v>
      </c>
    </row>
    <row r="56" spans="27:55" ht="18.95" customHeight="1">
      <c r="AA56" s="9">
        <v>46</v>
      </c>
      <c r="AB56" s="27" t="str">
        <f>V11</f>
        <v>国語</v>
      </c>
      <c r="AC56" s="61"/>
      <c r="AD56" s="42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IF(AE56="","",VLOOKUP(AE56,目次!$A$5:$X$36,20))</f>
        <v>22～23</v>
      </c>
      <c r="AL56" s="22" t="str">
        <f>IF(AF56="","",VLOOKUP(AF56,目次!$A$5:$P$36,4))</f>
        <v/>
      </c>
      <c r="AM56" s="22" t="str">
        <f>IF(AF56="","",VLOOKUP(AF56,目次!$A$5:$X$36,21))</f>
        <v/>
      </c>
      <c r="AN56" s="22" t="str">
        <f>IF(AG56="","",VLOOKUP(AG56,目次!$A$5:$P$36,5))</f>
        <v/>
      </c>
      <c r="AO56" s="22" t="str">
        <f>IF(AG56="","",VLOOKUP(AG56,目次!$A$5:$X$36,22))</f>
        <v/>
      </c>
      <c r="AP56" s="22" t="str">
        <f>IF(AH56="","",VLOOKUP(AH56,目次!$A$5:$P$36,6))</f>
        <v/>
      </c>
      <c r="AQ56" s="22" t="str">
        <f>IF(AH56="","",VLOOKUP(AH56,目次!$A$5:$X$36,23))</f>
        <v/>
      </c>
      <c r="AR56" s="22" t="str">
        <f>IF(AI56="","",VLOOKUP(AI56,目次!$A$5:$P$36,7))</f>
        <v/>
      </c>
      <c r="AS56" s="22" t="str">
        <f>IF(AI56="","",VLOOKUP(AI56,目次!$A$5:$X$36,24))</f>
        <v/>
      </c>
      <c r="AT56" s="45" t="str">
        <f t="shared" si="16"/>
        <v>20～21</v>
      </c>
      <c r="AU56" s="45" t="str">
        <f t="shared" si="16"/>
        <v>22～23</v>
      </c>
      <c r="AV56" s="45" t="str">
        <f t="shared" si="16"/>
        <v>24～25</v>
      </c>
      <c r="AW56" s="45" t="str">
        <f t="shared" si="16"/>
        <v>22～23</v>
      </c>
      <c r="AX56" s="45" t="str">
        <f t="shared" si="16"/>
        <v/>
      </c>
      <c r="AY56" s="45" t="str">
        <f t="shared" si="15"/>
        <v/>
      </c>
      <c r="AZ56" s="45" t="str">
        <f t="shared" si="15"/>
        <v/>
      </c>
      <c r="BA56" s="45" t="str">
        <f t="shared" si="15"/>
        <v/>
      </c>
      <c r="BB56" s="45" t="str">
        <f t="shared" si="15"/>
        <v/>
      </c>
      <c r="BC56" s="45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1"/>
      <c r="AD57" s="42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IF(AE57="","",VLOOKUP(AE57,目次!$A$5:$X$36,20))</f>
        <v/>
      </c>
      <c r="AL57" s="22" t="str">
        <f>IF(AF57="","",VLOOKUP(AF57,目次!$A$5:$P$36,4))</f>
        <v>24～25</v>
      </c>
      <c r="AM57" s="22" t="str">
        <f>IF(AF57="","",VLOOKUP(AF57,目次!$A$5:$X$36,21))</f>
        <v>22～23</v>
      </c>
      <c r="AN57" s="22" t="str">
        <f>IF(AG57="","",VLOOKUP(AG57,目次!$A$5:$P$36,5))</f>
        <v/>
      </c>
      <c r="AO57" s="22" t="str">
        <f>IF(AG57="","",VLOOKUP(AG57,目次!$A$5:$X$36,22))</f>
        <v/>
      </c>
      <c r="AP57" s="22" t="str">
        <f>IF(AH57="","",VLOOKUP(AH57,目次!$A$5:$P$36,6))</f>
        <v/>
      </c>
      <c r="AQ57" s="22" t="str">
        <f>IF(AH57="","",VLOOKUP(AH57,目次!$A$5:$X$36,23))</f>
        <v/>
      </c>
      <c r="AR57" s="22" t="str">
        <f>IF(AI57="","",VLOOKUP(AI57,目次!$A$5:$P$36,7))</f>
        <v/>
      </c>
      <c r="AS57" s="22" t="str">
        <f>IF(AI57="","",VLOOKUP(AI57,目次!$A$5:$X$36,24))</f>
        <v/>
      </c>
      <c r="AT57" s="45" t="str">
        <f t="shared" si="16"/>
        <v/>
      </c>
      <c r="AU57" s="45" t="str">
        <f t="shared" si="16"/>
        <v/>
      </c>
      <c r="AV57" s="45" t="str">
        <f t="shared" si="16"/>
        <v>24～25</v>
      </c>
      <c r="AW57" s="45" t="str">
        <f t="shared" si="16"/>
        <v>22～23</v>
      </c>
      <c r="AX57" s="45" t="str">
        <f t="shared" si="16"/>
        <v>20～21</v>
      </c>
      <c r="AY57" s="45" t="str">
        <f t="shared" si="15"/>
        <v>22～23</v>
      </c>
      <c r="AZ57" s="45" t="str">
        <f t="shared" si="15"/>
        <v/>
      </c>
      <c r="BA57" s="45" t="str">
        <f t="shared" si="15"/>
        <v/>
      </c>
      <c r="BB57" s="45" t="str">
        <f t="shared" si="15"/>
        <v/>
      </c>
      <c r="BC57" s="45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1"/>
      <c r="AD58" s="42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IF(AE58="","",VLOOKUP(AE58,目次!$A$5:$X$36,20))</f>
        <v/>
      </c>
      <c r="AL58" s="22" t="str">
        <f>IF(AF58="","",VLOOKUP(AF58,目次!$A$5:$P$36,4))</f>
        <v/>
      </c>
      <c r="AM58" s="22" t="str">
        <f>IF(AF58="","",VLOOKUP(AF58,目次!$A$5:$X$36,21))</f>
        <v/>
      </c>
      <c r="AN58" s="22" t="str">
        <f>IF(AG58="","",VLOOKUP(AG58,目次!$A$5:$P$36,5))</f>
        <v>20～21</v>
      </c>
      <c r="AO58" s="22" t="str">
        <f>IF(AG58="","",VLOOKUP(AG58,目次!$A$5:$X$36,22))</f>
        <v>22～23</v>
      </c>
      <c r="AP58" s="22" t="str">
        <f>IF(AH58="","",VLOOKUP(AH58,目次!$A$5:$P$36,6))</f>
        <v/>
      </c>
      <c r="AQ58" s="22" t="str">
        <f>IF(AH58="","",VLOOKUP(AH58,目次!$A$5:$X$36,23))</f>
        <v/>
      </c>
      <c r="AR58" s="22" t="str">
        <f>IF(AI58="","",VLOOKUP(AI58,目次!$A$5:$P$36,7))</f>
        <v/>
      </c>
      <c r="AS58" s="22" t="str">
        <f>IF(AI58="","",VLOOKUP(AI58,目次!$A$5:$X$36,24))</f>
        <v/>
      </c>
      <c r="AT58" s="45" t="str">
        <f t="shared" si="16"/>
        <v/>
      </c>
      <c r="AU58" s="45" t="str">
        <f t="shared" si="16"/>
        <v/>
      </c>
      <c r="AV58" s="45" t="str">
        <f t="shared" si="16"/>
        <v/>
      </c>
      <c r="AW58" s="45" t="str">
        <f t="shared" si="16"/>
        <v/>
      </c>
      <c r="AX58" s="45" t="str">
        <f t="shared" si="16"/>
        <v>20～21</v>
      </c>
      <c r="AY58" s="45" t="str">
        <f t="shared" si="15"/>
        <v>22～23</v>
      </c>
      <c r="AZ58" s="45" t="str">
        <f t="shared" si="15"/>
        <v>20～21</v>
      </c>
      <c r="BA58" s="45" t="str">
        <f t="shared" si="15"/>
        <v>24～25</v>
      </c>
      <c r="BB58" s="45" t="str">
        <f t="shared" si="15"/>
        <v/>
      </c>
      <c r="BC58" s="45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1"/>
      <c r="AD59" s="42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IF(AE59="","",VLOOKUP(AE59,目次!$A$5:$X$36,20))</f>
        <v/>
      </c>
      <c r="AL59" s="22" t="str">
        <f>IF(AF59="","",VLOOKUP(AF59,目次!$A$5:$P$36,4))</f>
        <v/>
      </c>
      <c r="AM59" s="22" t="str">
        <f>IF(AF59="","",VLOOKUP(AF59,目次!$A$5:$X$36,21))</f>
        <v/>
      </c>
      <c r="AN59" s="22" t="str">
        <f>IF(AG59="","",VLOOKUP(AG59,目次!$A$5:$P$36,5))</f>
        <v/>
      </c>
      <c r="AO59" s="22" t="str">
        <f>IF(AG59="","",VLOOKUP(AG59,目次!$A$5:$X$36,22))</f>
        <v/>
      </c>
      <c r="AP59" s="22" t="str">
        <f>IF(AH59="","",VLOOKUP(AH59,目次!$A$5:$P$36,6))</f>
        <v>20～21</v>
      </c>
      <c r="AQ59" s="22" t="str">
        <f>IF(AH59="","",VLOOKUP(AH59,目次!$A$5:$X$36,23))</f>
        <v>24～25</v>
      </c>
      <c r="AR59" s="22" t="str">
        <f>IF(AI59="","",VLOOKUP(AI59,目次!$A$5:$P$36,7))</f>
        <v/>
      </c>
      <c r="AS59" s="22" t="str">
        <f>IF(AI59="","",VLOOKUP(AI59,目次!$A$5:$X$36,24))</f>
        <v/>
      </c>
      <c r="AT59" s="45" t="str">
        <f t="shared" si="16"/>
        <v/>
      </c>
      <c r="AU59" s="45" t="str">
        <f t="shared" si="16"/>
        <v/>
      </c>
      <c r="AV59" s="45" t="str">
        <f t="shared" si="16"/>
        <v/>
      </c>
      <c r="AW59" s="45" t="str">
        <f t="shared" si="16"/>
        <v/>
      </c>
      <c r="AX59" s="45" t="str">
        <f t="shared" si="16"/>
        <v/>
      </c>
      <c r="AY59" s="45" t="str">
        <f t="shared" si="15"/>
        <v/>
      </c>
      <c r="AZ59" s="45" t="str">
        <f t="shared" si="15"/>
        <v>20～21</v>
      </c>
      <c r="BA59" s="45" t="str">
        <f t="shared" si="15"/>
        <v>24～25</v>
      </c>
      <c r="BB59" s="45" t="str">
        <f t="shared" si="15"/>
        <v>20～21</v>
      </c>
      <c r="BC59" s="45" t="str">
        <f t="shared" si="15"/>
        <v>24～25</v>
      </c>
    </row>
    <row r="60" spans="27:55" ht="18.95" customHeight="1">
      <c r="AA60" s="9">
        <v>50</v>
      </c>
      <c r="AB60" s="27" t="str">
        <f>V15</f>
        <v>英語</v>
      </c>
      <c r="AC60" s="61"/>
      <c r="AD60" s="42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IF(AE60="","",VLOOKUP(AE60,目次!$A$5:$X$36,20))</f>
        <v/>
      </c>
      <c r="AL60" s="22" t="str">
        <f>IF(AF60="","",VLOOKUP(AF60,目次!$A$5:$P$36,4))</f>
        <v/>
      </c>
      <c r="AM60" s="22" t="str">
        <f>IF(AF60="","",VLOOKUP(AF60,目次!$A$5:$X$36,21))</f>
        <v/>
      </c>
      <c r="AN60" s="22" t="str">
        <f>IF(AG60="","",VLOOKUP(AG60,目次!$A$5:$P$36,5))</f>
        <v/>
      </c>
      <c r="AO60" s="22" t="str">
        <f>IF(AG60="","",VLOOKUP(AG60,目次!$A$5:$X$36,22))</f>
        <v/>
      </c>
      <c r="AP60" s="22" t="str">
        <f>IF(AH60="","",VLOOKUP(AH60,目次!$A$5:$P$36,6))</f>
        <v/>
      </c>
      <c r="AQ60" s="22" t="str">
        <f>IF(AH60="","",VLOOKUP(AH60,目次!$A$5:$X$36,23))</f>
        <v/>
      </c>
      <c r="AR60" s="22" t="str">
        <f>IF(AI60="","",VLOOKUP(AI60,目次!$A$5:$P$36,7))</f>
        <v>20～21</v>
      </c>
      <c r="AS60" s="22" t="str">
        <f>IF(AI60="","",VLOOKUP(AI60,目次!$A$5:$X$36,24))</f>
        <v>24～25</v>
      </c>
      <c r="AT60" s="45" t="str">
        <f t="shared" si="16"/>
        <v>22～23</v>
      </c>
      <c r="AU60" s="45" t="str">
        <f t="shared" si="16"/>
        <v>24～25</v>
      </c>
      <c r="AV60" s="45" t="str">
        <f t="shared" si="16"/>
        <v/>
      </c>
      <c r="AW60" s="45" t="str">
        <f t="shared" si="16"/>
        <v/>
      </c>
      <c r="AX60" s="45" t="str">
        <f t="shared" si="16"/>
        <v/>
      </c>
      <c r="AY60" s="45" t="str">
        <f t="shared" si="15"/>
        <v/>
      </c>
      <c r="AZ60" s="45" t="str">
        <f t="shared" si="15"/>
        <v/>
      </c>
      <c r="BA60" s="45" t="str">
        <f t="shared" si="15"/>
        <v/>
      </c>
      <c r="BB60" s="45" t="str">
        <f t="shared" si="15"/>
        <v>20～21</v>
      </c>
      <c r="BC60" s="45" t="str">
        <f t="shared" si="15"/>
        <v>24～25</v>
      </c>
    </row>
    <row r="61" spans="27:55" ht="18.95" customHeight="1">
      <c r="AA61" s="9">
        <v>51</v>
      </c>
      <c r="AB61" s="27" t="str">
        <f>V11</f>
        <v>国語</v>
      </c>
      <c r="AC61" s="61"/>
      <c r="AD61" s="42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IF(AE61="","",VLOOKUP(AE61,目次!$A$5:$X$36,20))</f>
        <v>24～25</v>
      </c>
      <c r="AL61" s="22" t="str">
        <f>IF(AF61="","",VLOOKUP(AF61,目次!$A$5:$P$36,4))</f>
        <v/>
      </c>
      <c r="AM61" s="22" t="str">
        <f>IF(AF61="","",VLOOKUP(AF61,目次!$A$5:$X$36,21))</f>
        <v/>
      </c>
      <c r="AN61" s="22" t="str">
        <f>IF(AG61="","",VLOOKUP(AG61,目次!$A$5:$P$36,5))</f>
        <v/>
      </c>
      <c r="AO61" s="22" t="str">
        <f>IF(AG61="","",VLOOKUP(AG61,目次!$A$5:$X$36,22))</f>
        <v/>
      </c>
      <c r="AP61" s="22" t="str">
        <f>IF(AH61="","",VLOOKUP(AH61,目次!$A$5:$P$36,6))</f>
        <v/>
      </c>
      <c r="AQ61" s="22" t="str">
        <f>IF(AH61="","",VLOOKUP(AH61,目次!$A$5:$X$36,23))</f>
        <v/>
      </c>
      <c r="AR61" s="22" t="str">
        <f>IF(AI61="","",VLOOKUP(AI61,目次!$A$5:$P$36,7))</f>
        <v/>
      </c>
      <c r="AS61" s="22" t="str">
        <f>IF(AI61="","",VLOOKUP(AI61,目次!$A$5:$X$36,24))</f>
        <v/>
      </c>
      <c r="AT61" s="45" t="str">
        <f t="shared" si="16"/>
        <v>22～23</v>
      </c>
      <c r="AU61" s="45" t="str">
        <f t="shared" si="16"/>
        <v>24～25</v>
      </c>
      <c r="AV61" s="45" t="str">
        <f t="shared" si="16"/>
        <v>26～27</v>
      </c>
      <c r="AW61" s="45" t="str">
        <f t="shared" si="16"/>
        <v>24～25</v>
      </c>
      <c r="AX61" s="45" t="str">
        <f t="shared" si="16"/>
        <v/>
      </c>
      <c r="AY61" s="45" t="str">
        <f t="shared" si="15"/>
        <v/>
      </c>
      <c r="AZ61" s="45" t="str">
        <f t="shared" si="15"/>
        <v/>
      </c>
      <c r="BA61" s="45" t="str">
        <f t="shared" si="15"/>
        <v/>
      </c>
      <c r="BB61" s="45" t="str">
        <f t="shared" si="15"/>
        <v/>
      </c>
      <c r="BC61" s="45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1"/>
      <c r="AD62" s="42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IF(AE62="","",VLOOKUP(AE62,目次!$A$5:$X$36,20))</f>
        <v/>
      </c>
      <c r="AL62" s="22" t="str">
        <f>IF(AF62="","",VLOOKUP(AF62,目次!$A$5:$P$36,4))</f>
        <v>26～27</v>
      </c>
      <c r="AM62" s="22" t="str">
        <f>IF(AF62="","",VLOOKUP(AF62,目次!$A$5:$X$36,21))</f>
        <v>24～25</v>
      </c>
      <c r="AN62" s="22" t="str">
        <f>IF(AG62="","",VLOOKUP(AG62,目次!$A$5:$P$36,5))</f>
        <v/>
      </c>
      <c r="AO62" s="22" t="str">
        <f>IF(AG62="","",VLOOKUP(AG62,目次!$A$5:$X$36,22))</f>
        <v/>
      </c>
      <c r="AP62" s="22" t="str">
        <f>IF(AH62="","",VLOOKUP(AH62,目次!$A$5:$P$36,6))</f>
        <v/>
      </c>
      <c r="AQ62" s="22" t="str">
        <f>IF(AH62="","",VLOOKUP(AH62,目次!$A$5:$X$36,23))</f>
        <v/>
      </c>
      <c r="AR62" s="22" t="str">
        <f>IF(AI62="","",VLOOKUP(AI62,目次!$A$5:$P$36,7))</f>
        <v/>
      </c>
      <c r="AS62" s="22" t="str">
        <f>IF(AI62="","",VLOOKUP(AI62,目次!$A$5:$X$36,24))</f>
        <v/>
      </c>
      <c r="AT62" s="45" t="str">
        <f t="shared" si="16"/>
        <v/>
      </c>
      <c r="AU62" s="45" t="str">
        <f t="shared" si="16"/>
        <v/>
      </c>
      <c r="AV62" s="45" t="str">
        <f t="shared" si="16"/>
        <v>26～27</v>
      </c>
      <c r="AW62" s="45" t="str">
        <f t="shared" si="16"/>
        <v>24～25</v>
      </c>
      <c r="AX62" s="45" t="str">
        <f t="shared" si="16"/>
        <v>22～23</v>
      </c>
      <c r="AY62" s="45" t="str">
        <f t="shared" si="15"/>
        <v>24～25</v>
      </c>
      <c r="AZ62" s="45" t="str">
        <f t="shared" si="15"/>
        <v/>
      </c>
      <c r="BA62" s="45" t="str">
        <f t="shared" si="15"/>
        <v/>
      </c>
      <c r="BB62" s="45" t="str">
        <f t="shared" si="15"/>
        <v/>
      </c>
      <c r="BC62" s="45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1"/>
      <c r="AD63" s="42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IF(AE63="","",VLOOKUP(AE63,目次!$A$5:$X$36,20))</f>
        <v/>
      </c>
      <c r="AL63" s="22" t="str">
        <f>IF(AF63="","",VLOOKUP(AF63,目次!$A$5:$P$36,4))</f>
        <v/>
      </c>
      <c r="AM63" s="22" t="str">
        <f>IF(AF63="","",VLOOKUP(AF63,目次!$A$5:$X$36,21))</f>
        <v/>
      </c>
      <c r="AN63" s="22" t="str">
        <f>IF(AG63="","",VLOOKUP(AG63,目次!$A$5:$P$36,5))</f>
        <v>22～23</v>
      </c>
      <c r="AO63" s="22" t="str">
        <f>IF(AG63="","",VLOOKUP(AG63,目次!$A$5:$X$36,22))</f>
        <v>24～25</v>
      </c>
      <c r="AP63" s="22" t="str">
        <f>IF(AH63="","",VLOOKUP(AH63,目次!$A$5:$P$36,6))</f>
        <v/>
      </c>
      <c r="AQ63" s="22" t="str">
        <f>IF(AH63="","",VLOOKUP(AH63,目次!$A$5:$X$36,23))</f>
        <v/>
      </c>
      <c r="AR63" s="22" t="str">
        <f>IF(AI63="","",VLOOKUP(AI63,目次!$A$5:$P$36,7))</f>
        <v/>
      </c>
      <c r="AS63" s="22" t="str">
        <f>IF(AI63="","",VLOOKUP(AI63,目次!$A$5:$X$36,24))</f>
        <v/>
      </c>
      <c r="AT63" s="45" t="str">
        <f t="shared" si="16"/>
        <v/>
      </c>
      <c r="AU63" s="45" t="str">
        <f t="shared" si="16"/>
        <v/>
      </c>
      <c r="AV63" s="45" t="str">
        <f t="shared" si="16"/>
        <v/>
      </c>
      <c r="AW63" s="45" t="str">
        <f t="shared" si="16"/>
        <v/>
      </c>
      <c r="AX63" s="45" t="str">
        <f t="shared" si="16"/>
        <v>22～23</v>
      </c>
      <c r="AY63" s="45" t="str">
        <f t="shared" si="15"/>
        <v>24～25</v>
      </c>
      <c r="AZ63" s="45" t="str">
        <f t="shared" si="15"/>
        <v>22～23</v>
      </c>
      <c r="BA63" s="45" t="str">
        <f t="shared" si="15"/>
        <v>26～27</v>
      </c>
      <c r="BB63" s="45" t="str">
        <f t="shared" si="15"/>
        <v/>
      </c>
      <c r="BC63" s="45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1"/>
      <c r="AD64" s="42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IF(AE64="","",VLOOKUP(AE64,目次!$A$5:$X$36,20))</f>
        <v/>
      </c>
      <c r="AL64" s="22" t="str">
        <f>IF(AF64="","",VLOOKUP(AF64,目次!$A$5:$P$36,4))</f>
        <v/>
      </c>
      <c r="AM64" s="22" t="str">
        <f>IF(AF64="","",VLOOKUP(AF64,目次!$A$5:$X$36,21))</f>
        <v/>
      </c>
      <c r="AN64" s="22" t="str">
        <f>IF(AG64="","",VLOOKUP(AG64,目次!$A$5:$P$36,5))</f>
        <v/>
      </c>
      <c r="AO64" s="22" t="str">
        <f>IF(AG64="","",VLOOKUP(AG64,目次!$A$5:$X$36,22))</f>
        <v/>
      </c>
      <c r="AP64" s="22" t="str">
        <f>IF(AH64="","",VLOOKUP(AH64,目次!$A$5:$P$36,6))</f>
        <v>22～23</v>
      </c>
      <c r="AQ64" s="22" t="str">
        <f>IF(AH64="","",VLOOKUP(AH64,目次!$A$5:$X$36,23))</f>
        <v>26～27</v>
      </c>
      <c r="AR64" s="22" t="str">
        <f>IF(AI64="","",VLOOKUP(AI64,目次!$A$5:$P$36,7))</f>
        <v/>
      </c>
      <c r="AS64" s="22" t="str">
        <f>IF(AI64="","",VLOOKUP(AI64,目次!$A$5:$X$36,24))</f>
        <v/>
      </c>
      <c r="AT64" s="45" t="str">
        <f t="shared" si="16"/>
        <v/>
      </c>
      <c r="AU64" s="45" t="str">
        <f t="shared" si="16"/>
        <v/>
      </c>
      <c r="AV64" s="45" t="str">
        <f t="shared" si="16"/>
        <v/>
      </c>
      <c r="AW64" s="45" t="str">
        <f t="shared" si="16"/>
        <v/>
      </c>
      <c r="AX64" s="45" t="str">
        <f t="shared" si="16"/>
        <v/>
      </c>
      <c r="AY64" s="45" t="str">
        <f t="shared" si="15"/>
        <v/>
      </c>
      <c r="AZ64" s="45" t="str">
        <f t="shared" si="15"/>
        <v>22～23</v>
      </c>
      <c r="BA64" s="45" t="str">
        <f t="shared" si="15"/>
        <v>26～27</v>
      </c>
      <c r="BB64" s="45" t="str">
        <f t="shared" si="15"/>
        <v>22～23</v>
      </c>
      <c r="BC64" s="45" t="str">
        <f t="shared" si="15"/>
        <v>26～27</v>
      </c>
    </row>
    <row r="65" spans="27:55" ht="18.95" customHeight="1">
      <c r="AA65" s="9">
        <v>55</v>
      </c>
      <c r="AB65" s="27" t="str">
        <f>V15</f>
        <v>英語</v>
      </c>
      <c r="AC65" s="61"/>
      <c r="AD65" s="42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IF(AE65="","",VLOOKUP(AE65,目次!$A$5:$X$36,20))</f>
        <v/>
      </c>
      <c r="AL65" s="22" t="str">
        <f>IF(AF65="","",VLOOKUP(AF65,目次!$A$5:$P$36,4))</f>
        <v/>
      </c>
      <c r="AM65" s="22" t="str">
        <f>IF(AF65="","",VLOOKUP(AF65,目次!$A$5:$X$36,21))</f>
        <v/>
      </c>
      <c r="AN65" s="22" t="str">
        <f>IF(AG65="","",VLOOKUP(AG65,目次!$A$5:$P$36,5))</f>
        <v/>
      </c>
      <c r="AO65" s="22" t="str">
        <f>IF(AG65="","",VLOOKUP(AG65,目次!$A$5:$X$36,22))</f>
        <v/>
      </c>
      <c r="AP65" s="22" t="str">
        <f>IF(AH65="","",VLOOKUP(AH65,目次!$A$5:$P$36,6))</f>
        <v/>
      </c>
      <c r="AQ65" s="22" t="str">
        <f>IF(AH65="","",VLOOKUP(AH65,目次!$A$5:$X$36,23))</f>
        <v/>
      </c>
      <c r="AR65" s="22" t="str">
        <f>IF(AI65="","",VLOOKUP(AI65,目次!$A$5:$P$36,7))</f>
        <v>22～23</v>
      </c>
      <c r="AS65" s="22" t="str">
        <f>IF(AI65="","",VLOOKUP(AI65,目次!$A$5:$X$36,24))</f>
        <v>26～27</v>
      </c>
      <c r="AT65" s="45" t="str">
        <f t="shared" si="16"/>
        <v>24～25</v>
      </c>
      <c r="AU65" s="45" t="str">
        <f t="shared" si="16"/>
        <v>26～27</v>
      </c>
      <c r="AV65" s="45" t="str">
        <f t="shared" si="16"/>
        <v/>
      </c>
      <c r="AW65" s="45" t="str">
        <f t="shared" si="16"/>
        <v/>
      </c>
      <c r="AX65" s="45" t="str">
        <f t="shared" si="16"/>
        <v/>
      </c>
      <c r="AY65" s="45" t="str">
        <f t="shared" si="15"/>
        <v/>
      </c>
      <c r="AZ65" s="45" t="str">
        <f t="shared" si="15"/>
        <v/>
      </c>
      <c r="BA65" s="45" t="str">
        <f t="shared" si="15"/>
        <v/>
      </c>
      <c r="BB65" s="45" t="str">
        <f t="shared" si="15"/>
        <v>22～23</v>
      </c>
      <c r="BC65" s="45" t="str">
        <f t="shared" si="15"/>
        <v>26～27</v>
      </c>
    </row>
    <row r="66" spans="27:55" ht="18.95" customHeight="1">
      <c r="AA66" s="9">
        <v>56</v>
      </c>
      <c r="AB66" s="27" t="str">
        <f>V11</f>
        <v>国語</v>
      </c>
      <c r="AC66" s="61"/>
      <c r="AD66" s="42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IF(AE66="","",VLOOKUP(AE66,目次!$A$5:$X$36,20))</f>
        <v>26～27</v>
      </c>
      <c r="AL66" s="22" t="str">
        <f>IF(AF66="","",VLOOKUP(AF66,目次!$A$5:$P$36,4))</f>
        <v/>
      </c>
      <c r="AM66" s="22" t="str">
        <f>IF(AF66="","",VLOOKUP(AF66,目次!$A$5:$X$36,21))</f>
        <v/>
      </c>
      <c r="AN66" s="22" t="str">
        <f>IF(AG66="","",VLOOKUP(AG66,目次!$A$5:$P$36,5))</f>
        <v/>
      </c>
      <c r="AO66" s="22" t="str">
        <f>IF(AG66="","",VLOOKUP(AG66,目次!$A$5:$X$36,22))</f>
        <v/>
      </c>
      <c r="AP66" s="22" t="str">
        <f>IF(AH66="","",VLOOKUP(AH66,目次!$A$5:$P$36,6))</f>
        <v/>
      </c>
      <c r="AQ66" s="22" t="str">
        <f>IF(AH66="","",VLOOKUP(AH66,目次!$A$5:$X$36,23))</f>
        <v/>
      </c>
      <c r="AR66" s="22" t="str">
        <f>IF(AI66="","",VLOOKUP(AI66,目次!$A$5:$P$36,7))</f>
        <v/>
      </c>
      <c r="AS66" s="22" t="str">
        <f>IF(AI66="","",VLOOKUP(AI66,目次!$A$5:$X$36,24))</f>
        <v/>
      </c>
      <c r="AT66" s="45" t="str">
        <f t="shared" si="16"/>
        <v>24～25</v>
      </c>
      <c r="AU66" s="45" t="str">
        <f t="shared" si="16"/>
        <v>26～27</v>
      </c>
      <c r="AV66" s="45" t="str">
        <f t="shared" si="16"/>
        <v>28～30</v>
      </c>
      <c r="AW66" s="45" t="str">
        <f t="shared" si="16"/>
        <v>26～27</v>
      </c>
      <c r="AX66" s="45" t="str">
        <f t="shared" si="16"/>
        <v/>
      </c>
      <c r="AY66" s="45" t="str">
        <f t="shared" si="15"/>
        <v/>
      </c>
      <c r="AZ66" s="45" t="str">
        <f t="shared" si="15"/>
        <v/>
      </c>
      <c r="BA66" s="45" t="str">
        <f t="shared" si="15"/>
        <v/>
      </c>
      <c r="BB66" s="45" t="str">
        <f t="shared" si="15"/>
        <v/>
      </c>
      <c r="BC66" s="45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1"/>
      <c r="AD67" s="42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IF(AE67="","",VLOOKUP(AE67,目次!$A$5:$X$36,20))</f>
        <v/>
      </c>
      <c r="AL67" s="22" t="str">
        <f>IF(AF67="","",VLOOKUP(AF67,目次!$A$5:$P$36,4))</f>
        <v>28～30</v>
      </c>
      <c r="AM67" s="22" t="str">
        <f>IF(AF67="","",VLOOKUP(AF67,目次!$A$5:$X$36,21))</f>
        <v>26～27</v>
      </c>
      <c r="AN67" s="22" t="str">
        <f>IF(AG67="","",VLOOKUP(AG67,目次!$A$5:$P$36,5))</f>
        <v/>
      </c>
      <c r="AO67" s="22" t="str">
        <f>IF(AG67="","",VLOOKUP(AG67,目次!$A$5:$X$36,22))</f>
        <v/>
      </c>
      <c r="AP67" s="22" t="str">
        <f>IF(AH67="","",VLOOKUP(AH67,目次!$A$5:$P$36,6))</f>
        <v/>
      </c>
      <c r="AQ67" s="22" t="str">
        <f>IF(AH67="","",VLOOKUP(AH67,目次!$A$5:$X$36,23))</f>
        <v/>
      </c>
      <c r="AR67" s="22" t="str">
        <f>IF(AI67="","",VLOOKUP(AI67,目次!$A$5:$P$36,7))</f>
        <v/>
      </c>
      <c r="AS67" s="22" t="str">
        <f>IF(AI67="","",VLOOKUP(AI67,目次!$A$5:$X$36,24))</f>
        <v/>
      </c>
      <c r="AT67" s="45" t="str">
        <f t="shared" si="16"/>
        <v/>
      </c>
      <c r="AU67" s="45" t="str">
        <f t="shared" si="16"/>
        <v/>
      </c>
      <c r="AV67" s="45" t="str">
        <f t="shared" si="16"/>
        <v>28～30</v>
      </c>
      <c r="AW67" s="45" t="str">
        <f t="shared" si="16"/>
        <v>26～27</v>
      </c>
      <c r="AX67" s="45" t="str">
        <f t="shared" si="16"/>
        <v>24～25</v>
      </c>
      <c r="AY67" s="45" t="str">
        <f t="shared" si="15"/>
        <v>26～27</v>
      </c>
      <c r="AZ67" s="45" t="str">
        <f t="shared" si="15"/>
        <v/>
      </c>
      <c r="BA67" s="45" t="str">
        <f t="shared" si="15"/>
        <v/>
      </c>
      <c r="BB67" s="45" t="str">
        <f t="shared" si="15"/>
        <v/>
      </c>
      <c r="BC67" s="45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1"/>
      <c r="AD68" s="42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IF(AE68="","",VLOOKUP(AE68,目次!$A$5:$X$36,20))</f>
        <v/>
      </c>
      <c r="AL68" s="22" t="str">
        <f>IF(AF68="","",VLOOKUP(AF68,目次!$A$5:$P$36,4))</f>
        <v/>
      </c>
      <c r="AM68" s="22" t="str">
        <f>IF(AF68="","",VLOOKUP(AF68,目次!$A$5:$X$36,21))</f>
        <v/>
      </c>
      <c r="AN68" s="22" t="str">
        <f>IF(AG68="","",VLOOKUP(AG68,目次!$A$5:$P$36,5))</f>
        <v>24～25</v>
      </c>
      <c r="AO68" s="22" t="str">
        <f>IF(AG68="","",VLOOKUP(AG68,目次!$A$5:$X$36,22))</f>
        <v>26～27</v>
      </c>
      <c r="AP68" s="22" t="str">
        <f>IF(AH68="","",VLOOKUP(AH68,目次!$A$5:$P$36,6))</f>
        <v/>
      </c>
      <c r="AQ68" s="22" t="str">
        <f>IF(AH68="","",VLOOKUP(AH68,目次!$A$5:$X$36,23))</f>
        <v/>
      </c>
      <c r="AR68" s="22" t="str">
        <f>IF(AI68="","",VLOOKUP(AI68,目次!$A$5:$P$36,7))</f>
        <v/>
      </c>
      <c r="AS68" s="22" t="str">
        <f>IF(AI68="","",VLOOKUP(AI68,目次!$A$5:$X$36,24))</f>
        <v/>
      </c>
      <c r="AT68" s="45" t="str">
        <f t="shared" si="16"/>
        <v/>
      </c>
      <c r="AU68" s="45" t="str">
        <f t="shared" si="16"/>
        <v/>
      </c>
      <c r="AV68" s="45" t="str">
        <f t="shared" si="16"/>
        <v/>
      </c>
      <c r="AW68" s="45" t="str">
        <f t="shared" si="16"/>
        <v/>
      </c>
      <c r="AX68" s="45" t="str">
        <f t="shared" si="16"/>
        <v>24～25</v>
      </c>
      <c r="AY68" s="45" t="str">
        <f t="shared" si="16"/>
        <v>26～27</v>
      </c>
      <c r="AZ68" s="45" t="str">
        <f t="shared" si="16"/>
        <v>24～25</v>
      </c>
      <c r="BA68" s="45" t="str">
        <f t="shared" si="16"/>
        <v>28～29</v>
      </c>
      <c r="BB68" s="45" t="str">
        <f t="shared" si="16"/>
        <v/>
      </c>
      <c r="BC68" s="45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1"/>
      <c r="AD69" s="42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IF(AE69="","",VLOOKUP(AE69,目次!$A$5:$X$36,20))</f>
        <v/>
      </c>
      <c r="AL69" s="22" t="str">
        <f>IF(AF69="","",VLOOKUP(AF69,目次!$A$5:$P$36,4))</f>
        <v/>
      </c>
      <c r="AM69" s="22" t="str">
        <f>IF(AF69="","",VLOOKUP(AF69,目次!$A$5:$X$36,21))</f>
        <v/>
      </c>
      <c r="AN69" s="22" t="str">
        <f>IF(AG69="","",VLOOKUP(AG69,目次!$A$5:$P$36,5))</f>
        <v/>
      </c>
      <c r="AO69" s="22" t="str">
        <f>IF(AG69="","",VLOOKUP(AG69,目次!$A$5:$X$36,22))</f>
        <v/>
      </c>
      <c r="AP69" s="22" t="str">
        <f>IF(AH69="","",VLOOKUP(AH69,目次!$A$5:$P$36,6))</f>
        <v>24～25</v>
      </c>
      <c r="AQ69" s="22" t="str">
        <f>IF(AH69="","",VLOOKUP(AH69,目次!$A$5:$X$36,23))</f>
        <v>28～29</v>
      </c>
      <c r="AR69" s="22" t="str">
        <f>IF(AI69="","",VLOOKUP(AI69,目次!$A$5:$P$36,7))</f>
        <v/>
      </c>
      <c r="AS69" s="22" t="str">
        <f>IF(AI69="","",VLOOKUP(AI69,目次!$A$5:$X$36,24))</f>
        <v/>
      </c>
      <c r="AT69" s="45" t="str">
        <f t="shared" ref="AT69:BC70" si="17">IF(AJ69=AJ70,"",IF($AD69=$AD70,AJ69&amp;","&amp;AJ70,AJ69&amp;AJ70))</f>
        <v/>
      </c>
      <c r="AU69" s="45" t="str">
        <f t="shared" si="17"/>
        <v/>
      </c>
      <c r="AV69" s="45" t="str">
        <f t="shared" si="17"/>
        <v/>
      </c>
      <c r="AW69" s="45" t="str">
        <f t="shared" si="17"/>
        <v/>
      </c>
      <c r="AX69" s="45" t="str">
        <f t="shared" si="17"/>
        <v/>
      </c>
      <c r="AY69" s="45" t="str">
        <f t="shared" si="17"/>
        <v/>
      </c>
      <c r="AZ69" s="45" t="str">
        <f t="shared" si="17"/>
        <v>24～25</v>
      </c>
      <c r="BA69" s="45" t="str">
        <f t="shared" si="17"/>
        <v>28～29</v>
      </c>
      <c r="BB69" s="45" t="str">
        <f t="shared" si="17"/>
        <v>24～25</v>
      </c>
      <c r="BC69" s="45" t="str">
        <f t="shared" si="17"/>
        <v>28～29</v>
      </c>
    </row>
    <row r="70" spans="27:55" ht="18.95" customHeight="1" thickBot="1">
      <c r="AA70" s="9">
        <v>60</v>
      </c>
      <c r="AB70" s="27" t="str">
        <f>V15</f>
        <v>英語</v>
      </c>
      <c r="AC70" s="62"/>
      <c r="AD70" s="42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IF(AE70="","",VLOOKUP(AE70,目次!$A$5:$X$36,20))</f>
        <v/>
      </c>
      <c r="AL70" s="22" t="str">
        <f>IF(AF70="","",VLOOKUP(AF70,目次!$A$5:$P$36,4))</f>
        <v/>
      </c>
      <c r="AM70" s="22" t="str">
        <f>IF(AF70="","",VLOOKUP(AF70,目次!$A$5:$X$36,21))</f>
        <v/>
      </c>
      <c r="AN70" s="22" t="str">
        <f>IF(AG70="","",VLOOKUP(AG70,目次!$A$5:$P$36,5))</f>
        <v/>
      </c>
      <c r="AO70" s="22" t="str">
        <f>IF(AG70="","",VLOOKUP(AG70,目次!$A$5:$X$36,22))</f>
        <v/>
      </c>
      <c r="AP70" s="22" t="str">
        <f>IF(AH70="","",VLOOKUP(AH70,目次!$A$5:$P$36,6))</f>
        <v/>
      </c>
      <c r="AQ70" s="22" t="str">
        <f>IF(AH70="","",VLOOKUP(AH70,目次!$A$5:$X$36,23))</f>
        <v/>
      </c>
      <c r="AR70" s="22" t="str">
        <f>IF(AI70="","",VLOOKUP(AI70,目次!$A$5:$P$36,7))</f>
        <v>24～25</v>
      </c>
      <c r="AS70" s="22" t="str">
        <f>IF(AI70="","",VLOOKUP(AI70,目次!$A$5:$X$36,24))</f>
        <v>28～29</v>
      </c>
      <c r="AT70" s="45" t="str">
        <f t="shared" si="17"/>
        <v/>
      </c>
      <c r="AU70" s="45" t="str">
        <f t="shared" si="17"/>
        <v/>
      </c>
      <c r="AV70" s="45" t="str">
        <f t="shared" si="17"/>
        <v/>
      </c>
      <c r="AW70" s="45" t="str">
        <f t="shared" si="17"/>
        <v/>
      </c>
      <c r="AX70" s="45" t="str">
        <f t="shared" si="17"/>
        <v/>
      </c>
      <c r="AY70" s="45" t="str">
        <f t="shared" si="17"/>
        <v/>
      </c>
      <c r="AZ70" s="45" t="str">
        <f t="shared" si="17"/>
        <v/>
      </c>
      <c r="BA70" s="45" t="str">
        <f t="shared" si="17"/>
        <v/>
      </c>
      <c r="BB70" s="45" t="str">
        <f t="shared" si="17"/>
        <v>24～25</v>
      </c>
      <c r="BC70" s="45" t="str">
        <f t="shared" si="17"/>
        <v>28～29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  <mergeCell ref="B5:C5"/>
    <mergeCell ref="F5:J5"/>
    <mergeCell ref="K5:P5"/>
    <mergeCell ref="R5:Z5"/>
    <mergeCell ref="B1:P1"/>
    <mergeCell ref="U1:Z1"/>
    <mergeCell ref="B2:I2"/>
    <mergeCell ref="J2:P2"/>
    <mergeCell ref="B3:C3"/>
  </mergeCells>
  <phoneticPr fontId="1"/>
  <conditionalFormatting sqref="B8:B38">
    <cfRule type="expression" dxfId="39" priority="2" stopIfTrue="1">
      <formula>D8="祝"</formula>
    </cfRule>
    <cfRule type="expression" dxfId="38" priority="3" stopIfTrue="1">
      <formula>OR(D8=1,D8=7)</formula>
    </cfRule>
  </conditionalFormatting>
  <conditionalFormatting sqref="C8:C38">
    <cfRule type="expression" dxfId="37" priority="4" stopIfTrue="1">
      <formula>D8="祝"</formula>
    </cfRule>
    <cfRule type="expression" dxfId="36" priority="5" stopIfTrue="1">
      <formula>OR(D8=1,D8=7)</formula>
    </cfRule>
  </conditionalFormatting>
  <conditionalFormatting sqref="D8:D38">
    <cfRule type="cellIs" dxfId="3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45" t="s">
        <v>98</v>
      </c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U1" s="274" t="str">
        <f>HYPERLINK("#はじめに!A1","はじめにの画面に戻る")</f>
        <v>はじめにの画面に戻る</v>
      </c>
      <c r="V1" s="275"/>
      <c r="W1" s="275"/>
      <c r="X1" s="275"/>
      <c r="Y1" s="275"/>
      <c r="Z1" s="275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44" t="s">
        <v>542</v>
      </c>
      <c r="C2" s="344"/>
      <c r="D2" s="344"/>
      <c r="E2" s="344"/>
      <c r="F2" s="344"/>
      <c r="G2" s="344"/>
      <c r="H2" s="344"/>
      <c r="I2" s="344"/>
      <c r="J2" s="277" t="s">
        <v>540</v>
      </c>
      <c r="K2" s="278"/>
      <c r="L2" s="278"/>
      <c r="M2" s="278"/>
      <c r="N2" s="278"/>
      <c r="O2" s="278"/>
      <c r="P2" s="279"/>
      <c r="Q2" s="50"/>
      <c r="R2" s="50"/>
      <c r="S2" s="50"/>
      <c r="T2" s="50"/>
      <c r="U2" s="50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0"/>
      <c r="C3" s="280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09"/>
      <c r="B4" s="210"/>
      <c r="C4" s="210"/>
      <c r="D4" s="211"/>
      <c r="E4" s="209"/>
      <c r="F4" s="212"/>
      <c r="G4" s="212"/>
      <c r="H4" s="213"/>
      <c r="I4" s="213"/>
      <c r="J4" s="214"/>
      <c r="K4" s="214"/>
      <c r="L4" s="213"/>
      <c r="M4" s="213"/>
      <c r="N4" s="213"/>
      <c r="O4" s="213"/>
      <c r="P4" s="215"/>
      <c r="Q4" s="215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09"/>
      <c r="B5" s="266">
        <v>2026</v>
      </c>
      <c r="C5" s="266"/>
      <c r="D5" s="51"/>
      <c r="E5" s="52" t="s">
        <v>0</v>
      </c>
      <c r="F5" s="267" t="str">
        <f>J2</f>
        <v>スタディ１</v>
      </c>
      <c r="G5" s="267"/>
      <c r="H5" s="267"/>
      <c r="I5" s="267"/>
      <c r="J5" s="267"/>
      <c r="K5" s="268" t="s">
        <v>56</v>
      </c>
      <c r="L5" s="268"/>
      <c r="M5" s="268"/>
      <c r="N5" s="268"/>
      <c r="O5" s="268"/>
      <c r="P5" s="268"/>
      <c r="Q5" s="216"/>
      <c r="R5" s="343" t="s">
        <v>95</v>
      </c>
      <c r="S5" s="343"/>
      <c r="T5" s="343"/>
      <c r="U5" s="343"/>
      <c r="V5" s="343"/>
      <c r="W5" s="343"/>
      <c r="X5" s="343"/>
      <c r="Y5" s="343"/>
      <c r="Z5" s="343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18"/>
      <c r="B6" s="53">
        <v>9</v>
      </c>
      <c r="C6" s="54" t="s">
        <v>1</v>
      </c>
      <c r="D6" s="16"/>
      <c r="E6" s="28" t="s">
        <v>2</v>
      </c>
      <c r="F6" s="271" t="s">
        <v>3</v>
      </c>
      <c r="G6" s="272"/>
      <c r="H6" s="271" t="s">
        <v>4</v>
      </c>
      <c r="I6" s="272"/>
      <c r="J6" s="271" t="s">
        <v>5</v>
      </c>
      <c r="K6" s="272"/>
      <c r="L6" s="271" t="s">
        <v>6</v>
      </c>
      <c r="M6" s="272"/>
      <c r="N6" s="271" t="s">
        <v>7</v>
      </c>
      <c r="O6" s="272"/>
      <c r="P6" s="29" t="s">
        <v>8</v>
      </c>
      <c r="Q6" s="217"/>
      <c r="R6" s="30" t="s">
        <v>9</v>
      </c>
    </row>
    <row r="7" spans="1:71" ht="18.75" customHeight="1">
      <c r="A7" s="218"/>
      <c r="B7" s="22"/>
      <c r="C7" s="22"/>
      <c r="E7" s="31"/>
      <c r="F7" s="32" t="s">
        <v>55</v>
      </c>
      <c r="G7" s="34" t="str">
        <f>J2</f>
        <v>スタディ１</v>
      </c>
      <c r="H7" s="32" t="s">
        <v>55</v>
      </c>
      <c r="I7" s="34" t="str">
        <f>J2</f>
        <v>スタディ１</v>
      </c>
      <c r="J7" s="32" t="s">
        <v>55</v>
      </c>
      <c r="K7" s="34" t="str">
        <f>J2</f>
        <v>スタディ１</v>
      </c>
      <c r="L7" s="32" t="s">
        <v>55</v>
      </c>
      <c r="M7" s="34" t="str">
        <f>J2</f>
        <v>スタディ１</v>
      </c>
      <c r="N7" s="32" t="s">
        <v>55</v>
      </c>
      <c r="O7" s="34" t="str">
        <f>J2</f>
        <v>スタディ１</v>
      </c>
      <c r="P7" s="31"/>
      <c r="Q7" s="218"/>
      <c r="R7" s="33"/>
    </row>
    <row r="8" spans="1:71" ht="18.95" customHeight="1">
      <c r="A8" s="218"/>
      <c r="B8" s="5">
        <v>1</v>
      </c>
      <c r="C8" s="6">
        <f t="shared" ref="C8:C37" si="0">DATE($B$5,$B$6,B8)</f>
        <v>46266</v>
      </c>
      <c r="D8" s="18">
        <f t="shared" ref="D8:D17" si="1">WEEKDAY(C8)</f>
        <v>3</v>
      </c>
      <c r="E8" s="9"/>
      <c r="F8" s="106" t="str">
        <f>IF($R8=1,VLOOKUP($S8,$AA$11:$BC$70,10),IF($R8=2,VLOOKUP($S7+1,$AA$11:$BC$70,20),IF($R8="予備","予備","")))</f>
        <v>2～3</v>
      </c>
      <c r="G8" s="107" t="str">
        <f t="shared" ref="G8:G37" si="2">IF($R8=1,VLOOKUP($S8,$AA$11:$BC$70,11),IF($R8=2,VLOOKUP($S7+1,$AA$11:$BC$70,21),IF($R8="予備","予備","")))</f>
        <v>4～5</v>
      </c>
      <c r="H8" s="108" t="str">
        <f t="shared" ref="H8:H37" si="3">IF($R8=1,VLOOKUP($S8,$AA$11:$BC$70,12),IF($R8=2,VLOOKUP($S7+1,$AA$11:$BC$70,22),IF($R8="予備","予備","")))</f>
        <v/>
      </c>
      <c r="I8" s="107" t="str">
        <f t="shared" ref="I8:I37" si="4">IF($R8=1,VLOOKUP($S8,$AA$11:$BC$70,13),IF($R8=2,VLOOKUP($S7+1,$AA$11:$BC$70,23),IF($R8="予備","予備","")))</f>
        <v/>
      </c>
      <c r="J8" s="108" t="str">
        <f t="shared" ref="J8:J37" si="5">IF($R8=1,VLOOKUP($S8,$AA$11:$BC$70,14),IF($R8=2,VLOOKUP($S7+1,$AA$11:$BC$70,24),IF($R8="予備","予備","")))</f>
        <v/>
      </c>
      <c r="K8" s="107" t="str">
        <f t="shared" ref="K8:K37" si="6">IF($R8=1,VLOOKUP($S8,$AA$11:$BC$70,15),IF($R8=2,VLOOKUP($S7+1,$AA$11:$BC$70,25),IF($R8="予備","予備","")))</f>
        <v/>
      </c>
      <c r="L8" s="108" t="str">
        <f t="shared" ref="L8:L37" si="7">IF($R8=1,VLOOKUP($S8,$AA$11:$BC$70,16),IF($R8=2,VLOOKUP($S7+1,$AA$11:$BC$70,26),IF($R8="予備","予備","")))</f>
        <v/>
      </c>
      <c r="M8" s="107" t="str">
        <f t="shared" ref="M8:M37" si="8">IF($R8=1,VLOOKUP($S8,$AA$11:$BC$70,17),IF($R8=2,VLOOKUP($S7+1,$AA$11:$BC$70,27),IF($R8="予備","予備","")))</f>
        <v/>
      </c>
      <c r="N8" s="108" t="str">
        <f t="shared" ref="N8:N37" si="9">IF($R8=1,VLOOKUP($S8,$AA$11:$BC$70,18),IF($R8=2,VLOOKUP($S7+1,$AA$11:$BC$70,28),IF($R8="予備","予備","")))</f>
        <v/>
      </c>
      <c r="O8" s="107" t="str">
        <f t="shared" ref="O8:O37" si="10">IF($R8=1,VLOOKUP($S8,$AA$11:$BC$70,19),IF($R8=2,VLOOKUP($S7+1,$AA$11:$BC$70,29),IF($R8="予備","予備","")))</f>
        <v/>
      </c>
      <c r="P8" s="9"/>
      <c r="Q8" s="218"/>
      <c r="R8" s="55">
        <v>1</v>
      </c>
      <c r="S8" s="14">
        <f>SUM($R$8:R8)</f>
        <v>1</v>
      </c>
    </row>
    <row r="9" spans="1:71" ht="18.95" customHeight="1" thickBot="1">
      <c r="A9" s="218"/>
      <c r="B9" s="5">
        <v>2</v>
      </c>
      <c r="C9" s="6">
        <f t="shared" si="0"/>
        <v>46267</v>
      </c>
      <c r="D9" s="18">
        <f t="shared" si="1"/>
        <v>4</v>
      </c>
      <c r="E9" s="9"/>
      <c r="F9" s="106" t="str">
        <f>IF($R9=1,VLOOKUP($S9,$AA$11:$BC$70,10),IF($R9=2,VLOOKUP($S8+1,$AA$11:$BC$70,20),IF($R9="予備","予備","")))</f>
        <v/>
      </c>
      <c r="G9" s="107" t="str">
        <f t="shared" si="2"/>
        <v/>
      </c>
      <c r="H9" s="108" t="str">
        <f t="shared" si="3"/>
        <v>2～3</v>
      </c>
      <c r="I9" s="107" t="str">
        <f t="shared" si="4"/>
        <v>4～5</v>
      </c>
      <c r="J9" s="108" t="str">
        <f t="shared" si="5"/>
        <v/>
      </c>
      <c r="K9" s="107" t="str">
        <f t="shared" si="6"/>
        <v/>
      </c>
      <c r="L9" s="108" t="str">
        <f t="shared" si="7"/>
        <v/>
      </c>
      <c r="M9" s="107" t="str">
        <f t="shared" si="8"/>
        <v/>
      </c>
      <c r="N9" s="108" t="str">
        <f t="shared" si="9"/>
        <v/>
      </c>
      <c r="O9" s="107" t="str">
        <f t="shared" si="10"/>
        <v/>
      </c>
      <c r="P9" s="9"/>
      <c r="Q9" s="218"/>
      <c r="R9" s="55">
        <v>1</v>
      </c>
      <c r="S9" s="14">
        <f>SUM($R$8:R9)</f>
        <v>2</v>
      </c>
      <c r="U9" s="7" t="s">
        <v>96</v>
      </c>
      <c r="V9" s="24"/>
      <c r="W9" s="15"/>
      <c r="AA9" s="8" t="s">
        <v>97</v>
      </c>
      <c r="AB9" s="24" t="s">
        <v>10</v>
      </c>
      <c r="AC9" s="24"/>
      <c r="AD9" s="15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70" t="s">
        <v>14</v>
      </c>
      <c r="BK9" s="270"/>
      <c r="BL9" s="270" t="s">
        <v>4</v>
      </c>
      <c r="BM9" s="270"/>
      <c r="BN9" s="270" t="s">
        <v>5</v>
      </c>
      <c r="BO9" s="270"/>
      <c r="BP9" s="270" t="s">
        <v>6</v>
      </c>
      <c r="BQ9" s="270"/>
      <c r="BR9" s="270" t="s">
        <v>7</v>
      </c>
      <c r="BS9" s="270"/>
    </row>
    <row r="10" spans="1:71" ht="18.95" customHeight="1" thickBot="1">
      <c r="A10" s="218"/>
      <c r="B10" s="5">
        <v>3</v>
      </c>
      <c r="C10" s="6">
        <f t="shared" si="0"/>
        <v>46268</v>
      </c>
      <c r="D10" s="18">
        <f t="shared" si="1"/>
        <v>5</v>
      </c>
      <c r="E10" s="9"/>
      <c r="F10" s="108" t="str">
        <f t="shared" ref="F10:F37" si="11">IF($R10=1,VLOOKUP($S10,$AA$11:$BC$70,10),IF($R10=2,VLOOKUP($S9+1,$AA$11:$BC$70,20),IF($R10="予備","予備","")))</f>
        <v/>
      </c>
      <c r="G10" s="107" t="str">
        <f t="shared" si="2"/>
        <v/>
      </c>
      <c r="H10" s="108" t="str">
        <f t="shared" si="3"/>
        <v/>
      </c>
      <c r="I10" s="107" t="str">
        <f t="shared" si="4"/>
        <v/>
      </c>
      <c r="J10" s="108" t="str">
        <f t="shared" si="5"/>
        <v>2～3</v>
      </c>
      <c r="K10" s="107" t="str">
        <f t="shared" si="6"/>
        <v>4～5</v>
      </c>
      <c r="L10" s="108" t="str">
        <f t="shared" si="7"/>
        <v/>
      </c>
      <c r="M10" s="107" t="str">
        <f t="shared" si="8"/>
        <v/>
      </c>
      <c r="N10" s="108" t="str">
        <f t="shared" si="9"/>
        <v/>
      </c>
      <c r="O10" s="107" t="str">
        <f t="shared" si="10"/>
        <v/>
      </c>
      <c r="P10" s="9"/>
      <c r="Q10" s="218"/>
      <c r="R10" s="55">
        <v>1</v>
      </c>
      <c r="S10" s="14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1" t="s">
        <v>14</v>
      </c>
      <c r="AF10" s="41" t="s">
        <v>17</v>
      </c>
      <c r="AG10" s="41" t="s">
        <v>18</v>
      </c>
      <c r="AH10" s="41" t="s">
        <v>19</v>
      </c>
      <c r="AI10" s="41" t="s">
        <v>20</v>
      </c>
      <c r="AJ10" s="43" t="s">
        <v>14</v>
      </c>
      <c r="AK10" s="44" t="s">
        <v>539</v>
      </c>
      <c r="AL10" s="41" t="s">
        <v>17</v>
      </c>
      <c r="AM10" s="44" t="s">
        <v>539</v>
      </c>
      <c r="AN10" s="41" t="s">
        <v>18</v>
      </c>
      <c r="AO10" s="44" t="s">
        <v>539</v>
      </c>
      <c r="AP10" s="41" t="s">
        <v>19</v>
      </c>
      <c r="AQ10" s="44" t="s">
        <v>539</v>
      </c>
      <c r="AR10" s="41" t="s">
        <v>20</v>
      </c>
      <c r="AS10" s="44" t="s">
        <v>539</v>
      </c>
      <c r="AT10" s="43" t="s">
        <v>14</v>
      </c>
      <c r="AU10" s="44" t="s">
        <v>539</v>
      </c>
      <c r="AV10" s="41" t="s">
        <v>17</v>
      </c>
      <c r="AW10" s="44" t="s">
        <v>539</v>
      </c>
      <c r="AX10" s="41" t="s">
        <v>18</v>
      </c>
      <c r="AY10" s="44" t="s">
        <v>539</v>
      </c>
      <c r="AZ10" s="41" t="s">
        <v>19</v>
      </c>
      <c r="BA10" s="44" t="s">
        <v>539</v>
      </c>
      <c r="BB10" s="41" t="s">
        <v>20</v>
      </c>
      <c r="BC10" s="44" t="s">
        <v>539</v>
      </c>
      <c r="BH10" s="36" t="s">
        <v>11</v>
      </c>
      <c r="BI10" s="37" t="s">
        <v>21</v>
      </c>
      <c r="BJ10" s="38" t="s">
        <v>55</v>
      </c>
      <c r="BK10" s="39" t="s">
        <v>541</v>
      </c>
      <c r="BL10" s="38" t="s">
        <v>55</v>
      </c>
      <c r="BM10" s="39" t="s">
        <v>539</v>
      </c>
      <c r="BN10" s="38" t="s">
        <v>55</v>
      </c>
      <c r="BO10" s="39" t="s">
        <v>539</v>
      </c>
      <c r="BP10" s="38" t="s">
        <v>55</v>
      </c>
      <c r="BQ10" s="39" t="s">
        <v>539</v>
      </c>
      <c r="BR10" s="38" t="s">
        <v>55</v>
      </c>
      <c r="BS10" s="39" t="s">
        <v>539</v>
      </c>
    </row>
    <row r="11" spans="1:71" ht="18.95" customHeight="1">
      <c r="A11" s="218"/>
      <c r="B11" s="5">
        <v>4</v>
      </c>
      <c r="C11" s="6">
        <f t="shared" si="0"/>
        <v>46269</v>
      </c>
      <c r="D11" s="18">
        <f t="shared" si="1"/>
        <v>6</v>
      </c>
      <c r="E11" s="9"/>
      <c r="F11" s="108" t="str">
        <f t="shared" si="11"/>
        <v/>
      </c>
      <c r="G11" s="107" t="str">
        <f t="shared" si="2"/>
        <v/>
      </c>
      <c r="H11" s="108" t="str">
        <f t="shared" si="3"/>
        <v/>
      </c>
      <c r="I11" s="107" t="str">
        <f t="shared" si="4"/>
        <v/>
      </c>
      <c r="J11" s="108" t="str">
        <f t="shared" si="5"/>
        <v/>
      </c>
      <c r="K11" s="107" t="str">
        <f t="shared" si="6"/>
        <v/>
      </c>
      <c r="L11" s="108" t="str">
        <f t="shared" si="7"/>
        <v>2～3</v>
      </c>
      <c r="M11" s="107" t="str">
        <f t="shared" si="8"/>
        <v>6～7</v>
      </c>
      <c r="N11" s="108" t="str">
        <f t="shared" si="9"/>
        <v/>
      </c>
      <c r="O11" s="107" t="str">
        <f t="shared" si="10"/>
        <v/>
      </c>
      <c r="P11" s="9"/>
      <c r="Q11" s="218"/>
      <c r="R11" s="55">
        <v>1</v>
      </c>
      <c r="S11" s="14">
        <f>SUM($R$8:R11)</f>
        <v>4</v>
      </c>
      <c r="U11" s="27">
        <v>1</v>
      </c>
      <c r="V11" s="60" t="s">
        <v>14</v>
      </c>
      <c r="AA11" s="9">
        <v>1</v>
      </c>
      <c r="AB11" s="27" t="str">
        <f>V11</f>
        <v>国語</v>
      </c>
      <c r="AC11" s="60"/>
      <c r="AD11" s="42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IF(AE11="","",VLOOKUP(AE11,目次!$A$5:$X$36,20))</f>
        <v>4～5</v>
      </c>
      <c r="AL11" s="22" t="str">
        <f>IF(AF11="","",VLOOKUP(AF11,目次!$A$5:$P$36,4))</f>
        <v/>
      </c>
      <c r="AM11" s="22" t="str">
        <f>IF(AF11="","",VLOOKUP(AF11,目次!$A$5:$X$36,21))</f>
        <v/>
      </c>
      <c r="AN11" s="22" t="str">
        <f>IF(AG11="","",VLOOKUP(AG11,目次!$A$5:$P$36,5))</f>
        <v/>
      </c>
      <c r="AO11" s="22" t="str">
        <f>IF(AG11="","",VLOOKUP(AG11,目次!$A$5:$X$36,22))</f>
        <v/>
      </c>
      <c r="AP11" s="22" t="str">
        <f>IF(AH11="","",VLOOKUP(AH11,目次!$A$5:$P$36,6))</f>
        <v/>
      </c>
      <c r="AQ11" s="22" t="str">
        <f>IF(AH11="","",VLOOKUP(AH11,目次!$A$5:$X$36,23))</f>
        <v/>
      </c>
      <c r="AR11" s="22" t="str">
        <f>IF(AI11="","",VLOOKUP(AI11,目次!$A$5:$P$36,7))</f>
        <v/>
      </c>
      <c r="AS11" s="22" t="str">
        <f>IF(AI11="","",VLOOKUP(AI11,目次!$A$5:$X$36,24))</f>
        <v/>
      </c>
      <c r="AT11" s="45" t="str">
        <f t="shared" ref="AT11:BC36" si="13">IF(AJ11=AJ12,"",IF($AD11=$AD12,AJ11&amp;","&amp;AJ12,AJ11&amp;AJ12))</f>
        <v>2～3</v>
      </c>
      <c r="AU11" s="45" t="str">
        <f t="shared" si="13"/>
        <v>4～5</v>
      </c>
      <c r="AV11" s="45" t="str">
        <f t="shared" si="13"/>
        <v>2～3</v>
      </c>
      <c r="AW11" s="45" t="str">
        <f t="shared" si="13"/>
        <v>4～5</v>
      </c>
      <c r="AX11" s="45" t="str">
        <f t="shared" si="13"/>
        <v/>
      </c>
      <c r="AY11" s="45" t="str">
        <f t="shared" si="13"/>
        <v/>
      </c>
      <c r="AZ11" s="45" t="str">
        <f t="shared" si="13"/>
        <v/>
      </c>
      <c r="BA11" s="45" t="str">
        <f t="shared" si="13"/>
        <v/>
      </c>
      <c r="BB11" s="45" t="str">
        <f t="shared" si="13"/>
        <v/>
      </c>
      <c r="BC11" s="45" t="str">
        <f t="shared" si="13"/>
        <v/>
      </c>
      <c r="BH11" s="40">
        <v>1</v>
      </c>
      <c r="BI11" s="250" t="s">
        <v>22</v>
      </c>
      <c r="BJ11" s="253" t="s">
        <v>58</v>
      </c>
      <c r="BK11" s="248" t="s">
        <v>112</v>
      </c>
      <c r="BL11" s="252" t="s">
        <v>111</v>
      </c>
      <c r="BM11" s="251" t="s">
        <v>112</v>
      </c>
      <c r="BN11" s="249" t="s">
        <v>111</v>
      </c>
      <c r="BO11" s="257" t="s">
        <v>112</v>
      </c>
      <c r="BP11" s="249" t="s">
        <v>111</v>
      </c>
      <c r="BQ11" s="256" t="s">
        <v>99</v>
      </c>
      <c r="BR11" s="255" t="s">
        <v>111</v>
      </c>
      <c r="BS11" s="258" t="s">
        <v>99</v>
      </c>
    </row>
    <row r="12" spans="1:71" ht="18.95" customHeight="1">
      <c r="A12" s="218"/>
      <c r="B12" s="5">
        <v>5</v>
      </c>
      <c r="C12" s="6">
        <f t="shared" si="0"/>
        <v>46270</v>
      </c>
      <c r="D12" s="18">
        <f t="shared" si="1"/>
        <v>7</v>
      </c>
      <c r="E12" s="9"/>
      <c r="F12" s="108" t="str">
        <f t="shared" si="11"/>
        <v/>
      </c>
      <c r="G12" s="107" t="str">
        <f t="shared" si="2"/>
        <v/>
      </c>
      <c r="H12" s="108" t="str">
        <f t="shared" si="3"/>
        <v/>
      </c>
      <c r="I12" s="107" t="str">
        <f t="shared" si="4"/>
        <v/>
      </c>
      <c r="J12" s="108" t="str">
        <f t="shared" si="5"/>
        <v/>
      </c>
      <c r="K12" s="107" t="str">
        <f t="shared" si="6"/>
        <v/>
      </c>
      <c r="L12" s="108" t="str">
        <f t="shared" si="7"/>
        <v/>
      </c>
      <c r="M12" s="107" t="str">
        <f t="shared" si="8"/>
        <v/>
      </c>
      <c r="N12" s="108" t="str">
        <f t="shared" si="9"/>
        <v>2～3</v>
      </c>
      <c r="O12" s="107" t="str">
        <f t="shared" si="10"/>
        <v>6～7</v>
      </c>
      <c r="P12" s="9"/>
      <c r="Q12" s="218"/>
      <c r="R12" s="55">
        <v>1</v>
      </c>
      <c r="S12" s="14">
        <f>SUM($R$8:R12)</f>
        <v>5</v>
      </c>
      <c r="U12" s="27">
        <v>2</v>
      </c>
      <c r="V12" s="61" t="s">
        <v>4</v>
      </c>
      <c r="AA12" s="9">
        <v>2</v>
      </c>
      <c r="AB12" s="27" t="str">
        <f>V12</f>
        <v>社会</v>
      </c>
      <c r="AC12" s="61"/>
      <c r="AD12" s="42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IF(AE12="","",VLOOKUP(AE12,目次!$A$5:$X$36,20))</f>
        <v/>
      </c>
      <c r="AL12" s="22" t="str">
        <f>IF(AF12="","",VLOOKUP(AF12,目次!$A$5:$P$36,4))</f>
        <v>2～3</v>
      </c>
      <c r="AM12" s="22" t="str">
        <f>IF(AF12="","",VLOOKUP(AF12,目次!$A$5:$X$36,21))</f>
        <v>4～5</v>
      </c>
      <c r="AN12" s="22" t="str">
        <f>IF(AG12="","",VLOOKUP(AG12,目次!$A$5:$P$36,5))</f>
        <v/>
      </c>
      <c r="AO12" s="22" t="str">
        <f>IF(AG12="","",VLOOKUP(AG12,目次!$A$5:$X$36,22))</f>
        <v/>
      </c>
      <c r="AP12" s="22" t="str">
        <f>IF(AH12="","",VLOOKUP(AH12,目次!$A$5:$P$36,6))</f>
        <v/>
      </c>
      <c r="AQ12" s="22" t="str">
        <f>IF(AH12="","",VLOOKUP(AH12,目次!$A$5:$X$36,23))</f>
        <v/>
      </c>
      <c r="AR12" s="22" t="str">
        <f>IF(AI12="","",VLOOKUP(AI12,目次!$A$5:$P$36,7))</f>
        <v/>
      </c>
      <c r="AS12" s="22" t="str">
        <f>IF(AI12="","",VLOOKUP(AI12,目次!$A$5:$X$36,24))</f>
        <v/>
      </c>
      <c r="AT12" s="45" t="str">
        <f t="shared" si="13"/>
        <v/>
      </c>
      <c r="AU12" s="45" t="str">
        <f t="shared" si="13"/>
        <v/>
      </c>
      <c r="AV12" s="45" t="str">
        <f t="shared" si="13"/>
        <v>2～3</v>
      </c>
      <c r="AW12" s="45" t="str">
        <f t="shared" si="13"/>
        <v>4～5</v>
      </c>
      <c r="AX12" s="45" t="str">
        <f t="shared" si="13"/>
        <v>2～3</v>
      </c>
      <c r="AY12" s="45" t="str">
        <f t="shared" si="13"/>
        <v>4～5</v>
      </c>
      <c r="AZ12" s="45" t="str">
        <f t="shared" si="13"/>
        <v/>
      </c>
      <c r="BA12" s="45" t="str">
        <f t="shared" si="13"/>
        <v/>
      </c>
      <c r="BB12" s="45" t="str">
        <f t="shared" si="13"/>
        <v/>
      </c>
      <c r="BC12" s="45" t="str">
        <f t="shared" si="13"/>
        <v/>
      </c>
      <c r="BH12" s="40">
        <v>2</v>
      </c>
      <c r="BI12" s="64" t="s">
        <v>23</v>
      </c>
      <c r="BJ12" s="75" t="s">
        <v>59</v>
      </c>
      <c r="BK12" s="260" t="s">
        <v>99</v>
      </c>
      <c r="BL12" s="78" t="s">
        <v>112</v>
      </c>
      <c r="BM12" s="261" t="s">
        <v>99</v>
      </c>
      <c r="BN12" s="67" t="s">
        <v>112</v>
      </c>
      <c r="BO12" s="259" t="s">
        <v>99</v>
      </c>
      <c r="BP12" s="67" t="s">
        <v>112</v>
      </c>
      <c r="BQ12" s="152" t="s">
        <v>100</v>
      </c>
      <c r="BR12" s="69" t="s">
        <v>112</v>
      </c>
      <c r="BS12" s="254" t="s">
        <v>100</v>
      </c>
    </row>
    <row r="13" spans="1:71" ht="18.95" customHeight="1">
      <c r="A13" s="218"/>
      <c r="B13" s="5">
        <v>6</v>
      </c>
      <c r="C13" s="6">
        <f t="shared" si="0"/>
        <v>46271</v>
      </c>
      <c r="D13" s="18">
        <f t="shared" si="1"/>
        <v>1</v>
      </c>
      <c r="E13" s="9"/>
      <c r="F13" s="108" t="str">
        <f t="shared" si="11"/>
        <v>4～5</v>
      </c>
      <c r="G13" s="107" t="str">
        <f t="shared" si="2"/>
        <v>6～7</v>
      </c>
      <c r="H13" s="108" t="str">
        <f t="shared" si="3"/>
        <v/>
      </c>
      <c r="I13" s="107" t="str">
        <f t="shared" si="4"/>
        <v/>
      </c>
      <c r="J13" s="108" t="str">
        <f t="shared" si="5"/>
        <v/>
      </c>
      <c r="K13" s="107" t="str">
        <f t="shared" si="6"/>
        <v/>
      </c>
      <c r="L13" s="108" t="str">
        <f t="shared" si="7"/>
        <v/>
      </c>
      <c r="M13" s="107" t="str">
        <f t="shared" si="8"/>
        <v/>
      </c>
      <c r="N13" s="108" t="str">
        <f t="shared" si="9"/>
        <v/>
      </c>
      <c r="O13" s="107" t="str">
        <f t="shared" si="10"/>
        <v/>
      </c>
      <c r="P13" s="9"/>
      <c r="Q13" s="218"/>
      <c r="R13" s="55">
        <v>1</v>
      </c>
      <c r="S13" s="14">
        <f>SUM($R$8:R13)</f>
        <v>6</v>
      </c>
      <c r="U13" s="27">
        <v>3</v>
      </c>
      <c r="V13" s="61" t="s">
        <v>5</v>
      </c>
      <c r="AA13" s="9">
        <v>3</v>
      </c>
      <c r="AB13" s="27" t="str">
        <f>V13</f>
        <v>数学</v>
      </c>
      <c r="AC13" s="61"/>
      <c r="AD13" s="42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IF(AE13="","",VLOOKUP(AE13,目次!$A$5:$X$36,20))</f>
        <v/>
      </c>
      <c r="AL13" s="22" t="str">
        <f>IF(AF13="","",VLOOKUP(AF13,目次!$A$5:$P$36,4))</f>
        <v/>
      </c>
      <c r="AM13" s="22" t="str">
        <f>IF(AF13="","",VLOOKUP(AF13,目次!$A$5:$X$36,21))</f>
        <v/>
      </c>
      <c r="AN13" s="22" t="str">
        <f>IF(AG13="","",VLOOKUP(AG13,目次!$A$5:$P$36,5))</f>
        <v>2～3</v>
      </c>
      <c r="AO13" s="22" t="str">
        <f>IF(AG13="","",VLOOKUP(AG13,目次!$A$5:$X$36,22))</f>
        <v>4～5</v>
      </c>
      <c r="AP13" s="22" t="str">
        <f>IF(AH13="","",VLOOKUP(AH13,目次!$A$5:$P$36,6))</f>
        <v/>
      </c>
      <c r="AQ13" s="22" t="str">
        <f>IF(AH13="","",VLOOKUP(AH13,目次!$A$5:$X$36,23))</f>
        <v/>
      </c>
      <c r="AR13" s="22" t="str">
        <f>IF(AI13="","",VLOOKUP(AI13,目次!$A$5:$P$36,7))</f>
        <v/>
      </c>
      <c r="AS13" s="22" t="str">
        <f>IF(AI13="","",VLOOKUP(AI13,目次!$A$5:$X$36,24))</f>
        <v/>
      </c>
      <c r="AT13" s="45" t="str">
        <f t="shared" si="13"/>
        <v/>
      </c>
      <c r="AU13" s="45" t="str">
        <f t="shared" si="13"/>
        <v/>
      </c>
      <c r="AV13" s="45" t="str">
        <f t="shared" si="13"/>
        <v/>
      </c>
      <c r="AW13" s="45" t="str">
        <f t="shared" si="13"/>
        <v/>
      </c>
      <c r="AX13" s="45" t="str">
        <f t="shared" si="13"/>
        <v>2～3</v>
      </c>
      <c r="AY13" s="45" t="str">
        <f t="shared" si="13"/>
        <v>4～5</v>
      </c>
      <c r="AZ13" s="45" t="str">
        <f t="shared" si="13"/>
        <v>2～3</v>
      </c>
      <c r="BA13" s="45" t="str">
        <f t="shared" si="13"/>
        <v>6～7</v>
      </c>
      <c r="BB13" s="45" t="str">
        <f t="shared" si="13"/>
        <v/>
      </c>
      <c r="BC13" s="45" t="str">
        <f t="shared" si="13"/>
        <v/>
      </c>
      <c r="BH13" s="40">
        <v>3</v>
      </c>
      <c r="BI13" s="64" t="s">
        <v>24</v>
      </c>
      <c r="BJ13" s="75" t="s">
        <v>99</v>
      </c>
      <c r="BK13" s="260" t="s">
        <v>100</v>
      </c>
      <c r="BL13" s="78" t="s">
        <v>99</v>
      </c>
      <c r="BM13" s="261" t="s">
        <v>100</v>
      </c>
      <c r="BN13" s="67" t="s">
        <v>99</v>
      </c>
      <c r="BO13" s="259" t="s">
        <v>100</v>
      </c>
      <c r="BP13" s="67" t="s">
        <v>99</v>
      </c>
      <c r="BQ13" s="152" t="s">
        <v>101</v>
      </c>
      <c r="BR13" s="69" t="s">
        <v>99</v>
      </c>
      <c r="BS13" s="254" t="s">
        <v>101</v>
      </c>
    </row>
    <row r="14" spans="1:71" ht="18.95" customHeight="1">
      <c r="A14" s="218"/>
      <c r="B14" s="5">
        <v>7</v>
      </c>
      <c r="C14" s="6">
        <f t="shared" si="0"/>
        <v>46272</v>
      </c>
      <c r="D14" s="18">
        <f t="shared" si="1"/>
        <v>2</v>
      </c>
      <c r="E14" s="9"/>
      <c r="F14" s="108" t="str">
        <f t="shared" si="11"/>
        <v/>
      </c>
      <c r="G14" s="107" t="str">
        <f t="shared" si="2"/>
        <v/>
      </c>
      <c r="H14" s="108" t="str">
        <f t="shared" si="3"/>
        <v>4～5</v>
      </c>
      <c r="I14" s="107" t="str">
        <f t="shared" si="4"/>
        <v>6～7</v>
      </c>
      <c r="J14" s="108" t="str">
        <f t="shared" si="5"/>
        <v/>
      </c>
      <c r="K14" s="107" t="str">
        <f t="shared" si="6"/>
        <v/>
      </c>
      <c r="L14" s="108" t="str">
        <f t="shared" si="7"/>
        <v/>
      </c>
      <c r="M14" s="107" t="str">
        <f t="shared" si="8"/>
        <v/>
      </c>
      <c r="N14" s="108" t="str">
        <f t="shared" si="9"/>
        <v/>
      </c>
      <c r="O14" s="107" t="str">
        <f t="shared" si="10"/>
        <v/>
      </c>
      <c r="P14" s="9"/>
      <c r="Q14" s="218"/>
      <c r="R14" s="55">
        <v>1</v>
      </c>
      <c r="S14" s="14">
        <f>SUM($R$8:R14)</f>
        <v>7</v>
      </c>
      <c r="U14" s="27">
        <v>4</v>
      </c>
      <c r="V14" s="61" t="s">
        <v>6</v>
      </c>
      <c r="AA14" s="9">
        <v>4</v>
      </c>
      <c r="AB14" s="27" t="str">
        <f>V14</f>
        <v>理科</v>
      </c>
      <c r="AC14" s="61"/>
      <c r="AD14" s="42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IF(AE14="","",VLOOKUP(AE14,目次!$A$5:$X$36,20))</f>
        <v/>
      </c>
      <c r="AL14" s="22" t="str">
        <f>IF(AF14="","",VLOOKUP(AF14,目次!$A$5:$P$36,4))</f>
        <v/>
      </c>
      <c r="AM14" s="22" t="str">
        <f>IF(AF14="","",VLOOKUP(AF14,目次!$A$5:$X$36,21))</f>
        <v/>
      </c>
      <c r="AN14" s="22" t="str">
        <f>IF(AG14="","",VLOOKUP(AG14,目次!$A$5:$P$36,5))</f>
        <v/>
      </c>
      <c r="AO14" s="22" t="str">
        <f>IF(AG14="","",VLOOKUP(AG14,目次!$A$5:$X$36,22))</f>
        <v/>
      </c>
      <c r="AP14" s="22" t="str">
        <f>IF(AH14="","",VLOOKUP(AH14,目次!$A$5:$P$36,6))</f>
        <v>2～3</v>
      </c>
      <c r="AQ14" s="22" t="str">
        <f>IF(AH14="","",VLOOKUP(AH14,目次!$A$5:$X$36,23))</f>
        <v>6～7</v>
      </c>
      <c r="AR14" s="22" t="str">
        <f>IF(AI14="","",VLOOKUP(AI14,目次!$A$5:$P$36,7))</f>
        <v/>
      </c>
      <c r="AS14" s="22" t="str">
        <f>IF(AI14="","",VLOOKUP(AI14,目次!$A$5:$X$36,24))</f>
        <v/>
      </c>
      <c r="AT14" s="45" t="str">
        <f t="shared" si="13"/>
        <v/>
      </c>
      <c r="AU14" s="45" t="str">
        <f t="shared" si="13"/>
        <v/>
      </c>
      <c r="AV14" s="45" t="str">
        <f t="shared" si="13"/>
        <v/>
      </c>
      <c r="AW14" s="45" t="str">
        <f t="shared" si="13"/>
        <v/>
      </c>
      <c r="AX14" s="45" t="str">
        <f t="shared" si="13"/>
        <v/>
      </c>
      <c r="AY14" s="45" t="str">
        <f t="shared" si="13"/>
        <v/>
      </c>
      <c r="AZ14" s="45" t="str">
        <f t="shared" si="13"/>
        <v>2～3</v>
      </c>
      <c r="BA14" s="45" t="str">
        <f t="shared" si="13"/>
        <v>6～7</v>
      </c>
      <c r="BB14" s="45" t="str">
        <f t="shared" si="13"/>
        <v>2～3</v>
      </c>
      <c r="BC14" s="45" t="str">
        <f t="shared" si="13"/>
        <v>6～7</v>
      </c>
      <c r="BH14" s="40">
        <v>4</v>
      </c>
      <c r="BI14" s="64" t="s">
        <v>25</v>
      </c>
      <c r="BJ14" s="75" t="s">
        <v>100</v>
      </c>
      <c r="BK14" s="260" t="s">
        <v>101</v>
      </c>
      <c r="BL14" s="78" t="s">
        <v>100</v>
      </c>
      <c r="BM14" s="261" t="s">
        <v>101</v>
      </c>
      <c r="BN14" s="67" t="s">
        <v>100</v>
      </c>
      <c r="BO14" s="259" t="s">
        <v>101</v>
      </c>
      <c r="BP14" s="67" t="s">
        <v>100</v>
      </c>
      <c r="BQ14" s="152" t="s">
        <v>102</v>
      </c>
      <c r="BR14" s="69" t="s">
        <v>100</v>
      </c>
      <c r="BS14" s="254" t="s">
        <v>102</v>
      </c>
    </row>
    <row r="15" spans="1:71" ht="18.95" customHeight="1" thickBot="1">
      <c r="A15" s="218"/>
      <c r="B15" s="5">
        <v>8</v>
      </c>
      <c r="C15" s="6">
        <f t="shared" si="0"/>
        <v>46273</v>
      </c>
      <c r="D15" s="18">
        <f t="shared" si="1"/>
        <v>3</v>
      </c>
      <c r="E15" s="9"/>
      <c r="F15" s="108" t="str">
        <f t="shared" si="11"/>
        <v/>
      </c>
      <c r="G15" s="107" t="str">
        <f t="shared" si="2"/>
        <v/>
      </c>
      <c r="H15" s="108" t="str">
        <f t="shared" si="3"/>
        <v/>
      </c>
      <c r="I15" s="107" t="str">
        <f t="shared" si="4"/>
        <v/>
      </c>
      <c r="J15" s="108" t="str">
        <f t="shared" si="5"/>
        <v>4～5</v>
      </c>
      <c r="K15" s="107" t="str">
        <f t="shared" si="6"/>
        <v>6～7</v>
      </c>
      <c r="L15" s="108" t="str">
        <f t="shared" si="7"/>
        <v/>
      </c>
      <c r="M15" s="107" t="str">
        <f t="shared" si="8"/>
        <v/>
      </c>
      <c r="N15" s="108" t="str">
        <f t="shared" si="9"/>
        <v/>
      </c>
      <c r="O15" s="107" t="str">
        <f t="shared" si="10"/>
        <v/>
      </c>
      <c r="P15" s="9"/>
      <c r="Q15" s="218"/>
      <c r="R15" s="55">
        <v>1</v>
      </c>
      <c r="S15" s="14">
        <f>SUM($R$8:R15)</f>
        <v>8</v>
      </c>
      <c r="U15" s="27">
        <v>5</v>
      </c>
      <c r="V15" s="62" t="s">
        <v>7</v>
      </c>
      <c r="AA15" s="9">
        <v>5</v>
      </c>
      <c r="AB15" s="27" t="str">
        <f>V15</f>
        <v>英語</v>
      </c>
      <c r="AC15" s="61"/>
      <c r="AD15" s="42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IF(AE15="","",VLOOKUP(AE15,目次!$A$5:$X$36,20))</f>
        <v/>
      </c>
      <c r="AL15" s="22" t="str">
        <f>IF(AF15="","",VLOOKUP(AF15,目次!$A$5:$P$36,4))</f>
        <v/>
      </c>
      <c r="AM15" s="22" t="str">
        <f>IF(AF15="","",VLOOKUP(AF15,目次!$A$5:$X$36,21))</f>
        <v/>
      </c>
      <c r="AN15" s="22" t="str">
        <f>IF(AG15="","",VLOOKUP(AG15,目次!$A$5:$P$36,5))</f>
        <v/>
      </c>
      <c r="AO15" s="22" t="str">
        <f>IF(AG15="","",VLOOKUP(AG15,目次!$A$5:$X$36,22))</f>
        <v/>
      </c>
      <c r="AP15" s="22" t="str">
        <f>IF(AH15="","",VLOOKUP(AH15,目次!$A$5:$P$36,6))</f>
        <v/>
      </c>
      <c r="AQ15" s="22" t="str">
        <f>IF(AH15="","",VLOOKUP(AH15,目次!$A$5:$X$36,23))</f>
        <v/>
      </c>
      <c r="AR15" s="22" t="str">
        <f>IF(AI15="","",VLOOKUP(AI15,目次!$A$5:$P$36,7))</f>
        <v>2～3</v>
      </c>
      <c r="AS15" s="22" t="str">
        <f>IF(AI15="","",VLOOKUP(AI15,目次!$A$5:$X$36,24))</f>
        <v>6～7</v>
      </c>
      <c r="AT15" s="45" t="str">
        <f t="shared" si="13"/>
        <v>4～5</v>
      </c>
      <c r="AU15" s="45" t="str">
        <f t="shared" si="13"/>
        <v>6～7</v>
      </c>
      <c r="AV15" s="45" t="str">
        <f t="shared" si="13"/>
        <v/>
      </c>
      <c r="AW15" s="45" t="str">
        <f t="shared" si="13"/>
        <v/>
      </c>
      <c r="AX15" s="45" t="str">
        <f t="shared" si="13"/>
        <v/>
      </c>
      <c r="AY15" s="45" t="str">
        <f t="shared" si="13"/>
        <v/>
      </c>
      <c r="AZ15" s="45" t="str">
        <f t="shared" si="13"/>
        <v/>
      </c>
      <c r="BA15" s="45" t="str">
        <f t="shared" si="13"/>
        <v/>
      </c>
      <c r="BB15" s="45" t="str">
        <f t="shared" si="13"/>
        <v>2～3</v>
      </c>
      <c r="BC15" s="45" t="str">
        <f t="shared" si="13"/>
        <v>6～7</v>
      </c>
      <c r="BH15" s="40">
        <v>5</v>
      </c>
      <c r="BI15" s="64" t="s">
        <v>26</v>
      </c>
      <c r="BJ15" s="75" t="s">
        <v>101</v>
      </c>
      <c r="BK15" s="260" t="s">
        <v>102</v>
      </c>
      <c r="BL15" s="78" t="s">
        <v>101</v>
      </c>
      <c r="BM15" s="261" t="s">
        <v>102</v>
      </c>
      <c r="BN15" s="67" t="s">
        <v>101</v>
      </c>
      <c r="BO15" s="259" t="s">
        <v>102</v>
      </c>
      <c r="BP15" s="67" t="s">
        <v>101</v>
      </c>
      <c r="BQ15" s="152" t="s">
        <v>103</v>
      </c>
      <c r="BR15" s="69" t="s">
        <v>101</v>
      </c>
      <c r="BS15" s="254" t="s">
        <v>103</v>
      </c>
    </row>
    <row r="16" spans="1:71" ht="18.95" customHeight="1">
      <c r="A16" s="218"/>
      <c r="B16" s="5">
        <v>9</v>
      </c>
      <c r="C16" s="6">
        <f t="shared" si="0"/>
        <v>46274</v>
      </c>
      <c r="D16" s="18">
        <f t="shared" si="1"/>
        <v>4</v>
      </c>
      <c r="E16" s="9"/>
      <c r="F16" s="108" t="str">
        <f t="shared" si="11"/>
        <v/>
      </c>
      <c r="G16" s="107" t="str">
        <f t="shared" si="2"/>
        <v/>
      </c>
      <c r="H16" s="108" t="str">
        <f t="shared" si="3"/>
        <v/>
      </c>
      <c r="I16" s="107" t="str">
        <f t="shared" si="4"/>
        <v/>
      </c>
      <c r="J16" s="108" t="str">
        <f t="shared" si="5"/>
        <v/>
      </c>
      <c r="K16" s="107" t="str">
        <f t="shared" si="6"/>
        <v/>
      </c>
      <c r="L16" s="108" t="str">
        <f t="shared" si="7"/>
        <v>4～5</v>
      </c>
      <c r="M16" s="107" t="str">
        <f t="shared" si="8"/>
        <v>8～9</v>
      </c>
      <c r="N16" s="108" t="str">
        <f t="shared" si="9"/>
        <v/>
      </c>
      <c r="O16" s="107" t="str">
        <f t="shared" si="10"/>
        <v/>
      </c>
      <c r="P16" s="9"/>
      <c r="Q16" s="218"/>
      <c r="R16" s="55">
        <v>1</v>
      </c>
      <c r="S16" s="14">
        <f>SUM($R$8:R16)</f>
        <v>9</v>
      </c>
      <c r="AA16" s="9">
        <v>6</v>
      </c>
      <c r="AB16" s="27" t="str">
        <f>V11</f>
        <v>国語</v>
      </c>
      <c r="AC16" s="61"/>
      <c r="AD16" s="42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IF(AE16="","",VLOOKUP(AE16,目次!$A$5:$X$36,20))</f>
        <v>6～7</v>
      </c>
      <c r="AL16" s="22" t="str">
        <f>IF(AF16="","",VLOOKUP(AF16,目次!$A$5:$P$36,4))</f>
        <v/>
      </c>
      <c r="AM16" s="22" t="str">
        <f>IF(AF16="","",VLOOKUP(AF16,目次!$A$5:$X$36,21))</f>
        <v/>
      </c>
      <c r="AN16" s="22" t="str">
        <f>IF(AG16="","",VLOOKUP(AG16,目次!$A$5:$P$36,5))</f>
        <v/>
      </c>
      <c r="AO16" s="22" t="str">
        <f>IF(AG16="","",VLOOKUP(AG16,目次!$A$5:$X$36,22))</f>
        <v/>
      </c>
      <c r="AP16" s="22" t="str">
        <f>IF(AH16="","",VLOOKUP(AH16,目次!$A$5:$P$36,6))</f>
        <v/>
      </c>
      <c r="AQ16" s="22" t="str">
        <f>IF(AH16="","",VLOOKUP(AH16,目次!$A$5:$X$36,23))</f>
        <v/>
      </c>
      <c r="AR16" s="22" t="str">
        <f>IF(AI16="","",VLOOKUP(AI16,目次!$A$5:$P$36,7))</f>
        <v/>
      </c>
      <c r="AS16" s="22" t="str">
        <f>IF(AI16="","",VLOOKUP(AI16,目次!$A$5:$X$36,24))</f>
        <v/>
      </c>
      <c r="AT16" s="45" t="str">
        <f t="shared" si="13"/>
        <v>4～5</v>
      </c>
      <c r="AU16" s="45" t="str">
        <f t="shared" si="13"/>
        <v>6～7</v>
      </c>
      <c r="AV16" s="45" t="str">
        <f t="shared" si="13"/>
        <v>4～5</v>
      </c>
      <c r="AW16" s="45" t="str">
        <f t="shared" si="13"/>
        <v>6～7</v>
      </c>
      <c r="AX16" s="45" t="str">
        <f t="shared" si="13"/>
        <v/>
      </c>
      <c r="AY16" s="45" t="str">
        <f t="shared" si="13"/>
        <v/>
      </c>
      <c r="AZ16" s="45" t="str">
        <f t="shared" si="13"/>
        <v/>
      </c>
      <c r="BA16" s="45" t="str">
        <f t="shared" si="13"/>
        <v/>
      </c>
      <c r="BB16" s="45" t="str">
        <f t="shared" si="13"/>
        <v/>
      </c>
      <c r="BC16" s="45" t="str">
        <f t="shared" si="13"/>
        <v/>
      </c>
      <c r="BH16" s="40">
        <v>6</v>
      </c>
      <c r="BI16" s="64" t="s">
        <v>27</v>
      </c>
      <c r="BJ16" s="75" t="s">
        <v>102</v>
      </c>
      <c r="BK16" s="260" t="s">
        <v>103</v>
      </c>
      <c r="BL16" s="78" t="s">
        <v>455</v>
      </c>
      <c r="BM16" s="261" t="s">
        <v>103</v>
      </c>
      <c r="BN16" s="67" t="s">
        <v>102</v>
      </c>
      <c r="BO16" s="259" t="s">
        <v>103</v>
      </c>
      <c r="BP16" s="67" t="s">
        <v>102</v>
      </c>
      <c r="BQ16" s="152" t="s">
        <v>104</v>
      </c>
      <c r="BR16" s="69" t="s">
        <v>102</v>
      </c>
      <c r="BS16" s="254" t="s">
        <v>104</v>
      </c>
    </row>
    <row r="17" spans="1:71" ht="18.95" customHeight="1">
      <c r="A17" s="218"/>
      <c r="B17" s="5">
        <v>10</v>
      </c>
      <c r="C17" s="6">
        <f t="shared" si="0"/>
        <v>46275</v>
      </c>
      <c r="D17" s="18">
        <f t="shared" si="1"/>
        <v>5</v>
      </c>
      <c r="E17" s="9"/>
      <c r="F17" s="108" t="str">
        <f t="shared" si="11"/>
        <v/>
      </c>
      <c r="G17" s="107" t="str">
        <f t="shared" si="2"/>
        <v/>
      </c>
      <c r="H17" s="108" t="str">
        <f t="shared" si="3"/>
        <v/>
      </c>
      <c r="I17" s="107" t="str">
        <f t="shared" si="4"/>
        <v/>
      </c>
      <c r="J17" s="108" t="str">
        <f t="shared" si="5"/>
        <v/>
      </c>
      <c r="K17" s="107" t="str">
        <f t="shared" si="6"/>
        <v/>
      </c>
      <c r="L17" s="108" t="str">
        <f t="shared" si="7"/>
        <v/>
      </c>
      <c r="M17" s="107" t="str">
        <f t="shared" si="8"/>
        <v/>
      </c>
      <c r="N17" s="108" t="str">
        <f t="shared" si="9"/>
        <v>4～5</v>
      </c>
      <c r="O17" s="107" t="str">
        <f t="shared" si="10"/>
        <v>8～9</v>
      </c>
      <c r="P17" s="9"/>
      <c r="Q17" s="218"/>
      <c r="R17" s="55">
        <v>1</v>
      </c>
      <c r="S17" s="14">
        <f>SUM($R$8:R17)</f>
        <v>10</v>
      </c>
      <c r="U17" s="105" t="s">
        <v>144</v>
      </c>
      <c r="V17" s="101"/>
      <c r="W17" s="101"/>
      <c r="X17" s="101"/>
      <c r="Y17" s="101"/>
      <c r="AA17" s="9">
        <v>7</v>
      </c>
      <c r="AB17" s="27" t="str">
        <f>V12</f>
        <v>社会</v>
      </c>
      <c r="AC17" s="61"/>
      <c r="AD17" s="42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IF(AE17="","",VLOOKUP(AE17,目次!$A$5:$X$36,20))</f>
        <v/>
      </c>
      <c r="AL17" s="22" t="str">
        <f>IF(AF17="","",VLOOKUP(AF17,目次!$A$5:$P$36,4))</f>
        <v>4～5</v>
      </c>
      <c r="AM17" s="22" t="str">
        <f>IF(AF17="","",VLOOKUP(AF17,目次!$A$5:$X$36,21))</f>
        <v>6～7</v>
      </c>
      <c r="AN17" s="22" t="str">
        <f>IF(AG17="","",VLOOKUP(AG17,目次!$A$5:$P$36,5))</f>
        <v/>
      </c>
      <c r="AO17" s="22" t="str">
        <f>IF(AG17="","",VLOOKUP(AG17,目次!$A$5:$X$36,22))</f>
        <v/>
      </c>
      <c r="AP17" s="22" t="str">
        <f>IF(AH17="","",VLOOKUP(AH17,目次!$A$5:$P$36,6))</f>
        <v/>
      </c>
      <c r="AQ17" s="22" t="str">
        <f>IF(AH17="","",VLOOKUP(AH17,目次!$A$5:$X$36,23))</f>
        <v/>
      </c>
      <c r="AR17" s="22" t="str">
        <f>IF(AI17="","",VLOOKUP(AI17,目次!$A$5:$P$36,7))</f>
        <v/>
      </c>
      <c r="AS17" s="22" t="str">
        <f>IF(AI17="","",VLOOKUP(AI17,目次!$A$5:$X$36,24))</f>
        <v/>
      </c>
      <c r="AT17" s="45" t="str">
        <f t="shared" si="13"/>
        <v/>
      </c>
      <c r="AU17" s="45" t="str">
        <f t="shared" si="13"/>
        <v/>
      </c>
      <c r="AV17" s="45" t="str">
        <f t="shared" si="13"/>
        <v>4～5</v>
      </c>
      <c r="AW17" s="45" t="str">
        <f t="shared" si="13"/>
        <v>6～7</v>
      </c>
      <c r="AX17" s="45" t="str">
        <f t="shared" si="13"/>
        <v>4～5</v>
      </c>
      <c r="AY17" s="45" t="str">
        <f t="shared" si="13"/>
        <v>6～7</v>
      </c>
      <c r="AZ17" s="45" t="str">
        <f t="shared" si="13"/>
        <v/>
      </c>
      <c r="BA17" s="45" t="str">
        <f t="shared" si="13"/>
        <v/>
      </c>
      <c r="BB17" s="45" t="str">
        <f t="shared" si="13"/>
        <v/>
      </c>
      <c r="BC17" s="45" t="str">
        <f t="shared" si="13"/>
        <v/>
      </c>
      <c r="BH17" s="40">
        <v>7</v>
      </c>
      <c r="BI17" s="64" t="s">
        <v>28</v>
      </c>
      <c r="BJ17" s="75" t="s">
        <v>103</v>
      </c>
      <c r="BK17" s="260" t="s">
        <v>104</v>
      </c>
      <c r="BL17" s="78" t="s">
        <v>104</v>
      </c>
      <c r="BM17" s="261" t="s">
        <v>104</v>
      </c>
      <c r="BN17" s="67" t="s">
        <v>103</v>
      </c>
      <c r="BO17" s="259" t="s">
        <v>104</v>
      </c>
      <c r="BP17" s="67" t="s">
        <v>103</v>
      </c>
      <c r="BQ17" s="152" t="s">
        <v>105</v>
      </c>
      <c r="BR17" s="69" t="s">
        <v>103</v>
      </c>
      <c r="BS17" s="254" t="s">
        <v>105</v>
      </c>
    </row>
    <row r="18" spans="1:71" ht="18.95" customHeight="1" thickBot="1">
      <c r="A18" s="218"/>
      <c r="B18" s="5">
        <v>11</v>
      </c>
      <c r="C18" s="6">
        <f t="shared" si="0"/>
        <v>46276</v>
      </c>
      <c r="D18" s="18">
        <f t="shared" ref="D18:D37" si="14">WEEKDAY(C18)</f>
        <v>6</v>
      </c>
      <c r="E18" s="9"/>
      <c r="F18" s="108" t="str">
        <f t="shared" si="11"/>
        <v>6～7</v>
      </c>
      <c r="G18" s="107" t="str">
        <f t="shared" si="2"/>
        <v>8～9</v>
      </c>
      <c r="H18" s="108" t="str">
        <f t="shared" si="3"/>
        <v/>
      </c>
      <c r="I18" s="107" t="str">
        <f t="shared" si="4"/>
        <v/>
      </c>
      <c r="J18" s="108" t="str">
        <f t="shared" si="5"/>
        <v/>
      </c>
      <c r="K18" s="107" t="str">
        <f t="shared" si="6"/>
        <v/>
      </c>
      <c r="L18" s="108" t="str">
        <f t="shared" si="7"/>
        <v/>
      </c>
      <c r="M18" s="107" t="str">
        <f t="shared" si="8"/>
        <v/>
      </c>
      <c r="N18" s="108" t="str">
        <f t="shared" si="9"/>
        <v/>
      </c>
      <c r="O18" s="107" t="str">
        <f t="shared" si="10"/>
        <v/>
      </c>
      <c r="P18" s="9"/>
      <c r="Q18" s="218"/>
      <c r="R18" s="55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1"/>
      <c r="AD18" s="42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IF(AE18="","",VLOOKUP(AE18,目次!$A$5:$X$36,20))</f>
        <v/>
      </c>
      <c r="AL18" s="22" t="str">
        <f>IF(AF18="","",VLOOKUP(AF18,目次!$A$5:$P$36,4))</f>
        <v/>
      </c>
      <c r="AM18" s="22" t="str">
        <f>IF(AF18="","",VLOOKUP(AF18,目次!$A$5:$X$36,21))</f>
        <v/>
      </c>
      <c r="AN18" s="22" t="str">
        <f>IF(AG18="","",VLOOKUP(AG18,目次!$A$5:$P$36,5))</f>
        <v>4～5</v>
      </c>
      <c r="AO18" s="22" t="str">
        <f>IF(AG18="","",VLOOKUP(AG18,目次!$A$5:$X$36,22))</f>
        <v>6～7</v>
      </c>
      <c r="AP18" s="22" t="str">
        <f>IF(AH18="","",VLOOKUP(AH18,目次!$A$5:$P$36,6))</f>
        <v/>
      </c>
      <c r="AQ18" s="22" t="str">
        <f>IF(AH18="","",VLOOKUP(AH18,目次!$A$5:$X$36,23))</f>
        <v/>
      </c>
      <c r="AR18" s="22" t="str">
        <f>IF(AI18="","",VLOOKUP(AI18,目次!$A$5:$P$36,7))</f>
        <v/>
      </c>
      <c r="AS18" s="22" t="str">
        <f>IF(AI18="","",VLOOKUP(AI18,目次!$A$5:$X$36,24))</f>
        <v/>
      </c>
      <c r="AT18" s="45" t="str">
        <f t="shared" si="13"/>
        <v/>
      </c>
      <c r="AU18" s="45" t="str">
        <f t="shared" si="13"/>
        <v/>
      </c>
      <c r="AV18" s="45" t="str">
        <f t="shared" si="13"/>
        <v/>
      </c>
      <c r="AW18" s="45" t="str">
        <f t="shared" si="13"/>
        <v/>
      </c>
      <c r="AX18" s="45" t="str">
        <f t="shared" si="13"/>
        <v>4～5</v>
      </c>
      <c r="AY18" s="45" t="str">
        <f t="shared" si="13"/>
        <v>6～7</v>
      </c>
      <c r="AZ18" s="45" t="str">
        <f t="shared" si="13"/>
        <v>4～5</v>
      </c>
      <c r="BA18" s="45" t="str">
        <f t="shared" si="13"/>
        <v>8～9</v>
      </c>
      <c r="BB18" s="45" t="str">
        <f t="shared" si="13"/>
        <v/>
      </c>
      <c r="BC18" s="45" t="str">
        <f t="shared" si="13"/>
        <v/>
      </c>
      <c r="BH18" s="40">
        <v>8</v>
      </c>
      <c r="BI18" s="64" t="s">
        <v>29</v>
      </c>
      <c r="BJ18" s="75" t="s">
        <v>104</v>
      </c>
      <c r="BK18" s="260" t="s">
        <v>105</v>
      </c>
      <c r="BL18" s="78" t="s">
        <v>105</v>
      </c>
      <c r="BM18" s="261" t="s">
        <v>105</v>
      </c>
      <c r="BN18" s="67" t="s">
        <v>104</v>
      </c>
      <c r="BO18" s="259" t="s">
        <v>105</v>
      </c>
      <c r="BP18" s="67" t="s">
        <v>104</v>
      </c>
      <c r="BQ18" s="152" t="s">
        <v>106</v>
      </c>
      <c r="BR18" s="69" t="s">
        <v>104</v>
      </c>
      <c r="BS18" s="254" t="s">
        <v>106</v>
      </c>
    </row>
    <row r="19" spans="1:71" ht="18.95" customHeight="1" thickBot="1">
      <c r="A19" s="218"/>
      <c r="B19" s="5">
        <v>12</v>
      </c>
      <c r="C19" s="6">
        <f t="shared" si="0"/>
        <v>46277</v>
      </c>
      <c r="D19" s="18">
        <f t="shared" si="14"/>
        <v>7</v>
      </c>
      <c r="E19" s="9"/>
      <c r="F19" s="108" t="str">
        <f t="shared" si="11"/>
        <v/>
      </c>
      <c r="G19" s="107" t="str">
        <f t="shared" si="2"/>
        <v/>
      </c>
      <c r="H19" s="108" t="str">
        <f t="shared" si="3"/>
        <v>6～7</v>
      </c>
      <c r="I19" s="107" t="str">
        <f t="shared" si="4"/>
        <v>8～9</v>
      </c>
      <c r="J19" s="108" t="str">
        <f t="shared" si="5"/>
        <v/>
      </c>
      <c r="K19" s="107" t="str">
        <f t="shared" si="6"/>
        <v/>
      </c>
      <c r="L19" s="108" t="str">
        <f t="shared" si="7"/>
        <v/>
      </c>
      <c r="M19" s="107" t="str">
        <f t="shared" si="8"/>
        <v/>
      </c>
      <c r="N19" s="108" t="str">
        <f t="shared" si="9"/>
        <v/>
      </c>
      <c r="O19" s="107" t="str">
        <f t="shared" si="10"/>
        <v/>
      </c>
      <c r="P19" s="9"/>
      <c r="Q19" s="218"/>
      <c r="R19" s="55">
        <v>1</v>
      </c>
      <c r="S19" s="14">
        <f>SUM($R$8:R19)</f>
        <v>12</v>
      </c>
      <c r="U19" s="57"/>
      <c r="V19" s="58"/>
      <c r="W19" s="58"/>
      <c r="X19" s="58"/>
      <c r="Y19" s="59"/>
      <c r="AA19" s="9">
        <v>9</v>
      </c>
      <c r="AB19" s="27" t="str">
        <f>V14</f>
        <v>理科</v>
      </c>
      <c r="AC19" s="61"/>
      <c r="AD19" s="42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IF(AE19="","",VLOOKUP(AE19,目次!$A$5:$X$36,20))</f>
        <v/>
      </c>
      <c r="AL19" s="22" t="str">
        <f>IF(AF19="","",VLOOKUP(AF19,目次!$A$5:$P$36,4))</f>
        <v/>
      </c>
      <c r="AM19" s="22" t="str">
        <f>IF(AF19="","",VLOOKUP(AF19,目次!$A$5:$X$36,21))</f>
        <v/>
      </c>
      <c r="AN19" s="22" t="str">
        <f>IF(AG19="","",VLOOKUP(AG19,目次!$A$5:$P$36,5))</f>
        <v/>
      </c>
      <c r="AO19" s="22" t="str">
        <f>IF(AG19="","",VLOOKUP(AG19,目次!$A$5:$X$36,22))</f>
        <v/>
      </c>
      <c r="AP19" s="22" t="str">
        <f>IF(AH19="","",VLOOKUP(AH19,目次!$A$5:$P$36,6))</f>
        <v>4～5</v>
      </c>
      <c r="AQ19" s="22" t="str">
        <f>IF(AH19="","",VLOOKUP(AH19,目次!$A$5:$X$36,23))</f>
        <v>8～9</v>
      </c>
      <c r="AR19" s="22" t="str">
        <f>IF(AI19="","",VLOOKUP(AI19,目次!$A$5:$P$36,7))</f>
        <v/>
      </c>
      <c r="AS19" s="22" t="str">
        <f>IF(AI19="","",VLOOKUP(AI19,目次!$A$5:$X$36,24))</f>
        <v/>
      </c>
      <c r="AT19" s="45" t="str">
        <f t="shared" si="13"/>
        <v/>
      </c>
      <c r="AU19" s="45" t="str">
        <f t="shared" si="13"/>
        <v/>
      </c>
      <c r="AV19" s="45" t="str">
        <f t="shared" si="13"/>
        <v/>
      </c>
      <c r="AW19" s="45" t="str">
        <f t="shared" si="13"/>
        <v/>
      </c>
      <c r="AX19" s="45" t="str">
        <f t="shared" si="13"/>
        <v/>
      </c>
      <c r="AY19" s="45" t="str">
        <f t="shared" si="13"/>
        <v/>
      </c>
      <c r="AZ19" s="45" t="str">
        <f t="shared" si="13"/>
        <v>4～5</v>
      </c>
      <c r="BA19" s="45" t="str">
        <f t="shared" si="13"/>
        <v>8～9</v>
      </c>
      <c r="BB19" s="45" t="str">
        <f t="shared" si="13"/>
        <v>4～5</v>
      </c>
      <c r="BC19" s="45" t="str">
        <f t="shared" si="13"/>
        <v>8～9</v>
      </c>
      <c r="BH19" s="40">
        <v>9</v>
      </c>
      <c r="BI19" s="64" t="s">
        <v>30</v>
      </c>
      <c r="BJ19" s="75" t="s">
        <v>105</v>
      </c>
      <c r="BK19" s="260" t="s">
        <v>106</v>
      </c>
      <c r="BL19" s="78" t="s">
        <v>456</v>
      </c>
      <c r="BM19" s="261" t="s">
        <v>106</v>
      </c>
      <c r="BN19" s="67" t="s">
        <v>105</v>
      </c>
      <c r="BO19" s="259" t="s">
        <v>106</v>
      </c>
      <c r="BP19" s="67" t="s">
        <v>105</v>
      </c>
      <c r="BQ19" s="152" t="s">
        <v>107</v>
      </c>
      <c r="BR19" s="69" t="s">
        <v>105</v>
      </c>
      <c r="BS19" s="254" t="s">
        <v>107</v>
      </c>
    </row>
    <row r="20" spans="1:71" ht="18.95" customHeight="1">
      <c r="A20" s="218"/>
      <c r="B20" s="5">
        <v>13</v>
      </c>
      <c r="C20" s="6">
        <f t="shared" si="0"/>
        <v>46278</v>
      </c>
      <c r="D20" s="18">
        <f t="shared" si="14"/>
        <v>1</v>
      </c>
      <c r="E20" s="9"/>
      <c r="F20" s="108" t="str">
        <f t="shared" si="11"/>
        <v/>
      </c>
      <c r="G20" s="107" t="str">
        <f t="shared" si="2"/>
        <v/>
      </c>
      <c r="H20" s="108" t="str">
        <f t="shared" si="3"/>
        <v/>
      </c>
      <c r="I20" s="107" t="str">
        <f t="shared" si="4"/>
        <v/>
      </c>
      <c r="J20" s="108" t="str">
        <f t="shared" si="5"/>
        <v>6～7</v>
      </c>
      <c r="K20" s="107" t="str">
        <f t="shared" si="6"/>
        <v>8～9</v>
      </c>
      <c r="L20" s="108" t="str">
        <f t="shared" si="7"/>
        <v/>
      </c>
      <c r="M20" s="107" t="str">
        <f t="shared" si="8"/>
        <v/>
      </c>
      <c r="N20" s="108" t="str">
        <f t="shared" si="9"/>
        <v/>
      </c>
      <c r="O20" s="107" t="str">
        <f t="shared" si="10"/>
        <v/>
      </c>
      <c r="P20" s="9"/>
      <c r="Q20" s="218"/>
      <c r="R20" s="55">
        <v>1</v>
      </c>
      <c r="S20" s="14">
        <f>SUM($R$8:R20)</f>
        <v>13</v>
      </c>
      <c r="AA20" s="9">
        <v>10</v>
      </c>
      <c r="AB20" s="27" t="str">
        <f>V15</f>
        <v>英語</v>
      </c>
      <c r="AC20" s="61"/>
      <c r="AD20" s="42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IF(AE20="","",VLOOKUP(AE20,目次!$A$5:$X$36,20))</f>
        <v/>
      </c>
      <c r="AL20" s="22" t="str">
        <f>IF(AF20="","",VLOOKUP(AF20,目次!$A$5:$P$36,4))</f>
        <v/>
      </c>
      <c r="AM20" s="22" t="str">
        <f>IF(AF20="","",VLOOKUP(AF20,目次!$A$5:$X$36,21))</f>
        <v/>
      </c>
      <c r="AN20" s="22" t="str">
        <f>IF(AG20="","",VLOOKUP(AG20,目次!$A$5:$P$36,5))</f>
        <v/>
      </c>
      <c r="AO20" s="22" t="str">
        <f>IF(AG20="","",VLOOKUP(AG20,目次!$A$5:$X$36,22))</f>
        <v/>
      </c>
      <c r="AP20" s="22" t="str">
        <f>IF(AH20="","",VLOOKUP(AH20,目次!$A$5:$P$36,6))</f>
        <v/>
      </c>
      <c r="AQ20" s="22" t="str">
        <f>IF(AH20="","",VLOOKUP(AH20,目次!$A$5:$X$36,23))</f>
        <v/>
      </c>
      <c r="AR20" s="22" t="str">
        <f>IF(AI20="","",VLOOKUP(AI20,目次!$A$5:$P$36,7))</f>
        <v>4～5</v>
      </c>
      <c r="AS20" s="22" t="str">
        <f>IF(AI20="","",VLOOKUP(AI20,目次!$A$5:$X$36,24))</f>
        <v>8～9</v>
      </c>
      <c r="AT20" s="45" t="str">
        <f t="shared" si="13"/>
        <v>6～7</v>
      </c>
      <c r="AU20" s="45" t="str">
        <f t="shared" si="13"/>
        <v>8～9</v>
      </c>
      <c r="AV20" s="45" t="str">
        <f t="shared" si="13"/>
        <v/>
      </c>
      <c r="AW20" s="45" t="str">
        <f t="shared" si="13"/>
        <v/>
      </c>
      <c r="AX20" s="45" t="str">
        <f t="shared" si="13"/>
        <v/>
      </c>
      <c r="AY20" s="45" t="str">
        <f t="shared" si="13"/>
        <v/>
      </c>
      <c r="AZ20" s="45" t="str">
        <f t="shared" si="13"/>
        <v/>
      </c>
      <c r="BA20" s="45" t="str">
        <f t="shared" si="13"/>
        <v/>
      </c>
      <c r="BB20" s="45" t="str">
        <f t="shared" si="13"/>
        <v>4～5</v>
      </c>
      <c r="BC20" s="45" t="str">
        <f t="shared" si="13"/>
        <v>8～9</v>
      </c>
      <c r="BH20" s="40">
        <v>10</v>
      </c>
      <c r="BI20" s="64" t="s">
        <v>31</v>
      </c>
      <c r="BJ20" s="75" t="s">
        <v>106</v>
      </c>
      <c r="BK20" s="260" t="s">
        <v>107</v>
      </c>
      <c r="BL20" s="78" t="s">
        <v>108</v>
      </c>
      <c r="BM20" s="261" t="s">
        <v>107</v>
      </c>
      <c r="BN20" s="67" t="s">
        <v>106</v>
      </c>
      <c r="BO20" s="259" t="s">
        <v>107</v>
      </c>
      <c r="BP20" s="67" t="s">
        <v>106</v>
      </c>
      <c r="BQ20" s="152" t="s">
        <v>108</v>
      </c>
      <c r="BR20" s="69" t="s">
        <v>106</v>
      </c>
      <c r="BS20" s="254" t="s">
        <v>108</v>
      </c>
    </row>
    <row r="21" spans="1:71" ht="18.95" customHeight="1">
      <c r="A21" s="218"/>
      <c r="B21" s="5">
        <v>14</v>
      </c>
      <c r="C21" s="6">
        <f t="shared" si="0"/>
        <v>46279</v>
      </c>
      <c r="D21" s="18">
        <f t="shared" si="14"/>
        <v>2</v>
      </c>
      <c r="E21" s="9"/>
      <c r="F21" s="108" t="str">
        <f t="shared" si="11"/>
        <v/>
      </c>
      <c r="G21" s="107" t="str">
        <f t="shared" si="2"/>
        <v/>
      </c>
      <c r="H21" s="108" t="str">
        <f t="shared" si="3"/>
        <v/>
      </c>
      <c r="I21" s="107" t="str">
        <f t="shared" si="4"/>
        <v/>
      </c>
      <c r="J21" s="108" t="str">
        <f t="shared" si="5"/>
        <v/>
      </c>
      <c r="K21" s="107" t="str">
        <f t="shared" si="6"/>
        <v/>
      </c>
      <c r="L21" s="108" t="str">
        <f t="shared" si="7"/>
        <v>6～7</v>
      </c>
      <c r="M21" s="107" t="str">
        <f t="shared" si="8"/>
        <v>10～11</v>
      </c>
      <c r="N21" s="108" t="str">
        <f t="shared" si="9"/>
        <v/>
      </c>
      <c r="O21" s="107" t="str">
        <f t="shared" si="10"/>
        <v/>
      </c>
      <c r="P21" s="9"/>
      <c r="Q21" s="218"/>
      <c r="R21" s="55">
        <v>1</v>
      </c>
      <c r="S21" s="14">
        <f>SUM($R$8:R21)</f>
        <v>14</v>
      </c>
      <c r="AA21" s="9">
        <v>11</v>
      </c>
      <c r="AB21" s="27" t="str">
        <f>V11</f>
        <v>国語</v>
      </c>
      <c r="AC21" s="61"/>
      <c r="AD21" s="42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IF(AE21="","",VLOOKUP(AE21,目次!$A$5:$X$36,20))</f>
        <v>8～9</v>
      </c>
      <c r="AL21" s="22" t="str">
        <f>IF(AF21="","",VLOOKUP(AF21,目次!$A$5:$P$36,4))</f>
        <v/>
      </c>
      <c r="AM21" s="22" t="str">
        <f>IF(AF21="","",VLOOKUP(AF21,目次!$A$5:$X$36,21))</f>
        <v/>
      </c>
      <c r="AN21" s="22" t="str">
        <f>IF(AG21="","",VLOOKUP(AG21,目次!$A$5:$P$36,5))</f>
        <v/>
      </c>
      <c r="AO21" s="22" t="str">
        <f>IF(AG21="","",VLOOKUP(AG21,目次!$A$5:$X$36,22))</f>
        <v/>
      </c>
      <c r="AP21" s="22" t="str">
        <f>IF(AH21="","",VLOOKUP(AH21,目次!$A$5:$P$36,6))</f>
        <v/>
      </c>
      <c r="AQ21" s="22" t="str">
        <f>IF(AH21="","",VLOOKUP(AH21,目次!$A$5:$X$36,23))</f>
        <v/>
      </c>
      <c r="AR21" s="22" t="str">
        <f>IF(AI21="","",VLOOKUP(AI21,目次!$A$5:$P$36,7))</f>
        <v/>
      </c>
      <c r="AS21" s="22" t="str">
        <f>IF(AI21="","",VLOOKUP(AI21,目次!$A$5:$X$36,24))</f>
        <v/>
      </c>
      <c r="AT21" s="45" t="str">
        <f t="shared" si="13"/>
        <v>6～7</v>
      </c>
      <c r="AU21" s="45" t="str">
        <f t="shared" si="13"/>
        <v>8～9</v>
      </c>
      <c r="AV21" s="45" t="str">
        <f t="shared" si="13"/>
        <v>6～7</v>
      </c>
      <c r="AW21" s="45" t="str">
        <f t="shared" si="13"/>
        <v>8～9</v>
      </c>
      <c r="AX21" s="45" t="str">
        <f t="shared" si="13"/>
        <v/>
      </c>
      <c r="AY21" s="45" t="str">
        <f t="shared" si="13"/>
        <v/>
      </c>
      <c r="AZ21" s="45" t="str">
        <f t="shared" si="13"/>
        <v/>
      </c>
      <c r="BA21" s="45" t="str">
        <f t="shared" si="13"/>
        <v/>
      </c>
      <c r="BB21" s="45" t="str">
        <f t="shared" si="13"/>
        <v/>
      </c>
      <c r="BC21" s="45" t="str">
        <f t="shared" si="13"/>
        <v/>
      </c>
      <c r="BH21" s="40">
        <v>11</v>
      </c>
      <c r="BI21" s="64" t="s">
        <v>32</v>
      </c>
      <c r="BJ21" s="75" t="s">
        <v>107</v>
      </c>
      <c r="BK21" s="260" t="s">
        <v>108</v>
      </c>
      <c r="BL21" s="78" t="s">
        <v>109</v>
      </c>
      <c r="BM21" s="261" t="s">
        <v>108</v>
      </c>
      <c r="BN21" s="67" t="s">
        <v>107</v>
      </c>
      <c r="BO21" s="259" t="s">
        <v>108</v>
      </c>
      <c r="BP21" s="67" t="s">
        <v>107</v>
      </c>
      <c r="BQ21" s="152" t="s">
        <v>109</v>
      </c>
      <c r="BR21" s="69" t="s">
        <v>107</v>
      </c>
      <c r="BS21" s="254" t="s">
        <v>109</v>
      </c>
    </row>
    <row r="22" spans="1:71" ht="18.95" customHeight="1">
      <c r="A22" s="218"/>
      <c r="B22" s="5">
        <v>15</v>
      </c>
      <c r="C22" s="6">
        <f t="shared" si="0"/>
        <v>46280</v>
      </c>
      <c r="D22" s="18">
        <f t="shared" si="14"/>
        <v>3</v>
      </c>
      <c r="E22" s="9"/>
      <c r="F22" s="108" t="str">
        <f t="shared" si="11"/>
        <v/>
      </c>
      <c r="G22" s="107" t="str">
        <f t="shared" si="2"/>
        <v/>
      </c>
      <c r="H22" s="108" t="str">
        <f t="shared" si="3"/>
        <v/>
      </c>
      <c r="I22" s="107" t="str">
        <f t="shared" si="4"/>
        <v/>
      </c>
      <c r="J22" s="108" t="str">
        <f t="shared" si="5"/>
        <v/>
      </c>
      <c r="K22" s="107" t="str">
        <f t="shared" si="6"/>
        <v/>
      </c>
      <c r="L22" s="108" t="str">
        <f t="shared" si="7"/>
        <v/>
      </c>
      <c r="M22" s="107" t="str">
        <f t="shared" si="8"/>
        <v/>
      </c>
      <c r="N22" s="108" t="str">
        <f t="shared" si="9"/>
        <v>6～7</v>
      </c>
      <c r="O22" s="107" t="str">
        <f t="shared" si="10"/>
        <v>10～11</v>
      </c>
      <c r="P22" s="9"/>
      <c r="Q22" s="218"/>
      <c r="R22" s="55">
        <v>1</v>
      </c>
      <c r="S22" s="14">
        <f>SUM($R$8:R22)</f>
        <v>15</v>
      </c>
      <c r="AA22" s="9">
        <v>12</v>
      </c>
      <c r="AB22" s="27" t="str">
        <f>V12</f>
        <v>社会</v>
      </c>
      <c r="AC22" s="61"/>
      <c r="AD22" s="42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IF(AE22="","",VLOOKUP(AE22,目次!$A$5:$X$36,20))</f>
        <v/>
      </c>
      <c r="AL22" s="22" t="str">
        <f>IF(AF22="","",VLOOKUP(AF22,目次!$A$5:$P$36,4))</f>
        <v>6～7</v>
      </c>
      <c r="AM22" s="22" t="str">
        <f>IF(AF22="","",VLOOKUP(AF22,目次!$A$5:$X$36,21))</f>
        <v>8～9</v>
      </c>
      <c r="AN22" s="22" t="str">
        <f>IF(AG22="","",VLOOKUP(AG22,目次!$A$5:$P$36,5))</f>
        <v/>
      </c>
      <c r="AO22" s="22" t="str">
        <f>IF(AG22="","",VLOOKUP(AG22,目次!$A$5:$X$36,22))</f>
        <v/>
      </c>
      <c r="AP22" s="22" t="str">
        <f>IF(AH22="","",VLOOKUP(AH22,目次!$A$5:$P$36,6))</f>
        <v/>
      </c>
      <c r="AQ22" s="22" t="str">
        <f>IF(AH22="","",VLOOKUP(AH22,目次!$A$5:$X$36,23))</f>
        <v/>
      </c>
      <c r="AR22" s="22" t="str">
        <f>IF(AI22="","",VLOOKUP(AI22,目次!$A$5:$P$36,7))</f>
        <v/>
      </c>
      <c r="AS22" s="22" t="str">
        <f>IF(AI22="","",VLOOKUP(AI22,目次!$A$5:$X$36,24))</f>
        <v/>
      </c>
      <c r="AT22" s="45" t="str">
        <f t="shared" si="13"/>
        <v/>
      </c>
      <c r="AU22" s="45" t="str">
        <f t="shared" si="13"/>
        <v/>
      </c>
      <c r="AV22" s="45" t="str">
        <f t="shared" si="13"/>
        <v>6～7</v>
      </c>
      <c r="AW22" s="45" t="str">
        <f t="shared" si="13"/>
        <v>8～9</v>
      </c>
      <c r="AX22" s="45" t="str">
        <f t="shared" si="13"/>
        <v>6～7</v>
      </c>
      <c r="AY22" s="45" t="str">
        <f t="shared" si="13"/>
        <v>8～9</v>
      </c>
      <c r="AZ22" s="45" t="str">
        <f t="shared" si="13"/>
        <v/>
      </c>
      <c r="BA22" s="45" t="str">
        <f t="shared" si="13"/>
        <v/>
      </c>
      <c r="BB22" s="45" t="str">
        <f t="shared" si="13"/>
        <v/>
      </c>
      <c r="BC22" s="45" t="str">
        <f t="shared" si="13"/>
        <v/>
      </c>
      <c r="BH22" s="40">
        <v>12</v>
      </c>
      <c r="BI22" s="64" t="s">
        <v>33</v>
      </c>
      <c r="BJ22" s="75" t="s">
        <v>108</v>
      </c>
      <c r="BK22" s="260" t="s">
        <v>109</v>
      </c>
      <c r="BL22" s="78" t="s">
        <v>457</v>
      </c>
      <c r="BM22" s="261" t="s">
        <v>109</v>
      </c>
      <c r="BN22" s="67" t="s">
        <v>108</v>
      </c>
      <c r="BO22" s="259" t="s">
        <v>109</v>
      </c>
      <c r="BP22" s="67" t="s">
        <v>108</v>
      </c>
      <c r="BQ22" s="152" t="s">
        <v>110</v>
      </c>
      <c r="BR22" s="69" t="s">
        <v>108</v>
      </c>
      <c r="BS22" s="254" t="s">
        <v>110</v>
      </c>
    </row>
    <row r="23" spans="1:71" ht="18.95" customHeight="1">
      <c r="A23" s="218"/>
      <c r="B23" s="5">
        <v>16</v>
      </c>
      <c r="C23" s="6">
        <f t="shared" si="0"/>
        <v>46281</v>
      </c>
      <c r="D23" s="18">
        <f t="shared" si="14"/>
        <v>4</v>
      </c>
      <c r="E23" s="9"/>
      <c r="F23" s="108" t="str">
        <f t="shared" si="11"/>
        <v>8～9</v>
      </c>
      <c r="G23" s="107" t="str">
        <f t="shared" si="2"/>
        <v>10～11</v>
      </c>
      <c r="H23" s="108" t="str">
        <f t="shared" si="3"/>
        <v/>
      </c>
      <c r="I23" s="107" t="str">
        <f t="shared" si="4"/>
        <v/>
      </c>
      <c r="J23" s="108" t="str">
        <f t="shared" si="5"/>
        <v/>
      </c>
      <c r="K23" s="107" t="str">
        <f t="shared" si="6"/>
        <v/>
      </c>
      <c r="L23" s="108" t="str">
        <f t="shared" si="7"/>
        <v/>
      </c>
      <c r="M23" s="107" t="str">
        <f t="shared" si="8"/>
        <v/>
      </c>
      <c r="N23" s="108" t="str">
        <f t="shared" si="9"/>
        <v/>
      </c>
      <c r="O23" s="107" t="str">
        <f t="shared" si="10"/>
        <v/>
      </c>
      <c r="P23" s="9"/>
      <c r="Q23" s="218"/>
      <c r="R23" s="55">
        <v>1</v>
      </c>
      <c r="S23" s="14">
        <f>SUM($R$8:R23)</f>
        <v>16</v>
      </c>
      <c r="AA23" s="9">
        <v>13</v>
      </c>
      <c r="AB23" s="27" t="str">
        <f>V13</f>
        <v>数学</v>
      </c>
      <c r="AC23" s="61"/>
      <c r="AD23" s="42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IF(AE23="","",VLOOKUP(AE23,目次!$A$5:$X$36,20))</f>
        <v/>
      </c>
      <c r="AL23" s="22" t="str">
        <f>IF(AF23="","",VLOOKUP(AF23,目次!$A$5:$P$36,4))</f>
        <v/>
      </c>
      <c r="AM23" s="22" t="str">
        <f>IF(AF23="","",VLOOKUP(AF23,目次!$A$5:$X$36,21))</f>
        <v/>
      </c>
      <c r="AN23" s="22" t="str">
        <f>IF(AG23="","",VLOOKUP(AG23,目次!$A$5:$P$36,5))</f>
        <v>6～7</v>
      </c>
      <c r="AO23" s="22" t="str">
        <f>IF(AG23="","",VLOOKUP(AG23,目次!$A$5:$X$36,22))</f>
        <v>8～9</v>
      </c>
      <c r="AP23" s="22" t="str">
        <f>IF(AH23="","",VLOOKUP(AH23,目次!$A$5:$P$36,6))</f>
        <v/>
      </c>
      <c r="AQ23" s="22" t="str">
        <f>IF(AH23="","",VLOOKUP(AH23,目次!$A$5:$X$36,23))</f>
        <v/>
      </c>
      <c r="AR23" s="22" t="str">
        <f>IF(AI23="","",VLOOKUP(AI23,目次!$A$5:$P$36,7))</f>
        <v/>
      </c>
      <c r="AS23" s="22" t="str">
        <f>IF(AI23="","",VLOOKUP(AI23,目次!$A$5:$X$36,24))</f>
        <v/>
      </c>
      <c r="AT23" s="45" t="str">
        <f t="shared" si="13"/>
        <v/>
      </c>
      <c r="AU23" s="45" t="str">
        <f t="shared" si="13"/>
        <v/>
      </c>
      <c r="AV23" s="45" t="str">
        <f t="shared" si="13"/>
        <v/>
      </c>
      <c r="AW23" s="45" t="str">
        <f t="shared" si="13"/>
        <v/>
      </c>
      <c r="AX23" s="45" t="str">
        <f t="shared" si="13"/>
        <v>6～7</v>
      </c>
      <c r="AY23" s="45" t="str">
        <f t="shared" si="13"/>
        <v>8～9</v>
      </c>
      <c r="AZ23" s="45" t="str">
        <f t="shared" si="13"/>
        <v>6～7</v>
      </c>
      <c r="BA23" s="45" t="str">
        <f t="shared" si="13"/>
        <v>10～11</v>
      </c>
      <c r="BB23" s="45" t="str">
        <f t="shared" si="13"/>
        <v/>
      </c>
      <c r="BC23" s="45" t="str">
        <f t="shared" si="13"/>
        <v/>
      </c>
      <c r="BH23" s="40">
        <v>13</v>
      </c>
      <c r="BI23" s="64" t="s">
        <v>36</v>
      </c>
      <c r="BJ23" s="75" t="s">
        <v>109</v>
      </c>
      <c r="BK23" s="260" t="s">
        <v>110</v>
      </c>
      <c r="BL23" s="78" t="s">
        <v>114</v>
      </c>
      <c r="BM23" s="261" t="s">
        <v>110</v>
      </c>
      <c r="BN23" s="67" t="s">
        <v>109</v>
      </c>
      <c r="BO23" s="259" t="s">
        <v>110</v>
      </c>
      <c r="BP23" s="67" t="s">
        <v>109</v>
      </c>
      <c r="BQ23" s="152" t="s">
        <v>113</v>
      </c>
      <c r="BR23" s="69" t="s">
        <v>109</v>
      </c>
      <c r="BS23" s="254" t="s">
        <v>113</v>
      </c>
    </row>
    <row r="24" spans="1:71" ht="18.95" customHeight="1">
      <c r="A24" s="218"/>
      <c r="B24" s="5">
        <v>17</v>
      </c>
      <c r="C24" s="6">
        <f t="shared" si="0"/>
        <v>46282</v>
      </c>
      <c r="D24" s="18">
        <f t="shared" si="14"/>
        <v>5</v>
      </c>
      <c r="E24" s="9"/>
      <c r="F24" s="108" t="str">
        <f t="shared" si="11"/>
        <v/>
      </c>
      <c r="G24" s="107" t="str">
        <f t="shared" si="2"/>
        <v/>
      </c>
      <c r="H24" s="108" t="str">
        <f t="shared" si="3"/>
        <v>8～9</v>
      </c>
      <c r="I24" s="107" t="str">
        <f t="shared" si="4"/>
        <v>10～11</v>
      </c>
      <c r="J24" s="108" t="str">
        <f t="shared" si="5"/>
        <v/>
      </c>
      <c r="K24" s="107" t="str">
        <f t="shared" si="6"/>
        <v/>
      </c>
      <c r="L24" s="108" t="str">
        <f t="shared" si="7"/>
        <v/>
      </c>
      <c r="M24" s="107" t="str">
        <f t="shared" si="8"/>
        <v/>
      </c>
      <c r="N24" s="108" t="str">
        <f t="shared" si="9"/>
        <v/>
      </c>
      <c r="O24" s="107" t="str">
        <f t="shared" si="10"/>
        <v/>
      </c>
      <c r="P24" s="9"/>
      <c r="Q24" s="218"/>
      <c r="R24" s="55">
        <v>1</v>
      </c>
      <c r="S24" s="14">
        <f>SUM($R$8:R24)</f>
        <v>17</v>
      </c>
      <c r="AA24" s="9">
        <v>14</v>
      </c>
      <c r="AB24" s="27" t="str">
        <f>V14</f>
        <v>理科</v>
      </c>
      <c r="AC24" s="61"/>
      <c r="AD24" s="42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IF(AE24="","",VLOOKUP(AE24,目次!$A$5:$X$36,20))</f>
        <v/>
      </c>
      <c r="AL24" s="22" t="str">
        <f>IF(AF24="","",VLOOKUP(AF24,目次!$A$5:$P$36,4))</f>
        <v/>
      </c>
      <c r="AM24" s="22" t="str">
        <f>IF(AF24="","",VLOOKUP(AF24,目次!$A$5:$X$36,21))</f>
        <v/>
      </c>
      <c r="AN24" s="22" t="str">
        <f>IF(AG24="","",VLOOKUP(AG24,目次!$A$5:$P$36,5))</f>
        <v/>
      </c>
      <c r="AO24" s="22" t="str">
        <f>IF(AG24="","",VLOOKUP(AG24,目次!$A$5:$X$36,22))</f>
        <v/>
      </c>
      <c r="AP24" s="22" t="str">
        <f>IF(AH24="","",VLOOKUP(AH24,目次!$A$5:$P$36,6))</f>
        <v>6～7</v>
      </c>
      <c r="AQ24" s="22" t="str">
        <f>IF(AH24="","",VLOOKUP(AH24,目次!$A$5:$X$36,23))</f>
        <v>10～11</v>
      </c>
      <c r="AR24" s="22" t="str">
        <f>IF(AI24="","",VLOOKUP(AI24,目次!$A$5:$P$36,7))</f>
        <v/>
      </c>
      <c r="AS24" s="22" t="str">
        <f>IF(AI24="","",VLOOKUP(AI24,目次!$A$5:$X$36,24))</f>
        <v/>
      </c>
      <c r="AT24" s="45" t="str">
        <f t="shared" si="13"/>
        <v/>
      </c>
      <c r="AU24" s="45" t="str">
        <f t="shared" si="13"/>
        <v/>
      </c>
      <c r="AV24" s="45" t="str">
        <f t="shared" si="13"/>
        <v/>
      </c>
      <c r="AW24" s="45" t="str">
        <f t="shared" si="13"/>
        <v/>
      </c>
      <c r="AX24" s="45" t="str">
        <f t="shared" si="13"/>
        <v/>
      </c>
      <c r="AY24" s="45" t="str">
        <f t="shared" si="13"/>
        <v/>
      </c>
      <c r="AZ24" s="45" t="str">
        <f t="shared" si="13"/>
        <v>6～7</v>
      </c>
      <c r="BA24" s="45" t="str">
        <f t="shared" si="13"/>
        <v>10～11</v>
      </c>
      <c r="BB24" s="45" t="str">
        <f t="shared" si="13"/>
        <v>6～7</v>
      </c>
      <c r="BC24" s="45" t="str">
        <f t="shared" si="13"/>
        <v>10～11</v>
      </c>
      <c r="BH24" s="40">
        <v>14</v>
      </c>
      <c r="BI24" s="64" t="s">
        <v>37</v>
      </c>
      <c r="BJ24" s="75" t="s">
        <v>110</v>
      </c>
      <c r="BK24" s="260" t="s">
        <v>113</v>
      </c>
      <c r="BL24" s="78" t="s">
        <v>115</v>
      </c>
      <c r="BM24" s="261" t="s">
        <v>113</v>
      </c>
      <c r="BN24" s="67" t="s">
        <v>110</v>
      </c>
      <c r="BO24" s="259" t="s">
        <v>113</v>
      </c>
      <c r="BP24" s="67" t="s">
        <v>110</v>
      </c>
      <c r="BQ24" s="152" t="s">
        <v>114</v>
      </c>
      <c r="BR24" s="69" t="s">
        <v>110</v>
      </c>
      <c r="BS24" s="254" t="s">
        <v>114</v>
      </c>
    </row>
    <row r="25" spans="1:71" ht="18.95" customHeight="1">
      <c r="A25" s="218"/>
      <c r="B25" s="5">
        <v>18</v>
      </c>
      <c r="C25" s="6">
        <f t="shared" si="0"/>
        <v>46283</v>
      </c>
      <c r="D25" s="18">
        <f t="shared" si="14"/>
        <v>6</v>
      </c>
      <c r="E25" s="9"/>
      <c r="F25" s="108" t="str">
        <f t="shared" si="11"/>
        <v/>
      </c>
      <c r="G25" s="107" t="str">
        <f t="shared" si="2"/>
        <v/>
      </c>
      <c r="H25" s="108" t="str">
        <f t="shared" si="3"/>
        <v/>
      </c>
      <c r="I25" s="107" t="str">
        <f t="shared" si="4"/>
        <v/>
      </c>
      <c r="J25" s="108" t="str">
        <f t="shared" si="5"/>
        <v>8～9</v>
      </c>
      <c r="K25" s="107" t="str">
        <f t="shared" si="6"/>
        <v>10～11</v>
      </c>
      <c r="L25" s="108" t="str">
        <f t="shared" si="7"/>
        <v/>
      </c>
      <c r="M25" s="107" t="str">
        <f t="shared" si="8"/>
        <v/>
      </c>
      <c r="N25" s="108" t="str">
        <f t="shared" si="9"/>
        <v/>
      </c>
      <c r="O25" s="107" t="str">
        <f t="shared" si="10"/>
        <v/>
      </c>
      <c r="P25" s="9"/>
      <c r="Q25" s="218"/>
      <c r="R25" s="55">
        <v>1</v>
      </c>
      <c r="S25" s="14">
        <f>SUM($R$8:R25)</f>
        <v>18</v>
      </c>
      <c r="AA25" s="9">
        <v>15</v>
      </c>
      <c r="AB25" s="27" t="str">
        <f>V15</f>
        <v>英語</v>
      </c>
      <c r="AC25" s="61"/>
      <c r="AD25" s="42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IF(AE25="","",VLOOKUP(AE25,目次!$A$5:$X$36,20))</f>
        <v/>
      </c>
      <c r="AL25" s="22" t="str">
        <f>IF(AF25="","",VLOOKUP(AF25,目次!$A$5:$P$36,4))</f>
        <v/>
      </c>
      <c r="AM25" s="22" t="str">
        <f>IF(AF25="","",VLOOKUP(AF25,目次!$A$5:$X$36,21))</f>
        <v/>
      </c>
      <c r="AN25" s="22" t="str">
        <f>IF(AG25="","",VLOOKUP(AG25,目次!$A$5:$P$36,5))</f>
        <v/>
      </c>
      <c r="AO25" s="22" t="str">
        <f>IF(AG25="","",VLOOKUP(AG25,目次!$A$5:$X$36,22))</f>
        <v/>
      </c>
      <c r="AP25" s="22" t="str">
        <f>IF(AH25="","",VLOOKUP(AH25,目次!$A$5:$P$36,6))</f>
        <v/>
      </c>
      <c r="AQ25" s="22" t="str">
        <f>IF(AH25="","",VLOOKUP(AH25,目次!$A$5:$X$36,23))</f>
        <v/>
      </c>
      <c r="AR25" s="22" t="str">
        <f>IF(AI25="","",VLOOKUP(AI25,目次!$A$5:$P$36,7))</f>
        <v>6～7</v>
      </c>
      <c r="AS25" s="22" t="str">
        <f>IF(AI25="","",VLOOKUP(AI25,目次!$A$5:$X$36,24))</f>
        <v>10～11</v>
      </c>
      <c r="AT25" s="45" t="str">
        <f t="shared" si="13"/>
        <v>8～9</v>
      </c>
      <c r="AU25" s="45" t="str">
        <f t="shared" si="13"/>
        <v>10～11</v>
      </c>
      <c r="AV25" s="45" t="str">
        <f t="shared" si="13"/>
        <v/>
      </c>
      <c r="AW25" s="45" t="str">
        <f t="shared" si="13"/>
        <v/>
      </c>
      <c r="AX25" s="45" t="str">
        <f t="shared" si="13"/>
        <v/>
      </c>
      <c r="AY25" s="45" t="str">
        <f t="shared" si="13"/>
        <v/>
      </c>
      <c r="AZ25" s="45" t="str">
        <f t="shared" si="13"/>
        <v/>
      </c>
      <c r="BA25" s="45" t="str">
        <f t="shared" si="13"/>
        <v/>
      </c>
      <c r="BB25" s="45" t="str">
        <f t="shared" si="13"/>
        <v>6～7</v>
      </c>
      <c r="BC25" s="45" t="str">
        <f t="shared" si="13"/>
        <v>10～11</v>
      </c>
      <c r="BH25" s="40">
        <v>15</v>
      </c>
      <c r="BI25" s="64" t="s">
        <v>38</v>
      </c>
      <c r="BJ25" s="75" t="s">
        <v>135</v>
      </c>
      <c r="BK25" s="260" t="s">
        <v>114</v>
      </c>
      <c r="BL25" s="78" t="s">
        <v>116</v>
      </c>
      <c r="BM25" s="261" t="s">
        <v>114</v>
      </c>
      <c r="BN25" s="67" t="s">
        <v>113</v>
      </c>
      <c r="BO25" s="259" t="s">
        <v>114</v>
      </c>
      <c r="BP25" s="67" t="s">
        <v>113</v>
      </c>
      <c r="BQ25" s="152" t="s">
        <v>115</v>
      </c>
      <c r="BR25" s="69" t="s">
        <v>113</v>
      </c>
      <c r="BS25" s="254" t="s">
        <v>115</v>
      </c>
    </row>
    <row r="26" spans="1:71" ht="18.95" customHeight="1">
      <c r="A26" s="218"/>
      <c r="B26" s="5">
        <v>19</v>
      </c>
      <c r="C26" s="6">
        <f t="shared" si="0"/>
        <v>46284</v>
      </c>
      <c r="D26" s="18">
        <f t="shared" si="14"/>
        <v>7</v>
      </c>
      <c r="E26" s="9"/>
      <c r="F26" s="108" t="str">
        <f t="shared" si="11"/>
        <v/>
      </c>
      <c r="G26" s="107" t="str">
        <f t="shared" si="2"/>
        <v/>
      </c>
      <c r="H26" s="108" t="str">
        <f t="shared" si="3"/>
        <v/>
      </c>
      <c r="I26" s="107" t="str">
        <f t="shared" si="4"/>
        <v/>
      </c>
      <c r="J26" s="108" t="str">
        <f t="shared" si="5"/>
        <v/>
      </c>
      <c r="K26" s="107" t="str">
        <f t="shared" si="6"/>
        <v/>
      </c>
      <c r="L26" s="108" t="str">
        <f t="shared" si="7"/>
        <v>8～9</v>
      </c>
      <c r="M26" s="107" t="str">
        <f t="shared" si="8"/>
        <v>12～13</v>
      </c>
      <c r="N26" s="108" t="str">
        <f t="shared" si="9"/>
        <v/>
      </c>
      <c r="O26" s="107" t="str">
        <f t="shared" si="10"/>
        <v/>
      </c>
      <c r="P26" s="9"/>
      <c r="Q26" s="218"/>
      <c r="R26" s="55">
        <v>1</v>
      </c>
      <c r="S26" s="14">
        <f>SUM($R$8:R26)</f>
        <v>19</v>
      </c>
      <c r="AA26" s="9">
        <v>16</v>
      </c>
      <c r="AB26" s="27" t="str">
        <f>V11</f>
        <v>国語</v>
      </c>
      <c r="AC26" s="61"/>
      <c r="AD26" s="42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IF(AE26="","",VLOOKUP(AE26,目次!$A$5:$X$36,20))</f>
        <v>10～11</v>
      </c>
      <c r="AL26" s="22" t="str">
        <f>IF(AF26="","",VLOOKUP(AF26,目次!$A$5:$P$36,4))</f>
        <v/>
      </c>
      <c r="AM26" s="22" t="str">
        <f>IF(AF26="","",VLOOKUP(AF26,目次!$A$5:$X$36,21))</f>
        <v/>
      </c>
      <c r="AN26" s="22" t="str">
        <f>IF(AG26="","",VLOOKUP(AG26,目次!$A$5:$P$36,5))</f>
        <v/>
      </c>
      <c r="AO26" s="22" t="str">
        <f>IF(AG26="","",VLOOKUP(AG26,目次!$A$5:$X$36,22))</f>
        <v/>
      </c>
      <c r="AP26" s="22" t="str">
        <f>IF(AH26="","",VLOOKUP(AH26,目次!$A$5:$P$36,6))</f>
        <v/>
      </c>
      <c r="AQ26" s="22" t="str">
        <f>IF(AH26="","",VLOOKUP(AH26,目次!$A$5:$X$36,23))</f>
        <v/>
      </c>
      <c r="AR26" s="22" t="str">
        <f>IF(AI26="","",VLOOKUP(AI26,目次!$A$5:$P$36,7))</f>
        <v/>
      </c>
      <c r="AS26" s="22" t="str">
        <f>IF(AI26="","",VLOOKUP(AI26,目次!$A$5:$X$36,24))</f>
        <v/>
      </c>
      <c r="AT26" s="45" t="str">
        <f t="shared" si="13"/>
        <v>8～9</v>
      </c>
      <c r="AU26" s="45" t="str">
        <f t="shared" si="13"/>
        <v>10～11</v>
      </c>
      <c r="AV26" s="45" t="str">
        <f t="shared" si="13"/>
        <v>8～9</v>
      </c>
      <c r="AW26" s="45" t="str">
        <f t="shared" si="13"/>
        <v>10～11</v>
      </c>
      <c r="AX26" s="45" t="str">
        <f t="shared" si="13"/>
        <v/>
      </c>
      <c r="AY26" s="45" t="str">
        <f t="shared" si="13"/>
        <v/>
      </c>
      <c r="AZ26" s="45" t="str">
        <f t="shared" si="13"/>
        <v/>
      </c>
      <c r="BA26" s="45" t="str">
        <f t="shared" si="13"/>
        <v/>
      </c>
      <c r="BB26" s="45" t="str">
        <f t="shared" si="13"/>
        <v/>
      </c>
      <c r="BC26" s="45" t="str">
        <f t="shared" si="13"/>
        <v/>
      </c>
      <c r="BH26" s="40">
        <v>16</v>
      </c>
      <c r="BI26" s="64" t="s">
        <v>39</v>
      </c>
      <c r="BJ26" s="75" t="s">
        <v>136</v>
      </c>
      <c r="BK26" s="260" t="s">
        <v>115</v>
      </c>
      <c r="BL26" s="78" t="s">
        <v>117</v>
      </c>
      <c r="BM26" s="261" t="s">
        <v>115</v>
      </c>
      <c r="BN26" s="67" t="s">
        <v>114</v>
      </c>
      <c r="BO26" s="259" t="s">
        <v>115</v>
      </c>
      <c r="BP26" s="67" t="s">
        <v>114</v>
      </c>
      <c r="BQ26" s="152" t="s">
        <v>116</v>
      </c>
      <c r="BR26" s="69" t="s">
        <v>114</v>
      </c>
      <c r="BS26" s="254" t="s">
        <v>116</v>
      </c>
    </row>
    <row r="27" spans="1:71" ht="18.95" customHeight="1">
      <c r="A27" s="218"/>
      <c r="B27" s="5">
        <v>20</v>
      </c>
      <c r="C27" s="6">
        <f t="shared" si="0"/>
        <v>46285</v>
      </c>
      <c r="D27" s="18">
        <f t="shared" si="14"/>
        <v>1</v>
      </c>
      <c r="E27" s="9"/>
      <c r="F27" s="108" t="str">
        <f t="shared" si="11"/>
        <v/>
      </c>
      <c r="G27" s="107" t="str">
        <f t="shared" si="2"/>
        <v/>
      </c>
      <c r="H27" s="108" t="str">
        <f t="shared" si="3"/>
        <v/>
      </c>
      <c r="I27" s="107" t="str">
        <f t="shared" si="4"/>
        <v/>
      </c>
      <c r="J27" s="108" t="str">
        <f t="shared" si="5"/>
        <v/>
      </c>
      <c r="K27" s="107" t="str">
        <f t="shared" si="6"/>
        <v/>
      </c>
      <c r="L27" s="108" t="str">
        <f t="shared" si="7"/>
        <v/>
      </c>
      <c r="M27" s="107" t="str">
        <f t="shared" si="8"/>
        <v/>
      </c>
      <c r="N27" s="108" t="str">
        <f t="shared" si="9"/>
        <v>8～9</v>
      </c>
      <c r="O27" s="107" t="str">
        <f t="shared" si="10"/>
        <v>12～13</v>
      </c>
      <c r="P27" s="9"/>
      <c r="Q27" s="218"/>
      <c r="R27" s="55">
        <v>1</v>
      </c>
      <c r="S27" s="14">
        <f>SUM($R$8:R27)</f>
        <v>20</v>
      </c>
      <c r="AA27" s="9">
        <v>17</v>
      </c>
      <c r="AB27" s="27" t="str">
        <f>V12</f>
        <v>社会</v>
      </c>
      <c r="AC27" s="61"/>
      <c r="AD27" s="42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IF(AE27="","",VLOOKUP(AE27,目次!$A$5:$X$36,20))</f>
        <v/>
      </c>
      <c r="AL27" s="22" t="str">
        <f>IF(AF27="","",VLOOKUP(AF27,目次!$A$5:$P$36,4))</f>
        <v>8～9</v>
      </c>
      <c r="AM27" s="22" t="str">
        <f>IF(AF27="","",VLOOKUP(AF27,目次!$A$5:$X$36,21))</f>
        <v>10～11</v>
      </c>
      <c r="AN27" s="22" t="str">
        <f>IF(AG27="","",VLOOKUP(AG27,目次!$A$5:$P$36,5))</f>
        <v/>
      </c>
      <c r="AO27" s="22" t="str">
        <f>IF(AG27="","",VLOOKUP(AG27,目次!$A$5:$X$36,22))</f>
        <v/>
      </c>
      <c r="AP27" s="22" t="str">
        <f>IF(AH27="","",VLOOKUP(AH27,目次!$A$5:$P$36,6))</f>
        <v/>
      </c>
      <c r="AQ27" s="22" t="str">
        <f>IF(AH27="","",VLOOKUP(AH27,目次!$A$5:$X$36,23))</f>
        <v/>
      </c>
      <c r="AR27" s="22" t="str">
        <f>IF(AI27="","",VLOOKUP(AI27,目次!$A$5:$P$36,7))</f>
        <v/>
      </c>
      <c r="AS27" s="22" t="str">
        <f>IF(AI27="","",VLOOKUP(AI27,目次!$A$5:$X$36,24))</f>
        <v/>
      </c>
      <c r="AT27" s="45" t="str">
        <f t="shared" si="13"/>
        <v/>
      </c>
      <c r="AU27" s="45" t="str">
        <f t="shared" si="13"/>
        <v/>
      </c>
      <c r="AV27" s="45" t="str">
        <f t="shared" si="13"/>
        <v>8～9</v>
      </c>
      <c r="AW27" s="45" t="str">
        <f t="shared" si="13"/>
        <v>10～11</v>
      </c>
      <c r="AX27" s="45" t="str">
        <f t="shared" si="13"/>
        <v>8～9</v>
      </c>
      <c r="AY27" s="45" t="str">
        <f t="shared" si="13"/>
        <v>10～11</v>
      </c>
      <c r="AZ27" s="45" t="str">
        <f t="shared" si="13"/>
        <v/>
      </c>
      <c r="BA27" s="45" t="str">
        <f t="shared" si="13"/>
        <v/>
      </c>
      <c r="BB27" s="45" t="str">
        <f t="shared" si="13"/>
        <v/>
      </c>
      <c r="BC27" s="45" t="str">
        <f t="shared" si="13"/>
        <v/>
      </c>
      <c r="BH27" s="40">
        <v>17</v>
      </c>
      <c r="BI27" s="64" t="s">
        <v>40</v>
      </c>
      <c r="BJ27" s="75" t="s">
        <v>137</v>
      </c>
      <c r="BK27" s="260" t="s">
        <v>116</v>
      </c>
      <c r="BL27" s="78" t="s">
        <v>118</v>
      </c>
      <c r="BM27" s="261" t="s">
        <v>116</v>
      </c>
      <c r="BN27" s="67" t="s">
        <v>115</v>
      </c>
      <c r="BO27" s="259" t="s">
        <v>116</v>
      </c>
      <c r="BP27" s="67" t="s">
        <v>115</v>
      </c>
      <c r="BQ27" s="152" t="s">
        <v>117</v>
      </c>
      <c r="BR27" s="69" t="s">
        <v>115</v>
      </c>
      <c r="BS27" s="254" t="s">
        <v>117</v>
      </c>
    </row>
    <row r="28" spans="1:71" ht="18.95" customHeight="1">
      <c r="A28" s="218"/>
      <c r="B28" s="5">
        <v>21</v>
      </c>
      <c r="C28" s="6">
        <f t="shared" si="0"/>
        <v>46286</v>
      </c>
      <c r="D28" s="18">
        <f t="shared" si="14"/>
        <v>2</v>
      </c>
      <c r="E28" s="9"/>
      <c r="F28" s="108" t="str">
        <f t="shared" si="11"/>
        <v>10～11</v>
      </c>
      <c r="G28" s="107" t="str">
        <f t="shared" si="2"/>
        <v>12～13</v>
      </c>
      <c r="H28" s="108" t="str">
        <f t="shared" si="3"/>
        <v/>
      </c>
      <c r="I28" s="107" t="str">
        <f t="shared" si="4"/>
        <v/>
      </c>
      <c r="J28" s="108" t="str">
        <f t="shared" si="5"/>
        <v/>
      </c>
      <c r="K28" s="107" t="str">
        <f t="shared" si="6"/>
        <v/>
      </c>
      <c r="L28" s="108" t="str">
        <f t="shared" si="7"/>
        <v/>
      </c>
      <c r="M28" s="107" t="str">
        <f t="shared" si="8"/>
        <v/>
      </c>
      <c r="N28" s="108" t="str">
        <f t="shared" si="9"/>
        <v/>
      </c>
      <c r="O28" s="107" t="str">
        <f t="shared" si="10"/>
        <v/>
      </c>
      <c r="P28" s="9"/>
      <c r="Q28" s="218"/>
      <c r="R28" s="55">
        <v>1</v>
      </c>
      <c r="S28" s="14">
        <f>SUM($R$8:R28)</f>
        <v>21</v>
      </c>
      <c r="AA28" s="9">
        <v>18</v>
      </c>
      <c r="AB28" s="27" t="str">
        <f>V13</f>
        <v>数学</v>
      </c>
      <c r="AC28" s="61"/>
      <c r="AD28" s="42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IF(AE28="","",VLOOKUP(AE28,目次!$A$5:$X$36,20))</f>
        <v/>
      </c>
      <c r="AL28" s="22" t="str">
        <f>IF(AF28="","",VLOOKUP(AF28,目次!$A$5:$P$36,4))</f>
        <v/>
      </c>
      <c r="AM28" s="22" t="str">
        <f>IF(AF28="","",VLOOKUP(AF28,目次!$A$5:$X$36,21))</f>
        <v/>
      </c>
      <c r="AN28" s="22" t="str">
        <f>IF(AG28="","",VLOOKUP(AG28,目次!$A$5:$P$36,5))</f>
        <v>8～9</v>
      </c>
      <c r="AO28" s="22" t="str">
        <f>IF(AG28="","",VLOOKUP(AG28,目次!$A$5:$X$36,22))</f>
        <v>10～11</v>
      </c>
      <c r="AP28" s="22" t="str">
        <f>IF(AH28="","",VLOOKUP(AH28,目次!$A$5:$P$36,6))</f>
        <v/>
      </c>
      <c r="AQ28" s="22" t="str">
        <f>IF(AH28="","",VLOOKUP(AH28,目次!$A$5:$X$36,23))</f>
        <v/>
      </c>
      <c r="AR28" s="22" t="str">
        <f>IF(AI28="","",VLOOKUP(AI28,目次!$A$5:$P$36,7))</f>
        <v/>
      </c>
      <c r="AS28" s="22" t="str">
        <f>IF(AI28="","",VLOOKUP(AI28,目次!$A$5:$X$36,24))</f>
        <v/>
      </c>
      <c r="AT28" s="45" t="str">
        <f t="shared" si="13"/>
        <v/>
      </c>
      <c r="AU28" s="45" t="str">
        <f t="shared" si="13"/>
        <v/>
      </c>
      <c r="AV28" s="45" t="str">
        <f t="shared" si="13"/>
        <v/>
      </c>
      <c r="AW28" s="45" t="str">
        <f t="shared" si="13"/>
        <v/>
      </c>
      <c r="AX28" s="45" t="str">
        <f t="shared" si="13"/>
        <v>8～9</v>
      </c>
      <c r="AY28" s="45" t="str">
        <f t="shared" si="13"/>
        <v>10～11</v>
      </c>
      <c r="AZ28" s="45" t="str">
        <f t="shared" si="13"/>
        <v>8～9</v>
      </c>
      <c r="BA28" s="45" t="str">
        <f t="shared" si="13"/>
        <v>12～13</v>
      </c>
      <c r="BB28" s="45" t="str">
        <f t="shared" si="13"/>
        <v/>
      </c>
      <c r="BC28" s="45" t="str">
        <f t="shared" si="13"/>
        <v/>
      </c>
      <c r="BH28" s="40">
        <v>18</v>
      </c>
      <c r="BI28" s="64" t="s">
        <v>41</v>
      </c>
      <c r="BJ28" s="75" t="s">
        <v>138</v>
      </c>
      <c r="BK28" s="260" t="s">
        <v>117</v>
      </c>
      <c r="BL28" s="78" t="s">
        <v>119</v>
      </c>
      <c r="BM28" s="261" t="s">
        <v>117</v>
      </c>
      <c r="BN28" s="67" t="s">
        <v>116</v>
      </c>
      <c r="BO28" s="259" t="s">
        <v>117</v>
      </c>
      <c r="BP28" s="67" t="s">
        <v>116</v>
      </c>
      <c r="BQ28" s="152" t="s">
        <v>118</v>
      </c>
      <c r="BR28" s="69" t="s">
        <v>116</v>
      </c>
      <c r="BS28" s="254" t="s">
        <v>118</v>
      </c>
    </row>
    <row r="29" spans="1:71" ht="18.95" customHeight="1">
      <c r="A29" s="218"/>
      <c r="B29" s="5">
        <v>22</v>
      </c>
      <c r="C29" s="6">
        <f t="shared" si="0"/>
        <v>46287</v>
      </c>
      <c r="D29" s="18">
        <f t="shared" si="14"/>
        <v>3</v>
      </c>
      <c r="E29" s="9"/>
      <c r="F29" s="108" t="str">
        <f t="shared" si="11"/>
        <v/>
      </c>
      <c r="G29" s="107" t="str">
        <f t="shared" si="2"/>
        <v/>
      </c>
      <c r="H29" s="108" t="str">
        <f t="shared" si="3"/>
        <v>10～11</v>
      </c>
      <c r="I29" s="107" t="str">
        <f t="shared" si="4"/>
        <v>12～13</v>
      </c>
      <c r="J29" s="108" t="str">
        <f t="shared" si="5"/>
        <v/>
      </c>
      <c r="K29" s="107" t="str">
        <f t="shared" si="6"/>
        <v/>
      </c>
      <c r="L29" s="108" t="str">
        <f t="shared" si="7"/>
        <v/>
      </c>
      <c r="M29" s="107" t="str">
        <f t="shared" si="8"/>
        <v/>
      </c>
      <c r="N29" s="108" t="str">
        <f t="shared" si="9"/>
        <v/>
      </c>
      <c r="O29" s="107" t="str">
        <f t="shared" si="10"/>
        <v/>
      </c>
      <c r="P29" s="9"/>
      <c r="Q29" s="218"/>
      <c r="R29" s="55">
        <v>1</v>
      </c>
      <c r="S29" s="14">
        <f>SUM($R$8:R29)</f>
        <v>22</v>
      </c>
      <c r="AA29" s="9">
        <v>19</v>
      </c>
      <c r="AB29" s="27" t="str">
        <f>V14</f>
        <v>理科</v>
      </c>
      <c r="AC29" s="61"/>
      <c r="AD29" s="42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IF(AE29="","",VLOOKUP(AE29,目次!$A$5:$X$36,20))</f>
        <v/>
      </c>
      <c r="AL29" s="22" t="str">
        <f>IF(AF29="","",VLOOKUP(AF29,目次!$A$5:$P$36,4))</f>
        <v/>
      </c>
      <c r="AM29" s="22" t="str">
        <f>IF(AF29="","",VLOOKUP(AF29,目次!$A$5:$X$36,21))</f>
        <v/>
      </c>
      <c r="AN29" s="22" t="str">
        <f>IF(AG29="","",VLOOKUP(AG29,目次!$A$5:$P$36,5))</f>
        <v/>
      </c>
      <c r="AO29" s="22" t="str">
        <f>IF(AG29="","",VLOOKUP(AG29,目次!$A$5:$X$36,22))</f>
        <v/>
      </c>
      <c r="AP29" s="22" t="str">
        <f>IF(AH29="","",VLOOKUP(AH29,目次!$A$5:$P$36,6))</f>
        <v>8～9</v>
      </c>
      <c r="AQ29" s="22" t="str">
        <f>IF(AH29="","",VLOOKUP(AH29,目次!$A$5:$X$36,23))</f>
        <v>12～13</v>
      </c>
      <c r="AR29" s="22" t="str">
        <f>IF(AI29="","",VLOOKUP(AI29,目次!$A$5:$P$36,7))</f>
        <v/>
      </c>
      <c r="AS29" s="22" t="str">
        <f>IF(AI29="","",VLOOKUP(AI29,目次!$A$5:$X$36,24))</f>
        <v/>
      </c>
      <c r="AT29" s="45" t="str">
        <f t="shared" si="13"/>
        <v/>
      </c>
      <c r="AU29" s="45" t="str">
        <f t="shared" si="13"/>
        <v/>
      </c>
      <c r="AV29" s="45" t="str">
        <f t="shared" si="13"/>
        <v/>
      </c>
      <c r="AW29" s="45" t="str">
        <f t="shared" si="13"/>
        <v/>
      </c>
      <c r="AX29" s="45" t="str">
        <f t="shared" si="13"/>
        <v/>
      </c>
      <c r="AY29" s="45" t="str">
        <f t="shared" si="13"/>
        <v/>
      </c>
      <c r="AZ29" s="45" t="str">
        <f t="shared" si="13"/>
        <v>8～9</v>
      </c>
      <c r="BA29" s="45" t="str">
        <f t="shared" si="13"/>
        <v>12～13</v>
      </c>
      <c r="BB29" s="45" t="str">
        <f t="shared" si="13"/>
        <v>8～9</v>
      </c>
      <c r="BC29" s="45" t="str">
        <f t="shared" si="13"/>
        <v>12～13</v>
      </c>
      <c r="BH29" s="40">
        <v>19</v>
      </c>
      <c r="BI29" s="64" t="s">
        <v>42</v>
      </c>
      <c r="BJ29" s="75" t="s">
        <v>66</v>
      </c>
      <c r="BK29" s="260" t="s">
        <v>118</v>
      </c>
      <c r="BL29" s="78" t="s">
        <v>120</v>
      </c>
      <c r="BM29" s="261" t="s">
        <v>118</v>
      </c>
      <c r="BN29" s="67" t="s">
        <v>117</v>
      </c>
      <c r="BO29" s="259" t="s">
        <v>118</v>
      </c>
      <c r="BP29" s="67" t="s">
        <v>117</v>
      </c>
      <c r="BQ29" s="152" t="s">
        <v>119</v>
      </c>
      <c r="BR29" s="69" t="s">
        <v>117</v>
      </c>
      <c r="BS29" s="254" t="s">
        <v>119</v>
      </c>
    </row>
    <row r="30" spans="1:71" ht="18.95" customHeight="1">
      <c r="A30" s="218"/>
      <c r="B30" s="5">
        <v>23</v>
      </c>
      <c r="C30" s="6">
        <f t="shared" si="0"/>
        <v>46288</v>
      </c>
      <c r="D30" s="18">
        <f t="shared" si="14"/>
        <v>4</v>
      </c>
      <c r="E30" s="9"/>
      <c r="F30" s="108" t="str">
        <f t="shared" si="11"/>
        <v/>
      </c>
      <c r="G30" s="107" t="str">
        <f t="shared" si="2"/>
        <v/>
      </c>
      <c r="H30" s="108" t="str">
        <f t="shared" si="3"/>
        <v/>
      </c>
      <c r="I30" s="107" t="str">
        <f t="shared" si="4"/>
        <v/>
      </c>
      <c r="J30" s="108" t="str">
        <f t="shared" si="5"/>
        <v>10～11</v>
      </c>
      <c r="K30" s="107" t="str">
        <f t="shared" si="6"/>
        <v>12～13</v>
      </c>
      <c r="L30" s="108" t="str">
        <f t="shared" si="7"/>
        <v/>
      </c>
      <c r="M30" s="107" t="str">
        <f t="shared" si="8"/>
        <v/>
      </c>
      <c r="N30" s="108" t="str">
        <f t="shared" si="9"/>
        <v/>
      </c>
      <c r="O30" s="107" t="str">
        <f t="shared" si="10"/>
        <v/>
      </c>
      <c r="P30" s="9"/>
      <c r="Q30" s="218"/>
      <c r="R30" s="55">
        <v>1</v>
      </c>
      <c r="S30" s="14">
        <f>SUM($R$8:R30)</f>
        <v>23</v>
      </c>
      <c r="AA30" s="9">
        <v>20</v>
      </c>
      <c r="AB30" s="27" t="str">
        <f>V15</f>
        <v>英語</v>
      </c>
      <c r="AC30" s="61"/>
      <c r="AD30" s="42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IF(AE30="","",VLOOKUP(AE30,目次!$A$5:$X$36,20))</f>
        <v/>
      </c>
      <c r="AL30" s="22" t="str">
        <f>IF(AF30="","",VLOOKUP(AF30,目次!$A$5:$P$36,4))</f>
        <v/>
      </c>
      <c r="AM30" s="22" t="str">
        <f>IF(AF30="","",VLOOKUP(AF30,目次!$A$5:$X$36,21))</f>
        <v/>
      </c>
      <c r="AN30" s="22" t="str">
        <f>IF(AG30="","",VLOOKUP(AG30,目次!$A$5:$P$36,5))</f>
        <v/>
      </c>
      <c r="AO30" s="22" t="str">
        <f>IF(AG30="","",VLOOKUP(AG30,目次!$A$5:$X$36,22))</f>
        <v/>
      </c>
      <c r="AP30" s="22" t="str">
        <f>IF(AH30="","",VLOOKUP(AH30,目次!$A$5:$P$36,6))</f>
        <v/>
      </c>
      <c r="AQ30" s="22" t="str">
        <f>IF(AH30="","",VLOOKUP(AH30,目次!$A$5:$X$36,23))</f>
        <v/>
      </c>
      <c r="AR30" s="22" t="str">
        <f>IF(AI30="","",VLOOKUP(AI30,目次!$A$5:$P$36,7))</f>
        <v>8～9</v>
      </c>
      <c r="AS30" s="22" t="str">
        <f>IF(AI30="","",VLOOKUP(AI30,目次!$A$5:$X$36,24))</f>
        <v>12～13</v>
      </c>
      <c r="AT30" s="45" t="str">
        <f t="shared" si="13"/>
        <v>10～11</v>
      </c>
      <c r="AU30" s="45" t="str">
        <f t="shared" si="13"/>
        <v>12～13</v>
      </c>
      <c r="AV30" s="45" t="str">
        <f t="shared" si="13"/>
        <v/>
      </c>
      <c r="AW30" s="45" t="str">
        <f t="shared" si="13"/>
        <v/>
      </c>
      <c r="AX30" s="45" t="str">
        <f t="shared" si="13"/>
        <v/>
      </c>
      <c r="AY30" s="45" t="str">
        <f t="shared" si="13"/>
        <v/>
      </c>
      <c r="AZ30" s="45" t="str">
        <f t="shared" si="13"/>
        <v/>
      </c>
      <c r="BA30" s="45" t="str">
        <f t="shared" si="13"/>
        <v/>
      </c>
      <c r="BB30" s="45" t="str">
        <f t="shared" si="13"/>
        <v>8～9</v>
      </c>
      <c r="BC30" s="45" t="str">
        <f t="shared" si="13"/>
        <v>12～13</v>
      </c>
      <c r="BH30" s="40">
        <v>20</v>
      </c>
      <c r="BI30" s="64" t="s">
        <v>43</v>
      </c>
      <c r="BJ30" s="75" t="s">
        <v>139</v>
      </c>
      <c r="BK30" s="260" t="s">
        <v>119</v>
      </c>
      <c r="BL30" s="78" t="s">
        <v>121</v>
      </c>
      <c r="BM30" s="261" t="s">
        <v>119</v>
      </c>
      <c r="BN30" s="67" t="s">
        <v>118</v>
      </c>
      <c r="BO30" s="259" t="s">
        <v>119</v>
      </c>
      <c r="BP30" s="67" t="s">
        <v>118</v>
      </c>
      <c r="BQ30" s="152" t="s">
        <v>120</v>
      </c>
      <c r="BR30" s="69" t="s">
        <v>142</v>
      </c>
      <c r="BS30" s="254" t="s">
        <v>520</v>
      </c>
    </row>
    <row r="31" spans="1:71" ht="18.95" customHeight="1">
      <c r="A31" s="218"/>
      <c r="B31" s="5">
        <v>24</v>
      </c>
      <c r="C31" s="6">
        <f t="shared" si="0"/>
        <v>46289</v>
      </c>
      <c r="D31" s="18">
        <f t="shared" si="14"/>
        <v>5</v>
      </c>
      <c r="E31" s="9"/>
      <c r="F31" s="108" t="str">
        <f t="shared" si="11"/>
        <v/>
      </c>
      <c r="G31" s="107" t="str">
        <f t="shared" si="2"/>
        <v/>
      </c>
      <c r="H31" s="108" t="str">
        <f t="shared" si="3"/>
        <v/>
      </c>
      <c r="I31" s="107" t="str">
        <f t="shared" si="4"/>
        <v/>
      </c>
      <c r="J31" s="108" t="str">
        <f t="shared" si="5"/>
        <v/>
      </c>
      <c r="K31" s="107" t="str">
        <f t="shared" si="6"/>
        <v/>
      </c>
      <c r="L31" s="108" t="str">
        <f t="shared" si="7"/>
        <v>10～11</v>
      </c>
      <c r="M31" s="107" t="str">
        <f t="shared" si="8"/>
        <v>14～15</v>
      </c>
      <c r="N31" s="108" t="str">
        <f t="shared" si="9"/>
        <v/>
      </c>
      <c r="O31" s="107" t="str">
        <f t="shared" si="10"/>
        <v/>
      </c>
      <c r="P31" s="9"/>
      <c r="Q31" s="218"/>
      <c r="R31" s="55">
        <v>1</v>
      </c>
      <c r="S31" s="14">
        <f>SUM($R$8:R31)</f>
        <v>24</v>
      </c>
      <c r="AA31" s="9">
        <v>21</v>
      </c>
      <c r="AB31" s="27" t="str">
        <f>V11</f>
        <v>国語</v>
      </c>
      <c r="AC31" s="61"/>
      <c r="AD31" s="42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IF(AE31="","",VLOOKUP(AE31,目次!$A$5:$X$36,20))</f>
        <v>12～13</v>
      </c>
      <c r="AL31" s="22" t="str">
        <f>IF(AF31="","",VLOOKUP(AF31,目次!$A$5:$P$36,4))</f>
        <v/>
      </c>
      <c r="AM31" s="22" t="str">
        <f>IF(AF31="","",VLOOKUP(AF31,目次!$A$5:$X$36,21))</f>
        <v/>
      </c>
      <c r="AN31" s="22" t="str">
        <f>IF(AG31="","",VLOOKUP(AG31,目次!$A$5:$P$36,5))</f>
        <v/>
      </c>
      <c r="AO31" s="22" t="str">
        <f>IF(AG31="","",VLOOKUP(AG31,目次!$A$5:$X$36,22))</f>
        <v/>
      </c>
      <c r="AP31" s="22" t="str">
        <f>IF(AH31="","",VLOOKUP(AH31,目次!$A$5:$P$36,6))</f>
        <v/>
      </c>
      <c r="AQ31" s="22" t="str">
        <f>IF(AH31="","",VLOOKUP(AH31,目次!$A$5:$X$36,23))</f>
        <v/>
      </c>
      <c r="AR31" s="22" t="str">
        <f>IF(AI31="","",VLOOKUP(AI31,目次!$A$5:$P$36,7))</f>
        <v/>
      </c>
      <c r="AS31" s="22" t="str">
        <f>IF(AI31="","",VLOOKUP(AI31,目次!$A$5:$X$36,24))</f>
        <v/>
      </c>
      <c r="AT31" s="45" t="str">
        <f t="shared" si="13"/>
        <v>10～11</v>
      </c>
      <c r="AU31" s="45" t="str">
        <f t="shared" si="13"/>
        <v>12～13</v>
      </c>
      <c r="AV31" s="45" t="str">
        <f t="shared" si="13"/>
        <v>10～11</v>
      </c>
      <c r="AW31" s="45" t="str">
        <f t="shared" si="13"/>
        <v>12～13</v>
      </c>
      <c r="AX31" s="45" t="str">
        <f t="shared" si="13"/>
        <v/>
      </c>
      <c r="AY31" s="45" t="str">
        <f t="shared" si="13"/>
        <v/>
      </c>
      <c r="AZ31" s="45" t="str">
        <f t="shared" si="13"/>
        <v/>
      </c>
      <c r="BA31" s="45" t="str">
        <f t="shared" si="13"/>
        <v/>
      </c>
      <c r="BB31" s="45" t="str">
        <f t="shared" si="13"/>
        <v/>
      </c>
      <c r="BC31" s="45" t="str">
        <f t="shared" si="13"/>
        <v/>
      </c>
      <c r="BH31" s="40">
        <v>21</v>
      </c>
      <c r="BI31" s="64" t="s">
        <v>44</v>
      </c>
      <c r="BJ31" s="75" t="s">
        <v>68</v>
      </c>
      <c r="BK31" s="260" t="s">
        <v>120</v>
      </c>
      <c r="BL31" s="78" t="s">
        <v>122</v>
      </c>
      <c r="BM31" s="261" t="s">
        <v>120</v>
      </c>
      <c r="BN31" s="67" t="s">
        <v>119</v>
      </c>
      <c r="BO31" s="259" t="s">
        <v>120</v>
      </c>
      <c r="BP31" s="67" t="s">
        <v>119</v>
      </c>
      <c r="BQ31" s="152" t="s">
        <v>121</v>
      </c>
      <c r="BR31" s="69" t="s">
        <v>120</v>
      </c>
      <c r="BS31" s="254" t="s">
        <v>122</v>
      </c>
    </row>
    <row r="32" spans="1:71" ht="18.95" customHeight="1">
      <c r="A32" s="218"/>
      <c r="B32" s="5">
        <v>25</v>
      </c>
      <c r="C32" s="6">
        <f t="shared" si="0"/>
        <v>46290</v>
      </c>
      <c r="D32" s="18">
        <f t="shared" si="14"/>
        <v>6</v>
      </c>
      <c r="E32" s="9"/>
      <c r="F32" s="108" t="str">
        <f t="shared" si="11"/>
        <v/>
      </c>
      <c r="G32" s="107" t="str">
        <f t="shared" si="2"/>
        <v/>
      </c>
      <c r="H32" s="108" t="str">
        <f t="shared" si="3"/>
        <v/>
      </c>
      <c r="I32" s="107" t="str">
        <f t="shared" si="4"/>
        <v/>
      </c>
      <c r="J32" s="108" t="str">
        <f t="shared" si="5"/>
        <v/>
      </c>
      <c r="K32" s="107" t="str">
        <f t="shared" si="6"/>
        <v/>
      </c>
      <c r="L32" s="108" t="str">
        <f t="shared" si="7"/>
        <v/>
      </c>
      <c r="M32" s="107" t="str">
        <f t="shared" si="8"/>
        <v/>
      </c>
      <c r="N32" s="108" t="str">
        <f t="shared" si="9"/>
        <v>10～11</v>
      </c>
      <c r="O32" s="107" t="str">
        <f t="shared" si="10"/>
        <v>14～15</v>
      </c>
      <c r="P32" s="9"/>
      <c r="Q32" s="218"/>
      <c r="R32" s="55">
        <v>1</v>
      </c>
      <c r="S32" s="14">
        <f>SUM($R$8:R32)</f>
        <v>25</v>
      </c>
      <c r="AA32" s="9">
        <v>22</v>
      </c>
      <c r="AB32" s="27" t="str">
        <f>V12</f>
        <v>社会</v>
      </c>
      <c r="AC32" s="61"/>
      <c r="AD32" s="42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IF(AE32="","",VLOOKUP(AE32,目次!$A$5:$X$36,20))</f>
        <v/>
      </c>
      <c r="AL32" s="22" t="str">
        <f>IF(AF32="","",VLOOKUP(AF32,目次!$A$5:$P$36,4))</f>
        <v>10～11</v>
      </c>
      <c r="AM32" s="22" t="str">
        <f>IF(AF32="","",VLOOKUP(AF32,目次!$A$5:$X$36,21))</f>
        <v>12～13</v>
      </c>
      <c r="AN32" s="22" t="str">
        <f>IF(AG32="","",VLOOKUP(AG32,目次!$A$5:$P$36,5))</f>
        <v/>
      </c>
      <c r="AO32" s="22" t="str">
        <f>IF(AG32="","",VLOOKUP(AG32,目次!$A$5:$X$36,22))</f>
        <v/>
      </c>
      <c r="AP32" s="22" t="str">
        <f>IF(AH32="","",VLOOKUP(AH32,目次!$A$5:$P$36,6))</f>
        <v/>
      </c>
      <c r="AQ32" s="22" t="str">
        <f>IF(AH32="","",VLOOKUP(AH32,目次!$A$5:$X$36,23))</f>
        <v/>
      </c>
      <c r="AR32" s="22" t="str">
        <f>IF(AI32="","",VLOOKUP(AI32,目次!$A$5:$P$36,7))</f>
        <v/>
      </c>
      <c r="AS32" s="22" t="str">
        <f>IF(AI32="","",VLOOKUP(AI32,目次!$A$5:$X$36,24))</f>
        <v/>
      </c>
      <c r="AT32" s="45" t="str">
        <f t="shared" si="13"/>
        <v/>
      </c>
      <c r="AU32" s="45" t="str">
        <f t="shared" si="13"/>
        <v/>
      </c>
      <c r="AV32" s="45" t="str">
        <f t="shared" si="13"/>
        <v>10～11</v>
      </c>
      <c r="AW32" s="45" t="str">
        <f t="shared" si="13"/>
        <v>12～13</v>
      </c>
      <c r="AX32" s="45" t="str">
        <f t="shared" si="13"/>
        <v>10～11</v>
      </c>
      <c r="AY32" s="45" t="str">
        <f t="shared" si="13"/>
        <v>12～13</v>
      </c>
      <c r="AZ32" s="45" t="str">
        <f t="shared" si="13"/>
        <v/>
      </c>
      <c r="BA32" s="45" t="str">
        <f t="shared" si="13"/>
        <v/>
      </c>
      <c r="BB32" s="45" t="str">
        <f t="shared" si="13"/>
        <v/>
      </c>
      <c r="BC32" s="45" t="str">
        <f t="shared" si="13"/>
        <v/>
      </c>
      <c r="BH32" s="40">
        <v>22</v>
      </c>
      <c r="BI32" s="64" t="s">
        <v>45</v>
      </c>
      <c r="BJ32" s="75" t="s">
        <v>69</v>
      </c>
      <c r="BK32" s="260" t="s">
        <v>121</v>
      </c>
      <c r="BL32" s="78" t="s">
        <v>123</v>
      </c>
      <c r="BM32" s="261" t="s">
        <v>121</v>
      </c>
      <c r="BN32" s="67" t="s">
        <v>120</v>
      </c>
      <c r="BO32" s="259" t="s">
        <v>121</v>
      </c>
      <c r="BP32" s="67" t="s">
        <v>120</v>
      </c>
      <c r="BQ32" s="152" t="s">
        <v>122</v>
      </c>
      <c r="BR32" s="69" t="s">
        <v>121</v>
      </c>
      <c r="BS32" s="254" t="s">
        <v>123</v>
      </c>
    </row>
    <row r="33" spans="1:71" ht="18.95" customHeight="1">
      <c r="A33" s="218"/>
      <c r="B33" s="5">
        <v>26</v>
      </c>
      <c r="C33" s="6">
        <f t="shared" si="0"/>
        <v>46291</v>
      </c>
      <c r="D33" s="18">
        <f t="shared" si="14"/>
        <v>7</v>
      </c>
      <c r="E33" s="9"/>
      <c r="F33" s="108" t="str">
        <f t="shared" si="11"/>
        <v>12～13</v>
      </c>
      <c r="G33" s="107" t="str">
        <f t="shared" si="2"/>
        <v>14～15</v>
      </c>
      <c r="H33" s="108" t="str">
        <f t="shared" si="3"/>
        <v/>
      </c>
      <c r="I33" s="107" t="str">
        <f t="shared" si="4"/>
        <v/>
      </c>
      <c r="J33" s="108" t="str">
        <f t="shared" si="5"/>
        <v/>
      </c>
      <c r="K33" s="107" t="str">
        <f t="shared" si="6"/>
        <v/>
      </c>
      <c r="L33" s="108" t="str">
        <f t="shared" si="7"/>
        <v/>
      </c>
      <c r="M33" s="107" t="str">
        <f t="shared" si="8"/>
        <v/>
      </c>
      <c r="N33" s="108" t="str">
        <f t="shared" si="9"/>
        <v/>
      </c>
      <c r="O33" s="107" t="str">
        <f t="shared" si="10"/>
        <v/>
      </c>
      <c r="P33" s="9"/>
      <c r="Q33" s="218"/>
      <c r="R33" s="55">
        <v>1</v>
      </c>
      <c r="S33" s="14">
        <f>SUM($R$8:R33)</f>
        <v>26</v>
      </c>
      <c r="AA33" s="9">
        <v>23</v>
      </c>
      <c r="AB33" s="27" t="str">
        <f>V13</f>
        <v>数学</v>
      </c>
      <c r="AC33" s="61"/>
      <c r="AD33" s="42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IF(AE33="","",VLOOKUP(AE33,目次!$A$5:$X$36,20))</f>
        <v/>
      </c>
      <c r="AL33" s="22" t="str">
        <f>IF(AF33="","",VLOOKUP(AF33,目次!$A$5:$P$36,4))</f>
        <v/>
      </c>
      <c r="AM33" s="22" t="str">
        <f>IF(AF33="","",VLOOKUP(AF33,目次!$A$5:$X$36,21))</f>
        <v/>
      </c>
      <c r="AN33" s="22" t="str">
        <f>IF(AG33="","",VLOOKUP(AG33,目次!$A$5:$P$36,5))</f>
        <v>10～11</v>
      </c>
      <c r="AO33" s="22" t="str">
        <f>IF(AG33="","",VLOOKUP(AG33,目次!$A$5:$X$36,22))</f>
        <v>12～13</v>
      </c>
      <c r="AP33" s="22" t="str">
        <f>IF(AH33="","",VLOOKUP(AH33,目次!$A$5:$P$36,6))</f>
        <v/>
      </c>
      <c r="AQ33" s="22" t="str">
        <f>IF(AH33="","",VLOOKUP(AH33,目次!$A$5:$X$36,23))</f>
        <v/>
      </c>
      <c r="AR33" s="22" t="str">
        <f>IF(AI33="","",VLOOKUP(AI33,目次!$A$5:$P$36,7))</f>
        <v/>
      </c>
      <c r="AS33" s="22" t="str">
        <f>IF(AI33="","",VLOOKUP(AI33,目次!$A$5:$X$36,24))</f>
        <v/>
      </c>
      <c r="AT33" s="45" t="str">
        <f t="shared" si="13"/>
        <v/>
      </c>
      <c r="AU33" s="45" t="str">
        <f t="shared" si="13"/>
        <v/>
      </c>
      <c r="AV33" s="45" t="str">
        <f t="shared" si="13"/>
        <v/>
      </c>
      <c r="AW33" s="45" t="str">
        <f t="shared" si="13"/>
        <v/>
      </c>
      <c r="AX33" s="45" t="str">
        <f t="shared" si="13"/>
        <v>10～11</v>
      </c>
      <c r="AY33" s="45" t="str">
        <f t="shared" si="13"/>
        <v>12～13</v>
      </c>
      <c r="AZ33" s="45" t="str">
        <f t="shared" si="13"/>
        <v>10～11</v>
      </c>
      <c r="BA33" s="45" t="str">
        <f t="shared" si="13"/>
        <v>14～15</v>
      </c>
      <c r="BB33" s="45" t="str">
        <f t="shared" si="13"/>
        <v/>
      </c>
      <c r="BC33" s="45" t="str">
        <f t="shared" si="13"/>
        <v/>
      </c>
      <c r="BH33" s="40">
        <v>23</v>
      </c>
      <c r="BI33" s="64" t="s">
        <v>46</v>
      </c>
      <c r="BJ33" s="75" t="s">
        <v>140</v>
      </c>
      <c r="BK33" s="260" t="s">
        <v>122</v>
      </c>
      <c r="BL33" s="78" t="s">
        <v>125</v>
      </c>
      <c r="BM33" s="261" t="s">
        <v>122</v>
      </c>
      <c r="BN33" s="67" t="s">
        <v>121</v>
      </c>
      <c r="BO33" s="259" t="s">
        <v>122</v>
      </c>
      <c r="BP33" s="67" t="s">
        <v>121</v>
      </c>
      <c r="BQ33" s="152" t="s">
        <v>123</v>
      </c>
      <c r="BR33" s="69" t="s">
        <v>122</v>
      </c>
      <c r="BS33" s="254" t="s">
        <v>124</v>
      </c>
    </row>
    <row r="34" spans="1:71" ht="18.95" customHeight="1">
      <c r="A34" s="218"/>
      <c r="B34" s="5">
        <v>27</v>
      </c>
      <c r="C34" s="6">
        <f t="shared" si="0"/>
        <v>46292</v>
      </c>
      <c r="D34" s="18">
        <f t="shared" si="14"/>
        <v>1</v>
      </c>
      <c r="E34" s="9"/>
      <c r="F34" s="108" t="str">
        <f t="shared" si="11"/>
        <v/>
      </c>
      <c r="G34" s="107" t="str">
        <f t="shared" si="2"/>
        <v/>
      </c>
      <c r="H34" s="108" t="str">
        <f t="shared" si="3"/>
        <v>12～14</v>
      </c>
      <c r="I34" s="107" t="str">
        <f t="shared" si="4"/>
        <v>14～15</v>
      </c>
      <c r="J34" s="108" t="str">
        <f t="shared" si="5"/>
        <v/>
      </c>
      <c r="K34" s="107" t="str">
        <f t="shared" si="6"/>
        <v/>
      </c>
      <c r="L34" s="108" t="str">
        <f t="shared" si="7"/>
        <v/>
      </c>
      <c r="M34" s="107" t="str">
        <f t="shared" si="8"/>
        <v/>
      </c>
      <c r="N34" s="108" t="str">
        <f t="shared" si="9"/>
        <v/>
      </c>
      <c r="O34" s="107" t="str">
        <f t="shared" si="10"/>
        <v/>
      </c>
      <c r="P34" s="9"/>
      <c r="Q34" s="218"/>
      <c r="R34" s="55">
        <v>1</v>
      </c>
      <c r="S34" s="14">
        <f>SUM($R$8:R34)</f>
        <v>27</v>
      </c>
      <c r="AA34" s="9">
        <v>24</v>
      </c>
      <c r="AB34" s="27" t="str">
        <f>V14</f>
        <v>理科</v>
      </c>
      <c r="AC34" s="61"/>
      <c r="AD34" s="42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IF(AE34="","",VLOOKUP(AE34,目次!$A$5:$X$36,20))</f>
        <v/>
      </c>
      <c r="AL34" s="22" t="str">
        <f>IF(AF34="","",VLOOKUP(AF34,目次!$A$5:$P$36,4))</f>
        <v/>
      </c>
      <c r="AM34" s="22" t="str">
        <f>IF(AF34="","",VLOOKUP(AF34,目次!$A$5:$X$36,21))</f>
        <v/>
      </c>
      <c r="AN34" s="22" t="str">
        <f>IF(AG34="","",VLOOKUP(AG34,目次!$A$5:$P$36,5))</f>
        <v/>
      </c>
      <c r="AO34" s="22" t="str">
        <f>IF(AG34="","",VLOOKUP(AG34,目次!$A$5:$X$36,22))</f>
        <v/>
      </c>
      <c r="AP34" s="22" t="str">
        <f>IF(AH34="","",VLOOKUP(AH34,目次!$A$5:$P$36,6))</f>
        <v>10～11</v>
      </c>
      <c r="AQ34" s="22" t="str">
        <f>IF(AH34="","",VLOOKUP(AH34,目次!$A$5:$X$36,23))</f>
        <v>14～15</v>
      </c>
      <c r="AR34" s="22" t="str">
        <f>IF(AI34="","",VLOOKUP(AI34,目次!$A$5:$P$36,7))</f>
        <v/>
      </c>
      <c r="AS34" s="22" t="str">
        <f>IF(AI34="","",VLOOKUP(AI34,目次!$A$5:$X$36,24))</f>
        <v/>
      </c>
      <c r="AT34" s="45" t="str">
        <f t="shared" si="13"/>
        <v/>
      </c>
      <c r="AU34" s="45" t="str">
        <f t="shared" si="13"/>
        <v/>
      </c>
      <c r="AV34" s="45" t="str">
        <f t="shared" si="13"/>
        <v/>
      </c>
      <c r="AW34" s="45" t="str">
        <f t="shared" si="13"/>
        <v/>
      </c>
      <c r="AX34" s="45" t="str">
        <f t="shared" si="13"/>
        <v/>
      </c>
      <c r="AY34" s="45" t="str">
        <f t="shared" si="13"/>
        <v/>
      </c>
      <c r="AZ34" s="45" t="str">
        <f t="shared" si="13"/>
        <v>10～11</v>
      </c>
      <c r="BA34" s="45" t="str">
        <f t="shared" si="13"/>
        <v>14～15</v>
      </c>
      <c r="BB34" s="45" t="str">
        <f t="shared" si="13"/>
        <v>10～11</v>
      </c>
      <c r="BC34" s="45" t="str">
        <f t="shared" si="13"/>
        <v>14～15</v>
      </c>
      <c r="BH34" s="40">
        <v>24</v>
      </c>
      <c r="BI34" s="64" t="s">
        <v>47</v>
      </c>
      <c r="BJ34" s="75" t="s">
        <v>71</v>
      </c>
      <c r="BK34" s="260" t="s">
        <v>123</v>
      </c>
      <c r="BL34" s="78" t="s">
        <v>126</v>
      </c>
      <c r="BM34" s="261" t="s">
        <v>123</v>
      </c>
      <c r="BN34" s="67" t="s">
        <v>122</v>
      </c>
      <c r="BO34" s="259" t="s">
        <v>123</v>
      </c>
      <c r="BP34" s="67" t="s">
        <v>122</v>
      </c>
      <c r="BQ34" s="152" t="s">
        <v>124</v>
      </c>
      <c r="BR34" s="69" t="s">
        <v>123</v>
      </c>
      <c r="BS34" s="254" t="s">
        <v>125</v>
      </c>
    </row>
    <row r="35" spans="1:71" ht="18.95" customHeight="1">
      <c r="A35" s="218"/>
      <c r="B35" s="5">
        <v>28</v>
      </c>
      <c r="C35" s="6">
        <f t="shared" si="0"/>
        <v>46293</v>
      </c>
      <c r="D35" s="18">
        <f t="shared" si="14"/>
        <v>2</v>
      </c>
      <c r="E35" s="9"/>
      <c r="F35" s="108" t="str">
        <f t="shared" si="11"/>
        <v/>
      </c>
      <c r="G35" s="107" t="str">
        <f t="shared" si="2"/>
        <v/>
      </c>
      <c r="H35" s="108" t="str">
        <f t="shared" si="3"/>
        <v/>
      </c>
      <c r="I35" s="107" t="str">
        <f t="shared" si="4"/>
        <v/>
      </c>
      <c r="J35" s="108" t="str">
        <f t="shared" si="5"/>
        <v>12～13</v>
      </c>
      <c r="K35" s="107" t="str">
        <f t="shared" si="6"/>
        <v>14～15</v>
      </c>
      <c r="L35" s="108" t="str">
        <f t="shared" si="7"/>
        <v/>
      </c>
      <c r="M35" s="107" t="str">
        <f t="shared" si="8"/>
        <v/>
      </c>
      <c r="N35" s="108" t="str">
        <f t="shared" si="9"/>
        <v/>
      </c>
      <c r="O35" s="107" t="str">
        <f t="shared" si="10"/>
        <v/>
      </c>
      <c r="P35" s="9"/>
      <c r="Q35" s="218"/>
      <c r="R35" s="55">
        <v>1</v>
      </c>
      <c r="S35" s="14">
        <f>SUM($R$8:R35)</f>
        <v>28</v>
      </c>
      <c r="U35" s="17"/>
      <c r="AA35" s="9">
        <v>25</v>
      </c>
      <c r="AB35" s="27" t="str">
        <f>V15</f>
        <v>英語</v>
      </c>
      <c r="AC35" s="61"/>
      <c r="AD35" s="42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IF(AE35="","",VLOOKUP(AE35,目次!$A$5:$X$36,20))</f>
        <v/>
      </c>
      <c r="AL35" s="22" t="str">
        <f>IF(AF35="","",VLOOKUP(AF35,目次!$A$5:$P$36,4))</f>
        <v/>
      </c>
      <c r="AM35" s="22" t="str">
        <f>IF(AF35="","",VLOOKUP(AF35,目次!$A$5:$X$36,21))</f>
        <v/>
      </c>
      <c r="AN35" s="22" t="str">
        <f>IF(AG35="","",VLOOKUP(AG35,目次!$A$5:$P$36,5))</f>
        <v/>
      </c>
      <c r="AO35" s="22" t="str">
        <f>IF(AG35="","",VLOOKUP(AG35,目次!$A$5:$X$36,22))</f>
        <v/>
      </c>
      <c r="AP35" s="22" t="str">
        <f>IF(AH35="","",VLOOKUP(AH35,目次!$A$5:$P$36,6))</f>
        <v/>
      </c>
      <c r="AQ35" s="22" t="str">
        <f>IF(AH35="","",VLOOKUP(AH35,目次!$A$5:$X$36,23))</f>
        <v/>
      </c>
      <c r="AR35" s="22" t="str">
        <f>IF(AI35="","",VLOOKUP(AI35,目次!$A$5:$P$36,7))</f>
        <v>10～11</v>
      </c>
      <c r="AS35" s="22" t="str">
        <f>IF(AI35="","",VLOOKUP(AI35,目次!$A$5:$X$36,24))</f>
        <v>14～15</v>
      </c>
      <c r="AT35" s="45" t="str">
        <f t="shared" si="13"/>
        <v>12～13</v>
      </c>
      <c r="AU35" s="45" t="str">
        <f t="shared" si="13"/>
        <v>14～15</v>
      </c>
      <c r="AV35" s="45" t="str">
        <f t="shared" si="13"/>
        <v/>
      </c>
      <c r="AW35" s="45" t="str">
        <f t="shared" si="13"/>
        <v/>
      </c>
      <c r="AX35" s="45" t="str">
        <f t="shared" si="13"/>
        <v/>
      </c>
      <c r="AY35" s="45" t="str">
        <f t="shared" si="13"/>
        <v/>
      </c>
      <c r="AZ35" s="45" t="str">
        <f t="shared" si="13"/>
        <v/>
      </c>
      <c r="BA35" s="45" t="str">
        <f t="shared" si="13"/>
        <v/>
      </c>
      <c r="BB35" s="45" t="str">
        <f t="shared" si="13"/>
        <v>10～11</v>
      </c>
      <c r="BC35" s="45" t="str">
        <f t="shared" si="13"/>
        <v>14～15</v>
      </c>
      <c r="BH35" s="40">
        <v>25</v>
      </c>
      <c r="BI35" s="64" t="s">
        <v>48</v>
      </c>
      <c r="BJ35" s="75" t="s">
        <v>72</v>
      </c>
      <c r="BK35" s="260" t="s">
        <v>124</v>
      </c>
      <c r="BL35" s="78" t="s">
        <v>127</v>
      </c>
      <c r="BM35" s="261" t="s">
        <v>124</v>
      </c>
      <c r="BN35" s="67" t="s">
        <v>123</v>
      </c>
      <c r="BO35" s="259" t="s">
        <v>124</v>
      </c>
      <c r="BP35" s="67" t="s">
        <v>158</v>
      </c>
      <c r="BQ35" s="152" t="s">
        <v>125</v>
      </c>
      <c r="BR35" s="69" t="s">
        <v>124</v>
      </c>
      <c r="BS35" s="254" t="s">
        <v>126</v>
      </c>
    </row>
    <row r="36" spans="1:71" ht="18.95" customHeight="1">
      <c r="A36" s="218"/>
      <c r="B36" s="5">
        <v>29</v>
      </c>
      <c r="C36" s="6">
        <f t="shared" si="0"/>
        <v>46294</v>
      </c>
      <c r="D36" s="18">
        <f t="shared" si="14"/>
        <v>3</v>
      </c>
      <c r="E36" s="9"/>
      <c r="F36" s="108" t="str">
        <f t="shared" si="11"/>
        <v/>
      </c>
      <c r="G36" s="107" t="str">
        <f t="shared" si="2"/>
        <v/>
      </c>
      <c r="H36" s="108" t="str">
        <f t="shared" si="3"/>
        <v/>
      </c>
      <c r="I36" s="107" t="str">
        <f t="shared" si="4"/>
        <v/>
      </c>
      <c r="J36" s="108" t="str">
        <f t="shared" si="5"/>
        <v/>
      </c>
      <c r="K36" s="107" t="str">
        <f t="shared" si="6"/>
        <v/>
      </c>
      <c r="L36" s="108" t="str">
        <f t="shared" si="7"/>
        <v>12～13</v>
      </c>
      <c r="M36" s="107" t="str">
        <f t="shared" si="8"/>
        <v>16～17</v>
      </c>
      <c r="N36" s="108" t="str">
        <f t="shared" si="9"/>
        <v/>
      </c>
      <c r="O36" s="107" t="str">
        <f t="shared" si="10"/>
        <v/>
      </c>
      <c r="P36" s="9"/>
      <c r="Q36" s="218"/>
      <c r="R36" s="55">
        <v>1</v>
      </c>
      <c r="S36" s="14">
        <f>SUM($R$8:R36)</f>
        <v>29</v>
      </c>
      <c r="AA36" s="9">
        <v>26</v>
      </c>
      <c r="AB36" s="27" t="str">
        <f>V11</f>
        <v>国語</v>
      </c>
      <c r="AC36" s="61"/>
      <c r="AD36" s="42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IF(AE36="","",VLOOKUP(AE36,目次!$A$5:$X$36,20))</f>
        <v>14～15</v>
      </c>
      <c r="AL36" s="22" t="str">
        <f>IF(AF36="","",VLOOKUP(AF36,目次!$A$5:$P$36,4))</f>
        <v/>
      </c>
      <c r="AM36" s="22" t="str">
        <f>IF(AF36="","",VLOOKUP(AF36,目次!$A$5:$X$36,21))</f>
        <v/>
      </c>
      <c r="AN36" s="22" t="str">
        <f>IF(AG36="","",VLOOKUP(AG36,目次!$A$5:$P$36,5))</f>
        <v/>
      </c>
      <c r="AO36" s="22" t="str">
        <f>IF(AG36="","",VLOOKUP(AG36,目次!$A$5:$X$36,22))</f>
        <v/>
      </c>
      <c r="AP36" s="22" t="str">
        <f>IF(AH36="","",VLOOKUP(AH36,目次!$A$5:$P$36,6))</f>
        <v/>
      </c>
      <c r="AQ36" s="22" t="str">
        <f>IF(AH36="","",VLOOKUP(AH36,目次!$A$5:$X$36,23))</f>
        <v/>
      </c>
      <c r="AR36" s="22" t="str">
        <f>IF(AI36="","",VLOOKUP(AI36,目次!$A$5:$P$36,7))</f>
        <v/>
      </c>
      <c r="AS36" s="22" t="str">
        <f>IF(AI36="","",VLOOKUP(AI36,目次!$A$5:$X$36,24))</f>
        <v/>
      </c>
      <c r="AT36" s="45" t="str">
        <f t="shared" si="13"/>
        <v>12～13</v>
      </c>
      <c r="AU36" s="45" t="str">
        <f t="shared" si="13"/>
        <v>14～15</v>
      </c>
      <c r="AV36" s="45" t="str">
        <f t="shared" si="13"/>
        <v>12～14</v>
      </c>
      <c r="AW36" s="45" t="str">
        <f t="shared" si="13"/>
        <v>14～15</v>
      </c>
      <c r="AX36" s="45" t="str">
        <f t="shared" si="13"/>
        <v/>
      </c>
      <c r="AY36" s="45" t="str">
        <f t="shared" ref="AY36:BC67" si="15">IF(AO36=AO37,"",IF($AD36=$AD37,AO36&amp;","&amp;AO37,AO36&amp;AO37))</f>
        <v/>
      </c>
      <c r="AZ36" s="45" t="str">
        <f t="shared" si="15"/>
        <v/>
      </c>
      <c r="BA36" s="45" t="str">
        <f t="shared" si="15"/>
        <v/>
      </c>
      <c r="BB36" s="45" t="str">
        <f t="shared" si="15"/>
        <v/>
      </c>
      <c r="BC36" s="45" t="str">
        <f t="shared" si="15"/>
        <v/>
      </c>
      <c r="BH36" s="40">
        <v>26</v>
      </c>
      <c r="BI36" s="64" t="s">
        <v>49</v>
      </c>
      <c r="BJ36" s="75" t="s">
        <v>141</v>
      </c>
      <c r="BK36" s="260" t="s">
        <v>125</v>
      </c>
      <c r="BL36" s="78" t="s">
        <v>128</v>
      </c>
      <c r="BM36" s="261" t="s">
        <v>125</v>
      </c>
      <c r="BN36" s="67" t="s">
        <v>124</v>
      </c>
      <c r="BO36" s="259" t="s">
        <v>125</v>
      </c>
      <c r="BP36" s="67">
        <v>53</v>
      </c>
      <c r="BQ36" s="152">
        <v>56</v>
      </c>
      <c r="BR36" s="69" t="s">
        <v>125</v>
      </c>
      <c r="BS36" s="254" t="s">
        <v>127</v>
      </c>
    </row>
    <row r="37" spans="1:71" ht="18.95" customHeight="1">
      <c r="A37" s="218"/>
      <c r="B37" s="5">
        <v>30</v>
      </c>
      <c r="C37" s="6">
        <f t="shared" si="0"/>
        <v>46295</v>
      </c>
      <c r="D37" s="18">
        <f t="shared" si="14"/>
        <v>4</v>
      </c>
      <c r="E37" s="9"/>
      <c r="F37" s="108" t="str">
        <f t="shared" si="11"/>
        <v/>
      </c>
      <c r="G37" s="107" t="str">
        <f t="shared" si="2"/>
        <v/>
      </c>
      <c r="H37" s="108" t="str">
        <f t="shared" si="3"/>
        <v/>
      </c>
      <c r="I37" s="107" t="str">
        <f t="shared" si="4"/>
        <v/>
      </c>
      <c r="J37" s="108" t="str">
        <f t="shared" si="5"/>
        <v/>
      </c>
      <c r="K37" s="107" t="str">
        <f t="shared" si="6"/>
        <v/>
      </c>
      <c r="L37" s="108" t="str">
        <f t="shared" si="7"/>
        <v/>
      </c>
      <c r="M37" s="107" t="str">
        <f t="shared" si="8"/>
        <v/>
      </c>
      <c r="N37" s="108" t="str">
        <f t="shared" si="9"/>
        <v>12～13</v>
      </c>
      <c r="O37" s="107" t="str">
        <f t="shared" si="10"/>
        <v>16～17</v>
      </c>
      <c r="P37" s="9"/>
      <c r="Q37" s="218"/>
      <c r="R37" s="55">
        <v>1</v>
      </c>
      <c r="S37" s="14">
        <f>SUM($R$8:R37)</f>
        <v>30</v>
      </c>
      <c r="AA37" s="9">
        <v>27</v>
      </c>
      <c r="AB37" s="27" t="str">
        <f>V12</f>
        <v>社会</v>
      </c>
      <c r="AC37" s="61"/>
      <c r="AD37" s="42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IF(AE37="","",VLOOKUP(AE37,目次!$A$5:$X$36,20))</f>
        <v/>
      </c>
      <c r="AL37" s="22" t="str">
        <f>IF(AF37="","",VLOOKUP(AF37,目次!$A$5:$P$36,4))</f>
        <v>12～14</v>
      </c>
      <c r="AM37" s="22" t="str">
        <f>IF(AF37="","",VLOOKUP(AF37,目次!$A$5:$X$36,21))</f>
        <v>14～15</v>
      </c>
      <c r="AN37" s="22" t="str">
        <f>IF(AG37="","",VLOOKUP(AG37,目次!$A$5:$P$36,5))</f>
        <v/>
      </c>
      <c r="AO37" s="22" t="str">
        <f>IF(AG37="","",VLOOKUP(AG37,目次!$A$5:$X$36,22))</f>
        <v/>
      </c>
      <c r="AP37" s="22" t="str">
        <f>IF(AH37="","",VLOOKUP(AH37,目次!$A$5:$P$36,6))</f>
        <v/>
      </c>
      <c r="AQ37" s="22" t="str">
        <f>IF(AH37="","",VLOOKUP(AH37,目次!$A$5:$X$36,23))</f>
        <v/>
      </c>
      <c r="AR37" s="22" t="str">
        <f>IF(AI37="","",VLOOKUP(AI37,目次!$A$5:$P$36,7))</f>
        <v/>
      </c>
      <c r="AS37" s="22" t="str">
        <f>IF(AI37="","",VLOOKUP(AI37,目次!$A$5:$X$36,24))</f>
        <v/>
      </c>
      <c r="AT37" s="45" t="str">
        <f t="shared" ref="AT37:BC68" si="16">IF(AJ37=AJ38,"",IF($AD37=$AD38,AJ37&amp;","&amp;AJ38,AJ37&amp;AJ38))</f>
        <v/>
      </c>
      <c r="AU37" s="45" t="str">
        <f t="shared" si="16"/>
        <v/>
      </c>
      <c r="AV37" s="45" t="str">
        <f t="shared" si="16"/>
        <v>12～14</v>
      </c>
      <c r="AW37" s="45" t="str">
        <f t="shared" si="16"/>
        <v>14～15</v>
      </c>
      <c r="AX37" s="45" t="str">
        <f t="shared" si="16"/>
        <v>12～13</v>
      </c>
      <c r="AY37" s="45" t="str">
        <f t="shared" si="15"/>
        <v>14～15</v>
      </c>
      <c r="AZ37" s="45" t="str">
        <f t="shared" si="15"/>
        <v/>
      </c>
      <c r="BA37" s="45" t="str">
        <f t="shared" si="15"/>
        <v/>
      </c>
      <c r="BB37" s="45" t="str">
        <f t="shared" si="15"/>
        <v/>
      </c>
      <c r="BC37" s="45" t="str">
        <f t="shared" si="15"/>
        <v/>
      </c>
      <c r="BH37" s="40">
        <v>27</v>
      </c>
      <c r="BI37" s="64" t="s">
        <v>50</v>
      </c>
      <c r="BJ37" s="75" t="s">
        <v>74</v>
      </c>
      <c r="BK37" s="260" t="s">
        <v>126</v>
      </c>
      <c r="BL37" s="78" t="s">
        <v>154</v>
      </c>
      <c r="BM37" s="261" t="s">
        <v>126</v>
      </c>
      <c r="BN37" s="67" t="s">
        <v>125</v>
      </c>
      <c r="BO37" s="259" t="s">
        <v>126</v>
      </c>
      <c r="BP37" s="67" t="s">
        <v>159</v>
      </c>
      <c r="BQ37" s="152" t="s">
        <v>127</v>
      </c>
      <c r="BR37" s="69" t="s">
        <v>126</v>
      </c>
      <c r="BS37" s="254" t="s">
        <v>128</v>
      </c>
    </row>
    <row r="38" spans="1:71" ht="18.95" customHeight="1">
      <c r="A38" s="218"/>
      <c r="E38" s="22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22"/>
      <c r="Q38" s="218"/>
      <c r="S38" s="14">
        <f>SUM($R$8:R37)</f>
        <v>30</v>
      </c>
      <c r="AA38" s="9">
        <v>28</v>
      </c>
      <c r="AB38" s="27" t="str">
        <f>V13</f>
        <v>数学</v>
      </c>
      <c r="AC38" s="61"/>
      <c r="AD38" s="42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IF(AE38="","",VLOOKUP(AE38,目次!$A$5:$X$36,20))</f>
        <v/>
      </c>
      <c r="AL38" s="22" t="str">
        <f>IF(AF38="","",VLOOKUP(AF38,目次!$A$5:$P$36,4))</f>
        <v/>
      </c>
      <c r="AM38" s="22" t="str">
        <f>IF(AF38="","",VLOOKUP(AF38,目次!$A$5:$X$36,21))</f>
        <v/>
      </c>
      <c r="AN38" s="22" t="str">
        <f>IF(AG38="","",VLOOKUP(AG38,目次!$A$5:$P$36,5))</f>
        <v>12～13</v>
      </c>
      <c r="AO38" s="22" t="str">
        <f>IF(AG38="","",VLOOKUP(AG38,目次!$A$5:$X$36,22))</f>
        <v>14～15</v>
      </c>
      <c r="AP38" s="22" t="str">
        <f>IF(AH38="","",VLOOKUP(AH38,目次!$A$5:$P$36,6))</f>
        <v/>
      </c>
      <c r="AQ38" s="22" t="str">
        <f>IF(AH38="","",VLOOKUP(AH38,目次!$A$5:$X$36,23))</f>
        <v/>
      </c>
      <c r="AR38" s="22" t="str">
        <f>IF(AI38="","",VLOOKUP(AI38,目次!$A$5:$P$36,7))</f>
        <v/>
      </c>
      <c r="AS38" s="22" t="str">
        <f>IF(AI38="","",VLOOKUP(AI38,目次!$A$5:$X$36,24))</f>
        <v/>
      </c>
      <c r="AT38" s="45" t="str">
        <f t="shared" si="16"/>
        <v/>
      </c>
      <c r="AU38" s="45" t="str">
        <f t="shared" si="16"/>
        <v/>
      </c>
      <c r="AV38" s="45" t="str">
        <f t="shared" si="16"/>
        <v/>
      </c>
      <c r="AW38" s="45" t="str">
        <f t="shared" si="16"/>
        <v/>
      </c>
      <c r="AX38" s="45" t="str">
        <f t="shared" si="16"/>
        <v>12～13</v>
      </c>
      <c r="AY38" s="45" t="str">
        <f t="shared" si="15"/>
        <v>14～15</v>
      </c>
      <c r="AZ38" s="45" t="str">
        <f t="shared" si="15"/>
        <v>12～13</v>
      </c>
      <c r="BA38" s="45" t="str">
        <f t="shared" si="15"/>
        <v>16～17</v>
      </c>
      <c r="BB38" s="45" t="str">
        <f t="shared" si="15"/>
        <v/>
      </c>
      <c r="BC38" s="45" t="str">
        <f t="shared" si="15"/>
        <v/>
      </c>
      <c r="BH38" s="40">
        <v>28</v>
      </c>
      <c r="BI38" s="64" t="s">
        <v>51</v>
      </c>
      <c r="BJ38" s="75" t="s">
        <v>75</v>
      </c>
      <c r="BK38" s="260" t="s">
        <v>127</v>
      </c>
      <c r="BL38" s="78" t="s">
        <v>458</v>
      </c>
      <c r="BM38" s="261" t="s">
        <v>127</v>
      </c>
      <c r="BN38" s="67" t="s">
        <v>126</v>
      </c>
      <c r="BO38" s="259" t="s">
        <v>127</v>
      </c>
      <c r="BP38" s="67" t="s">
        <v>160</v>
      </c>
      <c r="BQ38" s="177" t="s">
        <v>128</v>
      </c>
      <c r="BR38" s="69" t="s">
        <v>127</v>
      </c>
      <c r="BS38" s="254" t="s">
        <v>154</v>
      </c>
    </row>
    <row r="39" spans="1:71" ht="18.75" customHeight="1">
      <c r="A39" s="218"/>
      <c r="Q39" s="218"/>
      <c r="R39" s="17" t="s">
        <v>53</v>
      </c>
      <c r="AA39" s="9">
        <v>29</v>
      </c>
      <c r="AB39" s="27" t="str">
        <f>V14</f>
        <v>理科</v>
      </c>
      <c r="AC39" s="61"/>
      <c r="AD39" s="42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IF(AE39="","",VLOOKUP(AE39,目次!$A$5:$X$36,20))</f>
        <v/>
      </c>
      <c r="AL39" s="22" t="str">
        <f>IF(AF39="","",VLOOKUP(AF39,目次!$A$5:$P$36,4))</f>
        <v/>
      </c>
      <c r="AM39" s="22" t="str">
        <f>IF(AF39="","",VLOOKUP(AF39,目次!$A$5:$X$36,21))</f>
        <v/>
      </c>
      <c r="AN39" s="22" t="str">
        <f>IF(AG39="","",VLOOKUP(AG39,目次!$A$5:$P$36,5))</f>
        <v/>
      </c>
      <c r="AO39" s="22" t="str">
        <f>IF(AG39="","",VLOOKUP(AG39,目次!$A$5:$X$36,22))</f>
        <v/>
      </c>
      <c r="AP39" s="22" t="str">
        <f>IF(AH39="","",VLOOKUP(AH39,目次!$A$5:$P$36,6))</f>
        <v>12～13</v>
      </c>
      <c r="AQ39" s="22" t="str">
        <f>IF(AH39="","",VLOOKUP(AH39,目次!$A$5:$X$36,23))</f>
        <v>16～17</v>
      </c>
      <c r="AR39" s="22" t="str">
        <f>IF(AI39="","",VLOOKUP(AI39,目次!$A$5:$P$36,7))</f>
        <v/>
      </c>
      <c r="AS39" s="22" t="str">
        <f>IF(AI39="","",VLOOKUP(AI39,目次!$A$5:$X$36,24))</f>
        <v/>
      </c>
      <c r="AT39" s="45" t="str">
        <f t="shared" si="16"/>
        <v/>
      </c>
      <c r="AU39" s="45" t="str">
        <f t="shared" si="16"/>
        <v/>
      </c>
      <c r="AV39" s="45" t="str">
        <f t="shared" si="16"/>
        <v/>
      </c>
      <c r="AW39" s="45" t="str">
        <f t="shared" si="16"/>
        <v/>
      </c>
      <c r="AX39" s="45" t="str">
        <f t="shared" si="16"/>
        <v/>
      </c>
      <c r="AY39" s="45" t="str">
        <f t="shared" si="15"/>
        <v/>
      </c>
      <c r="AZ39" s="45" t="str">
        <f t="shared" si="15"/>
        <v>12～13</v>
      </c>
      <c r="BA39" s="45" t="str">
        <f t="shared" si="15"/>
        <v>16～17</v>
      </c>
      <c r="BB39" s="45" t="str">
        <f t="shared" si="15"/>
        <v>12～13</v>
      </c>
      <c r="BC39" s="45" t="str">
        <f t="shared" si="15"/>
        <v>16～17</v>
      </c>
      <c r="BH39" s="40">
        <v>29</v>
      </c>
      <c r="BI39" s="64" t="s">
        <v>52</v>
      </c>
      <c r="BJ39" s="75" t="s">
        <v>76</v>
      </c>
      <c r="BK39" s="260" t="s">
        <v>128</v>
      </c>
      <c r="BL39" s="78" t="s">
        <v>156</v>
      </c>
      <c r="BM39" s="261" t="s">
        <v>128</v>
      </c>
      <c r="BN39" s="67" t="s">
        <v>127</v>
      </c>
      <c r="BO39" s="259" t="s">
        <v>128</v>
      </c>
      <c r="BP39" s="67">
        <v>61</v>
      </c>
      <c r="BQ39" s="152">
        <v>62</v>
      </c>
      <c r="BR39" s="69" t="s">
        <v>128</v>
      </c>
      <c r="BS39" s="254" t="s">
        <v>521</v>
      </c>
    </row>
    <row r="40" spans="1:71" ht="18.75" customHeight="1">
      <c r="A40" s="218"/>
      <c r="Q40" s="218"/>
      <c r="AA40" s="9">
        <v>30</v>
      </c>
      <c r="AB40" s="27" t="str">
        <f>V15</f>
        <v>英語</v>
      </c>
      <c r="AC40" s="61"/>
      <c r="AD40" s="42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IF(AE40="","",VLOOKUP(AE40,目次!$A$5:$X$36,20))</f>
        <v/>
      </c>
      <c r="AL40" s="22" t="str">
        <f>IF(AF40="","",VLOOKUP(AF40,目次!$A$5:$P$36,4))</f>
        <v/>
      </c>
      <c r="AM40" s="22" t="str">
        <f>IF(AF40="","",VLOOKUP(AF40,目次!$A$5:$X$36,21))</f>
        <v/>
      </c>
      <c r="AN40" s="22" t="str">
        <f>IF(AG40="","",VLOOKUP(AG40,目次!$A$5:$P$36,5))</f>
        <v/>
      </c>
      <c r="AO40" s="22" t="str">
        <f>IF(AG40="","",VLOOKUP(AG40,目次!$A$5:$X$36,22))</f>
        <v/>
      </c>
      <c r="AP40" s="22" t="str">
        <f>IF(AH40="","",VLOOKUP(AH40,目次!$A$5:$P$36,6))</f>
        <v/>
      </c>
      <c r="AQ40" s="22" t="str">
        <f>IF(AH40="","",VLOOKUP(AH40,目次!$A$5:$X$36,23))</f>
        <v/>
      </c>
      <c r="AR40" s="22" t="str">
        <f>IF(AI40="","",VLOOKUP(AI40,目次!$A$5:$P$36,7))</f>
        <v>12～13</v>
      </c>
      <c r="AS40" s="22" t="str">
        <f>IF(AI40="","",VLOOKUP(AI40,目次!$A$5:$X$36,24))</f>
        <v>16～17</v>
      </c>
      <c r="AT40" s="45" t="str">
        <f t="shared" si="16"/>
        <v>14～15</v>
      </c>
      <c r="AU40" s="45" t="str">
        <f t="shared" si="16"/>
        <v>16～17</v>
      </c>
      <c r="AV40" s="45" t="str">
        <f t="shared" si="16"/>
        <v/>
      </c>
      <c r="AW40" s="45" t="str">
        <f t="shared" si="16"/>
        <v/>
      </c>
      <c r="AX40" s="45" t="str">
        <f t="shared" si="16"/>
        <v/>
      </c>
      <c r="AY40" s="45" t="str">
        <f t="shared" si="15"/>
        <v/>
      </c>
      <c r="AZ40" s="45" t="str">
        <f t="shared" si="15"/>
        <v/>
      </c>
      <c r="BA40" s="45" t="str">
        <f t="shared" si="15"/>
        <v/>
      </c>
      <c r="BB40" s="45" t="str">
        <f t="shared" si="15"/>
        <v>12～13</v>
      </c>
      <c r="BC40" s="45" t="str">
        <f t="shared" si="15"/>
        <v>16～17</v>
      </c>
      <c r="BH40" s="40">
        <v>30</v>
      </c>
      <c r="BI40" s="64" t="s">
        <v>54</v>
      </c>
      <c r="BJ40" s="75" t="s">
        <v>77</v>
      </c>
      <c r="BK40" s="260" t="s">
        <v>154</v>
      </c>
      <c r="BL40" s="152" t="s">
        <v>459</v>
      </c>
      <c r="BM40" s="261" t="s">
        <v>154</v>
      </c>
      <c r="BN40" s="67" t="s">
        <v>128</v>
      </c>
      <c r="BO40" s="259" t="s">
        <v>154</v>
      </c>
      <c r="BP40" s="67" t="s">
        <v>154</v>
      </c>
      <c r="BQ40" s="178">
        <v>63</v>
      </c>
      <c r="BR40" s="69" t="s">
        <v>143</v>
      </c>
      <c r="BS40" s="254" t="s">
        <v>523</v>
      </c>
    </row>
    <row r="41" spans="1:71" ht="18.75" customHeight="1">
      <c r="A41" s="218"/>
      <c r="Q41" s="218"/>
      <c r="AA41" s="9">
        <v>31</v>
      </c>
      <c r="AB41" s="27" t="str">
        <f>V11</f>
        <v>国語</v>
      </c>
      <c r="AC41" s="61"/>
      <c r="AD41" s="42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IF(AE41="","",VLOOKUP(AE41,目次!$A$5:$X$36,20))</f>
        <v>16～17</v>
      </c>
      <c r="AL41" s="22" t="str">
        <f>IF(AF41="","",VLOOKUP(AF41,目次!$A$5:$P$36,4))</f>
        <v/>
      </c>
      <c r="AM41" s="22" t="str">
        <f>IF(AF41="","",VLOOKUP(AF41,目次!$A$5:$X$36,21))</f>
        <v/>
      </c>
      <c r="AN41" s="22" t="str">
        <f>IF(AG41="","",VLOOKUP(AG41,目次!$A$5:$P$36,5))</f>
        <v/>
      </c>
      <c r="AO41" s="22" t="str">
        <f>IF(AG41="","",VLOOKUP(AG41,目次!$A$5:$X$36,22))</f>
        <v/>
      </c>
      <c r="AP41" s="22" t="str">
        <f>IF(AH41="","",VLOOKUP(AH41,目次!$A$5:$P$36,6))</f>
        <v/>
      </c>
      <c r="AQ41" s="22" t="str">
        <f>IF(AH41="","",VLOOKUP(AH41,目次!$A$5:$X$36,23))</f>
        <v/>
      </c>
      <c r="AR41" s="22" t="str">
        <f>IF(AI41="","",VLOOKUP(AI41,目次!$A$5:$P$36,7))</f>
        <v/>
      </c>
      <c r="AS41" s="22" t="str">
        <f>IF(AI41="","",VLOOKUP(AI41,目次!$A$5:$X$36,24))</f>
        <v/>
      </c>
      <c r="AT41" s="45" t="str">
        <f t="shared" si="16"/>
        <v>14～15</v>
      </c>
      <c r="AU41" s="45" t="str">
        <f t="shared" si="16"/>
        <v>16～17</v>
      </c>
      <c r="AV41" s="45" t="str">
        <f t="shared" si="16"/>
        <v>16～17</v>
      </c>
      <c r="AW41" s="45" t="str">
        <f t="shared" si="16"/>
        <v>16～17</v>
      </c>
      <c r="AX41" s="45" t="str">
        <f t="shared" si="16"/>
        <v/>
      </c>
      <c r="AY41" s="45" t="str">
        <f t="shared" si="15"/>
        <v/>
      </c>
      <c r="AZ41" s="45" t="str">
        <f t="shared" si="15"/>
        <v/>
      </c>
      <c r="BA41" s="45" t="str">
        <f t="shared" si="15"/>
        <v/>
      </c>
      <c r="BB41" s="45" t="str">
        <f t="shared" si="15"/>
        <v/>
      </c>
      <c r="BC41" s="45" t="str">
        <f t="shared" si="15"/>
        <v/>
      </c>
      <c r="BH41" s="40">
        <v>31</v>
      </c>
      <c r="BI41" s="65"/>
      <c r="BJ41" s="76"/>
      <c r="BK41" s="67"/>
      <c r="BL41" s="70"/>
      <c r="BM41" s="67"/>
      <c r="BN41" s="23"/>
      <c r="BO41" s="67"/>
      <c r="BP41" s="23"/>
      <c r="BQ41" s="67"/>
      <c r="BR41" s="23"/>
      <c r="BS41" s="68"/>
    </row>
    <row r="42" spans="1:71" ht="18.75" customHeight="1" thickBot="1">
      <c r="A42" s="218"/>
      <c r="B42" s="218"/>
      <c r="C42" s="218"/>
      <c r="D42" s="218"/>
      <c r="E42" s="218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8"/>
      <c r="Q42" s="218"/>
      <c r="AA42" s="9">
        <v>32</v>
      </c>
      <c r="AB42" s="27" t="str">
        <f>V12</f>
        <v>社会</v>
      </c>
      <c r="AC42" s="61"/>
      <c r="AD42" s="42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IF(AE42="","",VLOOKUP(AE42,目次!$A$5:$X$36,20))</f>
        <v/>
      </c>
      <c r="AL42" s="22" t="str">
        <f>IF(AF42="","",VLOOKUP(AF42,目次!$A$5:$P$36,4))</f>
        <v>16～17</v>
      </c>
      <c r="AM42" s="22" t="str">
        <f>IF(AF42="","",VLOOKUP(AF42,目次!$A$5:$X$36,21))</f>
        <v>16～17</v>
      </c>
      <c r="AN42" s="22" t="str">
        <f>IF(AG42="","",VLOOKUP(AG42,目次!$A$5:$P$36,5))</f>
        <v/>
      </c>
      <c r="AO42" s="22" t="str">
        <f>IF(AG42="","",VLOOKUP(AG42,目次!$A$5:$X$36,22))</f>
        <v/>
      </c>
      <c r="AP42" s="22" t="str">
        <f>IF(AH42="","",VLOOKUP(AH42,目次!$A$5:$P$36,6))</f>
        <v/>
      </c>
      <c r="AQ42" s="22" t="str">
        <f>IF(AH42="","",VLOOKUP(AH42,目次!$A$5:$X$36,23))</f>
        <v/>
      </c>
      <c r="AR42" s="22" t="str">
        <f>IF(AI42="","",VLOOKUP(AI42,目次!$A$5:$P$36,7))</f>
        <v/>
      </c>
      <c r="AS42" s="22" t="str">
        <f>IF(AI42="","",VLOOKUP(AI42,目次!$A$5:$X$36,24))</f>
        <v/>
      </c>
      <c r="AT42" s="45" t="str">
        <f t="shared" si="16"/>
        <v/>
      </c>
      <c r="AU42" s="45" t="str">
        <f t="shared" si="16"/>
        <v/>
      </c>
      <c r="AV42" s="45" t="str">
        <f t="shared" si="16"/>
        <v>16～17</v>
      </c>
      <c r="AW42" s="45" t="str">
        <f t="shared" si="16"/>
        <v>16～17</v>
      </c>
      <c r="AX42" s="45" t="str">
        <f t="shared" si="16"/>
        <v>14～15</v>
      </c>
      <c r="AY42" s="45" t="str">
        <f t="shared" si="15"/>
        <v>16～17</v>
      </c>
      <c r="AZ42" s="45" t="str">
        <f t="shared" si="15"/>
        <v/>
      </c>
      <c r="BA42" s="45" t="str">
        <f t="shared" si="15"/>
        <v/>
      </c>
      <c r="BB42" s="45" t="str">
        <f t="shared" si="15"/>
        <v/>
      </c>
      <c r="BC42" s="45" t="str">
        <f t="shared" si="15"/>
        <v/>
      </c>
      <c r="BH42" s="40">
        <v>32</v>
      </c>
      <c r="BI42" s="66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75" customHeight="1">
      <c r="AA43" s="9">
        <v>33</v>
      </c>
      <c r="AB43" s="27" t="str">
        <f>V13</f>
        <v>数学</v>
      </c>
      <c r="AC43" s="61"/>
      <c r="AD43" s="42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IF(AE43="","",VLOOKUP(AE43,目次!$A$5:$X$36,20))</f>
        <v/>
      </c>
      <c r="AL43" s="22" t="str">
        <f>IF(AF43="","",VLOOKUP(AF43,目次!$A$5:$P$36,4))</f>
        <v/>
      </c>
      <c r="AM43" s="22" t="str">
        <f>IF(AF43="","",VLOOKUP(AF43,目次!$A$5:$X$36,21))</f>
        <v/>
      </c>
      <c r="AN43" s="22" t="str">
        <f>IF(AG43="","",VLOOKUP(AG43,目次!$A$5:$P$36,5))</f>
        <v>14～15</v>
      </c>
      <c r="AO43" s="22" t="str">
        <f>IF(AG43="","",VLOOKUP(AG43,目次!$A$5:$X$36,22))</f>
        <v>16～17</v>
      </c>
      <c r="AP43" s="22" t="str">
        <f>IF(AH43="","",VLOOKUP(AH43,目次!$A$5:$P$36,6))</f>
        <v/>
      </c>
      <c r="AQ43" s="22" t="str">
        <f>IF(AH43="","",VLOOKUP(AH43,目次!$A$5:$X$36,23))</f>
        <v/>
      </c>
      <c r="AR43" s="22" t="str">
        <f>IF(AI43="","",VLOOKUP(AI43,目次!$A$5:$P$36,7))</f>
        <v/>
      </c>
      <c r="AS43" s="22" t="str">
        <f>IF(AI43="","",VLOOKUP(AI43,目次!$A$5:$X$36,24))</f>
        <v/>
      </c>
      <c r="AT43" s="45" t="str">
        <f t="shared" si="16"/>
        <v/>
      </c>
      <c r="AU43" s="45" t="str">
        <f t="shared" si="16"/>
        <v/>
      </c>
      <c r="AV43" s="45" t="str">
        <f t="shared" si="16"/>
        <v/>
      </c>
      <c r="AW43" s="45" t="str">
        <f t="shared" si="16"/>
        <v/>
      </c>
      <c r="AX43" s="45" t="str">
        <f t="shared" si="16"/>
        <v>14～15</v>
      </c>
      <c r="AY43" s="45" t="str">
        <f t="shared" si="15"/>
        <v>16～17</v>
      </c>
      <c r="AZ43" s="45" t="str">
        <f t="shared" si="15"/>
        <v>14～15</v>
      </c>
      <c r="BA43" s="45" t="str">
        <f t="shared" si="15"/>
        <v>18～19</v>
      </c>
      <c r="BB43" s="45" t="str">
        <f t="shared" si="15"/>
        <v/>
      </c>
      <c r="BC43" s="45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1"/>
      <c r="AD44" s="42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IF(AE44="","",VLOOKUP(AE44,目次!$A$5:$X$36,20))</f>
        <v/>
      </c>
      <c r="AL44" s="22" t="str">
        <f>IF(AF44="","",VLOOKUP(AF44,目次!$A$5:$P$36,4))</f>
        <v/>
      </c>
      <c r="AM44" s="22" t="str">
        <f>IF(AF44="","",VLOOKUP(AF44,目次!$A$5:$X$36,21))</f>
        <v/>
      </c>
      <c r="AN44" s="22" t="str">
        <f>IF(AG44="","",VLOOKUP(AG44,目次!$A$5:$P$36,5))</f>
        <v/>
      </c>
      <c r="AO44" s="22" t="str">
        <f>IF(AG44="","",VLOOKUP(AG44,目次!$A$5:$X$36,22))</f>
        <v/>
      </c>
      <c r="AP44" s="22" t="str">
        <f>IF(AH44="","",VLOOKUP(AH44,目次!$A$5:$P$36,6))</f>
        <v>14～15</v>
      </c>
      <c r="AQ44" s="22" t="str">
        <f>IF(AH44="","",VLOOKUP(AH44,目次!$A$5:$X$36,23))</f>
        <v>18～19</v>
      </c>
      <c r="AR44" s="22" t="str">
        <f>IF(AI44="","",VLOOKUP(AI44,目次!$A$5:$P$36,7))</f>
        <v/>
      </c>
      <c r="AS44" s="22" t="str">
        <f>IF(AI44="","",VLOOKUP(AI44,目次!$A$5:$X$36,24))</f>
        <v/>
      </c>
      <c r="AT44" s="45" t="str">
        <f t="shared" si="16"/>
        <v/>
      </c>
      <c r="AU44" s="45" t="str">
        <f t="shared" si="16"/>
        <v/>
      </c>
      <c r="AV44" s="45" t="str">
        <f t="shared" si="16"/>
        <v/>
      </c>
      <c r="AW44" s="45" t="str">
        <f t="shared" si="16"/>
        <v/>
      </c>
      <c r="AX44" s="45" t="str">
        <f t="shared" si="16"/>
        <v/>
      </c>
      <c r="AY44" s="45" t="str">
        <f t="shared" si="15"/>
        <v/>
      </c>
      <c r="AZ44" s="45" t="str">
        <f t="shared" si="15"/>
        <v>14～15</v>
      </c>
      <c r="BA44" s="45" t="str">
        <f t="shared" si="15"/>
        <v>18～19</v>
      </c>
      <c r="BB44" s="45" t="str">
        <f t="shared" si="15"/>
        <v>14～15</v>
      </c>
      <c r="BC44" s="45" t="str">
        <f t="shared" si="15"/>
        <v>18～19</v>
      </c>
      <c r="BL44" s="63"/>
    </row>
    <row r="45" spans="1:71" ht="18.95" customHeight="1">
      <c r="AA45" s="9">
        <v>35</v>
      </c>
      <c r="AB45" s="27" t="str">
        <f>V15</f>
        <v>英語</v>
      </c>
      <c r="AC45" s="61"/>
      <c r="AD45" s="42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IF(AE45="","",VLOOKUP(AE45,目次!$A$5:$X$36,20))</f>
        <v/>
      </c>
      <c r="AL45" s="22" t="str">
        <f>IF(AF45="","",VLOOKUP(AF45,目次!$A$5:$P$36,4))</f>
        <v/>
      </c>
      <c r="AM45" s="22" t="str">
        <f>IF(AF45="","",VLOOKUP(AF45,目次!$A$5:$X$36,21))</f>
        <v/>
      </c>
      <c r="AN45" s="22" t="str">
        <f>IF(AG45="","",VLOOKUP(AG45,目次!$A$5:$P$36,5))</f>
        <v/>
      </c>
      <c r="AO45" s="22" t="str">
        <f>IF(AG45="","",VLOOKUP(AG45,目次!$A$5:$X$36,22))</f>
        <v/>
      </c>
      <c r="AP45" s="22" t="str">
        <f>IF(AH45="","",VLOOKUP(AH45,目次!$A$5:$P$36,6))</f>
        <v/>
      </c>
      <c r="AQ45" s="22" t="str">
        <f>IF(AH45="","",VLOOKUP(AH45,目次!$A$5:$X$36,23))</f>
        <v/>
      </c>
      <c r="AR45" s="22" t="str">
        <f>IF(AI45="","",VLOOKUP(AI45,目次!$A$5:$P$36,7))</f>
        <v>14～15</v>
      </c>
      <c r="AS45" s="22" t="str">
        <f>IF(AI45="","",VLOOKUP(AI45,目次!$A$5:$X$36,24))</f>
        <v>18～19</v>
      </c>
      <c r="AT45" s="45" t="str">
        <f t="shared" si="16"/>
        <v>16～17</v>
      </c>
      <c r="AU45" s="45" t="str">
        <f t="shared" si="16"/>
        <v>18～19</v>
      </c>
      <c r="AV45" s="45" t="str">
        <f t="shared" si="16"/>
        <v/>
      </c>
      <c r="AW45" s="45" t="str">
        <f t="shared" si="16"/>
        <v/>
      </c>
      <c r="AX45" s="45" t="str">
        <f t="shared" si="16"/>
        <v/>
      </c>
      <c r="AY45" s="45" t="str">
        <f t="shared" si="15"/>
        <v/>
      </c>
      <c r="AZ45" s="45" t="str">
        <f t="shared" si="15"/>
        <v/>
      </c>
      <c r="BA45" s="45" t="str">
        <f t="shared" si="15"/>
        <v/>
      </c>
      <c r="BB45" s="45" t="str">
        <f t="shared" si="15"/>
        <v>14～15</v>
      </c>
      <c r="BC45" s="45" t="str">
        <f t="shared" si="15"/>
        <v>18～19</v>
      </c>
    </row>
    <row r="46" spans="1:71" ht="18.95" customHeight="1">
      <c r="AA46" s="9">
        <v>36</v>
      </c>
      <c r="AB46" s="27" t="str">
        <f>V11</f>
        <v>国語</v>
      </c>
      <c r="AC46" s="61"/>
      <c r="AD46" s="42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IF(AE46="","",VLOOKUP(AE46,目次!$A$5:$X$36,20))</f>
        <v>18～19</v>
      </c>
      <c r="AL46" s="22" t="str">
        <f>IF(AF46="","",VLOOKUP(AF46,目次!$A$5:$P$36,4))</f>
        <v/>
      </c>
      <c r="AM46" s="22" t="str">
        <f>IF(AF46="","",VLOOKUP(AF46,目次!$A$5:$X$36,21))</f>
        <v/>
      </c>
      <c r="AN46" s="22" t="str">
        <f>IF(AG46="","",VLOOKUP(AG46,目次!$A$5:$P$36,5))</f>
        <v/>
      </c>
      <c r="AO46" s="22" t="str">
        <f>IF(AG46="","",VLOOKUP(AG46,目次!$A$5:$X$36,22))</f>
        <v/>
      </c>
      <c r="AP46" s="22" t="str">
        <f>IF(AH46="","",VLOOKUP(AH46,目次!$A$5:$P$36,6))</f>
        <v/>
      </c>
      <c r="AQ46" s="22" t="str">
        <f>IF(AH46="","",VLOOKUP(AH46,目次!$A$5:$X$36,23))</f>
        <v/>
      </c>
      <c r="AR46" s="22" t="str">
        <f>IF(AI46="","",VLOOKUP(AI46,目次!$A$5:$P$36,7))</f>
        <v/>
      </c>
      <c r="AS46" s="22" t="str">
        <f>IF(AI46="","",VLOOKUP(AI46,目次!$A$5:$X$36,24))</f>
        <v/>
      </c>
      <c r="AT46" s="45" t="str">
        <f t="shared" si="16"/>
        <v>16～17</v>
      </c>
      <c r="AU46" s="45" t="str">
        <f t="shared" si="16"/>
        <v>18～19</v>
      </c>
      <c r="AV46" s="45" t="str">
        <f t="shared" si="16"/>
        <v>18～19</v>
      </c>
      <c r="AW46" s="45" t="str">
        <f t="shared" si="16"/>
        <v>18～19</v>
      </c>
      <c r="AX46" s="45" t="str">
        <f t="shared" si="16"/>
        <v/>
      </c>
      <c r="AY46" s="45" t="str">
        <f t="shared" si="15"/>
        <v/>
      </c>
      <c r="AZ46" s="45" t="str">
        <f t="shared" si="15"/>
        <v/>
      </c>
      <c r="BA46" s="45" t="str">
        <f t="shared" si="15"/>
        <v/>
      </c>
      <c r="BB46" s="45" t="str">
        <f t="shared" si="15"/>
        <v/>
      </c>
      <c r="BC46" s="45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1"/>
      <c r="AD47" s="42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IF(AE47="","",VLOOKUP(AE47,目次!$A$5:$X$36,20))</f>
        <v/>
      </c>
      <c r="AL47" s="22" t="str">
        <f>IF(AF47="","",VLOOKUP(AF47,目次!$A$5:$P$36,4))</f>
        <v>18～19</v>
      </c>
      <c r="AM47" s="22" t="str">
        <f>IF(AF47="","",VLOOKUP(AF47,目次!$A$5:$X$36,21))</f>
        <v>18～19</v>
      </c>
      <c r="AN47" s="22" t="str">
        <f>IF(AG47="","",VLOOKUP(AG47,目次!$A$5:$P$36,5))</f>
        <v/>
      </c>
      <c r="AO47" s="22" t="str">
        <f>IF(AG47="","",VLOOKUP(AG47,目次!$A$5:$X$36,22))</f>
        <v/>
      </c>
      <c r="AP47" s="22" t="str">
        <f>IF(AH47="","",VLOOKUP(AH47,目次!$A$5:$P$36,6))</f>
        <v/>
      </c>
      <c r="AQ47" s="22" t="str">
        <f>IF(AH47="","",VLOOKUP(AH47,目次!$A$5:$X$36,23))</f>
        <v/>
      </c>
      <c r="AR47" s="22" t="str">
        <f>IF(AI47="","",VLOOKUP(AI47,目次!$A$5:$P$36,7))</f>
        <v/>
      </c>
      <c r="AS47" s="22" t="str">
        <f>IF(AI47="","",VLOOKUP(AI47,目次!$A$5:$X$36,24))</f>
        <v/>
      </c>
      <c r="AT47" s="45" t="str">
        <f t="shared" si="16"/>
        <v/>
      </c>
      <c r="AU47" s="45" t="str">
        <f t="shared" si="16"/>
        <v/>
      </c>
      <c r="AV47" s="45" t="str">
        <f t="shared" si="16"/>
        <v>18～19</v>
      </c>
      <c r="AW47" s="45" t="str">
        <f t="shared" si="16"/>
        <v>18～19</v>
      </c>
      <c r="AX47" s="45" t="str">
        <f t="shared" si="16"/>
        <v>16～17</v>
      </c>
      <c r="AY47" s="45" t="str">
        <f t="shared" si="15"/>
        <v>18～19</v>
      </c>
      <c r="AZ47" s="45" t="str">
        <f t="shared" si="15"/>
        <v/>
      </c>
      <c r="BA47" s="45" t="str">
        <f t="shared" si="15"/>
        <v/>
      </c>
      <c r="BB47" s="45" t="str">
        <f t="shared" si="15"/>
        <v/>
      </c>
      <c r="BC47" s="45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1"/>
      <c r="AD48" s="42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IF(AE48="","",VLOOKUP(AE48,目次!$A$5:$X$36,20))</f>
        <v/>
      </c>
      <c r="AL48" s="22" t="str">
        <f>IF(AF48="","",VLOOKUP(AF48,目次!$A$5:$P$36,4))</f>
        <v/>
      </c>
      <c r="AM48" s="22" t="str">
        <f>IF(AF48="","",VLOOKUP(AF48,目次!$A$5:$X$36,21))</f>
        <v/>
      </c>
      <c r="AN48" s="22" t="str">
        <f>IF(AG48="","",VLOOKUP(AG48,目次!$A$5:$P$36,5))</f>
        <v>16～17</v>
      </c>
      <c r="AO48" s="22" t="str">
        <f>IF(AG48="","",VLOOKUP(AG48,目次!$A$5:$X$36,22))</f>
        <v>18～19</v>
      </c>
      <c r="AP48" s="22" t="str">
        <f>IF(AH48="","",VLOOKUP(AH48,目次!$A$5:$P$36,6))</f>
        <v/>
      </c>
      <c r="AQ48" s="22" t="str">
        <f>IF(AH48="","",VLOOKUP(AH48,目次!$A$5:$X$36,23))</f>
        <v/>
      </c>
      <c r="AR48" s="22" t="str">
        <f>IF(AI48="","",VLOOKUP(AI48,目次!$A$5:$P$36,7))</f>
        <v/>
      </c>
      <c r="AS48" s="22" t="str">
        <f>IF(AI48="","",VLOOKUP(AI48,目次!$A$5:$X$36,24))</f>
        <v/>
      </c>
      <c r="AT48" s="45" t="str">
        <f t="shared" si="16"/>
        <v/>
      </c>
      <c r="AU48" s="45" t="str">
        <f t="shared" si="16"/>
        <v/>
      </c>
      <c r="AV48" s="45" t="str">
        <f t="shared" si="16"/>
        <v/>
      </c>
      <c r="AW48" s="45" t="str">
        <f t="shared" si="16"/>
        <v/>
      </c>
      <c r="AX48" s="45" t="str">
        <f t="shared" si="16"/>
        <v>16～17</v>
      </c>
      <c r="AY48" s="45" t="str">
        <f t="shared" si="15"/>
        <v>18～19</v>
      </c>
      <c r="AZ48" s="45" t="str">
        <f t="shared" si="15"/>
        <v>16～17</v>
      </c>
      <c r="BA48" s="45" t="str">
        <f t="shared" si="15"/>
        <v>20～21</v>
      </c>
      <c r="BB48" s="45" t="str">
        <f t="shared" si="15"/>
        <v/>
      </c>
      <c r="BC48" s="45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1"/>
      <c r="AD49" s="42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IF(AE49="","",VLOOKUP(AE49,目次!$A$5:$X$36,20))</f>
        <v/>
      </c>
      <c r="AL49" s="22" t="str">
        <f>IF(AF49="","",VLOOKUP(AF49,目次!$A$5:$P$36,4))</f>
        <v/>
      </c>
      <c r="AM49" s="22" t="str">
        <f>IF(AF49="","",VLOOKUP(AF49,目次!$A$5:$X$36,21))</f>
        <v/>
      </c>
      <c r="AN49" s="22" t="str">
        <f>IF(AG49="","",VLOOKUP(AG49,目次!$A$5:$P$36,5))</f>
        <v/>
      </c>
      <c r="AO49" s="22" t="str">
        <f>IF(AG49="","",VLOOKUP(AG49,目次!$A$5:$X$36,22))</f>
        <v/>
      </c>
      <c r="AP49" s="22" t="str">
        <f>IF(AH49="","",VLOOKUP(AH49,目次!$A$5:$P$36,6))</f>
        <v>16～17</v>
      </c>
      <c r="AQ49" s="22" t="str">
        <f>IF(AH49="","",VLOOKUP(AH49,目次!$A$5:$X$36,23))</f>
        <v>20～21</v>
      </c>
      <c r="AR49" s="22" t="str">
        <f>IF(AI49="","",VLOOKUP(AI49,目次!$A$5:$P$36,7))</f>
        <v/>
      </c>
      <c r="AS49" s="22" t="str">
        <f>IF(AI49="","",VLOOKUP(AI49,目次!$A$5:$X$36,24))</f>
        <v/>
      </c>
      <c r="AT49" s="45" t="str">
        <f t="shared" si="16"/>
        <v/>
      </c>
      <c r="AU49" s="45" t="str">
        <f t="shared" si="16"/>
        <v/>
      </c>
      <c r="AV49" s="45" t="str">
        <f t="shared" si="16"/>
        <v/>
      </c>
      <c r="AW49" s="45" t="str">
        <f t="shared" si="16"/>
        <v/>
      </c>
      <c r="AX49" s="45" t="str">
        <f t="shared" si="16"/>
        <v/>
      </c>
      <c r="AY49" s="45" t="str">
        <f t="shared" si="15"/>
        <v/>
      </c>
      <c r="AZ49" s="45" t="str">
        <f t="shared" si="15"/>
        <v>16～17</v>
      </c>
      <c r="BA49" s="45" t="str">
        <f t="shared" si="15"/>
        <v>20～21</v>
      </c>
      <c r="BB49" s="45" t="str">
        <f t="shared" si="15"/>
        <v>16～17</v>
      </c>
      <c r="BC49" s="45" t="str">
        <f t="shared" si="15"/>
        <v>20～21</v>
      </c>
    </row>
    <row r="50" spans="27:55" ht="18.95" customHeight="1">
      <c r="AA50" s="9">
        <v>40</v>
      </c>
      <c r="AB50" s="27" t="str">
        <f>V15</f>
        <v>英語</v>
      </c>
      <c r="AC50" s="61"/>
      <c r="AD50" s="42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IF(AE50="","",VLOOKUP(AE50,目次!$A$5:$X$36,20))</f>
        <v/>
      </c>
      <c r="AL50" s="22" t="str">
        <f>IF(AF50="","",VLOOKUP(AF50,目次!$A$5:$P$36,4))</f>
        <v/>
      </c>
      <c r="AM50" s="22" t="str">
        <f>IF(AF50="","",VLOOKUP(AF50,目次!$A$5:$X$36,21))</f>
        <v/>
      </c>
      <c r="AN50" s="22" t="str">
        <f>IF(AG50="","",VLOOKUP(AG50,目次!$A$5:$P$36,5))</f>
        <v/>
      </c>
      <c r="AO50" s="22" t="str">
        <f>IF(AG50="","",VLOOKUP(AG50,目次!$A$5:$X$36,22))</f>
        <v/>
      </c>
      <c r="AP50" s="22" t="str">
        <f>IF(AH50="","",VLOOKUP(AH50,目次!$A$5:$P$36,6))</f>
        <v/>
      </c>
      <c r="AQ50" s="22" t="str">
        <f>IF(AH50="","",VLOOKUP(AH50,目次!$A$5:$X$36,23))</f>
        <v/>
      </c>
      <c r="AR50" s="22" t="str">
        <f>IF(AI50="","",VLOOKUP(AI50,目次!$A$5:$P$36,7))</f>
        <v>16～17</v>
      </c>
      <c r="AS50" s="22" t="str">
        <f>IF(AI50="","",VLOOKUP(AI50,目次!$A$5:$X$36,24))</f>
        <v>20～21</v>
      </c>
      <c r="AT50" s="45" t="str">
        <f t="shared" si="16"/>
        <v>18～19</v>
      </c>
      <c r="AU50" s="45" t="str">
        <f t="shared" si="16"/>
        <v>20～21</v>
      </c>
      <c r="AV50" s="45" t="str">
        <f t="shared" si="16"/>
        <v/>
      </c>
      <c r="AW50" s="45" t="str">
        <f t="shared" si="16"/>
        <v/>
      </c>
      <c r="AX50" s="45" t="str">
        <f t="shared" si="16"/>
        <v/>
      </c>
      <c r="AY50" s="45" t="str">
        <f t="shared" si="15"/>
        <v/>
      </c>
      <c r="AZ50" s="45" t="str">
        <f t="shared" si="15"/>
        <v/>
      </c>
      <c r="BA50" s="45" t="str">
        <f t="shared" si="15"/>
        <v/>
      </c>
      <c r="BB50" s="45" t="str">
        <f t="shared" si="15"/>
        <v>16～17</v>
      </c>
      <c r="BC50" s="45" t="str">
        <f t="shared" si="15"/>
        <v>20～21</v>
      </c>
    </row>
    <row r="51" spans="27:55" ht="18.95" customHeight="1">
      <c r="AA51" s="9">
        <v>41</v>
      </c>
      <c r="AB51" s="27" t="str">
        <f>V11</f>
        <v>国語</v>
      </c>
      <c r="AC51" s="61"/>
      <c r="AD51" s="42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IF(AE51="","",VLOOKUP(AE51,目次!$A$5:$X$36,20))</f>
        <v>20～21</v>
      </c>
      <c r="AL51" s="22" t="str">
        <f>IF(AF51="","",VLOOKUP(AF51,目次!$A$5:$P$36,4))</f>
        <v/>
      </c>
      <c r="AM51" s="22" t="str">
        <f>IF(AF51="","",VLOOKUP(AF51,目次!$A$5:$X$36,21))</f>
        <v/>
      </c>
      <c r="AN51" s="22" t="str">
        <f>IF(AG51="","",VLOOKUP(AG51,目次!$A$5:$P$36,5))</f>
        <v/>
      </c>
      <c r="AO51" s="22" t="str">
        <f>IF(AG51="","",VLOOKUP(AG51,目次!$A$5:$X$36,22))</f>
        <v/>
      </c>
      <c r="AP51" s="22" t="str">
        <f>IF(AH51="","",VLOOKUP(AH51,目次!$A$5:$P$36,6))</f>
        <v/>
      </c>
      <c r="AQ51" s="22" t="str">
        <f>IF(AH51="","",VLOOKUP(AH51,目次!$A$5:$X$36,23))</f>
        <v/>
      </c>
      <c r="AR51" s="22" t="str">
        <f>IF(AI51="","",VLOOKUP(AI51,目次!$A$5:$P$36,7))</f>
        <v/>
      </c>
      <c r="AS51" s="22" t="str">
        <f>IF(AI51="","",VLOOKUP(AI51,目次!$A$5:$X$36,24))</f>
        <v/>
      </c>
      <c r="AT51" s="45" t="str">
        <f t="shared" si="16"/>
        <v>18～19</v>
      </c>
      <c r="AU51" s="45" t="str">
        <f t="shared" si="16"/>
        <v>20～21</v>
      </c>
      <c r="AV51" s="45" t="str">
        <f t="shared" si="16"/>
        <v>20～22</v>
      </c>
      <c r="AW51" s="45" t="str">
        <f t="shared" si="16"/>
        <v>20～21</v>
      </c>
      <c r="AX51" s="45" t="str">
        <f t="shared" si="16"/>
        <v/>
      </c>
      <c r="AY51" s="45" t="str">
        <f t="shared" si="15"/>
        <v/>
      </c>
      <c r="AZ51" s="45" t="str">
        <f t="shared" si="15"/>
        <v/>
      </c>
      <c r="BA51" s="45" t="str">
        <f t="shared" si="15"/>
        <v/>
      </c>
      <c r="BB51" s="45" t="str">
        <f t="shared" si="15"/>
        <v/>
      </c>
      <c r="BC51" s="45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1"/>
      <c r="AD52" s="42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IF(AE52="","",VLOOKUP(AE52,目次!$A$5:$X$36,20))</f>
        <v/>
      </c>
      <c r="AL52" s="22" t="str">
        <f>IF(AF52="","",VLOOKUP(AF52,目次!$A$5:$P$36,4))</f>
        <v>20～22</v>
      </c>
      <c r="AM52" s="22" t="str">
        <f>IF(AF52="","",VLOOKUP(AF52,目次!$A$5:$X$36,21))</f>
        <v>20～21</v>
      </c>
      <c r="AN52" s="22" t="str">
        <f>IF(AG52="","",VLOOKUP(AG52,目次!$A$5:$P$36,5))</f>
        <v/>
      </c>
      <c r="AO52" s="22" t="str">
        <f>IF(AG52="","",VLOOKUP(AG52,目次!$A$5:$X$36,22))</f>
        <v/>
      </c>
      <c r="AP52" s="22" t="str">
        <f>IF(AH52="","",VLOOKUP(AH52,目次!$A$5:$P$36,6))</f>
        <v/>
      </c>
      <c r="AQ52" s="22" t="str">
        <f>IF(AH52="","",VLOOKUP(AH52,目次!$A$5:$X$36,23))</f>
        <v/>
      </c>
      <c r="AR52" s="22" t="str">
        <f>IF(AI52="","",VLOOKUP(AI52,目次!$A$5:$P$36,7))</f>
        <v/>
      </c>
      <c r="AS52" s="22" t="str">
        <f>IF(AI52="","",VLOOKUP(AI52,目次!$A$5:$X$36,24))</f>
        <v/>
      </c>
      <c r="AT52" s="45" t="str">
        <f t="shared" si="16"/>
        <v/>
      </c>
      <c r="AU52" s="45" t="str">
        <f t="shared" si="16"/>
        <v/>
      </c>
      <c r="AV52" s="45" t="str">
        <f t="shared" si="16"/>
        <v>20～22</v>
      </c>
      <c r="AW52" s="45" t="str">
        <f t="shared" si="16"/>
        <v>20～21</v>
      </c>
      <c r="AX52" s="45" t="str">
        <f t="shared" si="16"/>
        <v>18～19</v>
      </c>
      <c r="AY52" s="45" t="str">
        <f t="shared" si="15"/>
        <v>20～21</v>
      </c>
      <c r="AZ52" s="45" t="str">
        <f t="shared" si="15"/>
        <v/>
      </c>
      <c r="BA52" s="45" t="str">
        <f t="shared" si="15"/>
        <v/>
      </c>
      <c r="BB52" s="45" t="str">
        <f t="shared" si="15"/>
        <v/>
      </c>
      <c r="BC52" s="45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1"/>
      <c r="AD53" s="42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IF(AE53="","",VLOOKUP(AE53,目次!$A$5:$X$36,20))</f>
        <v/>
      </c>
      <c r="AL53" s="22" t="str">
        <f>IF(AF53="","",VLOOKUP(AF53,目次!$A$5:$P$36,4))</f>
        <v/>
      </c>
      <c r="AM53" s="22" t="str">
        <f>IF(AF53="","",VLOOKUP(AF53,目次!$A$5:$X$36,21))</f>
        <v/>
      </c>
      <c r="AN53" s="22" t="str">
        <f>IF(AG53="","",VLOOKUP(AG53,目次!$A$5:$P$36,5))</f>
        <v>18～19</v>
      </c>
      <c r="AO53" s="22" t="str">
        <f>IF(AG53="","",VLOOKUP(AG53,目次!$A$5:$X$36,22))</f>
        <v>20～21</v>
      </c>
      <c r="AP53" s="22" t="str">
        <f>IF(AH53="","",VLOOKUP(AH53,目次!$A$5:$P$36,6))</f>
        <v/>
      </c>
      <c r="AQ53" s="22" t="str">
        <f>IF(AH53="","",VLOOKUP(AH53,目次!$A$5:$X$36,23))</f>
        <v/>
      </c>
      <c r="AR53" s="22" t="str">
        <f>IF(AI53="","",VLOOKUP(AI53,目次!$A$5:$P$36,7))</f>
        <v/>
      </c>
      <c r="AS53" s="22" t="str">
        <f>IF(AI53="","",VLOOKUP(AI53,目次!$A$5:$X$36,24))</f>
        <v/>
      </c>
      <c r="AT53" s="45" t="str">
        <f t="shared" si="16"/>
        <v/>
      </c>
      <c r="AU53" s="45" t="str">
        <f t="shared" si="16"/>
        <v/>
      </c>
      <c r="AV53" s="45" t="str">
        <f t="shared" si="16"/>
        <v/>
      </c>
      <c r="AW53" s="45" t="str">
        <f t="shared" si="16"/>
        <v/>
      </c>
      <c r="AX53" s="45" t="str">
        <f t="shared" si="16"/>
        <v>18～19</v>
      </c>
      <c r="AY53" s="45" t="str">
        <f t="shared" si="15"/>
        <v>20～21</v>
      </c>
      <c r="AZ53" s="45" t="str">
        <f t="shared" si="15"/>
        <v>18～19</v>
      </c>
      <c r="BA53" s="45" t="str">
        <f t="shared" si="15"/>
        <v>22～23</v>
      </c>
      <c r="BB53" s="45" t="str">
        <f t="shared" si="15"/>
        <v/>
      </c>
      <c r="BC53" s="45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1"/>
      <c r="AD54" s="42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IF(AE54="","",VLOOKUP(AE54,目次!$A$5:$X$36,20))</f>
        <v/>
      </c>
      <c r="AL54" s="22" t="str">
        <f>IF(AF54="","",VLOOKUP(AF54,目次!$A$5:$P$36,4))</f>
        <v/>
      </c>
      <c r="AM54" s="22" t="str">
        <f>IF(AF54="","",VLOOKUP(AF54,目次!$A$5:$X$36,21))</f>
        <v/>
      </c>
      <c r="AN54" s="22" t="str">
        <f>IF(AG54="","",VLOOKUP(AG54,目次!$A$5:$P$36,5))</f>
        <v/>
      </c>
      <c r="AO54" s="22" t="str">
        <f>IF(AG54="","",VLOOKUP(AG54,目次!$A$5:$X$36,22))</f>
        <v/>
      </c>
      <c r="AP54" s="22" t="str">
        <f>IF(AH54="","",VLOOKUP(AH54,目次!$A$5:$P$36,6))</f>
        <v>18～19</v>
      </c>
      <c r="AQ54" s="22" t="str">
        <f>IF(AH54="","",VLOOKUP(AH54,目次!$A$5:$X$36,23))</f>
        <v>22～23</v>
      </c>
      <c r="AR54" s="22" t="str">
        <f>IF(AI54="","",VLOOKUP(AI54,目次!$A$5:$P$36,7))</f>
        <v/>
      </c>
      <c r="AS54" s="22" t="str">
        <f>IF(AI54="","",VLOOKUP(AI54,目次!$A$5:$X$36,24))</f>
        <v/>
      </c>
      <c r="AT54" s="45" t="str">
        <f t="shared" si="16"/>
        <v/>
      </c>
      <c r="AU54" s="45" t="str">
        <f t="shared" si="16"/>
        <v/>
      </c>
      <c r="AV54" s="45" t="str">
        <f t="shared" si="16"/>
        <v/>
      </c>
      <c r="AW54" s="45" t="str">
        <f t="shared" si="16"/>
        <v/>
      </c>
      <c r="AX54" s="45" t="str">
        <f t="shared" si="16"/>
        <v/>
      </c>
      <c r="AY54" s="45" t="str">
        <f t="shared" si="15"/>
        <v/>
      </c>
      <c r="AZ54" s="45" t="str">
        <f t="shared" si="15"/>
        <v>18～19</v>
      </c>
      <c r="BA54" s="45" t="str">
        <f t="shared" si="15"/>
        <v>22～23</v>
      </c>
      <c r="BB54" s="45" t="str">
        <f t="shared" si="15"/>
        <v>18～19</v>
      </c>
      <c r="BC54" s="45" t="str">
        <f t="shared" si="15"/>
        <v>22～23</v>
      </c>
    </row>
    <row r="55" spans="27:55" ht="18.95" customHeight="1">
      <c r="AA55" s="9">
        <v>45</v>
      </c>
      <c r="AB55" s="27" t="str">
        <f>V15</f>
        <v>英語</v>
      </c>
      <c r="AC55" s="61"/>
      <c r="AD55" s="42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IF(AE55="","",VLOOKUP(AE55,目次!$A$5:$X$36,20))</f>
        <v/>
      </c>
      <c r="AL55" s="22" t="str">
        <f>IF(AF55="","",VLOOKUP(AF55,目次!$A$5:$P$36,4))</f>
        <v/>
      </c>
      <c r="AM55" s="22" t="str">
        <f>IF(AF55="","",VLOOKUP(AF55,目次!$A$5:$X$36,21))</f>
        <v/>
      </c>
      <c r="AN55" s="22" t="str">
        <f>IF(AG55="","",VLOOKUP(AG55,目次!$A$5:$P$36,5))</f>
        <v/>
      </c>
      <c r="AO55" s="22" t="str">
        <f>IF(AG55="","",VLOOKUP(AG55,目次!$A$5:$X$36,22))</f>
        <v/>
      </c>
      <c r="AP55" s="22" t="str">
        <f>IF(AH55="","",VLOOKUP(AH55,目次!$A$5:$P$36,6))</f>
        <v/>
      </c>
      <c r="AQ55" s="22" t="str">
        <f>IF(AH55="","",VLOOKUP(AH55,目次!$A$5:$X$36,23))</f>
        <v/>
      </c>
      <c r="AR55" s="22" t="str">
        <f>IF(AI55="","",VLOOKUP(AI55,目次!$A$5:$P$36,7))</f>
        <v>18～19</v>
      </c>
      <c r="AS55" s="22" t="str">
        <f>IF(AI55="","",VLOOKUP(AI55,目次!$A$5:$X$36,24))</f>
        <v>22～23</v>
      </c>
      <c r="AT55" s="45" t="str">
        <f t="shared" si="16"/>
        <v>20～21</v>
      </c>
      <c r="AU55" s="45" t="str">
        <f t="shared" si="16"/>
        <v>22～23</v>
      </c>
      <c r="AV55" s="45" t="str">
        <f t="shared" si="16"/>
        <v/>
      </c>
      <c r="AW55" s="45" t="str">
        <f t="shared" si="16"/>
        <v/>
      </c>
      <c r="AX55" s="45" t="str">
        <f t="shared" si="16"/>
        <v/>
      </c>
      <c r="AY55" s="45" t="str">
        <f t="shared" si="15"/>
        <v/>
      </c>
      <c r="AZ55" s="45" t="str">
        <f t="shared" si="15"/>
        <v/>
      </c>
      <c r="BA55" s="45" t="str">
        <f t="shared" si="15"/>
        <v/>
      </c>
      <c r="BB55" s="45" t="str">
        <f t="shared" si="15"/>
        <v>18～19</v>
      </c>
      <c r="BC55" s="45" t="str">
        <f t="shared" si="15"/>
        <v>22～23</v>
      </c>
    </row>
    <row r="56" spans="27:55" ht="18.95" customHeight="1">
      <c r="AA56" s="9">
        <v>46</v>
      </c>
      <c r="AB56" s="27" t="str">
        <f>V11</f>
        <v>国語</v>
      </c>
      <c r="AC56" s="61"/>
      <c r="AD56" s="42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IF(AE56="","",VLOOKUP(AE56,目次!$A$5:$X$36,20))</f>
        <v>22～23</v>
      </c>
      <c r="AL56" s="22" t="str">
        <f>IF(AF56="","",VLOOKUP(AF56,目次!$A$5:$P$36,4))</f>
        <v/>
      </c>
      <c r="AM56" s="22" t="str">
        <f>IF(AF56="","",VLOOKUP(AF56,目次!$A$5:$X$36,21))</f>
        <v/>
      </c>
      <c r="AN56" s="22" t="str">
        <f>IF(AG56="","",VLOOKUP(AG56,目次!$A$5:$P$36,5))</f>
        <v/>
      </c>
      <c r="AO56" s="22" t="str">
        <f>IF(AG56="","",VLOOKUP(AG56,目次!$A$5:$X$36,22))</f>
        <v/>
      </c>
      <c r="AP56" s="22" t="str">
        <f>IF(AH56="","",VLOOKUP(AH56,目次!$A$5:$P$36,6))</f>
        <v/>
      </c>
      <c r="AQ56" s="22" t="str">
        <f>IF(AH56="","",VLOOKUP(AH56,目次!$A$5:$X$36,23))</f>
        <v/>
      </c>
      <c r="AR56" s="22" t="str">
        <f>IF(AI56="","",VLOOKUP(AI56,目次!$A$5:$P$36,7))</f>
        <v/>
      </c>
      <c r="AS56" s="22" t="str">
        <f>IF(AI56="","",VLOOKUP(AI56,目次!$A$5:$X$36,24))</f>
        <v/>
      </c>
      <c r="AT56" s="45" t="str">
        <f t="shared" si="16"/>
        <v>20～21</v>
      </c>
      <c r="AU56" s="45" t="str">
        <f t="shared" si="16"/>
        <v>22～23</v>
      </c>
      <c r="AV56" s="45" t="str">
        <f t="shared" si="16"/>
        <v>24～25</v>
      </c>
      <c r="AW56" s="45" t="str">
        <f t="shared" si="16"/>
        <v>22～23</v>
      </c>
      <c r="AX56" s="45" t="str">
        <f t="shared" si="16"/>
        <v/>
      </c>
      <c r="AY56" s="45" t="str">
        <f t="shared" si="15"/>
        <v/>
      </c>
      <c r="AZ56" s="45" t="str">
        <f t="shared" si="15"/>
        <v/>
      </c>
      <c r="BA56" s="45" t="str">
        <f t="shared" si="15"/>
        <v/>
      </c>
      <c r="BB56" s="45" t="str">
        <f t="shared" si="15"/>
        <v/>
      </c>
      <c r="BC56" s="45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1"/>
      <c r="AD57" s="42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IF(AE57="","",VLOOKUP(AE57,目次!$A$5:$X$36,20))</f>
        <v/>
      </c>
      <c r="AL57" s="22" t="str">
        <f>IF(AF57="","",VLOOKUP(AF57,目次!$A$5:$P$36,4))</f>
        <v>24～25</v>
      </c>
      <c r="AM57" s="22" t="str">
        <f>IF(AF57="","",VLOOKUP(AF57,目次!$A$5:$X$36,21))</f>
        <v>22～23</v>
      </c>
      <c r="AN57" s="22" t="str">
        <f>IF(AG57="","",VLOOKUP(AG57,目次!$A$5:$P$36,5))</f>
        <v/>
      </c>
      <c r="AO57" s="22" t="str">
        <f>IF(AG57="","",VLOOKUP(AG57,目次!$A$5:$X$36,22))</f>
        <v/>
      </c>
      <c r="AP57" s="22" t="str">
        <f>IF(AH57="","",VLOOKUP(AH57,目次!$A$5:$P$36,6))</f>
        <v/>
      </c>
      <c r="AQ57" s="22" t="str">
        <f>IF(AH57="","",VLOOKUP(AH57,目次!$A$5:$X$36,23))</f>
        <v/>
      </c>
      <c r="AR57" s="22" t="str">
        <f>IF(AI57="","",VLOOKUP(AI57,目次!$A$5:$P$36,7))</f>
        <v/>
      </c>
      <c r="AS57" s="22" t="str">
        <f>IF(AI57="","",VLOOKUP(AI57,目次!$A$5:$X$36,24))</f>
        <v/>
      </c>
      <c r="AT57" s="45" t="str">
        <f t="shared" si="16"/>
        <v/>
      </c>
      <c r="AU57" s="45" t="str">
        <f t="shared" si="16"/>
        <v/>
      </c>
      <c r="AV57" s="45" t="str">
        <f t="shared" si="16"/>
        <v>24～25</v>
      </c>
      <c r="AW57" s="45" t="str">
        <f t="shared" si="16"/>
        <v>22～23</v>
      </c>
      <c r="AX57" s="45" t="str">
        <f t="shared" si="16"/>
        <v>20～21</v>
      </c>
      <c r="AY57" s="45" t="str">
        <f t="shared" si="15"/>
        <v>22～23</v>
      </c>
      <c r="AZ57" s="45" t="str">
        <f t="shared" si="15"/>
        <v/>
      </c>
      <c r="BA57" s="45" t="str">
        <f t="shared" si="15"/>
        <v/>
      </c>
      <c r="BB57" s="45" t="str">
        <f t="shared" si="15"/>
        <v/>
      </c>
      <c r="BC57" s="45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1"/>
      <c r="AD58" s="42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IF(AE58="","",VLOOKUP(AE58,目次!$A$5:$X$36,20))</f>
        <v/>
      </c>
      <c r="AL58" s="22" t="str">
        <f>IF(AF58="","",VLOOKUP(AF58,目次!$A$5:$P$36,4))</f>
        <v/>
      </c>
      <c r="AM58" s="22" t="str">
        <f>IF(AF58="","",VLOOKUP(AF58,目次!$A$5:$X$36,21))</f>
        <v/>
      </c>
      <c r="AN58" s="22" t="str">
        <f>IF(AG58="","",VLOOKUP(AG58,目次!$A$5:$P$36,5))</f>
        <v>20～21</v>
      </c>
      <c r="AO58" s="22" t="str">
        <f>IF(AG58="","",VLOOKUP(AG58,目次!$A$5:$X$36,22))</f>
        <v>22～23</v>
      </c>
      <c r="AP58" s="22" t="str">
        <f>IF(AH58="","",VLOOKUP(AH58,目次!$A$5:$P$36,6))</f>
        <v/>
      </c>
      <c r="AQ58" s="22" t="str">
        <f>IF(AH58="","",VLOOKUP(AH58,目次!$A$5:$X$36,23))</f>
        <v/>
      </c>
      <c r="AR58" s="22" t="str">
        <f>IF(AI58="","",VLOOKUP(AI58,目次!$A$5:$P$36,7))</f>
        <v/>
      </c>
      <c r="AS58" s="22" t="str">
        <f>IF(AI58="","",VLOOKUP(AI58,目次!$A$5:$X$36,24))</f>
        <v/>
      </c>
      <c r="AT58" s="45" t="str">
        <f t="shared" si="16"/>
        <v/>
      </c>
      <c r="AU58" s="45" t="str">
        <f t="shared" si="16"/>
        <v/>
      </c>
      <c r="AV58" s="45" t="str">
        <f t="shared" si="16"/>
        <v/>
      </c>
      <c r="AW58" s="45" t="str">
        <f t="shared" si="16"/>
        <v/>
      </c>
      <c r="AX58" s="45" t="str">
        <f t="shared" si="16"/>
        <v>20～21</v>
      </c>
      <c r="AY58" s="45" t="str">
        <f t="shared" si="15"/>
        <v>22～23</v>
      </c>
      <c r="AZ58" s="45" t="str">
        <f t="shared" si="15"/>
        <v>20～21</v>
      </c>
      <c r="BA58" s="45" t="str">
        <f t="shared" si="15"/>
        <v>24～25</v>
      </c>
      <c r="BB58" s="45" t="str">
        <f t="shared" si="15"/>
        <v/>
      </c>
      <c r="BC58" s="45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1"/>
      <c r="AD59" s="42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IF(AE59="","",VLOOKUP(AE59,目次!$A$5:$X$36,20))</f>
        <v/>
      </c>
      <c r="AL59" s="22" t="str">
        <f>IF(AF59="","",VLOOKUP(AF59,目次!$A$5:$P$36,4))</f>
        <v/>
      </c>
      <c r="AM59" s="22" t="str">
        <f>IF(AF59="","",VLOOKUP(AF59,目次!$A$5:$X$36,21))</f>
        <v/>
      </c>
      <c r="AN59" s="22" t="str">
        <f>IF(AG59="","",VLOOKUP(AG59,目次!$A$5:$P$36,5))</f>
        <v/>
      </c>
      <c r="AO59" s="22" t="str">
        <f>IF(AG59="","",VLOOKUP(AG59,目次!$A$5:$X$36,22))</f>
        <v/>
      </c>
      <c r="AP59" s="22" t="str">
        <f>IF(AH59="","",VLOOKUP(AH59,目次!$A$5:$P$36,6))</f>
        <v>20～21</v>
      </c>
      <c r="AQ59" s="22" t="str">
        <f>IF(AH59="","",VLOOKUP(AH59,目次!$A$5:$X$36,23))</f>
        <v>24～25</v>
      </c>
      <c r="AR59" s="22" t="str">
        <f>IF(AI59="","",VLOOKUP(AI59,目次!$A$5:$P$36,7))</f>
        <v/>
      </c>
      <c r="AS59" s="22" t="str">
        <f>IF(AI59="","",VLOOKUP(AI59,目次!$A$5:$X$36,24))</f>
        <v/>
      </c>
      <c r="AT59" s="45" t="str">
        <f t="shared" si="16"/>
        <v/>
      </c>
      <c r="AU59" s="45" t="str">
        <f t="shared" si="16"/>
        <v/>
      </c>
      <c r="AV59" s="45" t="str">
        <f t="shared" si="16"/>
        <v/>
      </c>
      <c r="AW59" s="45" t="str">
        <f t="shared" si="16"/>
        <v/>
      </c>
      <c r="AX59" s="45" t="str">
        <f t="shared" si="16"/>
        <v/>
      </c>
      <c r="AY59" s="45" t="str">
        <f t="shared" si="15"/>
        <v/>
      </c>
      <c r="AZ59" s="45" t="str">
        <f t="shared" si="15"/>
        <v>20～21</v>
      </c>
      <c r="BA59" s="45" t="str">
        <f t="shared" si="15"/>
        <v>24～25</v>
      </c>
      <c r="BB59" s="45" t="str">
        <f t="shared" si="15"/>
        <v>20～21</v>
      </c>
      <c r="BC59" s="45" t="str">
        <f t="shared" si="15"/>
        <v>24～25</v>
      </c>
    </row>
    <row r="60" spans="27:55" ht="18.95" customHeight="1">
      <c r="AA60" s="9">
        <v>50</v>
      </c>
      <c r="AB60" s="27" t="str">
        <f>V15</f>
        <v>英語</v>
      </c>
      <c r="AC60" s="61"/>
      <c r="AD60" s="42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IF(AE60="","",VLOOKUP(AE60,目次!$A$5:$X$36,20))</f>
        <v/>
      </c>
      <c r="AL60" s="22" t="str">
        <f>IF(AF60="","",VLOOKUP(AF60,目次!$A$5:$P$36,4))</f>
        <v/>
      </c>
      <c r="AM60" s="22" t="str">
        <f>IF(AF60="","",VLOOKUP(AF60,目次!$A$5:$X$36,21))</f>
        <v/>
      </c>
      <c r="AN60" s="22" t="str">
        <f>IF(AG60="","",VLOOKUP(AG60,目次!$A$5:$P$36,5))</f>
        <v/>
      </c>
      <c r="AO60" s="22" t="str">
        <f>IF(AG60="","",VLOOKUP(AG60,目次!$A$5:$X$36,22))</f>
        <v/>
      </c>
      <c r="AP60" s="22" t="str">
        <f>IF(AH60="","",VLOOKUP(AH60,目次!$A$5:$P$36,6))</f>
        <v/>
      </c>
      <c r="AQ60" s="22" t="str">
        <f>IF(AH60="","",VLOOKUP(AH60,目次!$A$5:$X$36,23))</f>
        <v/>
      </c>
      <c r="AR60" s="22" t="str">
        <f>IF(AI60="","",VLOOKUP(AI60,目次!$A$5:$P$36,7))</f>
        <v>20～21</v>
      </c>
      <c r="AS60" s="22" t="str">
        <f>IF(AI60="","",VLOOKUP(AI60,目次!$A$5:$X$36,24))</f>
        <v>24～25</v>
      </c>
      <c r="AT60" s="45" t="str">
        <f t="shared" si="16"/>
        <v>22～23</v>
      </c>
      <c r="AU60" s="45" t="str">
        <f t="shared" si="16"/>
        <v>24～25</v>
      </c>
      <c r="AV60" s="45" t="str">
        <f t="shared" si="16"/>
        <v/>
      </c>
      <c r="AW60" s="45" t="str">
        <f t="shared" si="16"/>
        <v/>
      </c>
      <c r="AX60" s="45" t="str">
        <f t="shared" si="16"/>
        <v/>
      </c>
      <c r="AY60" s="45" t="str">
        <f t="shared" si="15"/>
        <v/>
      </c>
      <c r="AZ60" s="45" t="str">
        <f t="shared" si="15"/>
        <v/>
      </c>
      <c r="BA60" s="45" t="str">
        <f t="shared" si="15"/>
        <v/>
      </c>
      <c r="BB60" s="45" t="str">
        <f t="shared" si="15"/>
        <v>20～21</v>
      </c>
      <c r="BC60" s="45" t="str">
        <f t="shared" si="15"/>
        <v>24～25</v>
      </c>
    </row>
    <row r="61" spans="27:55" ht="18.95" customHeight="1">
      <c r="AA61" s="9">
        <v>51</v>
      </c>
      <c r="AB61" s="27" t="str">
        <f>V11</f>
        <v>国語</v>
      </c>
      <c r="AC61" s="61"/>
      <c r="AD61" s="42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IF(AE61="","",VLOOKUP(AE61,目次!$A$5:$X$36,20))</f>
        <v>24～25</v>
      </c>
      <c r="AL61" s="22" t="str">
        <f>IF(AF61="","",VLOOKUP(AF61,目次!$A$5:$P$36,4))</f>
        <v/>
      </c>
      <c r="AM61" s="22" t="str">
        <f>IF(AF61="","",VLOOKUP(AF61,目次!$A$5:$X$36,21))</f>
        <v/>
      </c>
      <c r="AN61" s="22" t="str">
        <f>IF(AG61="","",VLOOKUP(AG61,目次!$A$5:$P$36,5))</f>
        <v/>
      </c>
      <c r="AO61" s="22" t="str">
        <f>IF(AG61="","",VLOOKUP(AG61,目次!$A$5:$X$36,22))</f>
        <v/>
      </c>
      <c r="AP61" s="22" t="str">
        <f>IF(AH61="","",VLOOKUP(AH61,目次!$A$5:$P$36,6))</f>
        <v/>
      </c>
      <c r="AQ61" s="22" t="str">
        <f>IF(AH61="","",VLOOKUP(AH61,目次!$A$5:$X$36,23))</f>
        <v/>
      </c>
      <c r="AR61" s="22" t="str">
        <f>IF(AI61="","",VLOOKUP(AI61,目次!$A$5:$P$36,7))</f>
        <v/>
      </c>
      <c r="AS61" s="22" t="str">
        <f>IF(AI61="","",VLOOKUP(AI61,目次!$A$5:$X$36,24))</f>
        <v/>
      </c>
      <c r="AT61" s="45" t="str">
        <f t="shared" si="16"/>
        <v>22～23</v>
      </c>
      <c r="AU61" s="45" t="str">
        <f t="shared" si="16"/>
        <v>24～25</v>
      </c>
      <c r="AV61" s="45" t="str">
        <f t="shared" si="16"/>
        <v>26～27</v>
      </c>
      <c r="AW61" s="45" t="str">
        <f t="shared" si="16"/>
        <v>24～25</v>
      </c>
      <c r="AX61" s="45" t="str">
        <f t="shared" si="16"/>
        <v/>
      </c>
      <c r="AY61" s="45" t="str">
        <f t="shared" si="15"/>
        <v/>
      </c>
      <c r="AZ61" s="45" t="str">
        <f t="shared" si="15"/>
        <v/>
      </c>
      <c r="BA61" s="45" t="str">
        <f t="shared" si="15"/>
        <v/>
      </c>
      <c r="BB61" s="45" t="str">
        <f t="shared" si="15"/>
        <v/>
      </c>
      <c r="BC61" s="45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1"/>
      <c r="AD62" s="42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IF(AE62="","",VLOOKUP(AE62,目次!$A$5:$X$36,20))</f>
        <v/>
      </c>
      <c r="AL62" s="22" t="str">
        <f>IF(AF62="","",VLOOKUP(AF62,目次!$A$5:$P$36,4))</f>
        <v>26～27</v>
      </c>
      <c r="AM62" s="22" t="str">
        <f>IF(AF62="","",VLOOKUP(AF62,目次!$A$5:$X$36,21))</f>
        <v>24～25</v>
      </c>
      <c r="AN62" s="22" t="str">
        <f>IF(AG62="","",VLOOKUP(AG62,目次!$A$5:$P$36,5))</f>
        <v/>
      </c>
      <c r="AO62" s="22" t="str">
        <f>IF(AG62="","",VLOOKUP(AG62,目次!$A$5:$X$36,22))</f>
        <v/>
      </c>
      <c r="AP62" s="22" t="str">
        <f>IF(AH62="","",VLOOKUP(AH62,目次!$A$5:$P$36,6))</f>
        <v/>
      </c>
      <c r="AQ62" s="22" t="str">
        <f>IF(AH62="","",VLOOKUP(AH62,目次!$A$5:$X$36,23))</f>
        <v/>
      </c>
      <c r="AR62" s="22" t="str">
        <f>IF(AI62="","",VLOOKUP(AI62,目次!$A$5:$P$36,7))</f>
        <v/>
      </c>
      <c r="AS62" s="22" t="str">
        <f>IF(AI62="","",VLOOKUP(AI62,目次!$A$5:$X$36,24))</f>
        <v/>
      </c>
      <c r="AT62" s="45" t="str">
        <f t="shared" si="16"/>
        <v/>
      </c>
      <c r="AU62" s="45" t="str">
        <f t="shared" si="16"/>
        <v/>
      </c>
      <c r="AV62" s="45" t="str">
        <f t="shared" si="16"/>
        <v>26～27</v>
      </c>
      <c r="AW62" s="45" t="str">
        <f t="shared" si="16"/>
        <v>24～25</v>
      </c>
      <c r="AX62" s="45" t="str">
        <f t="shared" si="16"/>
        <v>22～23</v>
      </c>
      <c r="AY62" s="45" t="str">
        <f t="shared" si="15"/>
        <v>24～25</v>
      </c>
      <c r="AZ62" s="45" t="str">
        <f t="shared" si="15"/>
        <v/>
      </c>
      <c r="BA62" s="45" t="str">
        <f t="shared" si="15"/>
        <v/>
      </c>
      <c r="BB62" s="45" t="str">
        <f t="shared" si="15"/>
        <v/>
      </c>
      <c r="BC62" s="45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1"/>
      <c r="AD63" s="42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IF(AE63="","",VLOOKUP(AE63,目次!$A$5:$X$36,20))</f>
        <v/>
      </c>
      <c r="AL63" s="22" t="str">
        <f>IF(AF63="","",VLOOKUP(AF63,目次!$A$5:$P$36,4))</f>
        <v/>
      </c>
      <c r="AM63" s="22" t="str">
        <f>IF(AF63="","",VLOOKUP(AF63,目次!$A$5:$X$36,21))</f>
        <v/>
      </c>
      <c r="AN63" s="22" t="str">
        <f>IF(AG63="","",VLOOKUP(AG63,目次!$A$5:$P$36,5))</f>
        <v>22～23</v>
      </c>
      <c r="AO63" s="22" t="str">
        <f>IF(AG63="","",VLOOKUP(AG63,目次!$A$5:$X$36,22))</f>
        <v>24～25</v>
      </c>
      <c r="AP63" s="22" t="str">
        <f>IF(AH63="","",VLOOKUP(AH63,目次!$A$5:$P$36,6))</f>
        <v/>
      </c>
      <c r="AQ63" s="22" t="str">
        <f>IF(AH63="","",VLOOKUP(AH63,目次!$A$5:$X$36,23))</f>
        <v/>
      </c>
      <c r="AR63" s="22" t="str">
        <f>IF(AI63="","",VLOOKUP(AI63,目次!$A$5:$P$36,7))</f>
        <v/>
      </c>
      <c r="AS63" s="22" t="str">
        <f>IF(AI63="","",VLOOKUP(AI63,目次!$A$5:$X$36,24))</f>
        <v/>
      </c>
      <c r="AT63" s="45" t="str">
        <f t="shared" si="16"/>
        <v/>
      </c>
      <c r="AU63" s="45" t="str">
        <f t="shared" si="16"/>
        <v/>
      </c>
      <c r="AV63" s="45" t="str">
        <f t="shared" si="16"/>
        <v/>
      </c>
      <c r="AW63" s="45" t="str">
        <f t="shared" si="16"/>
        <v/>
      </c>
      <c r="AX63" s="45" t="str">
        <f t="shared" si="16"/>
        <v>22～23</v>
      </c>
      <c r="AY63" s="45" t="str">
        <f t="shared" si="15"/>
        <v>24～25</v>
      </c>
      <c r="AZ63" s="45" t="str">
        <f t="shared" si="15"/>
        <v>22～23</v>
      </c>
      <c r="BA63" s="45" t="str">
        <f t="shared" si="15"/>
        <v>26～27</v>
      </c>
      <c r="BB63" s="45" t="str">
        <f t="shared" si="15"/>
        <v/>
      </c>
      <c r="BC63" s="45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1"/>
      <c r="AD64" s="42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IF(AE64="","",VLOOKUP(AE64,目次!$A$5:$X$36,20))</f>
        <v/>
      </c>
      <c r="AL64" s="22" t="str">
        <f>IF(AF64="","",VLOOKUP(AF64,目次!$A$5:$P$36,4))</f>
        <v/>
      </c>
      <c r="AM64" s="22" t="str">
        <f>IF(AF64="","",VLOOKUP(AF64,目次!$A$5:$X$36,21))</f>
        <v/>
      </c>
      <c r="AN64" s="22" t="str">
        <f>IF(AG64="","",VLOOKUP(AG64,目次!$A$5:$P$36,5))</f>
        <v/>
      </c>
      <c r="AO64" s="22" t="str">
        <f>IF(AG64="","",VLOOKUP(AG64,目次!$A$5:$X$36,22))</f>
        <v/>
      </c>
      <c r="AP64" s="22" t="str">
        <f>IF(AH64="","",VLOOKUP(AH64,目次!$A$5:$P$36,6))</f>
        <v>22～23</v>
      </c>
      <c r="AQ64" s="22" t="str">
        <f>IF(AH64="","",VLOOKUP(AH64,目次!$A$5:$X$36,23))</f>
        <v>26～27</v>
      </c>
      <c r="AR64" s="22" t="str">
        <f>IF(AI64="","",VLOOKUP(AI64,目次!$A$5:$P$36,7))</f>
        <v/>
      </c>
      <c r="AS64" s="22" t="str">
        <f>IF(AI64="","",VLOOKUP(AI64,目次!$A$5:$X$36,24))</f>
        <v/>
      </c>
      <c r="AT64" s="45" t="str">
        <f t="shared" si="16"/>
        <v/>
      </c>
      <c r="AU64" s="45" t="str">
        <f t="shared" si="16"/>
        <v/>
      </c>
      <c r="AV64" s="45" t="str">
        <f t="shared" si="16"/>
        <v/>
      </c>
      <c r="AW64" s="45" t="str">
        <f t="shared" si="16"/>
        <v/>
      </c>
      <c r="AX64" s="45" t="str">
        <f t="shared" si="16"/>
        <v/>
      </c>
      <c r="AY64" s="45" t="str">
        <f t="shared" si="15"/>
        <v/>
      </c>
      <c r="AZ64" s="45" t="str">
        <f t="shared" si="15"/>
        <v>22～23</v>
      </c>
      <c r="BA64" s="45" t="str">
        <f t="shared" si="15"/>
        <v>26～27</v>
      </c>
      <c r="BB64" s="45" t="str">
        <f t="shared" si="15"/>
        <v>22～23</v>
      </c>
      <c r="BC64" s="45" t="str">
        <f t="shared" si="15"/>
        <v>26～27</v>
      </c>
    </row>
    <row r="65" spans="27:55" ht="18.95" customHeight="1">
      <c r="AA65" s="9">
        <v>55</v>
      </c>
      <c r="AB65" s="27" t="str">
        <f>V15</f>
        <v>英語</v>
      </c>
      <c r="AC65" s="61"/>
      <c r="AD65" s="42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IF(AE65="","",VLOOKUP(AE65,目次!$A$5:$X$36,20))</f>
        <v/>
      </c>
      <c r="AL65" s="22" t="str">
        <f>IF(AF65="","",VLOOKUP(AF65,目次!$A$5:$P$36,4))</f>
        <v/>
      </c>
      <c r="AM65" s="22" t="str">
        <f>IF(AF65="","",VLOOKUP(AF65,目次!$A$5:$X$36,21))</f>
        <v/>
      </c>
      <c r="AN65" s="22" t="str">
        <f>IF(AG65="","",VLOOKUP(AG65,目次!$A$5:$P$36,5))</f>
        <v/>
      </c>
      <c r="AO65" s="22" t="str">
        <f>IF(AG65="","",VLOOKUP(AG65,目次!$A$5:$X$36,22))</f>
        <v/>
      </c>
      <c r="AP65" s="22" t="str">
        <f>IF(AH65="","",VLOOKUP(AH65,目次!$A$5:$P$36,6))</f>
        <v/>
      </c>
      <c r="AQ65" s="22" t="str">
        <f>IF(AH65="","",VLOOKUP(AH65,目次!$A$5:$X$36,23))</f>
        <v/>
      </c>
      <c r="AR65" s="22" t="str">
        <f>IF(AI65="","",VLOOKUP(AI65,目次!$A$5:$P$36,7))</f>
        <v>22～23</v>
      </c>
      <c r="AS65" s="22" t="str">
        <f>IF(AI65="","",VLOOKUP(AI65,目次!$A$5:$X$36,24))</f>
        <v>26～27</v>
      </c>
      <c r="AT65" s="45" t="str">
        <f t="shared" si="16"/>
        <v>24～25</v>
      </c>
      <c r="AU65" s="45" t="str">
        <f t="shared" si="16"/>
        <v>26～27</v>
      </c>
      <c r="AV65" s="45" t="str">
        <f t="shared" si="16"/>
        <v/>
      </c>
      <c r="AW65" s="45" t="str">
        <f t="shared" si="16"/>
        <v/>
      </c>
      <c r="AX65" s="45" t="str">
        <f t="shared" si="16"/>
        <v/>
      </c>
      <c r="AY65" s="45" t="str">
        <f t="shared" si="15"/>
        <v/>
      </c>
      <c r="AZ65" s="45" t="str">
        <f t="shared" si="15"/>
        <v/>
      </c>
      <c r="BA65" s="45" t="str">
        <f t="shared" si="15"/>
        <v/>
      </c>
      <c r="BB65" s="45" t="str">
        <f t="shared" si="15"/>
        <v>22～23</v>
      </c>
      <c r="BC65" s="45" t="str">
        <f t="shared" si="15"/>
        <v>26～27</v>
      </c>
    </row>
    <row r="66" spans="27:55" ht="18.95" customHeight="1">
      <c r="AA66" s="9">
        <v>56</v>
      </c>
      <c r="AB66" s="27" t="str">
        <f>V11</f>
        <v>国語</v>
      </c>
      <c r="AC66" s="61"/>
      <c r="AD66" s="42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IF(AE66="","",VLOOKUP(AE66,目次!$A$5:$X$36,20))</f>
        <v>26～27</v>
      </c>
      <c r="AL66" s="22" t="str">
        <f>IF(AF66="","",VLOOKUP(AF66,目次!$A$5:$P$36,4))</f>
        <v/>
      </c>
      <c r="AM66" s="22" t="str">
        <f>IF(AF66="","",VLOOKUP(AF66,目次!$A$5:$X$36,21))</f>
        <v/>
      </c>
      <c r="AN66" s="22" t="str">
        <f>IF(AG66="","",VLOOKUP(AG66,目次!$A$5:$P$36,5))</f>
        <v/>
      </c>
      <c r="AO66" s="22" t="str">
        <f>IF(AG66="","",VLOOKUP(AG66,目次!$A$5:$X$36,22))</f>
        <v/>
      </c>
      <c r="AP66" s="22" t="str">
        <f>IF(AH66="","",VLOOKUP(AH66,目次!$A$5:$P$36,6))</f>
        <v/>
      </c>
      <c r="AQ66" s="22" t="str">
        <f>IF(AH66="","",VLOOKUP(AH66,目次!$A$5:$X$36,23))</f>
        <v/>
      </c>
      <c r="AR66" s="22" t="str">
        <f>IF(AI66="","",VLOOKUP(AI66,目次!$A$5:$P$36,7))</f>
        <v/>
      </c>
      <c r="AS66" s="22" t="str">
        <f>IF(AI66="","",VLOOKUP(AI66,目次!$A$5:$X$36,24))</f>
        <v/>
      </c>
      <c r="AT66" s="45" t="str">
        <f t="shared" si="16"/>
        <v>24～25</v>
      </c>
      <c r="AU66" s="45" t="str">
        <f t="shared" si="16"/>
        <v>26～27</v>
      </c>
      <c r="AV66" s="45" t="str">
        <f t="shared" si="16"/>
        <v>28～30</v>
      </c>
      <c r="AW66" s="45" t="str">
        <f t="shared" si="16"/>
        <v>26～27</v>
      </c>
      <c r="AX66" s="45" t="str">
        <f t="shared" si="16"/>
        <v/>
      </c>
      <c r="AY66" s="45" t="str">
        <f t="shared" si="15"/>
        <v/>
      </c>
      <c r="AZ66" s="45" t="str">
        <f t="shared" si="15"/>
        <v/>
      </c>
      <c r="BA66" s="45" t="str">
        <f t="shared" si="15"/>
        <v/>
      </c>
      <c r="BB66" s="45" t="str">
        <f t="shared" si="15"/>
        <v/>
      </c>
      <c r="BC66" s="45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1"/>
      <c r="AD67" s="42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IF(AE67="","",VLOOKUP(AE67,目次!$A$5:$X$36,20))</f>
        <v/>
      </c>
      <c r="AL67" s="22" t="str">
        <f>IF(AF67="","",VLOOKUP(AF67,目次!$A$5:$P$36,4))</f>
        <v>28～30</v>
      </c>
      <c r="AM67" s="22" t="str">
        <f>IF(AF67="","",VLOOKUP(AF67,目次!$A$5:$X$36,21))</f>
        <v>26～27</v>
      </c>
      <c r="AN67" s="22" t="str">
        <f>IF(AG67="","",VLOOKUP(AG67,目次!$A$5:$P$36,5))</f>
        <v/>
      </c>
      <c r="AO67" s="22" t="str">
        <f>IF(AG67="","",VLOOKUP(AG67,目次!$A$5:$X$36,22))</f>
        <v/>
      </c>
      <c r="AP67" s="22" t="str">
        <f>IF(AH67="","",VLOOKUP(AH67,目次!$A$5:$P$36,6))</f>
        <v/>
      </c>
      <c r="AQ67" s="22" t="str">
        <f>IF(AH67="","",VLOOKUP(AH67,目次!$A$5:$X$36,23))</f>
        <v/>
      </c>
      <c r="AR67" s="22" t="str">
        <f>IF(AI67="","",VLOOKUP(AI67,目次!$A$5:$P$36,7))</f>
        <v/>
      </c>
      <c r="AS67" s="22" t="str">
        <f>IF(AI67="","",VLOOKUP(AI67,目次!$A$5:$X$36,24))</f>
        <v/>
      </c>
      <c r="AT67" s="45" t="str">
        <f t="shared" si="16"/>
        <v/>
      </c>
      <c r="AU67" s="45" t="str">
        <f t="shared" si="16"/>
        <v/>
      </c>
      <c r="AV67" s="45" t="str">
        <f t="shared" si="16"/>
        <v>28～30</v>
      </c>
      <c r="AW67" s="45" t="str">
        <f t="shared" si="16"/>
        <v>26～27</v>
      </c>
      <c r="AX67" s="45" t="str">
        <f t="shared" si="16"/>
        <v>24～25</v>
      </c>
      <c r="AY67" s="45" t="str">
        <f t="shared" si="15"/>
        <v>26～27</v>
      </c>
      <c r="AZ67" s="45" t="str">
        <f t="shared" si="15"/>
        <v/>
      </c>
      <c r="BA67" s="45" t="str">
        <f t="shared" si="15"/>
        <v/>
      </c>
      <c r="BB67" s="45" t="str">
        <f t="shared" si="15"/>
        <v/>
      </c>
      <c r="BC67" s="45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1"/>
      <c r="AD68" s="42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IF(AE68="","",VLOOKUP(AE68,目次!$A$5:$X$36,20))</f>
        <v/>
      </c>
      <c r="AL68" s="22" t="str">
        <f>IF(AF68="","",VLOOKUP(AF68,目次!$A$5:$P$36,4))</f>
        <v/>
      </c>
      <c r="AM68" s="22" t="str">
        <f>IF(AF68="","",VLOOKUP(AF68,目次!$A$5:$X$36,21))</f>
        <v/>
      </c>
      <c r="AN68" s="22" t="str">
        <f>IF(AG68="","",VLOOKUP(AG68,目次!$A$5:$P$36,5))</f>
        <v>24～25</v>
      </c>
      <c r="AO68" s="22" t="str">
        <f>IF(AG68="","",VLOOKUP(AG68,目次!$A$5:$X$36,22))</f>
        <v>26～27</v>
      </c>
      <c r="AP68" s="22" t="str">
        <f>IF(AH68="","",VLOOKUP(AH68,目次!$A$5:$P$36,6))</f>
        <v/>
      </c>
      <c r="AQ68" s="22" t="str">
        <f>IF(AH68="","",VLOOKUP(AH68,目次!$A$5:$X$36,23))</f>
        <v/>
      </c>
      <c r="AR68" s="22" t="str">
        <f>IF(AI68="","",VLOOKUP(AI68,目次!$A$5:$P$36,7))</f>
        <v/>
      </c>
      <c r="AS68" s="22" t="str">
        <f>IF(AI68="","",VLOOKUP(AI68,目次!$A$5:$X$36,24))</f>
        <v/>
      </c>
      <c r="AT68" s="45" t="str">
        <f t="shared" si="16"/>
        <v/>
      </c>
      <c r="AU68" s="45" t="str">
        <f t="shared" si="16"/>
        <v/>
      </c>
      <c r="AV68" s="45" t="str">
        <f t="shared" si="16"/>
        <v/>
      </c>
      <c r="AW68" s="45" t="str">
        <f t="shared" si="16"/>
        <v/>
      </c>
      <c r="AX68" s="45" t="str">
        <f t="shared" si="16"/>
        <v>24～25</v>
      </c>
      <c r="AY68" s="45" t="str">
        <f t="shared" si="16"/>
        <v>26～27</v>
      </c>
      <c r="AZ68" s="45" t="str">
        <f t="shared" si="16"/>
        <v>24～25</v>
      </c>
      <c r="BA68" s="45" t="str">
        <f t="shared" si="16"/>
        <v>28～29</v>
      </c>
      <c r="BB68" s="45" t="str">
        <f t="shared" si="16"/>
        <v/>
      </c>
      <c r="BC68" s="45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1"/>
      <c r="AD69" s="42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IF(AE69="","",VLOOKUP(AE69,目次!$A$5:$X$36,20))</f>
        <v/>
      </c>
      <c r="AL69" s="22" t="str">
        <f>IF(AF69="","",VLOOKUP(AF69,目次!$A$5:$P$36,4))</f>
        <v/>
      </c>
      <c r="AM69" s="22" t="str">
        <f>IF(AF69="","",VLOOKUP(AF69,目次!$A$5:$X$36,21))</f>
        <v/>
      </c>
      <c r="AN69" s="22" t="str">
        <f>IF(AG69="","",VLOOKUP(AG69,目次!$A$5:$P$36,5))</f>
        <v/>
      </c>
      <c r="AO69" s="22" t="str">
        <f>IF(AG69="","",VLOOKUP(AG69,目次!$A$5:$X$36,22))</f>
        <v/>
      </c>
      <c r="AP69" s="22" t="str">
        <f>IF(AH69="","",VLOOKUP(AH69,目次!$A$5:$P$36,6))</f>
        <v>24～25</v>
      </c>
      <c r="AQ69" s="22" t="str">
        <f>IF(AH69="","",VLOOKUP(AH69,目次!$A$5:$X$36,23))</f>
        <v>28～29</v>
      </c>
      <c r="AR69" s="22" t="str">
        <f>IF(AI69="","",VLOOKUP(AI69,目次!$A$5:$P$36,7))</f>
        <v/>
      </c>
      <c r="AS69" s="22" t="str">
        <f>IF(AI69="","",VLOOKUP(AI69,目次!$A$5:$X$36,24))</f>
        <v/>
      </c>
      <c r="AT69" s="45" t="str">
        <f t="shared" ref="AT69:BC70" si="17">IF(AJ69=AJ70,"",IF($AD69=$AD70,AJ69&amp;","&amp;AJ70,AJ69&amp;AJ70))</f>
        <v/>
      </c>
      <c r="AU69" s="45" t="str">
        <f t="shared" si="17"/>
        <v/>
      </c>
      <c r="AV69" s="45" t="str">
        <f t="shared" si="17"/>
        <v/>
      </c>
      <c r="AW69" s="45" t="str">
        <f t="shared" si="17"/>
        <v/>
      </c>
      <c r="AX69" s="45" t="str">
        <f t="shared" si="17"/>
        <v/>
      </c>
      <c r="AY69" s="45" t="str">
        <f t="shared" si="17"/>
        <v/>
      </c>
      <c r="AZ69" s="45" t="str">
        <f t="shared" si="17"/>
        <v>24～25</v>
      </c>
      <c r="BA69" s="45" t="str">
        <f t="shared" si="17"/>
        <v>28～29</v>
      </c>
      <c r="BB69" s="45" t="str">
        <f t="shared" si="17"/>
        <v>24～25</v>
      </c>
      <c r="BC69" s="45" t="str">
        <f t="shared" si="17"/>
        <v>28～29</v>
      </c>
    </row>
    <row r="70" spans="27:55" ht="18.95" customHeight="1" thickBot="1">
      <c r="AA70" s="9">
        <v>60</v>
      </c>
      <c r="AB70" s="27" t="str">
        <f>V15</f>
        <v>英語</v>
      </c>
      <c r="AC70" s="62"/>
      <c r="AD70" s="42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IF(AE70="","",VLOOKUP(AE70,目次!$A$5:$X$36,20))</f>
        <v/>
      </c>
      <c r="AL70" s="22" t="str">
        <f>IF(AF70="","",VLOOKUP(AF70,目次!$A$5:$P$36,4))</f>
        <v/>
      </c>
      <c r="AM70" s="22" t="str">
        <f>IF(AF70="","",VLOOKUP(AF70,目次!$A$5:$X$36,21))</f>
        <v/>
      </c>
      <c r="AN70" s="22" t="str">
        <f>IF(AG70="","",VLOOKUP(AG70,目次!$A$5:$P$36,5))</f>
        <v/>
      </c>
      <c r="AO70" s="22" t="str">
        <f>IF(AG70="","",VLOOKUP(AG70,目次!$A$5:$X$36,22))</f>
        <v/>
      </c>
      <c r="AP70" s="22" t="str">
        <f>IF(AH70="","",VLOOKUP(AH70,目次!$A$5:$P$36,6))</f>
        <v/>
      </c>
      <c r="AQ70" s="22" t="str">
        <f>IF(AH70="","",VLOOKUP(AH70,目次!$A$5:$X$36,23))</f>
        <v/>
      </c>
      <c r="AR70" s="22" t="str">
        <f>IF(AI70="","",VLOOKUP(AI70,目次!$A$5:$P$36,7))</f>
        <v>24～25</v>
      </c>
      <c r="AS70" s="22" t="str">
        <f>IF(AI70="","",VLOOKUP(AI70,目次!$A$5:$X$36,24))</f>
        <v>28～29</v>
      </c>
      <c r="AT70" s="45" t="str">
        <f t="shared" si="17"/>
        <v/>
      </c>
      <c r="AU70" s="45" t="str">
        <f t="shared" si="17"/>
        <v/>
      </c>
      <c r="AV70" s="45" t="str">
        <f t="shared" si="17"/>
        <v/>
      </c>
      <c r="AW70" s="45" t="str">
        <f t="shared" si="17"/>
        <v/>
      </c>
      <c r="AX70" s="45" t="str">
        <f t="shared" si="17"/>
        <v/>
      </c>
      <c r="AY70" s="45" t="str">
        <f t="shared" si="17"/>
        <v/>
      </c>
      <c r="AZ70" s="45" t="str">
        <f t="shared" si="17"/>
        <v/>
      </c>
      <c r="BA70" s="45" t="str">
        <f t="shared" si="17"/>
        <v/>
      </c>
      <c r="BB70" s="45" t="str">
        <f t="shared" si="17"/>
        <v>24～25</v>
      </c>
      <c r="BC70" s="45" t="str">
        <f t="shared" si="17"/>
        <v>28～29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  <mergeCell ref="B5:C5"/>
    <mergeCell ref="F5:J5"/>
    <mergeCell ref="K5:P5"/>
    <mergeCell ref="R5:Z5"/>
    <mergeCell ref="B1:P1"/>
    <mergeCell ref="U1:Z1"/>
    <mergeCell ref="B2:I2"/>
    <mergeCell ref="J2:P2"/>
    <mergeCell ref="B3:C3"/>
  </mergeCells>
  <phoneticPr fontId="1"/>
  <conditionalFormatting sqref="B8:B37">
    <cfRule type="expression" dxfId="34" priority="2" stopIfTrue="1">
      <formula>D8="祝"</formula>
    </cfRule>
    <cfRule type="expression" dxfId="33" priority="3" stopIfTrue="1">
      <formula>OR(D8=1,D8=7)</formula>
    </cfRule>
  </conditionalFormatting>
  <conditionalFormatting sqref="C8:C37">
    <cfRule type="expression" dxfId="32" priority="4" stopIfTrue="1">
      <formula>D8="祝"</formula>
    </cfRule>
    <cfRule type="expression" dxfId="31" priority="5" stopIfTrue="1">
      <formula>OR(D8=1,D8=7)</formula>
    </cfRule>
  </conditionalFormatting>
  <conditionalFormatting sqref="D8:D37">
    <cfRule type="cellIs" dxfId="30" priority="1" stopIfTrue="1" operator="equal">
      <formula>"祝"</formula>
    </cfRule>
  </conditionalFormatting>
  <dataValidations count="2">
    <dataValidation type="list" allowBlank="1" showInputMessage="1" showErrorMessage="1" sqref="J2:P2">
      <formula1>"STEP UPシリーズ,スタディライト,スタディベーシック,スタディスタンダード,スタディトライアル"</formula1>
    </dataValidation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45" t="s">
        <v>98</v>
      </c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U1" s="274" t="str">
        <f>HYPERLINK("#はじめに!A1","はじめにの画面に戻る")</f>
        <v>はじめにの画面に戻る</v>
      </c>
      <c r="V1" s="275"/>
      <c r="W1" s="275"/>
      <c r="X1" s="275"/>
      <c r="Y1" s="275"/>
      <c r="Z1" s="275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44" t="s">
        <v>542</v>
      </c>
      <c r="C2" s="344"/>
      <c r="D2" s="344"/>
      <c r="E2" s="344"/>
      <c r="F2" s="344"/>
      <c r="G2" s="344"/>
      <c r="H2" s="344"/>
      <c r="I2" s="344"/>
      <c r="J2" s="277" t="s">
        <v>540</v>
      </c>
      <c r="K2" s="278"/>
      <c r="L2" s="278"/>
      <c r="M2" s="278"/>
      <c r="N2" s="278"/>
      <c r="O2" s="278"/>
      <c r="P2" s="279"/>
      <c r="Q2" s="50"/>
      <c r="R2" s="50"/>
      <c r="S2" s="50"/>
      <c r="T2" s="50"/>
      <c r="U2" s="50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0"/>
      <c r="C3" s="280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09"/>
      <c r="B4" s="210"/>
      <c r="C4" s="210"/>
      <c r="D4" s="211"/>
      <c r="E4" s="209"/>
      <c r="F4" s="212"/>
      <c r="G4" s="212"/>
      <c r="H4" s="213"/>
      <c r="I4" s="213"/>
      <c r="J4" s="214"/>
      <c r="K4" s="214"/>
      <c r="L4" s="213"/>
      <c r="M4" s="213"/>
      <c r="N4" s="213"/>
      <c r="O4" s="213"/>
      <c r="P4" s="215"/>
      <c r="Q4" s="215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09"/>
      <c r="B5" s="266">
        <v>2026</v>
      </c>
      <c r="C5" s="266"/>
      <c r="D5" s="51"/>
      <c r="E5" s="52" t="s">
        <v>0</v>
      </c>
      <c r="F5" s="267" t="str">
        <f>J2</f>
        <v>スタディ１</v>
      </c>
      <c r="G5" s="267"/>
      <c r="H5" s="267"/>
      <c r="I5" s="267"/>
      <c r="J5" s="267"/>
      <c r="K5" s="268" t="s">
        <v>56</v>
      </c>
      <c r="L5" s="268"/>
      <c r="M5" s="268"/>
      <c r="N5" s="268"/>
      <c r="O5" s="268"/>
      <c r="P5" s="268"/>
      <c r="Q5" s="216"/>
      <c r="R5" s="343" t="s">
        <v>95</v>
      </c>
      <c r="S5" s="343"/>
      <c r="T5" s="343"/>
      <c r="U5" s="343"/>
      <c r="V5" s="343"/>
      <c r="W5" s="343"/>
      <c r="X5" s="343"/>
      <c r="Y5" s="343"/>
      <c r="Z5" s="343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18"/>
      <c r="B6" s="53">
        <v>10</v>
      </c>
      <c r="C6" s="54" t="s">
        <v>1</v>
      </c>
      <c r="D6" s="16"/>
      <c r="E6" s="28" t="s">
        <v>2</v>
      </c>
      <c r="F6" s="271" t="s">
        <v>3</v>
      </c>
      <c r="G6" s="272"/>
      <c r="H6" s="271" t="s">
        <v>4</v>
      </c>
      <c r="I6" s="272"/>
      <c r="J6" s="271" t="s">
        <v>5</v>
      </c>
      <c r="K6" s="272"/>
      <c r="L6" s="271" t="s">
        <v>6</v>
      </c>
      <c r="M6" s="272"/>
      <c r="N6" s="271" t="s">
        <v>7</v>
      </c>
      <c r="O6" s="272"/>
      <c r="P6" s="29" t="s">
        <v>8</v>
      </c>
      <c r="Q6" s="217"/>
      <c r="R6" s="30" t="s">
        <v>9</v>
      </c>
    </row>
    <row r="7" spans="1:71" ht="18.75" customHeight="1">
      <c r="A7" s="218"/>
      <c r="B7" s="22"/>
      <c r="C7" s="22"/>
      <c r="E7" s="31"/>
      <c r="F7" s="32" t="s">
        <v>55</v>
      </c>
      <c r="G7" s="34" t="str">
        <f>J2</f>
        <v>スタディ１</v>
      </c>
      <c r="H7" s="32" t="s">
        <v>55</v>
      </c>
      <c r="I7" s="34" t="str">
        <f>J2</f>
        <v>スタディ１</v>
      </c>
      <c r="J7" s="32" t="s">
        <v>55</v>
      </c>
      <c r="K7" s="34" t="str">
        <f>J2</f>
        <v>スタディ１</v>
      </c>
      <c r="L7" s="32" t="s">
        <v>55</v>
      </c>
      <c r="M7" s="34" t="str">
        <f>J2</f>
        <v>スタディ１</v>
      </c>
      <c r="N7" s="32" t="s">
        <v>55</v>
      </c>
      <c r="O7" s="34" t="str">
        <f>J2</f>
        <v>スタディ１</v>
      </c>
      <c r="P7" s="31"/>
      <c r="Q7" s="218"/>
      <c r="R7" s="33"/>
    </row>
    <row r="8" spans="1:71" ht="18.95" customHeight="1">
      <c r="A8" s="218"/>
      <c r="B8" s="5">
        <v>1</v>
      </c>
      <c r="C8" s="6">
        <f t="shared" ref="C8:C38" si="0">DATE($B$5,$B$6,B8)</f>
        <v>46296</v>
      </c>
      <c r="D8" s="18">
        <f t="shared" ref="D8:D17" si="1">WEEKDAY(C8)</f>
        <v>5</v>
      </c>
      <c r="E8" s="9"/>
      <c r="F8" s="106" t="str">
        <f>IF($R8=1,VLOOKUP($S8,$AA$11:$BC$70,10),IF($R8=2,VLOOKUP($S7+1,$AA$11:$BC$70,20),IF($R8="予備","予備","")))</f>
        <v>2～3</v>
      </c>
      <c r="G8" s="107" t="str">
        <f t="shared" ref="G8:G38" si="2">IF($R8=1,VLOOKUP($S8,$AA$11:$BC$70,11),IF($R8=2,VLOOKUP($S7+1,$AA$11:$BC$70,21),IF($R8="予備","予備","")))</f>
        <v>4～5</v>
      </c>
      <c r="H8" s="108" t="str">
        <f t="shared" ref="H8:H38" si="3">IF($R8=1,VLOOKUP($S8,$AA$11:$BC$70,12),IF($R8=2,VLOOKUP($S7+1,$AA$11:$BC$70,22),IF($R8="予備","予備","")))</f>
        <v/>
      </c>
      <c r="I8" s="107" t="str">
        <f t="shared" ref="I8:I38" si="4">IF($R8=1,VLOOKUP($S8,$AA$11:$BC$70,13),IF($R8=2,VLOOKUP($S7+1,$AA$11:$BC$70,23),IF($R8="予備","予備","")))</f>
        <v/>
      </c>
      <c r="J8" s="108" t="str">
        <f t="shared" ref="J8:J38" si="5">IF($R8=1,VLOOKUP($S8,$AA$11:$BC$70,14),IF($R8=2,VLOOKUP($S7+1,$AA$11:$BC$70,24),IF($R8="予備","予備","")))</f>
        <v/>
      </c>
      <c r="K8" s="107" t="str">
        <f t="shared" ref="K8:K38" si="6">IF($R8=1,VLOOKUP($S8,$AA$11:$BC$70,15),IF($R8=2,VLOOKUP($S7+1,$AA$11:$BC$70,25),IF($R8="予備","予備","")))</f>
        <v/>
      </c>
      <c r="L8" s="108" t="str">
        <f t="shared" ref="L8:L38" si="7">IF($R8=1,VLOOKUP($S8,$AA$11:$BC$70,16),IF($R8=2,VLOOKUP($S7+1,$AA$11:$BC$70,26),IF($R8="予備","予備","")))</f>
        <v/>
      </c>
      <c r="M8" s="107" t="str">
        <f t="shared" ref="M8:M38" si="8">IF($R8=1,VLOOKUP($S8,$AA$11:$BC$70,17),IF($R8=2,VLOOKUP($S7+1,$AA$11:$BC$70,27),IF($R8="予備","予備","")))</f>
        <v/>
      </c>
      <c r="N8" s="108" t="str">
        <f t="shared" ref="N8:N38" si="9">IF($R8=1,VLOOKUP($S8,$AA$11:$BC$70,18),IF($R8=2,VLOOKUP($S7+1,$AA$11:$BC$70,28),IF($R8="予備","予備","")))</f>
        <v/>
      </c>
      <c r="O8" s="107" t="str">
        <f t="shared" ref="O8:O38" si="10">IF($R8=1,VLOOKUP($S8,$AA$11:$BC$70,19),IF($R8=2,VLOOKUP($S7+1,$AA$11:$BC$70,29),IF($R8="予備","予備","")))</f>
        <v/>
      </c>
      <c r="P8" s="9"/>
      <c r="Q8" s="218"/>
      <c r="R8" s="55">
        <v>1</v>
      </c>
      <c r="S8" s="14">
        <f>SUM($R$8:R8)</f>
        <v>1</v>
      </c>
    </row>
    <row r="9" spans="1:71" ht="18.95" customHeight="1" thickBot="1">
      <c r="A9" s="218"/>
      <c r="B9" s="5">
        <v>2</v>
      </c>
      <c r="C9" s="6">
        <f t="shared" si="0"/>
        <v>46297</v>
      </c>
      <c r="D9" s="18">
        <f t="shared" si="1"/>
        <v>6</v>
      </c>
      <c r="E9" s="9"/>
      <c r="F9" s="106" t="str">
        <f>IF($R9=1,VLOOKUP($S9,$AA$11:$BC$70,10),IF($R9=2,VLOOKUP($S8+1,$AA$11:$BC$70,20),IF($R9="予備","予備","")))</f>
        <v/>
      </c>
      <c r="G9" s="107" t="str">
        <f t="shared" si="2"/>
        <v/>
      </c>
      <c r="H9" s="108" t="str">
        <f t="shared" si="3"/>
        <v>2～3</v>
      </c>
      <c r="I9" s="107" t="str">
        <f t="shared" si="4"/>
        <v>4～5</v>
      </c>
      <c r="J9" s="108" t="str">
        <f t="shared" si="5"/>
        <v/>
      </c>
      <c r="K9" s="107" t="str">
        <f t="shared" si="6"/>
        <v/>
      </c>
      <c r="L9" s="108" t="str">
        <f t="shared" si="7"/>
        <v/>
      </c>
      <c r="M9" s="107" t="str">
        <f t="shared" si="8"/>
        <v/>
      </c>
      <c r="N9" s="108" t="str">
        <f t="shared" si="9"/>
        <v/>
      </c>
      <c r="O9" s="107" t="str">
        <f t="shared" si="10"/>
        <v/>
      </c>
      <c r="P9" s="9"/>
      <c r="Q9" s="218"/>
      <c r="R9" s="55">
        <v>1</v>
      </c>
      <c r="S9" s="14">
        <f>SUM($R$8:R9)</f>
        <v>2</v>
      </c>
      <c r="U9" s="7" t="s">
        <v>96</v>
      </c>
      <c r="V9" s="24"/>
      <c r="W9" s="15"/>
      <c r="AA9" s="8" t="s">
        <v>97</v>
      </c>
      <c r="AB9" s="24" t="s">
        <v>10</v>
      </c>
      <c r="AC9" s="24"/>
      <c r="AD9" s="15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70" t="s">
        <v>14</v>
      </c>
      <c r="BK9" s="270"/>
      <c r="BL9" s="270" t="s">
        <v>4</v>
      </c>
      <c r="BM9" s="270"/>
      <c r="BN9" s="270" t="s">
        <v>5</v>
      </c>
      <c r="BO9" s="270"/>
      <c r="BP9" s="270" t="s">
        <v>6</v>
      </c>
      <c r="BQ9" s="270"/>
      <c r="BR9" s="270" t="s">
        <v>7</v>
      </c>
      <c r="BS9" s="270"/>
    </row>
    <row r="10" spans="1:71" ht="18.95" customHeight="1" thickBot="1">
      <c r="A10" s="218"/>
      <c r="B10" s="5">
        <v>3</v>
      </c>
      <c r="C10" s="6">
        <f t="shared" si="0"/>
        <v>46298</v>
      </c>
      <c r="D10" s="18">
        <f t="shared" si="1"/>
        <v>7</v>
      </c>
      <c r="E10" s="9"/>
      <c r="F10" s="108" t="str">
        <f t="shared" ref="F10:F38" si="11">IF($R10=1,VLOOKUP($S10,$AA$11:$BC$70,10),IF($R10=2,VLOOKUP($S9+1,$AA$11:$BC$70,20),IF($R10="予備","予備","")))</f>
        <v/>
      </c>
      <c r="G10" s="107" t="str">
        <f t="shared" si="2"/>
        <v/>
      </c>
      <c r="H10" s="108" t="str">
        <f t="shared" si="3"/>
        <v/>
      </c>
      <c r="I10" s="107" t="str">
        <f t="shared" si="4"/>
        <v/>
      </c>
      <c r="J10" s="108" t="str">
        <f t="shared" si="5"/>
        <v>2～3</v>
      </c>
      <c r="K10" s="107" t="str">
        <f t="shared" si="6"/>
        <v>4～5</v>
      </c>
      <c r="L10" s="108" t="str">
        <f t="shared" si="7"/>
        <v/>
      </c>
      <c r="M10" s="107" t="str">
        <f t="shared" si="8"/>
        <v/>
      </c>
      <c r="N10" s="108" t="str">
        <f t="shared" si="9"/>
        <v/>
      </c>
      <c r="O10" s="107" t="str">
        <f t="shared" si="10"/>
        <v/>
      </c>
      <c r="P10" s="9"/>
      <c r="Q10" s="218"/>
      <c r="R10" s="55">
        <v>1</v>
      </c>
      <c r="S10" s="14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1" t="s">
        <v>14</v>
      </c>
      <c r="AF10" s="41" t="s">
        <v>17</v>
      </c>
      <c r="AG10" s="41" t="s">
        <v>18</v>
      </c>
      <c r="AH10" s="41" t="s">
        <v>19</v>
      </c>
      <c r="AI10" s="41" t="s">
        <v>20</v>
      </c>
      <c r="AJ10" s="43" t="s">
        <v>14</v>
      </c>
      <c r="AK10" s="44" t="s">
        <v>539</v>
      </c>
      <c r="AL10" s="41" t="s">
        <v>17</v>
      </c>
      <c r="AM10" s="44" t="s">
        <v>539</v>
      </c>
      <c r="AN10" s="41" t="s">
        <v>18</v>
      </c>
      <c r="AO10" s="44" t="s">
        <v>539</v>
      </c>
      <c r="AP10" s="41" t="s">
        <v>19</v>
      </c>
      <c r="AQ10" s="44" t="s">
        <v>539</v>
      </c>
      <c r="AR10" s="41" t="s">
        <v>20</v>
      </c>
      <c r="AS10" s="44" t="s">
        <v>539</v>
      </c>
      <c r="AT10" s="43" t="s">
        <v>14</v>
      </c>
      <c r="AU10" s="44" t="s">
        <v>539</v>
      </c>
      <c r="AV10" s="41" t="s">
        <v>17</v>
      </c>
      <c r="AW10" s="44" t="s">
        <v>539</v>
      </c>
      <c r="AX10" s="41" t="s">
        <v>18</v>
      </c>
      <c r="AY10" s="44" t="s">
        <v>539</v>
      </c>
      <c r="AZ10" s="41" t="s">
        <v>19</v>
      </c>
      <c r="BA10" s="44" t="s">
        <v>539</v>
      </c>
      <c r="BB10" s="41" t="s">
        <v>20</v>
      </c>
      <c r="BC10" s="44" t="s">
        <v>539</v>
      </c>
      <c r="BH10" s="36" t="s">
        <v>11</v>
      </c>
      <c r="BI10" s="37" t="s">
        <v>21</v>
      </c>
      <c r="BJ10" s="38" t="s">
        <v>55</v>
      </c>
      <c r="BK10" s="39" t="s">
        <v>541</v>
      </c>
      <c r="BL10" s="38" t="s">
        <v>55</v>
      </c>
      <c r="BM10" s="39" t="s">
        <v>539</v>
      </c>
      <c r="BN10" s="38" t="s">
        <v>55</v>
      </c>
      <c r="BO10" s="39" t="s">
        <v>539</v>
      </c>
      <c r="BP10" s="38" t="s">
        <v>55</v>
      </c>
      <c r="BQ10" s="39" t="s">
        <v>539</v>
      </c>
      <c r="BR10" s="38" t="s">
        <v>55</v>
      </c>
      <c r="BS10" s="39" t="s">
        <v>539</v>
      </c>
    </row>
    <row r="11" spans="1:71" ht="18.95" customHeight="1">
      <c r="A11" s="218"/>
      <c r="B11" s="5">
        <v>4</v>
      </c>
      <c r="C11" s="6">
        <f t="shared" si="0"/>
        <v>46299</v>
      </c>
      <c r="D11" s="18">
        <f t="shared" si="1"/>
        <v>1</v>
      </c>
      <c r="E11" s="9"/>
      <c r="F11" s="108" t="str">
        <f t="shared" si="11"/>
        <v/>
      </c>
      <c r="G11" s="107" t="str">
        <f t="shared" si="2"/>
        <v/>
      </c>
      <c r="H11" s="108" t="str">
        <f t="shared" si="3"/>
        <v/>
      </c>
      <c r="I11" s="107" t="str">
        <f t="shared" si="4"/>
        <v/>
      </c>
      <c r="J11" s="108" t="str">
        <f t="shared" si="5"/>
        <v/>
      </c>
      <c r="K11" s="107" t="str">
        <f t="shared" si="6"/>
        <v/>
      </c>
      <c r="L11" s="108" t="str">
        <f t="shared" si="7"/>
        <v>2～3</v>
      </c>
      <c r="M11" s="107" t="str">
        <f t="shared" si="8"/>
        <v>6～7</v>
      </c>
      <c r="N11" s="108" t="str">
        <f t="shared" si="9"/>
        <v/>
      </c>
      <c r="O11" s="107" t="str">
        <f t="shared" si="10"/>
        <v/>
      </c>
      <c r="P11" s="9"/>
      <c r="Q11" s="218"/>
      <c r="R11" s="55">
        <v>1</v>
      </c>
      <c r="S11" s="14">
        <f>SUM($R$8:R11)</f>
        <v>4</v>
      </c>
      <c r="U11" s="27">
        <v>1</v>
      </c>
      <c r="V11" s="60" t="s">
        <v>14</v>
      </c>
      <c r="AA11" s="9">
        <v>1</v>
      </c>
      <c r="AB11" s="27" t="str">
        <f>V11</f>
        <v>国語</v>
      </c>
      <c r="AC11" s="60"/>
      <c r="AD11" s="42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IF(AE11="","",VLOOKUP(AE11,目次!$A$5:$X$36,20))</f>
        <v>4～5</v>
      </c>
      <c r="AL11" s="22" t="str">
        <f>IF(AF11="","",VLOOKUP(AF11,目次!$A$5:$P$36,4))</f>
        <v/>
      </c>
      <c r="AM11" s="22" t="str">
        <f>IF(AF11="","",VLOOKUP(AF11,目次!$A$5:$X$36,21))</f>
        <v/>
      </c>
      <c r="AN11" s="22" t="str">
        <f>IF(AG11="","",VLOOKUP(AG11,目次!$A$5:$P$36,5))</f>
        <v/>
      </c>
      <c r="AO11" s="22" t="str">
        <f>IF(AG11="","",VLOOKUP(AG11,目次!$A$5:$X$36,22))</f>
        <v/>
      </c>
      <c r="AP11" s="22" t="str">
        <f>IF(AH11="","",VLOOKUP(AH11,目次!$A$5:$P$36,6))</f>
        <v/>
      </c>
      <c r="AQ11" s="22" t="str">
        <f>IF(AH11="","",VLOOKUP(AH11,目次!$A$5:$X$36,23))</f>
        <v/>
      </c>
      <c r="AR11" s="22" t="str">
        <f>IF(AI11="","",VLOOKUP(AI11,目次!$A$5:$P$36,7))</f>
        <v/>
      </c>
      <c r="AS11" s="22" t="str">
        <f>IF(AI11="","",VLOOKUP(AI11,目次!$A$5:$X$36,24))</f>
        <v/>
      </c>
      <c r="AT11" s="45" t="str">
        <f t="shared" ref="AT11:BC36" si="13">IF(AJ11=AJ12,"",IF($AD11=$AD12,AJ11&amp;","&amp;AJ12,AJ11&amp;AJ12))</f>
        <v>2～3</v>
      </c>
      <c r="AU11" s="45" t="str">
        <f t="shared" si="13"/>
        <v>4～5</v>
      </c>
      <c r="AV11" s="45" t="str">
        <f t="shared" si="13"/>
        <v>2～3</v>
      </c>
      <c r="AW11" s="45" t="str">
        <f t="shared" si="13"/>
        <v>4～5</v>
      </c>
      <c r="AX11" s="45" t="str">
        <f t="shared" si="13"/>
        <v/>
      </c>
      <c r="AY11" s="45" t="str">
        <f t="shared" si="13"/>
        <v/>
      </c>
      <c r="AZ11" s="45" t="str">
        <f t="shared" si="13"/>
        <v/>
      </c>
      <c r="BA11" s="45" t="str">
        <f t="shared" si="13"/>
        <v/>
      </c>
      <c r="BB11" s="45" t="str">
        <f t="shared" si="13"/>
        <v/>
      </c>
      <c r="BC11" s="45" t="str">
        <f t="shared" si="13"/>
        <v/>
      </c>
      <c r="BH11" s="40">
        <v>1</v>
      </c>
      <c r="BI11" s="250" t="s">
        <v>22</v>
      </c>
      <c r="BJ11" s="253" t="s">
        <v>58</v>
      </c>
      <c r="BK11" s="248" t="s">
        <v>112</v>
      </c>
      <c r="BL11" s="252" t="s">
        <v>111</v>
      </c>
      <c r="BM11" s="251" t="s">
        <v>112</v>
      </c>
      <c r="BN11" s="249" t="s">
        <v>111</v>
      </c>
      <c r="BO11" s="257" t="s">
        <v>112</v>
      </c>
      <c r="BP11" s="249" t="s">
        <v>111</v>
      </c>
      <c r="BQ11" s="256" t="s">
        <v>99</v>
      </c>
      <c r="BR11" s="255" t="s">
        <v>111</v>
      </c>
      <c r="BS11" s="258" t="s">
        <v>99</v>
      </c>
    </row>
    <row r="12" spans="1:71" ht="18.95" customHeight="1">
      <c r="A12" s="218"/>
      <c r="B12" s="5">
        <v>5</v>
      </c>
      <c r="C12" s="6">
        <f t="shared" si="0"/>
        <v>46300</v>
      </c>
      <c r="D12" s="18">
        <f t="shared" si="1"/>
        <v>2</v>
      </c>
      <c r="E12" s="9"/>
      <c r="F12" s="108" t="str">
        <f t="shared" si="11"/>
        <v/>
      </c>
      <c r="G12" s="107" t="str">
        <f t="shared" si="2"/>
        <v/>
      </c>
      <c r="H12" s="108" t="str">
        <f t="shared" si="3"/>
        <v/>
      </c>
      <c r="I12" s="107" t="str">
        <f t="shared" si="4"/>
        <v/>
      </c>
      <c r="J12" s="108" t="str">
        <f t="shared" si="5"/>
        <v/>
      </c>
      <c r="K12" s="107" t="str">
        <f t="shared" si="6"/>
        <v/>
      </c>
      <c r="L12" s="108" t="str">
        <f t="shared" si="7"/>
        <v/>
      </c>
      <c r="M12" s="107" t="str">
        <f t="shared" si="8"/>
        <v/>
      </c>
      <c r="N12" s="108" t="str">
        <f t="shared" si="9"/>
        <v>2～3</v>
      </c>
      <c r="O12" s="107" t="str">
        <f t="shared" si="10"/>
        <v>6～7</v>
      </c>
      <c r="P12" s="9"/>
      <c r="Q12" s="218"/>
      <c r="R12" s="55">
        <v>1</v>
      </c>
      <c r="S12" s="14">
        <f>SUM($R$8:R12)</f>
        <v>5</v>
      </c>
      <c r="U12" s="27">
        <v>2</v>
      </c>
      <c r="V12" s="61" t="s">
        <v>4</v>
      </c>
      <c r="AA12" s="9">
        <v>2</v>
      </c>
      <c r="AB12" s="27" t="str">
        <f>V12</f>
        <v>社会</v>
      </c>
      <c r="AC12" s="61"/>
      <c r="AD12" s="42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IF(AE12="","",VLOOKUP(AE12,目次!$A$5:$X$36,20))</f>
        <v/>
      </c>
      <c r="AL12" s="22" t="str">
        <f>IF(AF12="","",VLOOKUP(AF12,目次!$A$5:$P$36,4))</f>
        <v>2～3</v>
      </c>
      <c r="AM12" s="22" t="str">
        <f>IF(AF12="","",VLOOKUP(AF12,目次!$A$5:$X$36,21))</f>
        <v>4～5</v>
      </c>
      <c r="AN12" s="22" t="str">
        <f>IF(AG12="","",VLOOKUP(AG12,目次!$A$5:$P$36,5))</f>
        <v/>
      </c>
      <c r="AO12" s="22" t="str">
        <f>IF(AG12="","",VLOOKUP(AG12,目次!$A$5:$X$36,22))</f>
        <v/>
      </c>
      <c r="AP12" s="22" t="str">
        <f>IF(AH12="","",VLOOKUP(AH12,目次!$A$5:$P$36,6))</f>
        <v/>
      </c>
      <c r="AQ12" s="22" t="str">
        <f>IF(AH12="","",VLOOKUP(AH12,目次!$A$5:$X$36,23))</f>
        <v/>
      </c>
      <c r="AR12" s="22" t="str">
        <f>IF(AI12="","",VLOOKUP(AI12,目次!$A$5:$P$36,7))</f>
        <v/>
      </c>
      <c r="AS12" s="22" t="str">
        <f>IF(AI12="","",VLOOKUP(AI12,目次!$A$5:$X$36,24))</f>
        <v/>
      </c>
      <c r="AT12" s="45" t="str">
        <f t="shared" si="13"/>
        <v/>
      </c>
      <c r="AU12" s="45" t="str">
        <f t="shared" si="13"/>
        <v/>
      </c>
      <c r="AV12" s="45" t="str">
        <f t="shared" si="13"/>
        <v>2～3</v>
      </c>
      <c r="AW12" s="45" t="str">
        <f t="shared" si="13"/>
        <v>4～5</v>
      </c>
      <c r="AX12" s="45" t="str">
        <f t="shared" si="13"/>
        <v>2～3</v>
      </c>
      <c r="AY12" s="45" t="str">
        <f t="shared" si="13"/>
        <v>4～5</v>
      </c>
      <c r="AZ12" s="45" t="str">
        <f t="shared" si="13"/>
        <v/>
      </c>
      <c r="BA12" s="45" t="str">
        <f t="shared" si="13"/>
        <v/>
      </c>
      <c r="BB12" s="45" t="str">
        <f t="shared" si="13"/>
        <v/>
      </c>
      <c r="BC12" s="45" t="str">
        <f t="shared" si="13"/>
        <v/>
      </c>
      <c r="BH12" s="40">
        <v>2</v>
      </c>
      <c r="BI12" s="64" t="s">
        <v>23</v>
      </c>
      <c r="BJ12" s="75" t="s">
        <v>59</v>
      </c>
      <c r="BK12" s="260" t="s">
        <v>99</v>
      </c>
      <c r="BL12" s="78" t="s">
        <v>112</v>
      </c>
      <c r="BM12" s="261" t="s">
        <v>99</v>
      </c>
      <c r="BN12" s="67" t="s">
        <v>112</v>
      </c>
      <c r="BO12" s="259" t="s">
        <v>99</v>
      </c>
      <c r="BP12" s="67" t="s">
        <v>112</v>
      </c>
      <c r="BQ12" s="152" t="s">
        <v>100</v>
      </c>
      <c r="BR12" s="69" t="s">
        <v>112</v>
      </c>
      <c r="BS12" s="254" t="s">
        <v>100</v>
      </c>
    </row>
    <row r="13" spans="1:71" ht="18.95" customHeight="1">
      <c r="A13" s="218"/>
      <c r="B13" s="5">
        <v>6</v>
      </c>
      <c r="C13" s="6">
        <f t="shared" si="0"/>
        <v>46301</v>
      </c>
      <c r="D13" s="18">
        <f t="shared" si="1"/>
        <v>3</v>
      </c>
      <c r="E13" s="9"/>
      <c r="F13" s="108" t="str">
        <f t="shared" si="11"/>
        <v>4～5</v>
      </c>
      <c r="G13" s="107" t="str">
        <f t="shared" si="2"/>
        <v>6～7</v>
      </c>
      <c r="H13" s="108" t="str">
        <f t="shared" si="3"/>
        <v/>
      </c>
      <c r="I13" s="107" t="str">
        <f t="shared" si="4"/>
        <v/>
      </c>
      <c r="J13" s="108" t="str">
        <f t="shared" si="5"/>
        <v/>
      </c>
      <c r="K13" s="107" t="str">
        <f t="shared" si="6"/>
        <v/>
      </c>
      <c r="L13" s="108" t="str">
        <f t="shared" si="7"/>
        <v/>
      </c>
      <c r="M13" s="107" t="str">
        <f t="shared" si="8"/>
        <v/>
      </c>
      <c r="N13" s="108" t="str">
        <f t="shared" si="9"/>
        <v/>
      </c>
      <c r="O13" s="107" t="str">
        <f t="shared" si="10"/>
        <v/>
      </c>
      <c r="P13" s="9"/>
      <c r="Q13" s="218"/>
      <c r="R13" s="55">
        <v>1</v>
      </c>
      <c r="S13" s="14">
        <f>SUM($R$8:R13)</f>
        <v>6</v>
      </c>
      <c r="U13" s="27">
        <v>3</v>
      </c>
      <c r="V13" s="61" t="s">
        <v>5</v>
      </c>
      <c r="AA13" s="9">
        <v>3</v>
      </c>
      <c r="AB13" s="27" t="str">
        <f>V13</f>
        <v>数学</v>
      </c>
      <c r="AC13" s="61"/>
      <c r="AD13" s="42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IF(AE13="","",VLOOKUP(AE13,目次!$A$5:$X$36,20))</f>
        <v/>
      </c>
      <c r="AL13" s="22" t="str">
        <f>IF(AF13="","",VLOOKUP(AF13,目次!$A$5:$P$36,4))</f>
        <v/>
      </c>
      <c r="AM13" s="22" t="str">
        <f>IF(AF13="","",VLOOKUP(AF13,目次!$A$5:$X$36,21))</f>
        <v/>
      </c>
      <c r="AN13" s="22" t="str">
        <f>IF(AG13="","",VLOOKUP(AG13,目次!$A$5:$P$36,5))</f>
        <v>2～3</v>
      </c>
      <c r="AO13" s="22" t="str">
        <f>IF(AG13="","",VLOOKUP(AG13,目次!$A$5:$X$36,22))</f>
        <v>4～5</v>
      </c>
      <c r="AP13" s="22" t="str">
        <f>IF(AH13="","",VLOOKUP(AH13,目次!$A$5:$P$36,6))</f>
        <v/>
      </c>
      <c r="AQ13" s="22" t="str">
        <f>IF(AH13="","",VLOOKUP(AH13,目次!$A$5:$X$36,23))</f>
        <v/>
      </c>
      <c r="AR13" s="22" t="str">
        <f>IF(AI13="","",VLOOKUP(AI13,目次!$A$5:$P$36,7))</f>
        <v/>
      </c>
      <c r="AS13" s="22" t="str">
        <f>IF(AI13="","",VLOOKUP(AI13,目次!$A$5:$X$36,24))</f>
        <v/>
      </c>
      <c r="AT13" s="45" t="str">
        <f t="shared" si="13"/>
        <v/>
      </c>
      <c r="AU13" s="45" t="str">
        <f t="shared" si="13"/>
        <v/>
      </c>
      <c r="AV13" s="45" t="str">
        <f t="shared" si="13"/>
        <v/>
      </c>
      <c r="AW13" s="45" t="str">
        <f t="shared" si="13"/>
        <v/>
      </c>
      <c r="AX13" s="45" t="str">
        <f t="shared" si="13"/>
        <v>2～3</v>
      </c>
      <c r="AY13" s="45" t="str">
        <f t="shared" si="13"/>
        <v>4～5</v>
      </c>
      <c r="AZ13" s="45" t="str">
        <f t="shared" si="13"/>
        <v>2～3</v>
      </c>
      <c r="BA13" s="45" t="str">
        <f t="shared" si="13"/>
        <v>6～7</v>
      </c>
      <c r="BB13" s="45" t="str">
        <f t="shared" si="13"/>
        <v/>
      </c>
      <c r="BC13" s="45" t="str">
        <f t="shared" si="13"/>
        <v/>
      </c>
      <c r="BH13" s="40">
        <v>3</v>
      </c>
      <c r="BI13" s="64" t="s">
        <v>24</v>
      </c>
      <c r="BJ13" s="75" t="s">
        <v>99</v>
      </c>
      <c r="BK13" s="260" t="s">
        <v>100</v>
      </c>
      <c r="BL13" s="78" t="s">
        <v>99</v>
      </c>
      <c r="BM13" s="261" t="s">
        <v>100</v>
      </c>
      <c r="BN13" s="67" t="s">
        <v>99</v>
      </c>
      <c r="BO13" s="259" t="s">
        <v>100</v>
      </c>
      <c r="BP13" s="67" t="s">
        <v>99</v>
      </c>
      <c r="BQ13" s="152" t="s">
        <v>101</v>
      </c>
      <c r="BR13" s="69" t="s">
        <v>99</v>
      </c>
      <c r="BS13" s="254" t="s">
        <v>101</v>
      </c>
    </row>
    <row r="14" spans="1:71" ht="18.95" customHeight="1">
      <c r="A14" s="218"/>
      <c r="B14" s="5">
        <v>7</v>
      </c>
      <c r="C14" s="6">
        <f t="shared" si="0"/>
        <v>46302</v>
      </c>
      <c r="D14" s="18">
        <f t="shared" si="1"/>
        <v>4</v>
      </c>
      <c r="E14" s="9"/>
      <c r="F14" s="108" t="str">
        <f t="shared" si="11"/>
        <v/>
      </c>
      <c r="G14" s="107" t="str">
        <f t="shared" si="2"/>
        <v/>
      </c>
      <c r="H14" s="108" t="str">
        <f t="shared" si="3"/>
        <v>4～5</v>
      </c>
      <c r="I14" s="107" t="str">
        <f t="shared" si="4"/>
        <v>6～7</v>
      </c>
      <c r="J14" s="108" t="str">
        <f t="shared" si="5"/>
        <v/>
      </c>
      <c r="K14" s="107" t="str">
        <f t="shared" si="6"/>
        <v/>
      </c>
      <c r="L14" s="108" t="str">
        <f t="shared" si="7"/>
        <v/>
      </c>
      <c r="M14" s="107" t="str">
        <f t="shared" si="8"/>
        <v/>
      </c>
      <c r="N14" s="108" t="str">
        <f t="shared" si="9"/>
        <v/>
      </c>
      <c r="O14" s="107" t="str">
        <f t="shared" si="10"/>
        <v/>
      </c>
      <c r="P14" s="9"/>
      <c r="Q14" s="218"/>
      <c r="R14" s="55">
        <v>1</v>
      </c>
      <c r="S14" s="14">
        <f>SUM($R$8:R14)</f>
        <v>7</v>
      </c>
      <c r="U14" s="27">
        <v>4</v>
      </c>
      <c r="V14" s="61" t="s">
        <v>6</v>
      </c>
      <c r="AA14" s="9">
        <v>4</v>
      </c>
      <c r="AB14" s="27" t="str">
        <f>V14</f>
        <v>理科</v>
      </c>
      <c r="AC14" s="61"/>
      <c r="AD14" s="42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IF(AE14="","",VLOOKUP(AE14,目次!$A$5:$X$36,20))</f>
        <v/>
      </c>
      <c r="AL14" s="22" t="str">
        <f>IF(AF14="","",VLOOKUP(AF14,目次!$A$5:$P$36,4))</f>
        <v/>
      </c>
      <c r="AM14" s="22" t="str">
        <f>IF(AF14="","",VLOOKUP(AF14,目次!$A$5:$X$36,21))</f>
        <v/>
      </c>
      <c r="AN14" s="22" t="str">
        <f>IF(AG14="","",VLOOKUP(AG14,目次!$A$5:$P$36,5))</f>
        <v/>
      </c>
      <c r="AO14" s="22" t="str">
        <f>IF(AG14="","",VLOOKUP(AG14,目次!$A$5:$X$36,22))</f>
        <v/>
      </c>
      <c r="AP14" s="22" t="str">
        <f>IF(AH14="","",VLOOKUP(AH14,目次!$A$5:$P$36,6))</f>
        <v>2～3</v>
      </c>
      <c r="AQ14" s="22" t="str">
        <f>IF(AH14="","",VLOOKUP(AH14,目次!$A$5:$X$36,23))</f>
        <v>6～7</v>
      </c>
      <c r="AR14" s="22" t="str">
        <f>IF(AI14="","",VLOOKUP(AI14,目次!$A$5:$P$36,7))</f>
        <v/>
      </c>
      <c r="AS14" s="22" t="str">
        <f>IF(AI14="","",VLOOKUP(AI14,目次!$A$5:$X$36,24))</f>
        <v/>
      </c>
      <c r="AT14" s="45" t="str">
        <f t="shared" si="13"/>
        <v/>
      </c>
      <c r="AU14" s="45" t="str">
        <f t="shared" si="13"/>
        <v/>
      </c>
      <c r="AV14" s="45" t="str">
        <f t="shared" si="13"/>
        <v/>
      </c>
      <c r="AW14" s="45" t="str">
        <f t="shared" si="13"/>
        <v/>
      </c>
      <c r="AX14" s="45" t="str">
        <f t="shared" si="13"/>
        <v/>
      </c>
      <c r="AY14" s="45" t="str">
        <f t="shared" si="13"/>
        <v/>
      </c>
      <c r="AZ14" s="45" t="str">
        <f t="shared" si="13"/>
        <v>2～3</v>
      </c>
      <c r="BA14" s="45" t="str">
        <f t="shared" si="13"/>
        <v>6～7</v>
      </c>
      <c r="BB14" s="45" t="str">
        <f t="shared" si="13"/>
        <v>2～3</v>
      </c>
      <c r="BC14" s="45" t="str">
        <f t="shared" si="13"/>
        <v>6～7</v>
      </c>
      <c r="BH14" s="40">
        <v>4</v>
      </c>
      <c r="BI14" s="64" t="s">
        <v>25</v>
      </c>
      <c r="BJ14" s="75" t="s">
        <v>100</v>
      </c>
      <c r="BK14" s="260" t="s">
        <v>101</v>
      </c>
      <c r="BL14" s="78" t="s">
        <v>100</v>
      </c>
      <c r="BM14" s="261" t="s">
        <v>101</v>
      </c>
      <c r="BN14" s="67" t="s">
        <v>100</v>
      </c>
      <c r="BO14" s="259" t="s">
        <v>101</v>
      </c>
      <c r="BP14" s="67" t="s">
        <v>100</v>
      </c>
      <c r="BQ14" s="152" t="s">
        <v>102</v>
      </c>
      <c r="BR14" s="69" t="s">
        <v>100</v>
      </c>
      <c r="BS14" s="254" t="s">
        <v>102</v>
      </c>
    </row>
    <row r="15" spans="1:71" ht="18.95" customHeight="1" thickBot="1">
      <c r="A15" s="218"/>
      <c r="B15" s="5">
        <v>8</v>
      </c>
      <c r="C15" s="6">
        <f t="shared" si="0"/>
        <v>46303</v>
      </c>
      <c r="D15" s="18">
        <f t="shared" si="1"/>
        <v>5</v>
      </c>
      <c r="E15" s="9"/>
      <c r="F15" s="108" t="str">
        <f t="shared" si="11"/>
        <v/>
      </c>
      <c r="G15" s="107" t="str">
        <f t="shared" si="2"/>
        <v/>
      </c>
      <c r="H15" s="108" t="str">
        <f t="shared" si="3"/>
        <v/>
      </c>
      <c r="I15" s="107" t="str">
        <f t="shared" si="4"/>
        <v/>
      </c>
      <c r="J15" s="108" t="str">
        <f t="shared" si="5"/>
        <v>4～5</v>
      </c>
      <c r="K15" s="107" t="str">
        <f t="shared" si="6"/>
        <v>6～7</v>
      </c>
      <c r="L15" s="108" t="str">
        <f t="shared" si="7"/>
        <v/>
      </c>
      <c r="M15" s="107" t="str">
        <f t="shared" si="8"/>
        <v/>
      </c>
      <c r="N15" s="108" t="str">
        <f t="shared" si="9"/>
        <v/>
      </c>
      <c r="O15" s="107" t="str">
        <f t="shared" si="10"/>
        <v/>
      </c>
      <c r="P15" s="9"/>
      <c r="Q15" s="218"/>
      <c r="R15" s="55">
        <v>1</v>
      </c>
      <c r="S15" s="14">
        <f>SUM($R$8:R15)</f>
        <v>8</v>
      </c>
      <c r="U15" s="27">
        <v>5</v>
      </c>
      <c r="V15" s="62" t="s">
        <v>7</v>
      </c>
      <c r="AA15" s="9">
        <v>5</v>
      </c>
      <c r="AB15" s="27" t="str">
        <f>V15</f>
        <v>英語</v>
      </c>
      <c r="AC15" s="61"/>
      <c r="AD15" s="42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IF(AE15="","",VLOOKUP(AE15,目次!$A$5:$X$36,20))</f>
        <v/>
      </c>
      <c r="AL15" s="22" t="str">
        <f>IF(AF15="","",VLOOKUP(AF15,目次!$A$5:$P$36,4))</f>
        <v/>
      </c>
      <c r="AM15" s="22" t="str">
        <f>IF(AF15="","",VLOOKUP(AF15,目次!$A$5:$X$36,21))</f>
        <v/>
      </c>
      <c r="AN15" s="22" t="str">
        <f>IF(AG15="","",VLOOKUP(AG15,目次!$A$5:$P$36,5))</f>
        <v/>
      </c>
      <c r="AO15" s="22" t="str">
        <f>IF(AG15="","",VLOOKUP(AG15,目次!$A$5:$X$36,22))</f>
        <v/>
      </c>
      <c r="AP15" s="22" t="str">
        <f>IF(AH15="","",VLOOKUP(AH15,目次!$A$5:$P$36,6))</f>
        <v/>
      </c>
      <c r="AQ15" s="22" t="str">
        <f>IF(AH15="","",VLOOKUP(AH15,目次!$A$5:$X$36,23))</f>
        <v/>
      </c>
      <c r="AR15" s="22" t="str">
        <f>IF(AI15="","",VLOOKUP(AI15,目次!$A$5:$P$36,7))</f>
        <v>2～3</v>
      </c>
      <c r="AS15" s="22" t="str">
        <f>IF(AI15="","",VLOOKUP(AI15,目次!$A$5:$X$36,24))</f>
        <v>6～7</v>
      </c>
      <c r="AT15" s="45" t="str">
        <f t="shared" si="13"/>
        <v>4～5</v>
      </c>
      <c r="AU15" s="45" t="str">
        <f t="shared" si="13"/>
        <v>6～7</v>
      </c>
      <c r="AV15" s="45" t="str">
        <f t="shared" si="13"/>
        <v/>
      </c>
      <c r="AW15" s="45" t="str">
        <f t="shared" si="13"/>
        <v/>
      </c>
      <c r="AX15" s="45" t="str">
        <f t="shared" si="13"/>
        <v/>
      </c>
      <c r="AY15" s="45" t="str">
        <f t="shared" si="13"/>
        <v/>
      </c>
      <c r="AZ15" s="45" t="str">
        <f t="shared" si="13"/>
        <v/>
      </c>
      <c r="BA15" s="45" t="str">
        <f t="shared" si="13"/>
        <v/>
      </c>
      <c r="BB15" s="45" t="str">
        <f t="shared" si="13"/>
        <v>2～3</v>
      </c>
      <c r="BC15" s="45" t="str">
        <f t="shared" si="13"/>
        <v>6～7</v>
      </c>
      <c r="BH15" s="40">
        <v>5</v>
      </c>
      <c r="BI15" s="64" t="s">
        <v>26</v>
      </c>
      <c r="BJ15" s="75" t="s">
        <v>101</v>
      </c>
      <c r="BK15" s="260" t="s">
        <v>102</v>
      </c>
      <c r="BL15" s="78" t="s">
        <v>101</v>
      </c>
      <c r="BM15" s="261" t="s">
        <v>102</v>
      </c>
      <c r="BN15" s="67" t="s">
        <v>101</v>
      </c>
      <c r="BO15" s="259" t="s">
        <v>102</v>
      </c>
      <c r="BP15" s="67" t="s">
        <v>101</v>
      </c>
      <c r="BQ15" s="152" t="s">
        <v>103</v>
      </c>
      <c r="BR15" s="69" t="s">
        <v>101</v>
      </c>
      <c r="BS15" s="254" t="s">
        <v>103</v>
      </c>
    </row>
    <row r="16" spans="1:71" ht="18.95" customHeight="1">
      <c r="A16" s="218"/>
      <c r="B16" s="5">
        <v>9</v>
      </c>
      <c r="C16" s="6">
        <f t="shared" si="0"/>
        <v>46304</v>
      </c>
      <c r="D16" s="18">
        <f t="shared" si="1"/>
        <v>6</v>
      </c>
      <c r="E16" s="9"/>
      <c r="F16" s="108" t="str">
        <f t="shared" si="11"/>
        <v/>
      </c>
      <c r="G16" s="107" t="str">
        <f t="shared" si="2"/>
        <v/>
      </c>
      <c r="H16" s="108" t="str">
        <f t="shared" si="3"/>
        <v/>
      </c>
      <c r="I16" s="107" t="str">
        <f t="shared" si="4"/>
        <v/>
      </c>
      <c r="J16" s="108" t="str">
        <f t="shared" si="5"/>
        <v/>
      </c>
      <c r="K16" s="107" t="str">
        <f t="shared" si="6"/>
        <v/>
      </c>
      <c r="L16" s="108" t="str">
        <f t="shared" si="7"/>
        <v>4～5</v>
      </c>
      <c r="M16" s="107" t="str">
        <f t="shared" si="8"/>
        <v>8～9</v>
      </c>
      <c r="N16" s="108" t="str">
        <f t="shared" si="9"/>
        <v/>
      </c>
      <c r="O16" s="107" t="str">
        <f t="shared" si="10"/>
        <v/>
      </c>
      <c r="P16" s="9"/>
      <c r="Q16" s="218"/>
      <c r="R16" s="55">
        <v>1</v>
      </c>
      <c r="S16" s="14">
        <f>SUM($R$8:R16)</f>
        <v>9</v>
      </c>
      <c r="AA16" s="9">
        <v>6</v>
      </c>
      <c r="AB16" s="27" t="str">
        <f>V11</f>
        <v>国語</v>
      </c>
      <c r="AC16" s="61"/>
      <c r="AD16" s="42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IF(AE16="","",VLOOKUP(AE16,目次!$A$5:$X$36,20))</f>
        <v>6～7</v>
      </c>
      <c r="AL16" s="22" t="str">
        <f>IF(AF16="","",VLOOKUP(AF16,目次!$A$5:$P$36,4))</f>
        <v/>
      </c>
      <c r="AM16" s="22" t="str">
        <f>IF(AF16="","",VLOOKUP(AF16,目次!$A$5:$X$36,21))</f>
        <v/>
      </c>
      <c r="AN16" s="22" t="str">
        <f>IF(AG16="","",VLOOKUP(AG16,目次!$A$5:$P$36,5))</f>
        <v/>
      </c>
      <c r="AO16" s="22" t="str">
        <f>IF(AG16="","",VLOOKUP(AG16,目次!$A$5:$X$36,22))</f>
        <v/>
      </c>
      <c r="AP16" s="22" t="str">
        <f>IF(AH16="","",VLOOKUP(AH16,目次!$A$5:$P$36,6))</f>
        <v/>
      </c>
      <c r="AQ16" s="22" t="str">
        <f>IF(AH16="","",VLOOKUP(AH16,目次!$A$5:$X$36,23))</f>
        <v/>
      </c>
      <c r="AR16" s="22" t="str">
        <f>IF(AI16="","",VLOOKUP(AI16,目次!$A$5:$P$36,7))</f>
        <v/>
      </c>
      <c r="AS16" s="22" t="str">
        <f>IF(AI16="","",VLOOKUP(AI16,目次!$A$5:$X$36,24))</f>
        <v/>
      </c>
      <c r="AT16" s="45" t="str">
        <f t="shared" si="13"/>
        <v>4～5</v>
      </c>
      <c r="AU16" s="45" t="str">
        <f t="shared" si="13"/>
        <v>6～7</v>
      </c>
      <c r="AV16" s="45" t="str">
        <f t="shared" si="13"/>
        <v>4～5</v>
      </c>
      <c r="AW16" s="45" t="str">
        <f t="shared" si="13"/>
        <v>6～7</v>
      </c>
      <c r="AX16" s="45" t="str">
        <f t="shared" si="13"/>
        <v/>
      </c>
      <c r="AY16" s="45" t="str">
        <f t="shared" si="13"/>
        <v/>
      </c>
      <c r="AZ16" s="45" t="str">
        <f t="shared" si="13"/>
        <v/>
      </c>
      <c r="BA16" s="45" t="str">
        <f t="shared" si="13"/>
        <v/>
      </c>
      <c r="BB16" s="45" t="str">
        <f t="shared" si="13"/>
        <v/>
      </c>
      <c r="BC16" s="45" t="str">
        <f t="shared" si="13"/>
        <v/>
      </c>
      <c r="BH16" s="40">
        <v>6</v>
      </c>
      <c r="BI16" s="64" t="s">
        <v>27</v>
      </c>
      <c r="BJ16" s="75" t="s">
        <v>102</v>
      </c>
      <c r="BK16" s="260" t="s">
        <v>103</v>
      </c>
      <c r="BL16" s="78" t="s">
        <v>455</v>
      </c>
      <c r="BM16" s="261" t="s">
        <v>103</v>
      </c>
      <c r="BN16" s="67" t="s">
        <v>102</v>
      </c>
      <c r="BO16" s="259" t="s">
        <v>103</v>
      </c>
      <c r="BP16" s="67" t="s">
        <v>102</v>
      </c>
      <c r="BQ16" s="152" t="s">
        <v>104</v>
      </c>
      <c r="BR16" s="69" t="s">
        <v>102</v>
      </c>
      <c r="BS16" s="254" t="s">
        <v>104</v>
      </c>
    </row>
    <row r="17" spans="1:71" ht="18.95" customHeight="1">
      <c r="A17" s="218"/>
      <c r="B17" s="5">
        <v>10</v>
      </c>
      <c r="C17" s="6">
        <f t="shared" si="0"/>
        <v>46305</v>
      </c>
      <c r="D17" s="18">
        <f t="shared" si="1"/>
        <v>7</v>
      </c>
      <c r="E17" s="9"/>
      <c r="F17" s="108" t="str">
        <f t="shared" si="11"/>
        <v/>
      </c>
      <c r="G17" s="107" t="str">
        <f t="shared" si="2"/>
        <v/>
      </c>
      <c r="H17" s="108" t="str">
        <f t="shared" si="3"/>
        <v/>
      </c>
      <c r="I17" s="107" t="str">
        <f t="shared" si="4"/>
        <v/>
      </c>
      <c r="J17" s="108" t="str">
        <f t="shared" si="5"/>
        <v/>
      </c>
      <c r="K17" s="107" t="str">
        <f t="shared" si="6"/>
        <v/>
      </c>
      <c r="L17" s="108" t="str">
        <f t="shared" si="7"/>
        <v/>
      </c>
      <c r="M17" s="107" t="str">
        <f t="shared" si="8"/>
        <v/>
      </c>
      <c r="N17" s="108" t="str">
        <f t="shared" si="9"/>
        <v>4～5</v>
      </c>
      <c r="O17" s="107" t="str">
        <f t="shared" si="10"/>
        <v>8～9</v>
      </c>
      <c r="P17" s="9"/>
      <c r="Q17" s="218"/>
      <c r="R17" s="55">
        <v>1</v>
      </c>
      <c r="S17" s="14">
        <f>SUM($R$8:R17)</f>
        <v>10</v>
      </c>
      <c r="U17" s="105" t="s">
        <v>144</v>
      </c>
      <c r="V17" s="101"/>
      <c r="W17" s="101"/>
      <c r="X17" s="101"/>
      <c r="Y17" s="101"/>
      <c r="AA17" s="9">
        <v>7</v>
      </c>
      <c r="AB17" s="27" t="str">
        <f>V12</f>
        <v>社会</v>
      </c>
      <c r="AC17" s="61"/>
      <c r="AD17" s="42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IF(AE17="","",VLOOKUP(AE17,目次!$A$5:$X$36,20))</f>
        <v/>
      </c>
      <c r="AL17" s="22" t="str">
        <f>IF(AF17="","",VLOOKUP(AF17,目次!$A$5:$P$36,4))</f>
        <v>4～5</v>
      </c>
      <c r="AM17" s="22" t="str">
        <f>IF(AF17="","",VLOOKUP(AF17,目次!$A$5:$X$36,21))</f>
        <v>6～7</v>
      </c>
      <c r="AN17" s="22" t="str">
        <f>IF(AG17="","",VLOOKUP(AG17,目次!$A$5:$P$36,5))</f>
        <v/>
      </c>
      <c r="AO17" s="22" t="str">
        <f>IF(AG17="","",VLOOKUP(AG17,目次!$A$5:$X$36,22))</f>
        <v/>
      </c>
      <c r="AP17" s="22" t="str">
        <f>IF(AH17="","",VLOOKUP(AH17,目次!$A$5:$P$36,6))</f>
        <v/>
      </c>
      <c r="AQ17" s="22" t="str">
        <f>IF(AH17="","",VLOOKUP(AH17,目次!$A$5:$X$36,23))</f>
        <v/>
      </c>
      <c r="AR17" s="22" t="str">
        <f>IF(AI17="","",VLOOKUP(AI17,目次!$A$5:$P$36,7))</f>
        <v/>
      </c>
      <c r="AS17" s="22" t="str">
        <f>IF(AI17="","",VLOOKUP(AI17,目次!$A$5:$X$36,24))</f>
        <v/>
      </c>
      <c r="AT17" s="45" t="str">
        <f t="shared" si="13"/>
        <v/>
      </c>
      <c r="AU17" s="45" t="str">
        <f t="shared" si="13"/>
        <v/>
      </c>
      <c r="AV17" s="45" t="str">
        <f t="shared" si="13"/>
        <v>4～5</v>
      </c>
      <c r="AW17" s="45" t="str">
        <f t="shared" si="13"/>
        <v>6～7</v>
      </c>
      <c r="AX17" s="45" t="str">
        <f t="shared" si="13"/>
        <v>4～5</v>
      </c>
      <c r="AY17" s="45" t="str">
        <f t="shared" si="13"/>
        <v>6～7</v>
      </c>
      <c r="AZ17" s="45" t="str">
        <f t="shared" si="13"/>
        <v/>
      </c>
      <c r="BA17" s="45" t="str">
        <f t="shared" si="13"/>
        <v/>
      </c>
      <c r="BB17" s="45" t="str">
        <f t="shared" si="13"/>
        <v/>
      </c>
      <c r="BC17" s="45" t="str">
        <f t="shared" si="13"/>
        <v/>
      </c>
      <c r="BH17" s="40">
        <v>7</v>
      </c>
      <c r="BI17" s="64" t="s">
        <v>28</v>
      </c>
      <c r="BJ17" s="75" t="s">
        <v>103</v>
      </c>
      <c r="BK17" s="260" t="s">
        <v>104</v>
      </c>
      <c r="BL17" s="78" t="s">
        <v>104</v>
      </c>
      <c r="BM17" s="261" t="s">
        <v>104</v>
      </c>
      <c r="BN17" s="67" t="s">
        <v>103</v>
      </c>
      <c r="BO17" s="259" t="s">
        <v>104</v>
      </c>
      <c r="BP17" s="67" t="s">
        <v>103</v>
      </c>
      <c r="BQ17" s="152" t="s">
        <v>105</v>
      </c>
      <c r="BR17" s="69" t="s">
        <v>103</v>
      </c>
      <c r="BS17" s="254" t="s">
        <v>105</v>
      </c>
    </row>
    <row r="18" spans="1:71" ht="18.95" customHeight="1" thickBot="1">
      <c r="A18" s="218"/>
      <c r="B18" s="5">
        <v>11</v>
      </c>
      <c r="C18" s="6">
        <f t="shared" si="0"/>
        <v>46306</v>
      </c>
      <c r="D18" s="18">
        <f t="shared" ref="D18:D38" si="14">WEEKDAY(C18)</f>
        <v>1</v>
      </c>
      <c r="E18" s="9"/>
      <c r="F18" s="108" t="str">
        <f t="shared" si="11"/>
        <v>6～7</v>
      </c>
      <c r="G18" s="107" t="str">
        <f t="shared" si="2"/>
        <v>8～9</v>
      </c>
      <c r="H18" s="108" t="str">
        <f t="shared" si="3"/>
        <v/>
      </c>
      <c r="I18" s="107" t="str">
        <f t="shared" si="4"/>
        <v/>
      </c>
      <c r="J18" s="108" t="str">
        <f t="shared" si="5"/>
        <v/>
      </c>
      <c r="K18" s="107" t="str">
        <f t="shared" si="6"/>
        <v/>
      </c>
      <c r="L18" s="108" t="str">
        <f t="shared" si="7"/>
        <v/>
      </c>
      <c r="M18" s="107" t="str">
        <f t="shared" si="8"/>
        <v/>
      </c>
      <c r="N18" s="108" t="str">
        <f t="shared" si="9"/>
        <v/>
      </c>
      <c r="O18" s="107" t="str">
        <f t="shared" si="10"/>
        <v/>
      </c>
      <c r="P18" s="9"/>
      <c r="Q18" s="218"/>
      <c r="R18" s="55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1"/>
      <c r="AD18" s="42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IF(AE18="","",VLOOKUP(AE18,目次!$A$5:$X$36,20))</f>
        <v/>
      </c>
      <c r="AL18" s="22" t="str">
        <f>IF(AF18="","",VLOOKUP(AF18,目次!$A$5:$P$36,4))</f>
        <v/>
      </c>
      <c r="AM18" s="22" t="str">
        <f>IF(AF18="","",VLOOKUP(AF18,目次!$A$5:$X$36,21))</f>
        <v/>
      </c>
      <c r="AN18" s="22" t="str">
        <f>IF(AG18="","",VLOOKUP(AG18,目次!$A$5:$P$36,5))</f>
        <v>4～5</v>
      </c>
      <c r="AO18" s="22" t="str">
        <f>IF(AG18="","",VLOOKUP(AG18,目次!$A$5:$X$36,22))</f>
        <v>6～7</v>
      </c>
      <c r="AP18" s="22" t="str">
        <f>IF(AH18="","",VLOOKUP(AH18,目次!$A$5:$P$36,6))</f>
        <v/>
      </c>
      <c r="AQ18" s="22" t="str">
        <f>IF(AH18="","",VLOOKUP(AH18,目次!$A$5:$X$36,23))</f>
        <v/>
      </c>
      <c r="AR18" s="22" t="str">
        <f>IF(AI18="","",VLOOKUP(AI18,目次!$A$5:$P$36,7))</f>
        <v/>
      </c>
      <c r="AS18" s="22" t="str">
        <f>IF(AI18="","",VLOOKUP(AI18,目次!$A$5:$X$36,24))</f>
        <v/>
      </c>
      <c r="AT18" s="45" t="str">
        <f t="shared" si="13"/>
        <v/>
      </c>
      <c r="AU18" s="45" t="str">
        <f t="shared" si="13"/>
        <v/>
      </c>
      <c r="AV18" s="45" t="str">
        <f t="shared" si="13"/>
        <v/>
      </c>
      <c r="AW18" s="45" t="str">
        <f t="shared" si="13"/>
        <v/>
      </c>
      <c r="AX18" s="45" t="str">
        <f t="shared" si="13"/>
        <v>4～5</v>
      </c>
      <c r="AY18" s="45" t="str">
        <f t="shared" si="13"/>
        <v>6～7</v>
      </c>
      <c r="AZ18" s="45" t="str">
        <f t="shared" si="13"/>
        <v>4～5</v>
      </c>
      <c r="BA18" s="45" t="str">
        <f t="shared" si="13"/>
        <v>8～9</v>
      </c>
      <c r="BB18" s="45" t="str">
        <f t="shared" si="13"/>
        <v/>
      </c>
      <c r="BC18" s="45" t="str">
        <f t="shared" si="13"/>
        <v/>
      </c>
      <c r="BH18" s="40">
        <v>8</v>
      </c>
      <c r="BI18" s="64" t="s">
        <v>29</v>
      </c>
      <c r="BJ18" s="75" t="s">
        <v>104</v>
      </c>
      <c r="BK18" s="260" t="s">
        <v>105</v>
      </c>
      <c r="BL18" s="78" t="s">
        <v>105</v>
      </c>
      <c r="BM18" s="261" t="s">
        <v>105</v>
      </c>
      <c r="BN18" s="67" t="s">
        <v>104</v>
      </c>
      <c r="BO18" s="259" t="s">
        <v>105</v>
      </c>
      <c r="BP18" s="67" t="s">
        <v>104</v>
      </c>
      <c r="BQ18" s="152" t="s">
        <v>106</v>
      </c>
      <c r="BR18" s="69" t="s">
        <v>104</v>
      </c>
      <c r="BS18" s="254" t="s">
        <v>106</v>
      </c>
    </row>
    <row r="19" spans="1:71" ht="18.95" customHeight="1" thickBot="1">
      <c r="A19" s="218"/>
      <c r="B19" s="5">
        <v>12</v>
      </c>
      <c r="C19" s="6">
        <f t="shared" si="0"/>
        <v>46307</v>
      </c>
      <c r="D19" s="18">
        <f t="shared" si="14"/>
        <v>2</v>
      </c>
      <c r="E19" s="9"/>
      <c r="F19" s="108" t="str">
        <f t="shared" si="11"/>
        <v/>
      </c>
      <c r="G19" s="107" t="str">
        <f t="shared" si="2"/>
        <v/>
      </c>
      <c r="H19" s="108" t="str">
        <f t="shared" si="3"/>
        <v>6～7</v>
      </c>
      <c r="I19" s="107" t="str">
        <f t="shared" si="4"/>
        <v>8～9</v>
      </c>
      <c r="J19" s="108" t="str">
        <f t="shared" si="5"/>
        <v/>
      </c>
      <c r="K19" s="107" t="str">
        <f t="shared" si="6"/>
        <v/>
      </c>
      <c r="L19" s="108" t="str">
        <f t="shared" si="7"/>
        <v/>
      </c>
      <c r="M19" s="107" t="str">
        <f t="shared" si="8"/>
        <v/>
      </c>
      <c r="N19" s="108" t="str">
        <f t="shared" si="9"/>
        <v/>
      </c>
      <c r="O19" s="107" t="str">
        <f t="shared" si="10"/>
        <v/>
      </c>
      <c r="P19" s="9"/>
      <c r="Q19" s="218"/>
      <c r="R19" s="55">
        <v>1</v>
      </c>
      <c r="S19" s="14">
        <f>SUM($R$8:R19)</f>
        <v>12</v>
      </c>
      <c r="U19" s="57"/>
      <c r="V19" s="58"/>
      <c r="W19" s="58"/>
      <c r="X19" s="58"/>
      <c r="Y19" s="59"/>
      <c r="AA19" s="9">
        <v>9</v>
      </c>
      <c r="AB19" s="27" t="str">
        <f>V14</f>
        <v>理科</v>
      </c>
      <c r="AC19" s="61"/>
      <c r="AD19" s="42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IF(AE19="","",VLOOKUP(AE19,目次!$A$5:$X$36,20))</f>
        <v/>
      </c>
      <c r="AL19" s="22" t="str">
        <f>IF(AF19="","",VLOOKUP(AF19,目次!$A$5:$P$36,4))</f>
        <v/>
      </c>
      <c r="AM19" s="22" t="str">
        <f>IF(AF19="","",VLOOKUP(AF19,目次!$A$5:$X$36,21))</f>
        <v/>
      </c>
      <c r="AN19" s="22" t="str">
        <f>IF(AG19="","",VLOOKUP(AG19,目次!$A$5:$P$36,5))</f>
        <v/>
      </c>
      <c r="AO19" s="22" t="str">
        <f>IF(AG19="","",VLOOKUP(AG19,目次!$A$5:$X$36,22))</f>
        <v/>
      </c>
      <c r="AP19" s="22" t="str">
        <f>IF(AH19="","",VLOOKUP(AH19,目次!$A$5:$P$36,6))</f>
        <v>4～5</v>
      </c>
      <c r="AQ19" s="22" t="str">
        <f>IF(AH19="","",VLOOKUP(AH19,目次!$A$5:$X$36,23))</f>
        <v>8～9</v>
      </c>
      <c r="AR19" s="22" t="str">
        <f>IF(AI19="","",VLOOKUP(AI19,目次!$A$5:$P$36,7))</f>
        <v/>
      </c>
      <c r="AS19" s="22" t="str">
        <f>IF(AI19="","",VLOOKUP(AI19,目次!$A$5:$X$36,24))</f>
        <v/>
      </c>
      <c r="AT19" s="45" t="str">
        <f t="shared" si="13"/>
        <v/>
      </c>
      <c r="AU19" s="45" t="str">
        <f t="shared" si="13"/>
        <v/>
      </c>
      <c r="AV19" s="45" t="str">
        <f t="shared" si="13"/>
        <v/>
      </c>
      <c r="AW19" s="45" t="str">
        <f t="shared" si="13"/>
        <v/>
      </c>
      <c r="AX19" s="45" t="str">
        <f t="shared" si="13"/>
        <v/>
      </c>
      <c r="AY19" s="45" t="str">
        <f t="shared" si="13"/>
        <v/>
      </c>
      <c r="AZ19" s="45" t="str">
        <f t="shared" si="13"/>
        <v>4～5</v>
      </c>
      <c r="BA19" s="45" t="str">
        <f t="shared" si="13"/>
        <v>8～9</v>
      </c>
      <c r="BB19" s="45" t="str">
        <f t="shared" si="13"/>
        <v>4～5</v>
      </c>
      <c r="BC19" s="45" t="str">
        <f t="shared" si="13"/>
        <v>8～9</v>
      </c>
      <c r="BH19" s="40">
        <v>9</v>
      </c>
      <c r="BI19" s="64" t="s">
        <v>30</v>
      </c>
      <c r="BJ19" s="75" t="s">
        <v>105</v>
      </c>
      <c r="BK19" s="260" t="s">
        <v>106</v>
      </c>
      <c r="BL19" s="78" t="s">
        <v>456</v>
      </c>
      <c r="BM19" s="261" t="s">
        <v>106</v>
      </c>
      <c r="BN19" s="67" t="s">
        <v>105</v>
      </c>
      <c r="BO19" s="259" t="s">
        <v>106</v>
      </c>
      <c r="BP19" s="67" t="s">
        <v>105</v>
      </c>
      <c r="BQ19" s="152" t="s">
        <v>107</v>
      </c>
      <c r="BR19" s="69" t="s">
        <v>105</v>
      </c>
      <c r="BS19" s="254" t="s">
        <v>107</v>
      </c>
    </row>
    <row r="20" spans="1:71" ht="18.95" customHeight="1">
      <c r="A20" s="218"/>
      <c r="B20" s="5">
        <v>13</v>
      </c>
      <c r="C20" s="6">
        <f t="shared" si="0"/>
        <v>46308</v>
      </c>
      <c r="D20" s="18">
        <f t="shared" si="14"/>
        <v>3</v>
      </c>
      <c r="E20" s="9"/>
      <c r="F20" s="108" t="str">
        <f t="shared" si="11"/>
        <v/>
      </c>
      <c r="G20" s="107" t="str">
        <f t="shared" si="2"/>
        <v/>
      </c>
      <c r="H20" s="108" t="str">
        <f t="shared" si="3"/>
        <v/>
      </c>
      <c r="I20" s="107" t="str">
        <f t="shared" si="4"/>
        <v/>
      </c>
      <c r="J20" s="108" t="str">
        <f t="shared" si="5"/>
        <v>6～7</v>
      </c>
      <c r="K20" s="107" t="str">
        <f t="shared" si="6"/>
        <v>8～9</v>
      </c>
      <c r="L20" s="108" t="str">
        <f t="shared" si="7"/>
        <v/>
      </c>
      <c r="M20" s="107" t="str">
        <f t="shared" si="8"/>
        <v/>
      </c>
      <c r="N20" s="108" t="str">
        <f t="shared" si="9"/>
        <v/>
      </c>
      <c r="O20" s="107" t="str">
        <f t="shared" si="10"/>
        <v/>
      </c>
      <c r="P20" s="9"/>
      <c r="Q20" s="218"/>
      <c r="R20" s="55">
        <v>1</v>
      </c>
      <c r="S20" s="14">
        <f>SUM($R$8:R20)</f>
        <v>13</v>
      </c>
      <c r="AA20" s="9">
        <v>10</v>
      </c>
      <c r="AB20" s="27" t="str">
        <f>V15</f>
        <v>英語</v>
      </c>
      <c r="AC20" s="61"/>
      <c r="AD20" s="42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IF(AE20="","",VLOOKUP(AE20,目次!$A$5:$X$36,20))</f>
        <v/>
      </c>
      <c r="AL20" s="22" t="str">
        <f>IF(AF20="","",VLOOKUP(AF20,目次!$A$5:$P$36,4))</f>
        <v/>
      </c>
      <c r="AM20" s="22" t="str">
        <f>IF(AF20="","",VLOOKUP(AF20,目次!$A$5:$X$36,21))</f>
        <v/>
      </c>
      <c r="AN20" s="22" t="str">
        <f>IF(AG20="","",VLOOKUP(AG20,目次!$A$5:$P$36,5))</f>
        <v/>
      </c>
      <c r="AO20" s="22" t="str">
        <f>IF(AG20="","",VLOOKUP(AG20,目次!$A$5:$X$36,22))</f>
        <v/>
      </c>
      <c r="AP20" s="22" t="str">
        <f>IF(AH20="","",VLOOKUP(AH20,目次!$A$5:$P$36,6))</f>
        <v/>
      </c>
      <c r="AQ20" s="22" t="str">
        <f>IF(AH20="","",VLOOKUP(AH20,目次!$A$5:$X$36,23))</f>
        <v/>
      </c>
      <c r="AR20" s="22" t="str">
        <f>IF(AI20="","",VLOOKUP(AI20,目次!$A$5:$P$36,7))</f>
        <v>4～5</v>
      </c>
      <c r="AS20" s="22" t="str">
        <f>IF(AI20="","",VLOOKUP(AI20,目次!$A$5:$X$36,24))</f>
        <v>8～9</v>
      </c>
      <c r="AT20" s="45" t="str">
        <f t="shared" si="13"/>
        <v>6～7</v>
      </c>
      <c r="AU20" s="45" t="str">
        <f t="shared" si="13"/>
        <v>8～9</v>
      </c>
      <c r="AV20" s="45" t="str">
        <f t="shared" si="13"/>
        <v/>
      </c>
      <c r="AW20" s="45" t="str">
        <f t="shared" si="13"/>
        <v/>
      </c>
      <c r="AX20" s="45" t="str">
        <f t="shared" si="13"/>
        <v/>
      </c>
      <c r="AY20" s="45" t="str">
        <f t="shared" si="13"/>
        <v/>
      </c>
      <c r="AZ20" s="45" t="str">
        <f t="shared" si="13"/>
        <v/>
      </c>
      <c r="BA20" s="45" t="str">
        <f t="shared" si="13"/>
        <v/>
      </c>
      <c r="BB20" s="45" t="str">
        <f t="shared" si="13"/>
        <v>4～5</v>
      </c>
      <c r="BC20" s="45" t="str">
        <f t="shared" si="13"/>
        <v>8～9</v>
      </c>
      <c r="BH20" s="40">
        <v>10</v>
      </c>
      <c r="BI20" s="64" t="s">
        <v>31</v>
      </c>
      <c r="BJ20" s="75" t="s">
        <v>106</v>
      </c>
      <c r="BK20" s="260" t="s">
        <v>107</v>
      </c>
      <c r="BL20" s="78" t="s">
        <v>108</v>
      </c>
      <c r="BM20" s="261" t="s">
        <v>107</v>
      </c>
      <c r="BN20" s="67" t="s">
        <v>106</v>
      </c>
      <c r="BO20" s="259" t="s">
        <v>107</v>
      </c>
      <c r="BP20" s="67" t="s">
        <v>106</v>
      </c>
      <c r="BQ20" s="152" t="s">
        <v>108</v>
      </c>
      <c r="BR20" s="69" t="s">
        <v>106</v>
      </c>
      <c r="BS20" s="254" t="s">
        <v>108</v>
      </c>
    </row>
    <row r="21" spans="1:71" ht="18.95" customHeight="1">
      <c r="A21" s="218"/>
      <c r="B21" s="5">
        <v>14</v>
      </c>
      <c r="C21" s="6">
        <f t="shared" si="0"/>
        <v>46309</v>
      </c>
      <c r="D21" s="18">
        <f t="shared" si="14"/>
        <v>4</v>
      </c>
      <c r="E21" s="9"/>
      <c r="F21" s="108" t="str">
        <f t="shared" si="11"/>
        <v/>
      </c>
      <c r="G21" s="107" t="str">
        <f t="shared" si="2"/>
        <v/>
      </c>
      <c r="H21" s="108" t="str">
        <f t="shared" si="3"/>
        <v/>
      </c>
      <c r="I21" s="107" t="str">
        <f t="shared" si="4"/>
        <v/>
      </c>
      <c r="J21" s="108" t="str">
        <f t="shared" si="5"/>
        <v/>
      </c>
      <c r="K21" s="107" t="str">
        <f t="shared" si="6"/>
        <v/>
      </c>
      <c r="L21" s="108" t="str">
        <f t="shared" si="7"/>
        <v>6～7</v>
      </c>
      <c r="M21" s="107" t="str">
        <f t="shared" si="8"/>
        <v>10～11</v>
      </c>
      <c r="N21" s="108" t="str">
        <f t="shared" si="9"/>
        <v/>
      </c>
      <c r="O21" s="107" t="str">
        <f t="shared" si="10"/>
        <v/>
      </c>
      <c r="P21" s="9"/>
      <c r="Q21" s="218"/>
      <c r="R21" s="55">
        <v>1</v>
      </c>
      <c r="S21" s="14">
        <f>SUM($R$8:R21)</f>
        <v>14</v>
      </c>
      <c r="AA21" s="9">
        <v>11</v>
      </c>
      <c r="AB21" s="27" t="str">
        <f>V11</f>
        <v>国語</v>
      </c>
      <c r="AC21" s="61"/>
      <c r="AD21" s="42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IF(AE21="","",VLOOKUP(AE21,目次!$A$5:$X$36,20))</f>
        <v>8～9</v>
      </c>
      <c r="AL21" s="22" t="str">
        <f>IF(AF21="","",VLOOKUP(AF21,目次!$A$5:$P$36,4))</f>
        <v/>
      </c>
      <c r="AM21" s="22" t="str">
        <f>IF(AF21="","",VLOOKUP(AF21,目次!$A$5:$X$36,21))</f>
        <v/>
      </c>
      <c r="AN21" s="22" t="str">
        <f>IF(AG21="","",VLOOKUP(AG21,目次!$A$5:$P$36,5))</f>
        <v/>
      </c>
      <c r="AO21" s="22" t="str">
        <f>IF(AG21="","",VLOOKUP(AG21,目次!$A$5:$X$36,22))</f>
        <v/>
      </c>
      <c r="AP21" s="22" t="str">
        <f>IF(AH21="","",VLOOKUP(AH21,目次!$A$5:$P$36,6))</f>
        <v/>
      </c>
      <c r="AQ21" s="22" t="str">
        <f>IF(AH21="","",VLOOKUP(AH21,目次!$A$5:$X$36,23))</f>
        <v/>
      </c>
      <c r="AR21" s="22" t="str">
        <f>IF(AI21="","",VLOOKUP(AI21,目次!$A$5:$P$36,7))</f>
        <v/>
      </c>
      <c r="AS21" s="22" t="str">
        <f>IF(AI21="","",VLOOKUP(AI21,目次!$A$5:$X$36,24))</f>
        <v/>
      </c>
      <c r="AT21" s="45" t="str">
        <f t="shared" si="13"/>
        <v>6～7</v>
      </c>
      <c r="AU21" s="45" t="str">
        <f t="shared" si="13"/>
        <v>8～9</v>
      </c>
      <c r="AV21" s="45" t="str">
        <f t="shared" si="13"/>
        <v>6～7</v>
      </c>
      <c r="AW21" s="45" t="str">
        <f t="shared" si="13"/>
        <v>8～9</v>
      </c>
      <c r="AX21" s="45" t="str">
        <f t="shared" si="13"/>
        <v/>
      </c>
      <c r="AY21" s="45" t="str">
        <f t="shared" si="13"/>
        <v/>
      </c>
      <c r="AZ21" s="45" t="str">
        <f t="shared" si="13"/>
        <v/>
      </c>
      <c r="BA21" s="45" t="str">
        <f t="shared" si="13"/>
        <v/>
      </c>
      <c r="BB21" s="45" t="str">
        <f t="shared" si="13"/>
        <v/>
      </c>
      <c r="BC21" s="45" t="str">
        <f t="shared" si="13"/>
        <v/>
      </c>
      <c r="BH21" s="40">
        <v>11</v>
      </c>
      <c r="BI21" s="64" t="s">
        <v>32</v>
      </c>
      <c r="BJ21" s="75" t="s">
        <v>107</v>
      </c>
      <c r="BK21" s="260" t="s">
        <v>108</v>
      </c>
      <c r="BL21" s="78" t="s">
        <v>109</v>
      </c>
      <c r="BM21" s="261" t="s">
        <v>108</v>
      </c>
      <c r="BN21" s="67" t="s">
        <v>107</v>
      </c>
      <c r="BO21" s="259" t="s">
        <v>108</v>
      </c>
      <c r="BP21" s="67" t="s">
        <v>107</v>
      </c>
      <c r="BQ21" s="152" t="s">
        <v>109</v>
      </c>
      <c r="BR21" s="69" t="s">
        <v>107</v>
      </c>
      <c r="BS21" s="254" t="s">
        <v>109</v>
      </c>
    </row>
    <row r="22" spans="1:71" ht="18.95" customHeight="1">
      <c r="A22" s="218"/>
      <c r="B22" s="5">
        <v>15</v>
      </c>
      <c r="C22" s="6">
        <f t="shared" si="0"/>
        <v>46310</v>
      </c>
      <c r="D22" s="18">
        <f t="shared" si="14"/>
        <v>5</v>
      </c>
      <c r="E22" s="9"/>
      <c r="F22" s="108" t="str">
        <f t="shared" si="11"/>
        <v/>
      </c>
      <c r="G22" s="107" t="str">
        <f t="shared" si="2"/>
        <v/>
      </c>
      <c r="H22" s="108" t="str">
        <f t="shared" si="3"/>
        <v/>
      </c>
      <c r="I22" s="107" t="str">
        <f t="shared" si="4"/>
        <v/>
      </c>
      <c r="J22" s="108" t="str">
        <f t="shared" si="5"/>
        <v/>
      </c>
      <c r="K22" s="107" t="str">
        <f t="shared" si="6"/>
        <v/>
      </c>
      <c r="L22" s="108" t="str">
        <f t="shared" si="7"/>
        <v/>
      </c>
      <c r="M22" s="107" t="str">
        <f t="shared" si="8"/>
        <v/>
      </c>
      <c r="N22" s="108" t="str">
        <f t="shared" si="9"/>
        <v>6～7</v>
      </c>
      <c r="O22" s="107" t="str">
        <f t="shared" si="10"/>
        <v>10～11</v>
      </c>
      <c r="P22" s="9"/>
      <c r="Q22" s="218"/>
      <c r="R22" s="55">
        <v>1</v>
      </c>
      <c r="S22" s="14">
        <f>SUM($R$8:R22)</f>
        <v>15</v>
      </c>
      <c r="AA22" s="9">
        <v>12</v>
      </c>
      <c r="AB22" s="27" t="str">
        <f>V12</f>
        <v>社会</v>
      </c>
      <c r="AC22" s="61"/>
      <c r="AD22" s="42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IF(AE22="","",VLOOKUP(AE22,目次!$A$5:$X$36,20))</f>
        <v/>
      </c>
      <c r="AL22" s="22" t="str">
        <f>IF(AF22="","",VLOOKUP(AF22,目次!$A$5:$P$36,4))</f>
        <v>6～7</v>
      </c>
      <c r="AM22" s="22" t="str">
        <f>IF(AF22="","",VLOOKUP(AF22,目次!$A$5:$X$36,21))</f>
        <v>8～9</v>
      </c>
      <c r="AN22" s="22" t="str">
        <f>IF(AG22="","",VLOOKUP(AG22,目次!$A$5:$P$36,5))</f>
        <v/>
      </c>
      <c r="AO22" s="22" t="str">
        <f>IF(AG22="","",VLOOKUP(AG22,目次!$A$5:$X$36,22))</f>
        <v/>
      </c>
      <c r="AP22" s="22" t="str">
        <f>IF(AH22="","",VLOOKUP(AH22,目次!$A$5:$P$36,6))</f>
        <v/>
      </c>
      <c r="AQ22" s="22" t="str">
        <f>IF(AH22="","",VLOOKUP(AH22,目次!$A$5:$X$36,23))</f>
        <v/>
      </c>
      <c r="AR22" s="22" t="str">
        <f>IF(AI22="","",VLOOKUP(AI22,目次!$A$5:$P$36,7))</f>
        <v/>
      </c>
      <c r="AS22" s="22" t="str">
        <f>IF(AI22="","",VLOOKUP(AI22,目次!$A$5:$X$36,24))</f>
        <v/>
      </c>
      <c r="AT22" s="45" t="str">
        <f t="shared" si="13"/>
        <v/>
      </c>
      <c r="AU22" s="45" t="str">
        <f t="shared" si="13"/>
        <v/>
      </c>
      <c r="AV22" s="45" t="str">
        <f t="shared" si="13"/>
        <v>6～7</v>
      </c>
      <c r="AW22" s="45" t="str">
        <f t="shared" si="13"/>
        <v>8～9</v>
      </c>
      <c r="AX22" s="45" t="str">
        <f t="shared" si="13"/>
        <v>6～7</v>
      </c>
      <c r="AY22" s="45" t="str">
        <f t="shared" si="13"/>
        <v>8～9</v>
      </c>
      <c r="AZ22" s="45" t="str">
        <f t="shared" si="13"/>
        <v/>
      </c>
      <c r="BA22" s="45" t="str">
        <f t="shared" si="13"/>
        <v/>
      </c>
      <c r="BB22" s="45" t="str">
        <f t="shared" si="13"/>
        <v/>
      </c>
      <c r="BC22" s="45" t="str">
        <f t="shared" si="13"/>
        <v/>
      </c>
      <c r="BH22" s="40">
        <v>12</v>
      </c>
      <c r="BI22" s="64" t="s">
        <v>33</v>
      </c>
      <c r="BJ22" s="75" t="s">
        <v>108</v>
      </c>
      <c r="BK22" s="260" t="s">
        <v>109</v>
      </c>
      <c r="BL22" s="78" t="s">
        <v>457</v>
      </c>
      <c r="BM22" s="261" t="s">
        <v>109</v>
      </c>
      <c r="BN22" s="67" t="s">
        <v>108</v>
      </c>
      <c r="BO22" s="259" t="s">
        <v>109</v>
      </c>
      <c r="BP22" s="67" t="s">
        <v>108</v>
      </c>
      <c r="BQ22" s="152" t="s">
        <v>110</v>
      </c>
      <c r="BR22" s="69" t="s">
        <v>108</v>
      </c>
      <c r="BS22" s="254" t="s">
        <v>110</v>
      </c>
    </row>
    <row r="23" spans="1:71" ht="18.95" customHeight="1">
      <c r="A23" s="218"/>
      <c r="B23" s="5">
        <v>16</v>
      </c>
      <c r="C23" s="6">
        <f t="shared" si="0"/>
        <v>46311</v>
      </c>
      <c r="D23" s="18">
        <f t="shared" si="14"/>
        <v>6</v>
      </c>
      <c r="E23" s="9"/>
      <c r="F23" s="108" t="str">
        <f t="shared" si="11"/>
        <v>8～9</v>
      </c>
      <c r="G23" s="107" t="str">
        <f t="shared" si="2"/>
        <v>10～11</v>
      </c>
      <c r="H23" s="108" t="str">
        <f t="shared" si="3"/>
        <v/>
      </c>
      <c r="I23" s="107" t="str">
        <f t="shared" si="4"/>
        <v/>
      </c>
      <c r="J23" s="108" t="str">
        <f t="shared" si="5"/>
        <v/>
      </c>
      <c r="K23" s="107" t="str">
        <f t="shared" si="6"/>
        <v/>
      </c>
      <c r="L23" s="108" t="str">
        <f t="shared" si="7"/>
        <v/>
      </c>
      <c r="M23" s="107" t="str">
        <f t="shared" si="8"/>
        <v/>
      </c>
      <c r="N23" s="108" t="str">
        <f t="shared" si="9"/>
        <v/>
      </c>
      <c r="O23" s="107" t="str">
        <f t="shared" si="10"/>
        <v/>
      </c>
      <c r="P23" s="9"/>
      <c r="Q23" s="218"/>
      <c r="R23" s="55">
        <v>1</v>
      </c>
      <c r="S23" s="14">
        <f>SUM($R$8:R23)</f>
        <v>16</v>
      </c>
      <c r="AA23" s="9">
        <v>13</v>
      </c>
      <c r="AB23" s="27" t="str">
        <f>V13</f>
        <v>数学</v>
      </c>
      <c r="AC23" s="61"/>
      <c r="AD23" s="42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IF(AE23="","",VLOOKUP(AE23,目次!$A$5:$X$36,20))</f>
        <v/>
      </c>
      <c r="AL23" s="22" t="str">
        <f>IF(AF23="","",VLOOKUP(AF23,目次!$A$5:$P$36,4))</f>
        <v/>
      </c>
      <c r="AM23" s="22" t="str">
        <f>IF(AF23="","",VLOOKUP(AF23,目次!$A$5:$X$36,21))</f>
        <v/>
      </c>
      <c r="AN23" s="22" t="str">
        <f>IF(AG23="","",VLOOKUP(AG23,目次!$A$5:$P$36,5))</f>
        <v>6～7</v>
      </c>
      <c r="AO23" s="22" t="str">
        <f>IF(AG23="","",VLOOKUP(AG23,目次!$A$5:$X$36,22))</f>
        <v>8～9</v>
      </c>
      <c r="AP23" s="22" t="str">
        <f>IF(AH23="","",VLOOKUP(AH23,目次!$A$5:$P$36,6))</f>
        <v/>
      </c>
      <c r="AQ23" s="22" t="str">
        <f>IF(AH23="","",VLOOKUP(AH23,目次!$A$5:$X$36,23))</f>
        <v/>
      </c>
      <c r="AR23" s="22" t="str">
        <f>IF(AI23="","",VLOOKUP(AI23,目次!$A$5:$P$36,7))</f>
        <v/>
      </c>
      <c r="AS23" s="22" t="str">
        <f>IF(AI23="","",VLOOKUP(AI23,目次!$A$5:$X$36,24))</f>
        <v/>
      </c>
      <c r="AT23" s="45" t="str">
        <f t="shared" si="13"/>
        <v/>
      </c>
      <c r="AU23" s="45" t="str">
        <f t="shared" si="13"/>
        <v/>
      </c>
      <c r="AV23" s="45" t="str">
        <f t="shared" si="13"/>
        <v/>
      </c>
      <c r="AW23" s="45" t="str">
        <f t="shared" si="13"/>
        <v/>
      </c>
      <c r="AX23" s="45" t="str">
        <f t="shared" si="13"/>
        <v>6～7</v>
      </c>
      <c r="AY23" s="45" t="str">
        <f t="shared" si="13"/>
        <v>8～9</v>
      </c>
      <c r="AZ23" s="45" t="str">
        <f t="shared" si="13"/>
        <v>6～7</v>
      </c>
      <c r="BA23" s="45" t="str">
        <f t="shared" si="13"/>
        <v>10～11</v>
      </c>
      <c r="BB23" s="45" t="str">
        <f t="shared" si="13"/>
        <v/>
      </c>
      <c r="BC23" s="45" t="str">
        <f t="shared" si="13"/>
        <v/>
      </c>
      <c r="BH23" s="40">
        <v>13</v>
      </c>
      <c r="BI23" s="64" t="s">
        <v>36</v>
      </c>
      <c r="BJ23" s="75" t="s">
        <v>109</v>
      </c>
      <c r="BK23" s="260" t="s">
        <v>110</v>
      </c>
      <c r="BL23" s="78" t="s">
        <v>114</v>
      </c>
      <c r="BM23" s="261" t="s">
        <v>110</v>
      </c>
      <c r="BN23" s="67" t="s">
        <v>109</v>
      </c>
      <c r="BO23" s="259" t="s">
        <v>110</v>
      </c>
      <c r="BP23" s="67" t="s">
        <v>109</v>
      </c>
      <c r="BQ23" s="152" t="s">
        <v>113</v>
      </c>
      <c r="BR23" s="69" t="s">
        <v>109</v>
      </c>
      <c r="BS23" s="254" t="s">
        <v>113</v>
      </c>
    </row>
    <row r="24" spans="1:71" ht="18.95" customHeight="1">
      <c r="A24" s="218"/>
      <c r="B24" s="5">
        <v>17</v>
      </c>
      <c r="C24" s="6">
        <f t="shared" si="0"/>
        <v>46312</v>
      </c>
      <c r="D24" s="18">
        <f t="shared" si="14"/>
        <v>7</v>
      </c>
      <c r="E24" s="9"/>
      <c r="F24" s="108" t="str">
        <f t="shared" si="11"/>
        <v/>
      </c>
      <c r="G24" s="107" t="str">
        <f t="shared" si="2"/>
        <v/>
      </c>
      <c r="H24" s="108" t="str">
        <f t="shared" si="3"/>
        <v>8～9</v>
      </c>
      <c r="I24" s="107" t="str">
        <f t="shared" si="4"/>
        <v>10～11</v>
      </c>
      <c r="J24" s="108" t="str">
        <f t="shared" si="5"/>
        <v/>
      </c>
      <c r="K24" s="107" t="str">
        <f t="shared" si="6"/>
        <v/>
      </c>
      <c r="L24" s="108" t="str">
        <f t="shared" si="7"/>
        <v/>
      </c>
      <c r="M24" s="107" t="str">
        <f t="shared" si="8"/>
        <v/>
      </c>
      <c r="N24" s="108" t="str">
        <f t="shared" si="9"/>
        <v/>
      </c>
      <c r="O24" s="107" t="str">
        <f t="shared" si="10"/>
        <v/>
      </c>
      <c r="P24" s="9"/>
      <c r="Q24" s="218"/>
      <c r="R24" s="55">
        <v>1</v>
      </c>
      <c r="S24" s="14">
        <f>SUM($R$8:R24)</f>
        <v>17</v>
      </c>
      <c r="AA24" s="9">
        <v>14</v>
      </c>
      <c r="AB24" s="27" t="str">
        <f>V14</f>
        <v>理科</v>
      </c>
      <c r="AC24" s="61"/>
      <c r="AD24" s="42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IF(AE24="","",VLOOKUP(AE24,目次!$A$5:$X$36,20))</f>
        <v/>
      </c>
      <c r="AL24" s="22" t="str">
        <f>IF(AF24="","",VLOOKUP(AF24,目次!$A$5:$P$36,4))</f>
        <v/>
      </c>
      <c r="AM24" s="22" t="str">
        <f>IF(AF24="","",VLOOKUP(AF24,目次!$A$5:$X$36,21))</f>
        <v/>
      </c>
      <c r="AN24" s="22" t="str">
        <f>IF(AG24="","",VLOOKUP(AG24,目次!$A$5:$P$36,5))</f>
        <v/>
      </c>
      <c r="AO24" s="22" t="str">
        <f>IF(AG24="","",VLOOKUP(AG24,目次!$A$5:$X$36,22))</f>
        <v/>
      </c>
      <c r="AP24" s="22" t="str">
        <f>IF(AH24="","",VLOOKUP(AH24,目次!$A$5:$P$36,6))</f>
        <v>6～7</v>
      </c>
      <c r="AQ24" s="22" t="str">
        <f>IF(AH24="","",VLOOKUP(AH24,目次!$A$5:$X$36,23))</f>
        <v>10～11</v>
      </c>
      <c r="AR24" s="22" t="str">
        <f>IF(AI24="","",VLOOKUP(AI24,目次!$A$5:$P$36,7))</f>
        <v/>
      </c>
      <c r="AS24" s="22" t="str">
        <f>IF(AI24="","",VLOOKUP(AI24,目次!$A$5:$X$36,24))</f>
        <v/>
      </c>
      <c r="AT24" s="45" t="str">
        <f t="shared" si="13"/>
        <v/>
      </c>
      <c r="AU24" s="45" t="str">
        <f t="shared" si="13"/>
        <v/>
      </c>
      <c r="AV24" s="45" t="str">
        <f t="shared" si="13"/>
        <v/>
      </c>
      <c r="AW24" s="45" t="str">
        <f t="shared" si="13"/>
        <v/>
      </c>
      <c r="AX24" s="45" t="str">
        <f t="shared" si="13"/>
        <v/>
      </c>
      <c r="AY24" s="45" t="str">
        <f t="shared" si="13"/>
        <v/>
      </c>
      <c r="AZ24" s="45" t="str">
        <f t="shared" si="13"/>
        <v>6～7</v>
      </c>
      <c r="BA24" s="45" t="str">
        <f t="shared" si="13"/>
        <v>10～11</v>
      </c>
      <c r="BB24" s="45" t="str">
        <f t="shared" si="13"/>
        <v>6～7</v>
      </c>
      <c r="BC24" s="45" t="str">
        <f t="shared" si="13"/>
        <v>10～11</v>
      </c>
      <c r="BH24" s="40">
        <v>14</v>
      </c>
      <c r="BI24" s="64" t="s">
        <v>37</v>
      </c>
      <c r="BJ24" s="75" t="s">
        <v>110</v>
      </c>
      <c r="BK24" s="260" t="s">
        <v>113</v>
      </c>
      <c r="BL24" s="78" t="s">
        <v>115</v>
      </c>
      <c r="BM24" s="261" t="s">
        <v>113</v>
      </c>
      <c r="BN24" s="67" t="s">
        <v>110</v>
      </c>
      <c r="BO24" s="259" t="s">
        <v>113</v>
      </c>
      <c r="BP24" s="67" t="s">
        <v>110</v>
      </c>
      <c r="BQ24" s="152" t="s">
        <v>114</v>
      </c>
      <c r="BR24" s="69" t="s">
        <v>110</v>
      </c>
      <c r="BS24" s="254" t="s">
        <v>114</v>
      </c>
    </row>
    <row r="25" spans="1:71" ht="18.95" customHeight="1">
      <c r="A25" s="218"/>
      <c r="B25" s="5">
        <v>18</v>
      </c>
      <c r="C25" s="6">
        <f t="shared" si="0"/>
        <v>46313</v>
      </c>
      <c r="D25" s="18">
        <f t="shared" si="14"/>
        <v>1</v>
      </c>
      <c r="E25" s="9"/>
      <c r="F25" s="108" t="str">
        <f t="shared" si="11"/>
        <v/>
      </c>
      <c r="G25" s="107" t="str">
        <f t="shared" si="2"/>
        <v/>
      </c>
      <c r="H25" s="108" t="str">
        <f t="shared" si="3"/>
        <v/>
      </c>
      <c r="I25" s="107" t="str">
        <f t="shared" si="4"/>
        <v/>
      </c>
      <c r="J25" s="108" t="str">
        <f t="shared" si="5"/>
        <v>8～9</v>
      </c>
      <c r="K25" s="107" t="str">
        <f t="shared" si="6"/>
        <v>10～11</v>
      </c>
      <c r="L25" s="108" t="str">
        <f t="shared" si="7"/>
        <v/>
      </c>
      <c r="M25" s="107" t="str">
        <f t="shared" si="8"/>
        <v/>
      </c>
      <c r="N25" s="108" t="str">
        <f t="shared" si="9"/>
        <v/>
      </c>
      <c r="O25" s="107" t="str">
        <f t="shared" si="10"/>
        <v/>
      </c>
      <c r="P25" s="9"/>
      <c r="Q25" s="218"/>
      <c r="R25" s="55">
        <v>1</v>
      </c>
      <c r="S25" s="14">
        <f>SUM($R$8:R25)</f>
        <v>18</v>
      </c>
      <c r="AA25" s="9">
        <v>15</v>
      </c>
      <c r="AB25" s="27" t="str">
        <f>V15</f>
        <v>英語</v>
      </c>
      <c r="AC25" s="61"/>
      <c r="AD25" s="42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IF(AE25="","",VLOOKUP(AE25,目次!$A$5:$X$36,20))</f>
        <v/>
      </c>
      <c r="AL25" s="22" t="str">
        <f>IF(AF25="","",VLOOKUP(AF25,目次!$A$5:$P$36,4))</f>
        <v/>
      </c>
      <c r="AM25" s="22" t="str">
        <f>IF(AF25="","",VLOOKUP(AF25,目次!$A$5:$X$36,21))</f>
        <v/>
      </c>
      <c r="AN25" s="22" t="str">
        <f>IF(AG25="","",VLOOKUP(AG25,目次!$A$5:$P$36,5))</f>
        <v/>
      </c>
      <c r="AO25" s="22" t="str">
        <f>IF(AG25="","",VLOOKUP(AG25,目次!$A$5:$X$36,22))</f>
        <v/>
      </c>
      <c r="AP25" s="22" t="str">
        <f>IF(AH25="","",VLOOKUP(AH25,目次!$A$5:$P$36,6))</f>
        <v/>
      </c>
      <c r="AQ25" s="22" t="str">
        <f>IF(AH25="","",VLOOKUP(AH25,目次!$A$5:$X$36,23))</f>
        <v/>
      </c>
      <c r="AR25" s="22" t="str">
        <f>IF(AI25="","",VLOOKUP(AI25,目次!$A$5:$P$36,7))</f>
        <v>6～7</v>
      </c>
      <c r="AS25" s="22" t="str">
        <f>IF(AI25="","",VLOOKUP(AI25,目次!$A$5:$X$36,24))</f>
        <v>10～11</v>
      </c>
      <c r="AT25" s="45" t="str">
        <f t="shared" si="13"/>
        <v>8～9</v>
      </c>
      <c r="AU25" s="45" t="str">
        <f t="shared" si="13"/>
        <v>10～11</v>
      </c>
      <c r="AV25" s="45" t="str">
        <f t="shared" si="13"/>
        <v/>
      </c>
      <c r="AW25" s="45" t="str">
        <f t="shared" si="13"/>
        <v/>
      </c>
      <c r="AX25" s="45" t="str">
        <f t="shared" si="13"/>
        <v/>
      </c>
      <c r="AY25" s="45" t="str">
        <f t="shared" si="13"/>
        <v/>
      </c>
      <c r="AZ25" s="45" t="str">
        <f t="shared" si="13"/>
        <v/>
      </c>
      <c r="BA25" s="45" t="str">
        <f t="shared" si="13"/>
        <v/>
      </c>
      <c r="BB25" s="45" t="str">
        <f t="shared" si="13"/>
        <v>6～7</v>
      </c>
      <c r="BC25" s="45" t="str">
        <f t="shared" si="13"/>
        <v>10～11</v>
      </c>
      <c r="BH25" s="40">
        <v>15</v>
      </c>
      <c r="BI25" s="64" t="s">
        <v>38</v>
      </c>
      <c r="BJ25" s="75" t="s">
        <v>135</v>
      </c>
      <c r="BK25" s="260" t="s">
        <v>114</v>
      </c>
      <c r="BL25" s="78" t="s">
        <v>116</v>
      </c>
      <c r="BM25" s="261" t="s">
        <v>114</v>
      </c>
      <c r="BN25" s="67" t="s">
        <v>113</v>
      </c>
      <c r="BO25" s="259" t="s">
        <v>114</v>
      </c>
      <c r="BP25" s="67" t="s">
        <v>113</v>
      </c>
      <c r="BQ25" s="152" t="s">
        <v>115</v>
      </c>
      <c r="BR25" s="69" t="s">
        <v>113</v>
      </c>
      <c r="BS25" s="254" t="s">
        <v>115</v>
      </c>
    </row>
    <row r="26" spans="1:71" ht="18.95" customHeight="1">
      <c r="A26" s="218"/>
      <c r="B26" s="5">
        <v>19</v>
      </c>
      <c r="C26" s="6">
        <f t="shared" si="0"/>
        <v>46314</v>
      </c>
      <c r="D26" s="18">
        <f t="shared" si="14"/>
        <v>2</v>
      </c>
      <c r="E26" s="9"/>
      <c r="F26" s="108" t="str">
        <f t="shared" si="11"/>
        <v/>
      </c>
      <c r="G26" s="107" t="str">
        <f t="shared" si="2"/>
        <v/>
      </c>
      <c r="H26" s="108" t="str">
        <f t="shared" si="3"/>
        <v/>
      </c>
      <c r="I26" s="107" t="str">
        <f t="shared" si="4"/>
        <v/>
      </c>
      <c r="J26" s="108" t="str">
        <f t="shared" si="5"/>
        <v/>
      </c>
      <c r="K26" s="107" t="str">
        <f t="shared" si="6"/>
        <v/>
      </c>
      <c r="L26" s="108" t="str">
        <f t="shared" si="7"/>
        <v>8～9</v>
      </c>
      <c r="M26" s="107" t="str">
        <f t="shared" si="8"/>
        <v>12～13</v>
      </c>
      <c r="N26" s="108" t="str">
        <f t="shared" si="9"/>
        <v/>
      </c>
      <c r="O26" s="107" t="str">
        <f t="shared" si="10"/>
        <v/>
      </c>
      <c r="P26" s="9"/>
      <c r="Q26" s="218"/>
      <c r="R26" s="55">
        <v>1</v>
      </c>
      <c r="S26" s="14">
        <f>SUM($R$8:R26)</f>
        <v>19</v>
      </c>
      <c r="AA26" s="9">
        <v>16</v>
      </c>
      <c r="AB26" s="27" t="str">
        <f>V11</f>
        <v>国語</v>
      </c>
      <c r="AC26" s="61"/>
      <c r="AD26" s="42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IF(AE26="","",VLOOKUP(AE26,目次!$A$5:$X$36,20))</f>
        <v>10～11</v>
      </c>
      <c r="AL26" s="22" t="str">
        <f>IF(AF26="","",VLOOKUP(AF26,目次!$A$5:$P$36,4))</f>
        <v/>
      </c>
      <c r="AM26" s="22" t="str">
        <f>IF(AF26="","",VLOOKUP(AF26,目次!$A$5:$X$36,21))</f>
        <v/>
      </c>
      <c r="AN26" s="22" t="str">
        <f>IF(AG26="","",VLOOKUP(AG26,目次!$A$5:$P$36,5))</f>
        <v/>
      </c>
      <c r="AO26" s="22" t="str">
        <f>IF(AG26="","",VLOOKUP(AG26,目次!$A$5:$X$36,22))</f>
        <v/>
      </c>
      <c r="AP26" s="22" t="str">
        <f>IF(AH26="","",VLOOKUP(AH26,目次!$A$5:$P$36,6))</f>
        <v/>
      </c>
      <c r="AQ26" s="22" t="str">
        <f>IF(AH26="","",VLOOKUP(AH26,目次!$A$5:$X$36,23))</f>
        <v/>
      </c>
      <c r="AR26" s="22" t="str">
        <f>IF(AI26="","",VLOOKUP(AI26,目次!$A$5:$P$36,7))</f>
        <v/>
      </c>
      <c r="AS26" s="22" t="str">
        <f>IF(AI26="","",VLOOKUP(AI26,目次!$A$5:$X$36,24))</f>
        <v/>
      </c>
      <c r="AT26" s="45" t="str">
        <f t="shared" si="13"/>
        <v>8～9</v>
      </c>
      <c r="AU26" s="45" t="str">
        <f t="shared" si="13"/>
        <v>10～11</v>
      </c>
      <c r="AV26" s="45" t="str">
        <f t="shared" si="13"/>
        <v>8～9</v>
      </c>
      <c r="AW26" s="45" t="str">
        <f t="shared" si="13"/>
        <v>10～11</v>
      </c>
      <c r="AX26" s="45" t="str">
        <f t="shared" si="13"/>
        <v/>
      </c>
      <c r="AY26" s="45" t="str">
        <f t="shared" si="13"/>
        <v/>
      </c>
      <c r="AZ26" s="45" t="str">
        <f t="shared" si="13"/>
        <v/>
      </c>
      <c r="BA26" s="45" t="str">
        <f t="shared" si="13"/>
        <v/>
      </c>
      <c r="BB26" s="45" t="str">
        <f t="shared" si="13"/>
        <v/>
      </c>
      <c r="BC26" s="45" t="str">
        <f t="shared" si="13"/>
        <v/>
      </c>
      <c r="BH26" s="40">
        <v>16</v>
      </c>
      <c r="BI26" s="64" t="s">
        <v>39</v>
      </c>
      <c r="BJ26" s="75" t="s">
        <v>136</v>
      </c>
      <c r="BK26" s="260" t="s">
        <v>115</v>
      </c>
      <c r="BL26" s="78" t="s">
        <v>117</v>
      </c>
      <c r="BM26" s="261" t="s">
        <v>115</v>
      </c>
      <c r="BN26" s="67" t="s">
        <v>114</v>
      </c>
      <c r="BO26" s="259" t="s">
        <v>115</v>
      </c>
      <c r="BP26" s="67" t="s">
        <v>114</v>
      </c>
      <c r="BQ26" s="152" t="s">
        <v>116</v>
      </c>
      <c r="BR26" s="69" t="s">
        <v>114</v>
      </c>
      <c r="BS26" s="254" t="s">
        <v>116</v>
      </c>
    </row>
    <row r="27" spans="1:71" ht="18.95" customHeight="1">
      <c r="A27" s="218"/>
      <c r="B27" s="5">
        <v>20</v>
      </c>
      <c r="C27" s="6">
        <f t="shared" si="0"/>
        <v>46315</v>
      </c>
      <c r="D27" s="18">
        <f t="shared" si="14"/>
        <v>3</v>
      </c>
      <c r="E27" s="9"/>
      <c r="F27" s="108" t="str">
        <f t="shared" si="11"/>
        <v/>
      </c>
      <c r="G27" s="107" t="str">
        <f t="shared" si="2"/>
        <v/>
      </c>
      <c r="H27" s="108" t="str">
        <f t="shared" si="3"/>
        <v/>
      </c>
      <c r="I27" s="107" t="str">
        <f t="shared" si="4"/>
        <v/>
      </c>
      <c r="J27" s="108" t="str">
        <f t="shared" si="5"/>
        <v/>
      </c>
      <c r="K27" s="107" t="str">
        <f t="shared" si="6"/>
        <v/>
      </c>
      <c r="L27" s="108" t="str">
        <f t="shared" si="7"/>
        <v/>
      </c>
      <c r="M27" s="107" t="str">
        <f t="shared" si="8"/>
        <v/>
      </c>
      <c r="N27" s="108" t="str">
        <f t="shared" si="9"/>
        <v>8～9</v>
      </c>
      <c r="O27" s="107" t="str">
        <f t="shared" si="10"/>
        <v>12～13</v>
      </c>
      <c r="P27" s="9"/>
      <c r="Q27" s="218"/>
      <c r="R27" s="55">
        <v>1</v>
      </c>
      <c r="S27" s="14">
        <f>SUM($R$8:R27)</f>
        <v>20</v>
      </c>
      <c r="AA27" s="9">
        <v>17</v>
      </c>
      <c r="AB27" s="27" t="str">
        <f>V12</f>
        <v>社会</v>
      </c>
      <c r="AC27" s="61"/>
      <c r="AD27" s="42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IF(AE27="","",VLOOKUP(AE27,目次!$A$5:$X$36,20))</f>
        <v/>
      </c>
      <c r="AL27" s="22" t="str">
        <f>IF(AF27="","",VLOOKUP(AF27,目次!$A$5:$P$36,4))</f>
        <v>8～9</v>
      </c>
      <c r="AM27" s="22" t="str">
        <f>IF(AF27="","",VLOOKUP(AF27,目次!$A$5:$X$36,21))</f>
        <v>10～11</v>
      </c>
      <c r="AN27" s="22" t="str">
        <f>IF(AG27="","",VLOOKUP(AG27,目次!$A$5:$P$36,5))</f>
        <v/>
      </c>
      <c r="AO27" s="22" t="str">
        <f>IF(AG27="","",VLOOKUP(AG27,目次!$A$5:$X$36,22))</f>
        <v/>
      </c>
      <c r="AP27" s="22" t="str">
        <f>IF(AH27="","",VLOOKUP(AH27,目次!$A$5:$P$36,6))</f>
        <v/>
      </c>
      <c r="AQ27" s="22" t="str">
        <f>IF(AH27="","",VLOOKUP(AH27,目次!$A$5:$X$36,23))</f>
        <v/>
      </c>
      <c r="AR27" s="22" t="str">
        <f>IF(AI27="","",VLOOKUP(AI27,目次!$A$5:$P$36,7))</f>
        <v/>
      </c>
      <c r="AS27" s="22" t="str">
        <f>IF(AI27="","",VLOOKUP(AI27,目次!$A$5:$X$36,24))</f>
        <v/>
      </c>
      <c r="AT27" s="45" t="str">
        <f t="shared" si="13"/>
        <v/>
      </c>
      <c r="AU27" s="45" t="str">
        <f t="shared" si="13"/>
        <v/>
      </c>
      <c r="AV27" s="45" t="str">
        <f t="shared" si="13"/>
        <v>8～9</v>
      </c>
      <c r="AW27" s="45" t="str">
        <f t="shared" si="13"/>
        <v>10～11</v>
      </c>
      <c r="AX27" s="45" t="str">
        <f t="shared" si="13"/>
        <v>8～9</v>
      </c>
      <c r="AY27" s="45" t="str">
        <f t="shared" si="13"/>
        <v>10～11</v>
      </c>
      <c r="AZ27" s="45" t="str">
        <f t="shared" si="13"/>
        <v/>
      </c>
      <c r="BA27" s="45" t="str">
        <f t="shared" si="13"/>
        <v/>
      </c>
      <c r="BB27" s="45" t="str">
        <f t="shared" si="13"/>
        <v/>
      </c>
      <c r="BC27" s="45" t="str">
        <f t="shared" si="13"/>
        <v/>
      </c>
      <c r="BH27" s="40">
        <v>17</v>
      </c>
      <c r="BI27" s="64" t="s">
        <v>40</v>
      </c>
      <c r="BJ27" s="75" t="s">
        <v>137</v>
      </c>
      <c r="BK27" s="260" t="s">
        <v>116</v>
      </c>
      <c r="BL27" s="78" t="s">
        <v>118</v>
      </c>
      <c r="BM27" s="261" t="s">
        <v>116</v>
      </c>
      <c r="BN27" s="67" t="s">
        <v>115</v>
      </c>
      <c r="BO27" s="259" t="s">
        <v>116</v>
      </c>
      <c r="BP27" s="67" t="s">
        <v>115</v>
      </c>
      <c r="BQ27" s="152" t="s">
        <v>117</v>
      </c>
      <c r="BR27" s="69" t="s">
        <v>115</v>
      </c>
      <c r="BS27" s="254" t="s">
        <v>117</v>
      </c>
    </row>
    <row r="28" spans="1:71" ht="18.95" customHeight="1">
      <c r="A28" s="218"/>
      <c r="B28" s="5">
        <v>21</v>
      </c>
      <c r="C28" s="6">
        <f t="shared" si="0"/>
        <v>46316</v>
      </c>
      <c r="D28" s="18">
        <f t="shared" si="14"/>
        <v>4</v>
      </c>
      <c r="E28" s="9"/>
      <c r="F28" s="108" t="str">
        <f t="shared" si="11"/>
        <v>10～11</v>
      </c>
      <c r="G28" s="107" t="str">
        <f t="shared" si="2"/>
        <v>12～13</v>
      </c>
      <c r="H28" s="108" t="str">
        <f t="shared" si="3"/>
        <v/>
      </c>
      <c r="I28" s="107" t="str">
        <f t="shared" si="4"/>
        <v/>
      </c>
      <c r="J28" s="108" t="str">
        <f t="shared" si="5"/>
        <v/>
      </c>
      <c r="K28" s="107" t="str">
        <f t="shared" si="6"/>
        <v/>
      </c>
      <c r="L28" s="108" t="str">
        <f t="shared" si="7"/>
        <v/>
      </c>
      <c r="M28" s="107" t="str">
        <f t="shared" si="8"/>
        <v/>
      </c>
      <c r="N28" s="108" t="str">
        <f t="shared" si="9"/>
        <v/>
      </c>
      <c r="O28" s="107" t="str">
        <f t="shared" si="10"/>
        <v/>
      </c>
      <c r="P28" s="9"/>
      <c r="Q28" s="218"/>
      <c r="R28" s="55">
        <v>1</v>
      </c>
      <c r="S28" s="14">
        <f>SUM($R$8:R28)</f>
        <v>21</v>
      </c>
      <c r="AA28" s="9">
        <v>18</v>
      </c>
      <c r="AB28" s="27" t="str">
        <f>V13</f>
        <v>数学</v>
      </c>
      <c r="AC28" s="61"/>
      <c r="AD28" s="42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IF(AE28="","",VLOOKUP(AE28,目次!$A$5:$X$36,20))</f>
        <v/>
      </c>
      <c r="AL28" s="22" t="str">
        <f>IF(AF28="","",VLOOKUP(AF28,目次!$A$5:$P$36,4))</f>
        <v/>
      </c>
      <c r="AM28" s="22" t="str">
        <f>IF(AF28="","",VLOOKUP(AF28,目次!$A$5:$X$36,21))</f>
        <v/>
      </c>
      <c r="AN28" s="22" t="str">
        <f>IF(AG28="","",VLOOKUP(AG28,目次!$A$5:$P$36,5))</f>
        <v>8～9</v>
      </c>
      <c r="AO28" s="22" t="str">
        <f>IF(AG28="","",VLOOKUP(AG28,目次!$A$5:$X$36,22))</f>
        <v>10～11</v>
      </c>
      <c r="AP28" s="22" t="str">
        <f>IF(AH28="","",VLOOKUP(AH28,目次!$A$5:$P$36,6))</f>
        <v/>
      </c>
      <c r="AQ28" s="22" t="str">
        <f>IF(AH28="","",VLOOKUP(AH28,目次!$A$5:$X$36,23))</f>
        <v/>
      </c>
      <c r="AR28" s="22" t="str">
        <f>IF(AI28="","",VLOOKUP(AI28,目次!$A$5:$P$36,7))</f>
        <v/>
      </c>
      <c r="AS28" s="22" t="str">
        <f>IF(AI28="","",VLOOKUP(AI28,目次!$A$5:$X$36,24))</f>
        <v/>
      </c>
      <c r="AT28" s="45" t="str">
        <f t="shared" si="13"/>
        <v/>
      </c>
      <c r="AU28" s="45" t="str">
        <f t="shared" si="13"/>
        <v/>
      </c>
      <c r="AV28" s="45" t="str">
        <f t="shared" si="13"/>
        <v/>
      </c>
      <c r="AW28" s="45" t="str">
        <f t="shared" si="13"/>
        <v/>
      </c>
      <c r="AX28" s="45" t="str">
        <f t="shared" si="13"/>
        <v>8～9</v>
      </c>
      <c r="AY28" s="45" t="str">
        <f t="shared" si="13"/>
        <v>10～11</v>
      </c>
      <c r="AZ28" s="45" t="str">
        <f t="shared" si="13"/>
        <v>8～9</v>
      </c>
      <c r="BA28" s="45" t="str">
        <f t="shared" si="13"/>
        <v>12～13</v>
      </c>
      <c r="BB28" s="45" t="str">
        <f t="shared" si="13"/>
        <v/>
      </c>
      <c r="BC28" s="45" t="str">
        <f t="shared" si="13"/>
        <v/>
      </c>
      <c r="BH28" s="40">
        <v>18</v>
      </c>
      <c r="BI28" s="64" t="s">
        <v>41</v>
      </c>
      <c r="BJ28" s="75" t="s">
        <v>138</v>
      </c>
      <c r="BK28" s="260" t="s">
        <v>117</v>
      </c>
      <c r="BL28" s="78" t="s">
        <v>119</v>
      </c>
      <c r="BM28" s="261" t="s">
        <v>117</v>
      </c>
      <c r="BN28" s="67" t="s">
        <v>116</v>
      </c>
      <c r="BO28" s="259" t="s">
        <v>117</v>
      </c>
      <c r="BP28" s="67" t="s">
        <v>116</v>
      </c>
      <c r="BQ28" s="152" t="s">
        <v>118</v>
      </c>
      <c r="BR28" s="69" t="s">
        <v>116</v>
      </c>
      <c r="BS28" s="254" t="s">
        <v>118</v>
      </c>
    </row>
    <row r="29" spans="1:71" ht="18.95" customHeight="1">
      <c r="A29" s="218"/>
      <c r="B29" s="5">
        <v>22</v>
      </c>
      <c r="C29" s="6">
        <f t="shared" si="0"/>
        <v>46317</v>
      </c>
      <c r="D29" s="18">
        <f t="shared" si="14"/>
        <v>5</v>
      </c>
      <c r="E29" s="9"/>
      <c r="F29" s="108" t="str">
        <f t="shared" si="11"/>
        <v/>
      </c>
      <c r="G29" s="107" t="str">
        <f t="shared" si="2"/>
        <v/>
      </c>
      <c r="H29" s="108" t="str">
        <f t="shared" si="3"/>
        <v>10～11</v>
      </c>
      <c r="I29" s="107" t="str">
        <f t="shared" si="4"/>
        <v>12～13</v>
      </c>
      <c r="J29" s="108" t="str">
        <f t="shared" si="5"/>
        <v/>
      </c>
      <c r="K29" s="107" t="str">
        <f t="shared" si="6"/>
        <v/>
      </c>
      <c r="L29" s="108" t="str">
        <f t="shared" si="7"/>
        <v/>
      </c>
      <c r="M29" s="107" t="str">
        <f t="shared" si="8"/>
        <v/>
      </c>
      <c r="N29" s="108" t="str">
        <f t="shared" si="9"/>
        <v/>
      </c>
      <c r="O29" s="107" t="str">
        <f t="shared" si="10"/>
        <v/>
      </c>
      <c r="P29" s="9"/>
      <c r="Q29" s="218"/>
      <c r="R29" s="55">
        <v>1</v>
      </c>
      <c r="S29" s="14">
        <f>SUM($R$8:R29)</f>
        <v>22</v>
      </c>
      <c r="AA29" s="9">
        <v>19</v>
      </c>
      <c r="AB29" s="27" t="str">
        <f>V14</f>
        <v>理科</v>
      </c>
      <c r="AC29" s="61"/>
      <c r="AD29" s="42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IF(AE29="","",VLOOKUP(AE29,目次!$A$5:$X$36,20))</f>
        <v/>
      </c>
      <c r="AL29" s="22" t="str">
        <f>IF(AF29="","",VLOOKUP(AF29,目次!$A$5:$P$36,4))</f>
        <v/>
      </c>
      <c r="AM29" s="22" t="str">
        <f>IF(AF29="","",VLOOKUP(AF29,目次!$A$5:$X$36,21))</f>
        <v/>
      </c>
      <c r="AN29" s="22" t="str">
        <f>IF(AG29="","",VLOOKUP(AG29,目次!$A$5:$P$36,5))</f>
        <v/>
      </c>
      <c r="AO29" s="22" t="str">
        <f>IF(AG29="","",VLOOKUP(AG29,目次!$A$5:$X$36,22))</f>
        <v/>
      </c>
      <c r="AP29" s="22" t="str">
        <f>IF(AH29="","",VLOOKUP(AH29,目次!$A$5:$P$36,6))</f>
        <v>8～9</v>
      </c>
      <c r="AQ29" s="22" t="str">
        <f>IF(AH29="","",VLOOKUP(AH29,目次!$A$5:$X$36,23))</f>
        <v>12～13</v>
      </c>
      <c r="AR29" s="22" t="str">
        <f>IF(AI29="","",VLOOKUP(AI29,目次!$A$5:$P$36,7))</f>
        <v/>
      </c>
      <c r="AS29" s="22" t="str">
        <f>IF(AI29="","",VLOOKUP(AI29,目次!$A$5:$X$36,24))</f>
        <v/>
      </c>
      <c r="AT29" s="45" t="str">
        <f t="shared" si="13"/>
        <v/>
      </c>
      <c r="AU29" s="45" t="str">
        <f t="shared" si="13"/>
        <v/>
      </c>
      <c r="AV29" s="45" t="str">
        <f t="shared" si="13"/>
        <v/>
      </c>
      <c r="AW29" s="45" t="str">
        <f t="shared" si="13"/>
        <v/>
      </c>
      <c r="AX29" s="45" t="str">
        <f t="shared" si="13"/>
        <v/>
      </c>
      <c r="AY29" s="45" t="str">
        <f t="shared" si="13"/>
        <v/>
      </c>
      <c r="AZ29" s="45" t="str">
        <f t="shared" si="13"/>
        <v>8～9</v>
      </c>
      <c r="BA29" s="45" t="str">
        <f t="shared" si="13"/>
        <v>12～13</v>
      </c>
      <c r="BB29" s="45" t="str">
        <f t="shared" si="13"/>
        <v>8～9</v>
      </c>
      <c r="BC29" s="45" t="str">
        <f t="shared" si="13"/>
        <v>12～13</v>
      </c>
      <c r="BH29" s="40">
        <v>19</v>
      </c>
      <c r="BI29" s="64" t="s">
        <v>42</v>
      </c>
      <c r="BJ29" s="75" t="s">
        <v>66</v>
      </c>
      <c r="BK29" s="260" t="s">
        <v>118</v>
      </c>
      <c r="BL29" s="78" t="s">
        <v>120</v>
      </c>
      <c r="BM29" s="261" t="s">
        <v>118</v>
      </c>
      <c r="BN29" s="67" t="s">
        <v>117</v>
      </c>
      <c r="BO29" s="259" t="s">
        <v>118</v>
      </c>
      <c r="BP29" s="67" t="s">
        <v>117</v>
      </c>
      <c r="BQ29" s="152" t="s">
        <v>119</v>
      </c>
      <c r="BR29" s="69" t="s">
        <v>117</v>
      </c>
      <c r="BS29" s="254" t="s">
        <v>119</v>
      </c>
    </row>
    <row r="30" spans="1:71" ht="18.95" customHeight="1">
      <c r="A30" s="218"/>
      <c r="B30" s="5">
        <v>23</v>
      </c>
      <c r="C30" s="6">
        <f t="shared" si="0"/>
        <v>46318</v>
      </c>
      <c r="D30" s="18">
        <f t="shared" si="14"/>
        <v>6</v>
      </c>
      <c r="E30" s="9"/>
      <c r="F30" s="108" t="str">
        <f t="shared" si="11"/>
        <v/>
      </c>
      <c r="G30" s="107" t="str">
        <f t="shared" si="2"/>
        <v/>
      </c>
      <c r="H30" s="108" t="str">
        <f t="shared" si="3"/>
        <v/>
      </c>
      <c r="I30" s="107" t="str">
        <f t="shared" si="4"/>
        <v/>
      </c>
      <c r="J30" s="108" t="str">
        <f t="shared" si="5"/>
        <v>10～11</v>
      </c>
      <c r="K30" s="107" t="str">
        <f t="shared" si="6"/>
        <v>12～13</v>
      </c>
      <c r="L30" s="108" t="str">
        <f t="shared" si="7"/>
        <v/>
      </c>
      <c r="M30" s="107" t="str">
        <f t="shared" si="8"/>
        <v/>
      </c>
      <c r="N30" s="108" t="str">
        <f t="shared" si="9"/>
        <v/>
      </c>
      <c r="O30" s="107" t="str">
        <f t="shared" si="10"/>
        <v/>
      </c>
      <c r="P30" s="9"/>
      <c r="Q30" s="218"/>
      <c r="R30" s="55">
        <v>1</v>
      </c>
      <c r="S30" s="14">
        <f>SUM($R$8:R30)</f>
        <v>23</v>
      </c>
      <c r="AA30" s="9">
        <v>20</v>
      </c>
      <c r="AB30" s="27" t="str">
        <f>V15</f>
        <v>英語</v>
      </c>
      <c r="AC30" s="61"/>
      <c r="AD30" s="42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IF(AE30="","",VLOOKUP(AE30,目次!$A$5:$X$36,20))</f>
        <v/>
      </c>
      <c r="AL30" s="22" t="str">
        <f>IF(AF30="","",VLOOKUP(AF30,目次!$A$5:$P$36,4))</f>
        <v/>
      </c>
      <c r="AM30" s="22" t="str">
        <f>IF(AF30="","",VLOOKUP(AF30,目次!$A$5:$X$36,21))</f>
        <v/>
      </c>
      <c r="AN30" s="22" t="str">
        <f>IF(AG30="","",VLOOKUP(AG30,目次!$A$5:$P$36,5))</f>
        <v/>
      </c>
      <c r="AO30" s="22" t="str">
        <f>IF(AG30="","",VLOOKUP(AG30,目次!$A$5:$X$36,22))</f>
        <v/>
      </c>
      <c r="AP30" s="22" t="str">
        <f>IF(AH30="","",VLOOKUP(AH30,目次!$A$5:$P$36,6))</f>
        <v/>
      </c>
      <c r="AQ30" s="22" t="str">
        <f>IF(AH30="","",VLOOKUP(AH30,目次!$A$5:$X$36,23))</f>
        <v/>
      </c>
      <c r="AR30" s="22" t="str">
        <f>IF(AI30="","",VLOOKUP(AI30,目次!$A$5:$P$36,7))</f>
        <v>8～9</v>
      </c>
      <c r="AS30" s="22" t="str">
        <f>IF(AI30="","",VLOOKUP(AI30,目次!$A$5:$X$36,24))</f>
        <v>12～13</v>
      </c>
      <c r="AT30" s="45" t="str">
        <f t="shared" si="13"/>
        <v>10～11</v>
      </c>
      <c r="AU30" s="45" t="str">
        <f t="shared" si="13"/>
        <v>12～13</v>
      </c>
      <c r="AV30" s="45" t="str">
        <f t="shared" si="13"/>
        <v/>
      </c>
      <c r="AW30" s="45" t="str">
        <f t="shared" si="13"/>
        <v/>
      </c>
      <c r="AX30" s="45" t="str">
        <f t="shared" si="13"/>
        <v/>
      </c>
      <c r="AY30" s="45" t="str">
        <f t="shared" si="13"/>
        <v/>
      </c>
      <c r="AZ30" s="45" t="str">
        <f t="shared" si="13"/>
        <v/>
      </c>
      <c r="BA30" s="45" t="str">
        <f t="shared" si="13"/>
        <v/>
      </c>
      <c r="BB30" s="45" t="str">
        <f t="shared" si="13"/>
        <v>8～9</v>
      </c>
      <c r="BC30" s="45" t="str">
        <f t="shared" si="13"/>
        <v>12～13</v>
      </c>
      <c r="BH30" s="40">
        <v>20</v>
      </c>
      <c r="BI30" s="64" t="s">
        <v>43</v>
      </c>
      <c r="BJ30" s="75" t="s">
        <v>139</v>
      </c>
      <c r="BK30" s="260" t="s">
        <v>119</v>
      </c>
      <c r="BL30" s="78" t="s">
        <v>121</v>
      </c>
      <c r="BM30" s="261" t="s">
        <v>119</v>
      </c>
      <c r="BN30" s="67" t="s">
        <v>118</v>
      </c>
      <c r="BO30" s="259" t="s">
        <v>119</v>
      </c>
      <c r="BP30" s="67" t="s">
        <v>118</v>
      </c>
      <c r="BQ30" s="152" t="s">
        <v>120</v>
      </c>
      <c r="BR30" s="69" t="s">
        <v>142</v>
      </c>
      <c r="BS30" s="254" t="s">
        <v>520</v>
      </c>
    </row>
    <row r="31" spans="1:71" ht="18.95" customHeight="1">
      <c r="A31" s="218"/>
      <c r="B31" s="5">
        <v>24</v>
      </c>
      <c r="C31" s="6">
        <f t="shared" si="0"/>
        <v>46319</v>
      </c>
      <c r="D31" s="18">
        <f t="shared" si="14"/>
        <v>7</v>
      </c>
      <c r="E31" s="9"/>
      <c r="F31" s="108" t="str">
        <f t="shared" si="11"/>
        <v/>
      </c>
      <c r="G31" s="107" t="str">
        <f t="shared" si="2"/>
        <v/>
      </c>
      <c r="H31" s="108" t="str">
        <f t="shared" si="3"/>
        <v/>
      </c>
      <c r="I31" s="107" t="str">
        <f t="shared" si="4"/>
        <v/>
      </c>
      <c r="J31" s="108" t="str">
        <f t="shared" si="5"/>
        <v/>
      </c>
      <c r="K31" s="107" t="str">
        <f t="shared" si="6"/>
        <v/>
      </c>
      <c r="L31" s="108" t="str">
        <f t="shared" si="7"/>
        <v>10～11</v>
      </c>
      <c r="M31" s="107" t="str">
        <f t="shared" si="8"/>
        <v>14～15</v>
      </c>
      <c r="N31" s="108" t="str">
        <f t="shared" si="9"/>
        <v/>
      </c>
      <c r="O31" s="107" t="str">
        <f t="shared" si="10"/>
        <v/>
      </c>
      <c r="P31" s="9"/>
      <c r="Q31" s="218"/>
      <c r="R31" s="55">
        <v>1</v>
      </c>
      <c r="S31" s="14">
        <f>SUM($R$8:R31)</f>
        <v>24</v>
      </c>
      <c r="AA31" s="9">
        <v>21</v>
      </c>
      <c r="AB31" s="27" t="str">
        <f>V11</f>
        <v>国語</v>
      </c>
      <c r="AC31" s="61"/>
      <c r="AD31" s="42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IF(AE31="","",VLOOKUP(AE31,目次!$A$5:$X$36,20))</f>
        <v>12～13</v>
      </c>
      <c r="AL31" s="22" t="str">
        <f>IF(AF31="","",VLOOKUP(AF31,目次!$A$5:$P$36,4))</f>
        <v/>
      </c>
      <c r="AM31" s="22" t="str">
        <f>IF(AF31="","",VLOOKUP(AF31,目次!$A$5:$X$36,21))</f>
        <v/>
      </c>
      <c r="AN31" s="22" t="str">
        <f>IF(AG31="","",VLOOKUP(AG31,目次!$A$5:$P$36,5))</f>
        <v/>
      </c>
      <c r="AO31" s="22" t="str">
        <f>IF(AG31="","",VLOOKUP(AG31,目次!$A$5:$X$36,22))</f>
        <v/>
      </c>
      <c r="AP31" s="22" t="str">
        <f>IF(AH31="","",VLOOKUP(AH31,目次!$A$5:$P$36,6))</f>
        <v/>
      </c>
      <c r="AQ31" s="22" t="str">
        <f>IF(AH31="","",VLOOKUP(AH31,目次!$A$5:$X$36,23))</f>
        <v/>
      </c>
      <c r="AR31" s="22" t="str">
        <f>IF(AI31="","",VLOOKUP(AI31,目次!$A$5:$P$36,7))</f>
        <v/>
      </c>
      <c r="AS31" s="22" t="str">
        <f>IF(AI31="","",VLOOKUP(AI31,目次!$A$5:$X$36,24))</f>
        <v/>
      </c>
      <c r="AT31" s="45" t="str">
        <f t="shared" si="13"/>
        <v>10～11</v>
      </c>
      <c r="AU31" s="45" t="str">
        <f t="shared" si="13"/>
        <v>12～13</v>
      </c>
      <c r="AV31" s="45" t="str">
        <f t="shared" si="13"/>
        <v>10～11</v>
      </c>
      <c r="AW31" s="45" t="str">
        <f t="shared" si="13"/>
        <v>12～13</v>
      </c>
      <c r="AX31" s="45" t="str">
        <f t="shared" si="13"/>
        <v/>
      </c>
      <c r="AY31" s="45" t="str">
        <f t="shared" si="13"/>
        <v/>
      </c>
      <c r="AZ31" s="45" t="str">
        <f t="shared" si="13"/>
        <v/>
      </c>
      <c r="BA31" s="45" t="str">
        <f t="shared" si="13"/>
        <v/>
      </c>
      <c r="BB31" s="45" t="str">
        <f t="shared" si="13"/>
        <v/>
      </c>
      <c r="BC31" s="45" t="str">
        <f t="shared" si="13"/>
        <v/>
      </c>
      <c r="BH31" s="40">
        <v>21</v>
      </c>
      <c r="BI31" s="64" t="s">
        <v>44</v>
      </c>
      <c r="BJ31" s="75" t="s">
        <v>68</v>
      </c>
      <c r="BK31" s="260" t="s">
        <v>120</v>
      </c>
      <c r="BL31" s="78" t="s">
        <v>122</v>
      </c>
      <c r="BM31" s="261" t="s">
        <v>120</v>
      </c>
      <c r="BN31" s="67" t="s">
        <v>119</v>
      </c>
      <c r="BO31" s="259" t="s">
        <v>120</v>
      </c>
      <c r="BP31" s="67" t="s">
        <v>119</v>
      </c>
      <c r="BQ31" s="152" t="s">
        <v>121</v>
      </c>
      <c r="BR31" s="69" t="s">
        <v>120</v>
      </c>
      <c r="BS31" s="254" t="s">
        <v>122</v>
      </c>
    </row>
    <row r="32" spans="1:71" ht="18.95" customHeight="1">
      <c r="A32" s="218"/>
      <c r="B32" s="5">
        <v>25</v>
      </c>
      <c r="C32" s="6">
        <f t="shared" si="0"/>
        <v>46320</v>
      </c>
      <c r="D32" s="18">
        <f t="shared" si="14"/>
        <v>1</v>
      </c>
      <c r="E32" s="9"/>
      <c r="F32" s="108" t="str">
        <f t="shared" si="11"/>
        <v/>
      </c>
      <c r="G32" s="107" t="str">
        <f t="shared" si="2"/>
        <v/>
      </c>
      <c r="H32" s="108" t="str">
        <f t="shared" si="3"/>
        <v/>
      </c>
      <c r="I32" s="107" t="str">
        <f t="shared" si="4"/>
        <v/>
      </c>
      <c r="J32" s="108" t="str">
        <f t="shared" si="5"/>
        <v/>
      </c>
      <c r="K32" s="107" t="str">
        <f t="shared" si="6"/>
        <v/>
      </c>
      <c r="L32" s="108" t="str">
        <f t="shared" si="7"/>
        <v/>
      </c>
      <c r="M32" s="107" t="str">
        <f t="shared" si="8"/>
        <v/>
      </c>
      <c r="N32" s="108" t="str">
        <f t="shared" si="9"/>
        <v>10～11</v>
      </c>
      <c r="O32" s="107" t="str">
        <f t="shared" si="10"/>
        <v>14～15</v>
      </c>
      <c r="P32" s="9"/>
      <c r="Q32" s="218"/>
      <c r="R32" s="55">
        <v>1</v>
      </c>
      <c r="S32" s="14">
        <f>SUM($R$8:R32)</f>
        <v>25</v>
      </c>
      <c r="AA32" s="9">
        <v>22</v>
      </c>
      <c r="AB32" s="27" t="str">
        <f>V12</f>
        <v>社会</v>
      </c>
      <c r="AC32" s="61"/>
      <c r="AD32" s="42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IF(AE32="","",VLOOKUP(AE32,目次!$A$5:$X$36,20))</f>
        <v/>
      </c>
      <c r="AL32" s="22" t="str">
        <f>IF(AF32="","",VLOOKUP(AF32,目次!$A$5:$P$36,4))</f>
        <v>10～11</v>
      </c>
      <c r="AM32" s="22" t="str">
        <f>IF(AF32="","",VLOOKUP(AF32,目次!$A$5:$X$36,21))</f>
        <v>12～13</v>
      </c>
      <c r="AN32" s="22" t="str">
        <f>IF(AG32="","",VLOOKUP(AG32,目次!$A$5:$P$36,5))</f>
        <v/>
      </c>
      <c r="AO32" s="22" t="str">
        <f>IF(AG32="","",VLOOKUP(AG32,目次!$A$5:$X$36,22))</f>
        <v/>
      </c>
      <c r="AP32" s="22" t="str">
        <f>IF(AH32="","",VLOOKUP(AH32,目次!$A$5:$P$36,6))</f>
        <v/>
      </c>
      <c r="AQ32" s="22" t="str">
        <f>IF(AH32="","",VLOOKUP(AH32,目次!$A$5:$X$36,23))</f>
        <v/>
      </c>
      <c r="AR32" s="22" t="str">
        <f>IF(AI32="","",VLOOKUP(AI32,目次!$A$5:$P$36,7))</f>
        <v/>
      </c>
      <c r="AS32" s="22" t="str">
        <f>IF(AI32="","",VLOOKUP(AI32,目次!$A$5:$X$36,24))</f>
        <v/>
      </c>
      <c r="AT32" s="45" t="str">
        <f t="shared" si="13"/>
        <v/>
      </c>
      <c r="AU32" s="45" t="str">
        <f t="shared" si="13"/>
        <v/>
      </c>
      <c r="AV32" s="45" t="str">
        <f t="shared" si="13"/>
        <v>10～11</v>
      </c>
      <c r="AW32" s="45" t="str">
        <f t="shared" si="13"/>
        <v>12～13</v>
      </c>
      <c r="AX32" s="45" t="str">
        <f t="shared" si="13"/>
        <v>10～11</v>
      </c>
      <c r="AY32" s="45" t="str">
        <f t="shared" si="13"/>
        <v>12～13</v>
      </c>
      <c r="AZ32" s="45" t="str">
        <f t="shared" si="13"/>
        <v/>
      </c>
      <c r="BA32" s="45" t="str">
        <f t="shared" si="13"/>
        <v/>
      </c>
      <c r="BB32" s="45" t="str">
        <f t="shared" si="13"/>
        <v/>
      </c>
      <c r="BC32" s="45" t="str">
        <f t="shared" si="13"/>
        <v/>
      </c>
      <c r="BH32" s="40">
        <v>22</v>
      </c>
      <c r="BI32" s="64" t="s">
        <v>45</v>
      </c>
      <c r="BJ32" s="75" t="s">
        <v>69</v>
      </c>
      <c r="BK32" s="260" t="s">
        <v>121</v>
      </c>
      <c r="BL32" s="78" t="s">
        <v>123</v>
      </c>
      <c r="BM32" s="261" t="s">
        <v>121</v>
      </c>
      <c r="BN32" s="67" t="s">
        <v>120</v>
      </c>
      <c r="BO32" s="259" t="s">
        <v>121</v>
      </c>
      <c r="BP32" s="67" t="s">
        <v>120</v>
      </c>
      <c r="BQ32" s="152" t="s">
        <v>122</v>
      </c>
      <c r="BR32" s="69" t="s">
        <v>121</v>
      </c>
      <c r="BS32" s="254" t="s">
        <v>123</v>
      </c>
    </row>
    <row r="33" spans="1:71" ht="18.95" customHeight="1">
      <c r="A33" s="218"/>
      <c r="B33" s="5">
        <v>26</v>
      </c>
      <c r="C33" s="6">
        <f t="shared" si="0"/>
        <v>46321</v>
      </c>
      <c r="D33" s="18">
        <f t="shared" si="14"/>
        <v>2</v>
      </c>
      <c r="E33" s="9"/>
      <c r="F33" s="108" t="str">
        <f t="shared" si="11"/>
        <v>12～13</v>
      </c>
      <c r="G33" s="107" t="str">
        <f t="shared" si="2"/>
        <v>14～15</v>
      </c>
      <c r="H33" s="108" t="str">
        <f t="shared" si="3"/>
        <v/>
      </c>
      <c r="I33" s="107" t="str">
        <f t="shared" si="4"/>
        <v/>
      </c>
      <c r="J33" s="108" t="str">
        <f t="shared" si="5"/>
        <v/>
      </c>
      <c r="K33" s="107" t="str">
        <f t="shared" si="6"/>
        <v/>
      </c>
      <c r="L33" s="108" t="str">
        <f t="shared" si="7"/>
        <v/>
      </c>
      <c r="M33" s="107" t="str">
        <f t="shared" si="8"/>
        <v/>
      </c>
      <c r="N33" s="108" t="str">
        <f t="shared" si="9"/>
        <v/>
      </c>
      <c r="O33" s="107" t="str">
        <f t="shared" si="10"/>
        <v/>
      </c>
      <c r="P33" s="9"/>
      <c r="Q33" s="218"/>
      <c r="R33" s="55">
        <v>1</v>
      </c>
      <c r="S33" s="14">
        <f>SUM($R$8:R33)</f>
        <v>26</v>
      </c>
      <c r="AA33" s="9">
        <v>23</v>
      </c>
      <c r="AB33" s="27" t="str">
        <f>V13</f>
        <v>数学</v>
      </c>
      <c r="AC33" s="61"/>
      <c r="AD33" s="42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IF(AE33="","",VLOOKUP(AE33,目次!$A$5:$X$36,20))</f>
        <v/>
      </c>
      <c r="AL33" s="22" t="str">
        <f>IF(AF33="","",VLOOKUP(AF33,目次!$A$5:$P$36,4))</f>
        <v/>
      </c>
      <c r="AM33" s="22" t="str">
        <f>IF(AF33="","",VLOOKUP(AF33,目次!$A$5:$X$36,21))</f>
        <v/>
      </c>
      <c r="AN33" s="22" t="str">
        <f>IF(AG33="","",VLOOKUP(AG33,目次!$A$5:$P$36,5))</f>
        <v>10～11</v>
      </c>
      <c r="AO33" s="22" t="str">
        <f>IF(AG33="","",VLOOKUP(AG33,目次!$A$5:$X$36,22))</f>
        <v>12～13</v>
      </c>
      <c r="AP33" s="22" t="str">
        <f>IF(AH33="","",VLOOKUP(AH33,目次!$A$5:$P$36,6))</f>
        <v/>
      </c>
      <c r="AQ33" s="22" t="str">
        <f>IF(AH33="","",VLOOKUP(AH33,目次!$A$5:$X$36,23))</f>
        <v/>
      </c>
      <c r="AR33" s="22" t="str">
        <f>IF(AI33="","",VLOOKUP(AI33,目次!$A$5:$P$36,7))</f>
        <v/>
      </c>
      <c r="AS33" s="22" t="str">
        <f>IF(AI33="","",VLOOKUP(AI33,目次!$A$5:$X$36,24))</f>
        <v/>
      </c>
      <c r="AT33" s="45" t="str">
        <f t="shared" si="13"/>
        <v/>
      </c>
      <c r="AU33" s="45" t="str">
        <f t="shared" si="13"/>
        <v/>
      </c>
      <c r="AV33" s="45" t="str">
        <f t="shared" si="13"/>
        <v/>
      </c>
      <c r="AW33" s="45" t="str">
        <f t="shared" si="13"/>
        <v/>
      </c>
      <c r="AX33" s="45" t="str">
        <f t="shared" si="13"/>
        <v>10～11</v>
      </c>
      <c r="AY33" s="45" t="str">
        <f t="shared" si="13"/>
        <v>12～13</v>
      </c>
      <c r="AZ33" s="45" t="str">
        <f t="shared" si="13"/>
        <v>10～11</v>
      </c>
      <c r="BA33" s="45" t="str">
        <f t="shared" si="13"/>
        <v>14～15</v>
      </c>
      <c r="BB33" s="45" t="str">
        <f t="shared" si="13"/>
        <v/>
      </c>
      <c r="BC33" s="45" t="str">
        <f t="shared" si="13"/>
        <v/>
      </c>
      <c r="BH33" s="40">
        <v>23</v>
      </c>
      <c r="BI33" s="64" t="s">
        <v>46</v>
      </c>
      <c r="BJ33" s="75" t="s">
        <v>140</v>
      </c>
      <c r="BK33" s="260" t="s">
        <v>122</v>
      </c>
      <c r="BL33" s="78" t="s">
        <v>125</v>
      </c>
      <c r="BM33" s="261" t="s">
        <v>122</v>
      </c>
      <c r="BN33" s="67" t="s">
        <v>121</v>
      </c>
      <c r="BO33" s="259" t="s">
        <v>122</v>
      </c>
      <c r="BP33" s="67" t="s">
        <v>121</v>
      </c>
      <c r="BQ33" s="152" t="s">
        <v>123</v>
      </c>
      <c r="BR33" s="69" t="s">
        <v>122</v>
      </c>
      <c r="BS33" s="254" t="s">
        <v>124</v>
      </c>
    </row>
    <row r="34" spans="1:71" ht="18.95" customHeight="1">
      <c r="A34" s="218"/>
      <c r="B34" s="5">
        <v>27</v>
      </c>
      <c r="C34" s="6">
        <f t="shared" si="0"/>
        <v>46322</v>
      </c>
      <c r="D34" s="18">
        <f t="shared" si="14"/>
        <v>3</v>
      </c>
      <c r="E34" s="9"/>
      <c r="F34" s="108" t="str">
        <f t="shared" si="11"/>
        <v/>
      </c>
      <c r="G34" s="107" t="str">
        <f t="shared" si="2"/>
        <v/>
      </c>
      <c r="H34" s="108" t="str">
        <f t="shared" si="3"/>
        <v>12～14</v>
      </c>
      <c r="I34" s="107" t="str">
        <f t="shared" si="4"/>
        <v>14～15</v>
      </c>
      <c r="J34" s="108" t="str">
        <f t="shared" si="5"/>
        <v/>
      </c>
      <c r="K34" s="107" t="str">
        <f t="shared" si="6"/>
        <v/>
      </c>
      <c r="L34" s="108" t="str">
        <f t="shared" si="7"/>
        <v/>
      </c>
      <c r="M34" s="107" t="str">
        <f t="shared" si="8"/>
        <v/>
      </c>
      <c r="N34" s="108" t="str">
        <f t="shared" si="9"/>
        <v/>
      </c>
      <c r="O34" s="107" t="str">
        <f t="shared" si="10"/>
        <v/>
      </c>
      <c r="P34" s="9"/>
      <c r="Q34" s="218"/>
      <c r="R34" s="55">
        <v>1</v>
      </c>
      <c r="S34" s="14">
        <f>SUM($R$8:R34)</f>
        <v>27</v>
      </c>
      <c r="AA34" s="9">
        <v>24</v>
      </c>
      <c r="AB34" s="27" t="str">
        <f>V14</f>
        <v>理科</v>
      </c>
      <c r="AC34" s="61"/>
      <c r="AD34" s="42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IF(AE34="","",VLOOKUP(AE34,目次!$A$5:$X$36,20))</f>
        <v/>
      </c>
      <c r="AL34" s="22" t="str">
        <f>IF(AF34="","",VLOOKUP(AF34,目次!$A$5:$P$36,4))</f>
        <v/>
      </c>
      <c r="AM34" s="22" t="str">
        <f>IF(AF34="","",VLOOKUP(AF34,目次!$A$5:$X$36,21))</f>
        <v/>
      </c>
      <c r="AN34" s="22" t="str">
        <f>IF(AG34="","",VLOOKUP(AG34,目次!$A$5:$P$36,5))</f>
        <v/>
      </c>
      <c r="AO34" s="22" t="str">
        <f>IF(AG34="","",VLOOKUP(AG34,目次!$A$5:$X$36,22))</f>
        <v/>
      </c>
      <c r="AP34" s="22" t="str">
        <f>IF(AH34="","",VLOOKUP(AH34,目次!$A$5:$P$36,6))</f>
        <v>10～11</v>
      </c>
      <c r="AQ34" s="22" t="str">
        <f>IF(AH34="","",VLOOKUP(AH34,目次!$A$5:$X$36,23))</f>
        <v>14～15</v>
      </c>
      <c r="AR34" s="22" t="str">
        <f>IF(AI34="","",VLOOKUP(AI34,目次!$A$5:$P$36,7))</f>
        <v/>
      </c>
      <c r="AS34" s="22" t="str">
        <f>IF(AI34="","",VLOOKUP(AI34,目次!$A$5:$X$36,24))</f>
        <v/>
      </c>
      <c r="AT34" s="45" t="str">
        <f t="shared" si="13"/>
        <v/>
      </c>
      <c r="AU34" s="45" t="str">
        <f t="shared" si="13"/>
        <v/>
      </c>
      <c r="AV34" s="45" t="str">
        <f t="shared" si="13"/>
        <v/>
      </c>
      <c r="AW34" s="45" t="str">
        <f t="shared" si="13"/>
        <v/>
      </c>
      <c r="AX34" s="45" t="str">
        <f t="shared" si="13"/>
        <v/>
      </c>
      <c r="AY34" s="45" t="str">
        <f t="shared" si="13"/>
        <v/>
      </c>
      <c r="AZ34" s="45" t="str">
        <f t="shared" si="13"/>
        <v>10～11</v>
      </c>
      <c r="BA34" s="45" t="str">
        <f t="shared" si="13"/>
        <v>14～15</v>
      </c>
      <c r="BB34" s="45" t="str">
        <f t="shared" si="13"/>
        <v>10～11</v>
      </c>
      <c r="BC34" s="45" t="str">
        <f t="shared" si="13"/>
        <v>14～15</v>
      </c>
      <c r="BH34" s="40">
        <v>24</v>
      </c>
      <c r="BI34" s="64" t="s">
        <v>47</v>
      </c>
      <c r="BJ34" s="75" t="s">
        <v>71</v>
      </c>
      <c r="BK34" s="260" t="s">
        <v>123</v>
      </c>
      <c r="BL34" s="78" t="s">
        <v>126</v>
      </c>
      <c r="BM34" s="261" t="s">
        <v>123</v>
      </c>
      <c r="BN34" s="67" t="s">
        <v>122</v>
      </c>
      <c r="BO34" s="259" t="s">
        <v>123</v>
      </c>
      <c r="BP34" s="67" t="s">
        <v>122</v>
      </c>
      <c r="BQ34" s="152" t="s">
        <v>124</v>
      </c>
      <c r="BR34" s="69" t="s">
        <v>123</v>
      </c>
      <c r="BS34" s="254" t="s">
        <v>125</v>
      </c>
    </row>
    <row r="35" spans="1:71" ht="18.95" customHeight="1">
      <c r="A35" s="218"/>
      <c r="B35" s="5">
        <v>28</v>
      </c>
      <c r="C35" s="6">
        <f t="shared" si="0"/>
        <v>46323</v>
      </c>
      <c r="D35" s="18">
        <f t="shared" si="14"/>
        <v>4</v>
      </c>
      <c r="E35" s="9"/>
      <c r="F35" s="108" t="str">
        <f t="shared" si="11"/>
        <v/>
      </c>
      <c r="G35" s="107" t="str">
        <f t="shared" si="2"/>
        <v/>
      </c>
      <c r="H35" s="108" t="str">
        <f t="shared" si="3"/>
        <v/>
      </c>
      <c r="I35" s="107" t="str">
        <f t="shared" si="4"/>
        <v/>
      </c>
      <c r="J35" s="108" t="str">
        <f t="shared" si="5"/>
        <v>12～13</v>
      </c>
      <c r="K35" s="107" t="str">
        <f t="shared" si="6"/>
        <v>14～15</v>
      </c>
      <c r="L35" s="108" t="str">
        <f t="shared" si="7"/>
        <v/>
      </c>
      <c r="M35" s="107" t="str">
        <f t="shared" si="8"/>
        <v/>
      </c>
      <c r="N35" s="108" t="str">
        <f t="shared" si="9"/>
        <v/>
      </c>
      <c r="O35" s="107" t="str">
        <f t="shared" si="10"/>
        <v/>
      </c>
      <c r="P35" s="9"/>
      <c r="Q35" s="218"/>
      <c r="R35" s="55">
        <v>1</v>
      </c>
      <c r="S35" s="14">
        <f>SUM($R$8:R35)</f>
        <v>28</v>
      </c>
      <c r="U35" s="17"/>
      <c r="AA35" s="9">
        <v>25</v>
      </c>
      <c r="AB35" s="27" t="str">
        <f>V15</f>
        <v>英語</v>
      </c>
      <c r="AC35" s="61"/>
      <c r="AD35" s="42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IF(AE35="","",VLOOKUP(AE35,目次!$A$5:$X$36,20))</f>
        <v/>
      </c>
      <c r="AL35" s="22" t="str">
        <f>IF(AF35="","",VLOOKUP(AF35,目次!$A$5:$P$36,4))</f>
        <v/>
      </c>
      <c r="AM35" s="22" t="str">
        <f>IF(AF35="","",VLOOKUP(AF35,目次!$A$5:$X$36,21))</f>
        <v/>
      </c>
      <c r="AN35" s="22" t="str">
        <f>IF(AG35="","",VLOOKUP(AG35,目次!$A$5:$P$36,5))</f>
        <v/>
      </c>
      <c r="AO35" s="22" t="str">
        <f>IF(AG35="","",VLOOKUP(AG35,目次!$A$5:$X$36,22))</f>
        <v/>
      </c>
      <c r="AP35" s="22" t="str">
        <f>IF(AH35="","",VLOOKUP(AH35,目次!$A$5:$P$36,6))</f>
        <v/>
      </c>
      <c r="AQ35" s="22" t="str">
        <f>IF(AH35="","",VLOOKUP(AH35,目次!$A$5:$X$36,23))</f>
        <v/>
      </c>
      <c r="AR35" s="22" t="str">
        <f>IF(AI35="","",VLOOKUP(AI35,目次!$A$5:$P$36,7))</f>
        <v>10～11</v>
      </c>
      <c r="AS35" s="22" t="str">
        <f>IF(AI35="","",VLOOKUP(AI35,目次!$A$5:$X$36,24))</f>
        <v>14～15</v>
      </c>
      <c r="AT35" s="45" t="str">
        <f t="shared" si="13"/>
        <v>12～13</v>
      </c>
      <c r="AU35" s="45" t="str">
        <f t="shared" si="13"/>
        <v>14～15</v>
      </c>
      <c r="AV35" s="45" t="str">
        <f t="shared" si="13"/>
        <v/>
      </c>
      <c r="AW35" s="45" t="str">
        <f t="shared" si="13"/>
        <v/>
      </c>
      <c r="AX35" s="45" t="str">
        <f t="shared" si="13"/>
        <v/>
      </c>
      <c r="AY35" s="45" t="str">
        <f t="shared" si="13"/>
        <v/>
      </c>
      <c r="AZ35" s="45" t="str">
        <f t="shared" si="13"/>
        <v/>
      </c>
      <c r="BA35" s="45" t="str">
        <f t="shared" si="13"/>
        <v/>
      </c>
      <c r="BB35" s="45" t="str">
        <f t="shared" si="13"/>
        <v>10～11</v>
      </c>
      <c r="BC35" s="45" t="str">
        <f t="shared" si="13"/>
        <v>14～15</v>
      </c>
      <c r="BH35" s="40">
        <v>25</v>
      </c>
      <c r="BI35" s="64" t="s">
        <v>48</v>
      </c>
      <c r="BJ35" s="75" t="s">
        <v>72</v>
      </c>
      <c r="BK35" s="260" t="s">
        <v>124</v>
      </c>
      <c r="BL35" s="78" t="s">
        <v>127</v>
      </c>
      <c r="BM35" s="261" t="s">
        <v>124</v>
      </c>
      <c r="BN35" s="67" t="s">
        <v>123</v>
      </c>
      <c r="BO35" s="259" t="s">
        <v>124</v>
      </c>
      <c r="BP35" s="67" t="s">
        <v>158</v>
      </c>
      <c r="BQ35" s="152" t="s">
        <v>125</v>
      </c>
      <c r="BR35" s="69" t="s">
        <v>124</v>
      </c>
      <c r="BS35" s="254" t="s">
        <v>126</v>
      </c>
    </row>
    <row r="36" spans="1:71" ht="18.95" customHeight="1">
      <c r="A36" s="218"/>
      <c r="B36" s="5">
        <v>29</v>
      </c>
      <c r="C36" s="6">
        <f t="shared" si="0"/>
        <v>46324</v>
      </c>
      <c r="D36" s="18">
        <f t="shared" si="14"/>
        <v>5</v>
      </c>
      <c r="E36" s="9"/>
      <c r="F36" s="108" t="str">
        <f t="shared" si="11"/>
        <v/>
      </c>
      <c r="G36" s="107" t="str">
        <f t="shared" si="2"/>
        <v/>
      </c>
      <c r="H36" s="108" t="str">
        <f t="shared" si="3"/>
        <v/>
      </c>
      <c r="I36" s="107" t="str">
        <f t="shared" si="4"/>
        <v/>
      </c>
      <c r="J36" s="108" t="str">
        <f t="shared" si="5"/>
        <v/>
      </c>
      <c r="K36" s="107" t="str">
        <f t="shared" si="6"/>
        <v/>
      </c>
      <c r="L36" s="108" t="str">
        <f t="shared" si="7"/>
        <v>12～13</v>
      </c>
      <c r="M36" s="107" t="str">
        <f t="shared" si="8"/>
        <v>16～17</v>
      </c>
      <c r="N36" s="108" t="str">
        <f t="shared" si="9"/>
        <v/>
      </c>
      <c r="O36" s="107" t="str">
        <f t="shared" si="10"/>
        <v/>
      </c>
      <c r="P36" s="9"/>
      <c r="Q36" s="218"/>
      <c r="R36" s="55">
        <v>1</v>
      </c>
      <c r="S36" s="14">
        <f>SUM($R$8:R36)</f>
        <v>29</v>
      </c>
      <c r="AA36" s="9">
        <v>26</v>
      </c>
      <c r="AB36" s="27" t="str">
        <f>V11</f>
        <v>国語</v>
      </c>
      <c r="AC36" s="61"/>
      <c r="AD36" s="42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IF(AE36="","",VLOOKUP(AE36,目次!$A$5:$X$36,20))</f>
        <v>14～15</v>
      </c>
      <c r="AL36" s="22" t="str">
        <f>IF(AF36="","",VLOOKUP(AF36,目次!$A$5:$P$36,4))</f>
        <v/>
      </c>
      <c r="AM36" s="22" t="str">
        <f>IF(AF36="","",VLOOKUP(AF36,目次!$A$5:$X$36,21))</f>
        <v/>
      </c>
      <c r="AN36" s="22" t="str">
        <f>IF(AG36="","",VLOOKUP(AG36,目次!$A$5:$P$36,5))</f>
        <v/>
      </c>
      <c r="AO36" s="22" t="str">
        <f>IF(AG36="","",VLOOKUP(AG36,目次!$A$5:$X$36,22))</f>
        <v/>
      </c>
      <c r="AP36" s="22" t="str">
        <f>IF(AH36="","",VLOOKUP(AH36,目次!$A$5:$P$36,6))</f>
        <v/>
      </c>
      <c r="AQ36" s="22" t="str">
        <f>IF(AH36="","",VLOOKUP(AH36,目次!$A$5:$X$36,23))</f>
        <v/>
      </c>
      <c r="AR36" s="22" t="str">
        <f>IF(AI36="","",VLOOKUP(AI36,目次!$A$5:$P$36,7))</f>
        <v/>
      </c>
      <c r="AS36" s="22" t="str">
        <f>IF(AI36="","",VLOOKUP(AI36,目次!$A$5:$X$36,24))</f>
        <v/>
      </c>
      <c r="AT36" s="45" t="str">
        <f t="shared" si="13"/>
        <v>12～13</v>
      </c>
      <c r="AU36" s="45" t="str">
        <f t="shared" si="13"/>
        <v>14～15</v>
      </c>
      <c r="AV36" s="45" t="str">
        <f t="shared" si="13"/>
        <v>12～14</v>
      </c>
      <c r="AW36" s="45" t="str">
        <f t="shared" si="13"/>
        <v>14～15</v>
      </c>
      <c r="AX36" s="45" t="str">
        <f t="shared" si="13"/>
        <v/>
      </c>
      <c r="AY36" s="45" t="str">
        <f t="shared" ref="AY36:BC67" si="15">IF(AO36=AO37,"",IF($AD36=$AD37,AO36&amp;","&amp;AO37,AO36&amp;AO37))</f>
        <v/>
      </c>
      <c r="AZ36" s="45" t="str">
        <f t="shared" si="15"/>
        <v/>
      </c>
      <c r="BA36" s="45" t="str">
        <f t="shared" si="15"/>
        <v/>
      </c>
      <c r="BB36" s="45" t="str">
        <f t="shared" si="15"/>
        <v/>
      </c>
      <c r="BC36" s="45" t="str">
        <f t="shared" si="15"/>
        <v/>
      </c>
      <c r="BH36" s="40">
        <v>26</v>
      </c>
      <c r="BI36" s="64" t="s">
        <v>49</v>
      </c>
      <c r="BJ36" s="75" t="s">
        <v>141</v>
      </c>
      <c r="BK36" s="260" t="s">
        <v>125</v>
      </c>
      <c r="BL36" s="78" t="s">
        <v>128</v>
      </c>
      <c r="BM36" s="261" t="s">
        <v>125</v>
      </c>
      <c r="BN36" s="67" t="s">
        <v>124</v>
      </c>
      <c r="BO36" s="259" t="s">
        <v>125</v>
      </c>
      <c r="BP36" s="67">
        <v>53</v>
      </c>
      <c r="BQ36" s="152">
        <v>56</v>
      </c>
      <c r="BR36" s="69" t="s">
        <v>125</v>
      </c>
      <c r="BS36" s="254" t="s">
        <v>127</v>
      </c>
    </row>
    <row r="37" spans="1:71" ht="18.95" customHeight="1">
      <c r="A37" s="218"/>
      <c r="B37" s="5">
        <v>30</v>
      </c>
      <c r="C37" s="6">
        <f t="shared" si="0"/>
        <v>46325</v>
      </c>
      <c r="D37" s="18">
        <f t="shared" si="14"/>
        <v>6</v>
      </c>
      <c r="E37" s="9"/>
      <c r="F37" s="108" t="str">
        <f t="shared" si="11"/>
        <v/>
      </c>
      <c r="G37" s="107" t="str">
        <f t="shared" si="2"/>
        <v/>
      </c>
      <c r="H37" s="108" t="str">
        <f t="shared" si="3"/>
        <v/>
      </c>
      <c r="I37" s="107" t="str">
        <f t="shared" si="4"/>
        <v/>
      </c>
      <c r="J37" s="108" t="str">
        <f t="shared" si="5"/>
        <v/>
      </c>
      <c r="K37" s="107" t="str">
        <f t="shared" si="6"/>
        <v/>
      </c>
      <c r="L37" s="108" t="str">
        <f t="shared" si="7"/>
        <v/>
      </c>
      <c r="M37" s="107" t="str">
        <f t="shared" si="8"/>
        <v/>
      </c>
      <c r="N37" s="108" t="str">
        <f t="shared" si="9"/>
        <v>12～13</v>
      </c>
      <c r="O37" s="107" t="str">
        <f t="shared" si="10"/>
        <v>16～17</v>
      </c>
      <c r="P37" s="9"/>
      <c r="Q37" s="218"/>
      <c r="R37" s="55">
        <v>1</v>
      </c>
      <c r="S37" s="14">
        <f>SUM($R$8:R37)</f>
        <v>30</v>
      </c>
      <c r="AA37" s="9">
        <v>27</v>
      </c>
      <c r="AB37" s="27" t="str">
        <f>V12</f>
        <v>社会</v>
      </c>
      <c r="AC37" s="61"/>
      <c r="AD37" s="42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IF(AE37="","",VLOOKUP(AE37,目次!$A$5:$X$36,20))</f>
        <v/>
      </c>
      <c r="AL37" s="22" t="str">
        <f>IF(AF37="","",VLOOKUP(AF37,目次!$A$5:$P$36,4))</f>
        <v>12～14</v>
      </c>
      <c r="AM37" s="22" t="str">
        <f>IF(AF37="","",VLOOKUP(AF37,目次!$A$5:$X$36,21))</f>
        <v>14～15</v>
      </c>
      <c r="AN37" s="22" t="str">
        <f>IF(AG37="","",VLOOKUP(AG37,目次!$A$5:$P$36,5))</f>
        <v/>
      </c>
      <c r="AO37" s="22" t="str">
        <f>IF(AG37="","",VLOOKUP(AG37,目次!$A$5:$X$36,22))</f>
        <v/>
      </c>
      <c r="AP37" s="22" t="str">
        <f>IF(AH37="","",VLOOKUP(AH37,目次!$A$5:$P$36,6))</f>
        <v/>
      </c>
      <c r="AQ37" s="22" t="str">
        <f>IF(AH37="","",VLOOKUP(AH37,目次!$A$5:$X$36,23))</f>
        <v/>
      </c>
      <c r="AR37" s="22" t="str">
        <f>IF(AI37="","",VLOOKUP(AI37,目次!$A$5:$P$36,7))</f>
        <v/>
      </c>
      <c r="AS37" s="22" t="str">
        <f>IF(AI37="","",VLOOKUP(AI37,目次!$A$5:$X$36,24))</f>
        <v/>
      </c>
      <c r="AT37" s="45" t="str">
        <f t="shared" ref="AT37:BC68" si="16">IF(AJ37=AJ38,"",IF($AD37=$AD38,AJ37&amp;","&amp;AJ38,AJ37&amp;AJ38))</f>
        <v/>
      </c>
      <c r="AU37" s="45" t="str">
        <f t="shared" si="16"/>
        <v/>
      </c>
      <c r="AV37" s="45" t="str">
        <f t="shared" si="16"/>
        <v>12～14</v>
      </c>
      <c r="AW37" s="45" t="str">
        <f t="shared" si="16"/>
        <v>14～15</v>
      </c>
      <c r="AX37" s="45" t="str">
        <f t="shared" si="16"/>
        <v>12～13</v>
      </c>
      <c r="AY37" s="45" t="str">
        <f t="shared" si="15"/>
        <v>14～15</v>
      </c>
      <c r="AZ37" s="45" t="str">
        <f t="shared" si="15"/>
        <v/>
      </c>
      <c r="BA37" s="45" t="str">
        <f t="shared" si="15"/>
        <v/>
      </c>
      <c r="BB37" s="45" t="str">
        <f t="shared" si="15"/>
        <v/>
      </c>
      <c r="BC37" s="45" t="str">
        <f t="shared" si="15"/>
        <v/>
      </c>
      <c r="BH37" s="40">
        <v>27</v>
      </c>
      <c r="BI37" s="64" t="s">
        <v>50</v>
      </c>
      <c r="BJ37" s="75" t="s">
        <v>74</v>
      </c>
      <c r="BK37" s="260" t="s">
        <v>126</v>
      </c>
      <c r="BL37" s="78" t="s">
        <v>154</v>
      </c>
      <c r="BM37" s="261" t="s">
        <v>126</v>
      </c>
      <c r="BN37" s="67" t="s">
        <v>125</v>
      </c>
      <c r="BO37" s="259" t="s">
        <v>126</v>
      </c>
      <c r="BP37" s="67" t="s">
        <v>159</v>
      </c>
      <c r="BQ37" s="152" t="s">
        <v>127</v>
      </c>
      <c r="BR37" s="69" t="s">
        <v>126</v>
      </c>
      <c r="BS37" s="254" t="s">
        <v>128</v>
      </c>
    </row>
    <row r="38" spans="1:71" ht="18.95" customHeight="1" thickBot="1">
      <c r="A38" s="218"/>
      <c r="B38" s="5">
        <v>31</v>
      </c>
      <c r="C38" s="6">
        <f t="shared" si="0"/>
        <v>46326</v>
      </c>
      <c r="D38" s="18">
        <f t="shared" si="14"/>
        <v>7</v>
      </c>
      <c r="E38" s="9"/>
      <c r="F38" s="108" t="str">
        <f t="shared" si="11"/>
        <v>14～15</v>
      </c>
      <c r="G38" s="107" t="str">
        <f t="shared" si="2"/>
        <v>16～17</v>
      </c>
      <c r="H38" s="108" t="str">
        <f t="shared" si="3"/>
        <v/>
      </c>
      <c r="I38" s="107" t="str">
        <f t="shared" si="4"/>
        <v/>
      </c>
      <c r="J38" s="108" t="str">
        <f t="shared" si="5"/>
        <v/>
      </c>
      <c r="K38" s="107" t="str">
        <f t="shared" si="6"/>
        <v/>
      </c>
      <c r="L38" s="108" t="str">
        <f t="shared" si="7"/>
        <v/>
      </c>
      <c r="M38" s="107" t="str">
        <f t="shared" si="8"/>
        <v/>
      </c>
      <c r="N38" s="108" t="str">
        <f t="shared" si="9"/>
        <v/>
      </c>
      <c r="O38" s="107" t="str">
        <f t="shared" si="10"/>
        <v/>
      </c>
      <c r="P38" s="9"/>
      <c r="Q38" s="218"/>
      <c r="R38" s="56">
        <v>1</v>
      </c>
      <c r="S38" s="14">
        <f>SUM($R$8:R38)</f>
        <v>31</v>
      </c>
      <c r="AA38" s="9">
        <v>28</v>
      </c>
      <c r="AB38" s="27" t="str">
        <f>V13</f>
        <v>数学</v>
      </c>
      <c r="AC38" s="61"/>
      <c r="AD38" s="42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IF(AE38="","",VLOOKUP(AE38,目次!$A$5:$X$36,20))</f>
        <v/>
      </c>
      <c r="AL38" s="22" t="str">
        <f>IF(AF38="","",VLOOKUP(AF38,目次!$A$5:$P$36,4))</f>
        <v/>
      </c>
      <c r="AM38" s="22" t="str">
        <f>IF(AF38="","",VLOOKUP(AF38,目次!$A$5:$X$36,21))</f>
        <v/>
      </c>
      <c r="AN38" s="22" t="str">
        <f>IF(AG38="","",VLOOKUP(AG38,目次!$A$5:$P$36,5))</f>
        <v>12～13</v>
      </c>
      <c r="AO38" s="22" t="str">
        <f>IF(AG38="","",VLOOKUP(AG38,目次!$A$5:$X$36,22))</f>
        <v>14～15</v>
      </c>
      <c r="AP38" s="22" t="str">
        <f>IF(AH38="","",VLOOKUP(AH38,目次!$A$5:$P$36,6))</f>
        <v/>
      </c>
      <c r="AQ38" s="22" t="str">
        <f>IF(AH38="","",VLOOKUP(AH38,目次!$A$5:$X$36,23))</f>
        <v/>
      </c>
      <c r="AR38" s="22" t="str">
        <f>IF(AI38="","",VLOOKUP(AI38,目次!$A$5:$P$36,7))</f>
        <v/>
      </c>
      <c r="AS38" s="22" t="str">
        <f>IF(AI38="","",VLOOKUP(AI38,目次!$A$5:$X$36,24))</f>
        <v/>
      </c>
      <c r="AT38" s="45" t="str">
        <f t="shared" si="16"/>
        <v/>
      </c>
      <c r="AU38" s="45" t="str">
        <f t="shared" si="16"/>
        <v/>
      </c>
      <c r="AV38" s="45" t="str">
        <f t="shared" si="16"/>
        <v/>
      </c>
      <c r="AW38" s="45" t="str">
        <f t="shared" si="16"/>
        <v/>
      </c>
      <c r="AX38" s="45" t="str">
        <f t="shared" si="16"/>
        <v>12～13</v>
      </c>
      <c r="AY38" s="45" t="str">
        <f t="shared" si="15"/>
        <v>14～15</v>
      </c>
      <c r="AZ38" s="45" t="str">
        <f t="shared" si="15"/>
        <v>12～13</v>
      </c>
      <c r="BA38" s="45" t="str">
        <f t="shared" si="15"/>
        <v>16～17</v>
      </c>
      <c r="BB38" s="45" t="str">
        <f t="shared" si="15"/>
        <v/>
      </c>
      <c r="BC38" s="45" t="str">
        <f t="shared" si="15"/>
        <v/>
      </c>
      <c r="BH38" s="40">
        <v>28</v>
      </c>
      <c r="BI38" s="64" t="s">
        <v>51</v>
      </c>
      <c r="BJ38" s="75" t="s">
        <v>75</v>
      </c>
      <c r="BK38" s="260" t="s">
        <v>127</v>
      </c>
      <c r="BL38" s="78" t="s">
        <v>458</v>
      </c>
      <c r="BM38" s="261" t="s">
        <v>127</v>
      </c>
      <c r="BN38" s="67" t="s">
        <v>126</v>
      </c>
      <c r="BO38" s="259" t="s">
        <v>127</v>
      </c>
      <c r="BP38" s="67" t="s">
        <v>160</v>
      </c>
      <c r="BQ38" s="177" t="s">
        <v>128</v>
      </c>
      <c r="BR38" s="69" t="s">
        <v>127</v>
      </c>
      <c r="BS38" s="254" t="s">
        <v>154</v>
      </c>
    </row>
    <row r="39" spans="1:71" ht="18.75" customHeight="1">
      <c r="A39" s="218"/>
      <c r="Q39" s="218"/>
      <c r="AA39" s="9">
        <v>29</v>
      </c>
      <c r="AB39" s="27" t="str">
        <f>V14</f>
        <v>理科</v>
      </c>
      <c r="AC39" s="61"/>
      <c r="AD39" s="42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IF(AE39="","",VLOOKUP(AE39,目次!$A$5:$X$36,20))</f>
        <v/>
      </c>
      <c r="AL39" s="22" t="str">
        <f>IF(AF39="","",VLOOKUP(AF39,目次!$A$5:$P$36,4))</f>
        <v/>
      </c>
      <c r="AM39" s="22" t="str">
        <f>IF(AF39="","",VLOOKUP(AF39,目次!$A$5:$X$36,21))</f>
        <v/>
      </c>
      <c r="AN39" s="22" t="str">
        <f>IF(AG39="","",VLOOKUP(AG39,目次!$A$5:$P$36,5))</f>
        <v/>
      </c>
      <c r="AO39" s="22" t="str">
        <f>IF(AG39="","",VLOOKUP(AG39,目次!$A$5:$X$36,22))</f>
        <v/>
      </c>
      <c r="AP39" s="22" t="str">
        <f>IF(AH39="","",VLOOKUP(AH39,目次!$A$5:$P$36,6))</f>
        <v>12～13</v>
      </c>
      <c r="AQ39" s="22" t="str">
        <f>IF(AH39="","",VLOOKUP(AH39,目次!$A$5:$X$36,23))</f>
        <v>16～17</v>
      </c>
      <c r="AR39" s="22" t="str">
        <f>IF(AI39="","",VLOOKUP(AI39,目次!$A$5:$P$36,7))</f>
        <v/>
      </c>
      <c r="AS39" s="22" t="str">
        <f>IF(AI39="","",VLOOKUP(AI39,目次!$A$5:$X$36,24))</f>
        <v/>
      </c>
      <c r="AT39" s="45" t="str">
        <f t="shared" si="16"/>
        <v/>
      </c>
      <c r="AU39" s="45" t="str">
        <f t="shared" si="16"/>
        <v/>
      </c>
      <c r="AV39" s="45" t="str">
        <f t="shared" si="16"/>
        <v/>
      </c>
      <c r="AW39" s="45" t="str">
        <f t="shared" si="16"/>
        <v/>
      </c>
      <c r="AX39" s="45" t="str">
        <f t="shared" si="16"/>
        <v/>
      </c>
      <c r="AY39" s="45" t="str">
        <f t="shared" si="15"/>
        <v/>
      </c>
      <c r="AZ39" s="45" t="str">
        <f t="shared" si="15"/>
        <v>12～13</v>
      </c>
      <c r="BA39" s="45" t="str">
        <f t="shared" si="15"/>
        <v>16～17</v>
      </c>
      <c r="BB39" s="45" t="str">
        <f t="shared" si="15"/>
        <v>12～13</v>
      </c>
      <c r="BC39" s="45" t="str">
        <f t="shared" si="15"/>
        <v>16～17</v>
      </c>
      <c r="BH39" s="40">
        <v>29</v>
      </c>
      <c r="BI39" s="64" t="s">
        <v>52</v>
      </c>
      <c r="BJ39" s="75" t="s">
        <v>76</v>
      </c>
      <c r="BK39" s="260" t="s">
        <v>128</v>
      </c>
      <c r="BL39" s="78" t="s">
        <v>156</v>
      </c>
      <c r="BM39" s="261" t="s">
        <v>128</v>
      </c>
      <c r="BN39" s="67" t="s">
        <v>127</v>
      </c>
      <c r="BO39" s="259" t="s">
        <v>128</v>
      </c>
      <c r="BP39" s="67">
        <v>61</v>
      </c>
      <c r="BQ39" s="152">
        <v>62</v>
      </c>
      <c r="BR39" s="69" t="s">
        <v>128</v>
      </c>
      <c r="BS39" s="254" t="s">
        <v>521</v>
      </c>
    </row>
    <row r="40" spans="1:71" ht="18.75" customHeight="1">
      <c r="A40" s="218"/>
      <c r="Q40" s="218"/>
      <c r="R40" s="17" t="s">
        <v>53</v>
      </c>
      <c r="AA40" s="9">
        <v>30</v>
      </c>
      <c r="AB40" s="27" t="str">
        <f>V15</f>
        <v>英語</v>
      </c>
      <c r="AC40" s="61"/>
      <c r="AD40" s="42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IF(AE40="","",VLOOKUP(AE40,目次!$A$5:$X$36,20))</f>
        <v/>
      </c>
      <c r="AL40" s="22" t="str">
        <f>IF(AF40="","",VLOOKUP(AF40,目次!$A$5:$P$36,4))</f>
        <v/>
      </c>
      <c r="AM40" s="22" t="str">
        <f>IF(AF40="","",VLOOKUP(AF40,目次!$A$5:$X$36,21))</f>
        <v/>
      </c>
      <c r="AN40" s="22" t="str">
        <f>IF(AG40="","",VLOOKUP(AG40,目次!$A$5:$P$36,5))</f>
        <v/>
      </c>
      <c r="AO40" s="22" t="str">
        <f>IF(AG40="","",VLOOKUP(AG40,目次!$A$5:$X$36,22))</f>
        <v/>
      </c>
      <c r="AP40" s="22" t="str">
        <f>IF(AH40="","",VLOOKUP(AH40,目次!$A$5:$P$36,6))</f>
        <v/>
      </c>
      <c r="AQ40" s="22" t="str">
        <f>IF(AH40="","",VLOOKUP(AH40,目次!$A$5:$X$36,23))</f>
        <v/>
      </c>
      <c r="AR40" s="22" t="str">
        <f>IF(AI40="","",VLOOKUP(AI40,目次!$A$5:$P$36,7))</f>
        <v>12～13</v>
      </c>
      <c r="AS40" s="22" t="str">
        <f>IF(AI40="","",VLOOKUP(AI40,目次!$A$5:$X$36,24))</f>
        <v>16～17</v>
      </c>
      <c r="AT40" s="45" t="str">
        <f t="shared" si="16"/>
        <v>14～15</v>
      </c>
      <c r="AU40" s="45" t="str">
        <f t="shared" si="16"/>
        <v>16～17</v>
      </c>
      <c r="AV40" s="45" t="str">
        <f t="shared" si="16"/>
        <v/>
      </c>
      <c r="AW40" s="45" t="str">
        <f t="shared" si="16"/>
        <v/>
      </c>
      <c r="AX40" s="45" t="str">
        <f t="shared" si="16"/>
        <v/>
      </c>
      <c r="AY40" s="45" t="str">
        <f t="shared" si="15"/>
        <v/>
      </c>
      <c r="AZ40" s="45" t="str">
        <f t="shared" si="15"/>
        <v/>
      </c>
      <c r="BA40" s="45" t="str">
        <f t="shared" si="15"/>
        <v/>
      </c>
      <c r="BB40" s="45" t="str">
        <f t="shared" si="15"/>
        <v>12～13</v>
      </c>
      <c r="BC40" s="45" t="str">
        <f t="shared" si="15"/>
        <v>16～17</v>
      </c>
      <c r="BH40" s="40">
        <v>30</v>
      </c>
      <c r="BI40" s="64" t="s">
        <v>54</v>
      </c>
      <c r="BJ40" s="75" t="s">
        <v>77</v>
      </c>
      <c r="BK40" s="260" t="s">
        <v>154</v>
      </c>
      <c r="BL40" s="152" t="s">
        <v>459</v>
      </c>
      <c r="BM40" s="261" t="s">
        <v>154</v>
      </c>
      <c r="BN40" s="67" t="s">
        <v>128</v>
      </c>
      <c r="BO40" s="259" t="s">
        <v>154</v>
      </c>
      <c r="BP40" s="67" t="s">
        <v>154</v>
      </c>
      <c r="BQ40" s="178">
        <v>63</v>
      </c>
      <c r="BR40" s="69" t="s">
        <v>143</v>
      </c>
      <c r="BS40" s="254" t="s">
        <v>523</v>
      </c>
    </row>
    <row r="41" spans="1:71" ht="18.75" customHeight="1">
      <c r="A41" s="218"/>
      <c r="Q41" s="218"/>
      <c r="AA41" s="9">
        <v>31</v>
      </c>
      <c r="AB41" s="27" t="str">
        <f>V11</f>
        <v>国語</v>
      </c>
      <c r="AC41" s="61"/>
      <c r="AD41" s="42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IF(AE41="","",VLOOKUP(AE41,目次!$A$5:$X$36,20))</f>
        <v>16～17</v>
      </c>
      <c r="AL41" s="22" t="str">
        <f>IF(AF41="","",VLOOKUP(AF41,目次!$A$5:$P$36,4))</f>
        <v/>
      </c>
      <c r="AM41" s="22" t="str">
        <f>IF(AF41="","",VLOOKUP(AF41,目次!$A$5:$X$36,21))</f>
        <v/>
      </c>
      <c r="AN41" s="22" t="str">
        <f>IF(AG41="","",VLOOKUP(AG41,目次!$A$5:$P$36,5))</f>
        <v/>
      </c>
      <c r="AO41" s="22" t="str">
        <f>IF(AG41="","",VLOOKUP(AG41,目次!$A$5:$X$36,22))</f>
        <v/>
      </c>
      <c r="AP41" s="22" t="str">
        <f>IF(AH41="","",VLOOKUP(AH41,目次!$A$5:$P$36,6))</f>
        <v/>
      </c>
      <c r="AQ41" s="22" t="str">
        <f>IF(AH41="","",VLOOKUP(AH41,目次!$A$5:$X$36,23))</f>
        <v/>
      </c>
      <c r="AR41" s="22" t="str">
        <f>IF(AI41="","",VLOOKUP(AI41,目次!$A$5:$P$36,7))</f>
        <v/>
      </c>
      <c r="AS41" s="22" t="str">
        <f>IF(AI41="","",VLOOKUP(AI41,目次!$A$5:$X$36,24))</f>
        <v/>
      </c>
      <c r="AT41" s="45" t="str">
        <f t="shared" si="16"/>
        <v>14～15</v>
      </c>
      <c r="AU41" s="45" t="str">
        <f t="shared" si="16"/>
        <v>16～17</v>
      </c>
      <c r="AV41" s="45" t="str">
        <f t="shared" si="16"/>
        <v>16～17</v>
      </c>
      <c r="AW41" s="45" t="str">
        <f t="shared" si="16"/>
        <v>16～17</v>
      </c>
      <c r="AX41" s="45" t="str">
        <f t="shared" si="16"/>
        <v/>
      </c>
      <c r="AY41" s="45" t="str">
        <f t="shared" si="15"/>
        <v/>
      </c>
      <c r="AZ41" s="45" t="str">
        <f t="shared" si="15"/>
        <v/>
      </c>
      <c r="BA41" s="45" t="str">
        <f t="shared" si="15"/>
        <v/>
      </c>
      <c r="BB41" s="45" t="str">
        <f t="shared" si="15"/>
        <v/>
      </c>
      <c r="BC41" s="45" t="str">
        <f t="shared" si="15"/>
        <v/>
      </c>
      <c r="BH41" s="40">
        <v>31</v>
      </c>
      <c r="BI41" s="65"/>
      <c r="BJ41" s="76"/>
      <c r="BK41" s="67"/>
      <c r="BL41" s="70"/>
      <c r="BM41" s="67"/>
      <c r="BN41" s="23"/>
      <c r="BO41" s="67"/>
      <c r="BP41" s="23"/>
      <c r="BQ41" s="67"/>
      <c r="BR41" s="23"/>
      <c r="BS41" s="68"/>
    </row>
    <row r="42" spans="1:71" ht="18.75" customHeight="1" thickBot="1">
      <c r="A42" s="218"/>
      <c r="B42" s="218"/>
      <c r="C42" s="218"/>
      <c r="D42" s="218"/>
      <c r="E42" s="218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8"/>
      <c r="Q42" s="218"/>
      <c r="AA42" s="9">
        <v>32</v>
      </c>
      <c r="AB42" s="27" t="str">
        <f>V12</f>
        <v>社会</v>
      </c>
      <c r="AC42" s="61"/>
      <c r="AD42" s="42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IF(AE42="","",VLOOKUP(AE42,目次!$A$5:$X$36,20))</f>
        <v/>
      </c>
      <c r="AL42" s="22" t="str">
        <f>IF(AF42="","",VLOOKUP(AF42,目次!$A$5:$P$36,4))</f>
        <v>16～17</v>
      </c>
      <c r="AM42" s="22" t="str">
        <f>IF(AF42="","",VLOOKUP(AF42,目次!$A$5:$X$36,21))</f>
        <v>16～17</v>
      </c>
      <c r="AN42" s="22" t="str">
        <f>IF(AG42="","",VLOOKUP(AG42,目次!$A$5:$P$36,5))</f>
        <v/>
      </c>
      <c r="AO42" s="22" t="str">
        <f>IF(AG42="","",VLOOKUP(AG42,目次!$A$5:$X$36,22))</f>
        <v/>
      </c>
      <c r="AP42" s="22" t="str">
        <f>IF(AH42="","",VLOOKUP(AH42,目次!$A$5:$P$36,6))</f>
        <v/>
      </c>
      <c r="AQ42" s="22" t="str">
        <f>IF(AH42="","",VLOOKUP(AH42,目次!$A$5:$X$36,23))</f>
        <v/>
      </c>
      <c r="AR42" s="22" t="str">
        <f>IF(AI42="","",VLOOKUP(AI42,目次!$A$5:$P$36,7))</f>
        <v/>
      </c>
      <c r="AS42" s="22" t="str">
        <f>IF(AI42="","",VLOOKUP(AI42,目次!$A$5:$X$36,24))</f>
        <v/>
      </c>
      <c r="AT42" s="45" t="str">
        <f t="shared" si="16"/>
        <v/>
      </c>
      <c r="AU42" s="45" t="str">
        <f t="shared" si="16"/>
        <v/>
      </c>
      <c r="AV42" s="45" t="str">
        <f t="shared" si="16"/>
        <v>16～17</v>
      </c>
      <c r="AW42" s="45" t="str">
        <f t="shared" si="16"/>
        <v>16～17</v>
      </c>
      <c r="AX42" s="45" t="str">
        <f t="shared" si="16"/>
        <v>14～15</v>
      </c>
      <c r="AY42" s="45" t="str">
        <f t="shared" si="15"/>
        <v>16～17</v>
      </c>
      <c r="AZ42" s="45" t="str">
        <f t="shared" si="15"/>
        <v/>
      </c>
      <c r="BA42" s="45" t="str">
        <f t="shared" si="15"/>
        <v/>
      </c>
      <c r="BB42" s="45" t="str">
        <f t="shared" si="15"/>
        <v/>
      </c>
      <c r="BC42" s="45" t="str">
        <f t="shared" si="15"/>
        <v/>
      </c>
      <c r="BH42" s="40">
        <v>32</v>
      </c>
      <c r="BI42" s="66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75" customHeight="1">
      <c r="AA43" s="9">
        <v>33</v>
      </c>
      <c r="AB43" s="27" t="str">
        <f>V13</f>
        <v>数学</v>
      </c>
      <c r="AC43" s="61"/>
      <c r="AD43" s="42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IF(AE43="","",VLOOKUP(AE43,目次!$A$5:$X$36,20))</f>
        <v/>
      </c>
      <c r="AL43" s="22" t="str">
        <f>IF(AF43="","",VLOOKUP(AF43,目次!$A$5:$P$36,4))</f>
        <v/>
      </c>
      <c r="AM43" s="22" t="str">
        <f>IF(AF43="","",VLOOKUP(AF43,目次!$A$5:$X$36,21))</f>
        <v/>
      </c>
      <c r="AN43" s="22" t="str">
        <f>IF(AG43="","",VLOOKUP(AG43,目次!$A$5:$P$36,5))</f>
        <v>14～15</v>
      </c>
      <c r="AO43" s="22" t="str">
        <f>IF(AG43="","",VLOOKUP(AG43,目次!$A$5:$X$36,22))</f>
        <v>16～17</v>
      </c>
      <c r="AP43" s="22" t="str">
        <f>IF(AH43="","",VLOOKUP(AH43,目次!$A$5:$P$36,6))</f>
        <v/>
      </c>
      <c r="AQ43" s="22" t="str">
        <f>IF(AH43="","",VLOOKUP(AH43,目次!$A$5:$X$36,23))</f>
        <v/>
      </c>
      <c r="AR43" s="22" t="str">
        <f>IF(AI43="","",VLOOKUP(AI43,目次!$A$5:$P$36,7))</f>
        <v/>
      </c>
      <c r="AS43" s="22" t="str">
        <f>IF(AI43="","",VLOOKUP(AI43,目次!$A$5:$X$36,24))</f>
        <v/>
      </c>
      <c r="AT43" s="45" t="str">
        <f t="shared" si="16"/>
        <v/>
      </c>
      <c r="AU43" s="45" t="str">
        <f t="shared" si="16"/>
        <v/>
      </c>
      <c r="AV43" s="45" t="str">
        <f t="shared" si="16"/>
        <v/>
      </c>
      <c r="AW43" s="45" t="str">
        <f t="shared" si="16"/>
        <v/>
      </c>
      <c r="AX43" s="45" t="str">
        <f t="shared" si="16"/>
        <v>14～15</v>
      </c>
      <c r="AY43" s="45" t="str">
        <f t="shared" si="15"/>
        <v>16～17</v>
      </c>
      <c r="AZ43" s="45" t="str">
        <f t="shared" si="15"/>
        <v>14～15</v>
      </c>
      <c r="BA43" s="45" t="str">
        <f t="shared" si="15"/>
        <v>18～19</v>
      </c>
      <c r="BB43" s="45" t="str">
        <f t="shared" si="15"/>
        <v/>
      </c>
      <c r="BC43" s="45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1"/>
      <c r="AD44" s="42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IF(AE44="","",VLOOKUP(AE44,目次!$A$5:$X$36,20))</f>
        <v/>
      </c>
      <c r="AL44" s="22" t="str">
        <f>IF(AF44="","",VLOOKUP(AF44,目次!$A$5:$P$36,4))</f>
        <v/>
      </c>
      <c r="AM44" s="22" t="str">
        <f>IF(AF44="","",VLOOKUP(AF44,目次!$A$5:$X$36,21))</f>
        <v/>
      </c>
      <c r="AN44" s="22" t="str">
        <f>IF(AG44="","",VLOOKUP(AG44,目次!$A$5:$P$36,5))</f>
        <v/>
      </c>
      <c r="AO44" s="22" t="str">
        <f>IF(AG44="","",VLOOKUP(AG44,目次!$A$5:$X$36,22))</f>
        <v/>
      </c>
      <c r="AP44" s="22" t="str">
        <f>IF(AH44="","",VLOOKUP(AH44,目次!$A$5:$P$36,6))</f>
        <v>14～15</v>
      </c>
      <c r="AQ44" s="22" t="str">
        <f>IF(AH44="","",VLOOKUP(AH44,目次!$A$5:$X$36,23))</f>
        <v>18～19</v>
      </c>
      <c r="AR44" s="22" t="str">
        <f>IF(AI44="","",VLOOKUP(AI44,目次!$A$5:$P$36,7))</f>
        <v/>
      </c>
      <c r="AS44" s="22" t="str">
        <f>IF(AI44="","",VLOOKUP(AI44,目次!$A$5:$X$36,24))</f>
        <v/>
      </c>
      <c r="AT44" s="45" t="str">
        <f t="shared" si="16"/>
        <v/>
      </c>
      <c r="AU44" s="45" t="str">
        <f t="shared" si="16"/>
        <v/>
      </c>
      <c r="AV44" s="45" t="str">
        <f t="shared" si="16"/>
        <v/>
      </c>
      <c r="AW44" s="45" t="str">
        <f t="shared" si="16"/>
        <v/>
      </c>
      <c r="AX44" s="45" t="str">
        <f t="shared" si="16"/>
        <v/>
      </c>
      <c r="AY44" s="45" t="str">
        <f t="shared" si="15"/>
        <v/>
      </c>
      <c r="AZ44" s="45" t="str">
        <f t="shared" si="15"/>
        <v>14～15</v>
      </c>
      <c r="BA44" s="45" t="str">
        <f t="shared" si="15"/>
        <v>18～19</v>
      </c>
      <c r="BB44" s="45" t="str">
        <f t="shared" si="15"/>
        <v>14～15</v>
      </c>
      <c r="BC44" s="45" t="str">
        <f t="shared" si="15"/>
        <v>18～19</v>
      </c>
      <c r="BL44" s="63"/>
    </row>
    <row r="45" spans="1:71" ht="18.95" customHeight="1">
      <c r="AA45" s="9">
        <v>35</v>
      </c>
      <c r="AB45" s="27" t="str">
        <f>V15</f>
        <v>英語</v>
      </c>
      <c r="AC45" s="61"/>
      <c r="AD45" s="42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IF(AE45="","",VLOOKUP(AE45,目次!$A$5:$X$36,20))</f>
        <v/>
      </c>
      <c r="AL45" s="22" t="str">
        <f>IF(AF45="","",VLOOKUP(AF45,目次!$A$5:$P$36,4))</f>
        <v/>
      </c>
      <c r="AM45" s="22" t="str">
        <f>IF(AF45="","",VLOOKUP(AF45,目次!$A$5:$X$36,21))</f>
        <v/>
      </c>
      <c r="AN45" s="22" t="str">
        <f>IF(AG45="","",VLOOKUP(AG45,目次!$A$5:$P$36,5))</f>
        <v/>
      </c>
      <c r="AO45" s="22" t="str">
        <f>IF(AG45="","",VLOOKUP(AG45,目次!$A$5:$X$36,22))</f>
        <v/>
      </c>
      <c r="AP45" s="22" t="str">
        <f>IF(AH45="","",VLOOKUP(AH45,目次!$A$5:$P$36,6))</f>
        <v/>
      </c>
      <c r="AQ45" s="22" t="str">
        <f>IF(AH45="","",VLOOKUP(AH45,目次!$A$5:$X$36,23))</f>
        <v/>
      </c>
      <c r="AR45" s="22" t="str">
        <f>IF(AI45="","",VLOOKUP(AI45,目次!$A$5:$P$36,7))</f>
        <v>14～15</v>
      </c>
      <c r="AS45" s="22" t="str">
        <f>IF(AI45="","",VLOOKUP(AI45,目次!$A$5:$X$36,24))</f>
        <v>18～19</v>
      </c>
      <c r="AT45" s="45" t="str">
        <f t="shared" si="16"/>
        <v>16～17</v>
      </c>
      <c r="AU45" s="45" t="str">
        <f t="shared" si="16"/>
        <v>18～19</v>
      </c>
      <c r="AV45" s="45" t="str">
        <f t="shared" si="16"/>
        <v/>
      </c>
      <c r="AW45" s="45" t="str">
        <f t="shared" si="16"/>
        <v/>
      </c>
      <c r="AX45" s="45" t="str">
        <f t="shared" si="16"/>
        <v/>
      </c>
      <c r="AY45" s="45" t="str">
        <f t="shared" si="15"/>
        <v/>
      </c>
      <c r="AZ45" s="45" t="str">
        <f t="shared" si="15"/>
        <v/>
      </c>
      <c r="BA45" s="45" t="str">
        <f t="shared" si="15"/>
        <v/>
      </c>
      <c r="BB45" s="45" t="str">
        <f t="shared" si="15"/>
        <v>14～15</v>
      </c>
      <c r="BC45" s="45" t="str">
        <f t="shared" si="15"/>
        <v>18～19</v>
      </c>
    </row>
    <row r="46" spans="1:71" ht="18.95" customHeight="1">
      <c r="AA46" s="9">
        <v>36</v>
      </c>
      <c r="AB46" s="27" t="str">
        <f>V11</f>
        <v>国語</v>
      </c>
      <c r="AC46" s="61"/>
      <c r="AD46" s="42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IF(AE46="","",VLOOKUP(AE46,目次!$A$5:$X$36,20))</f>
        <v>18～19</v>
      </c>
      <c r="AL46" s="22" t="str">
        <f>IF(AF46="","",VLOOKUP(AF46,目次!$A$5:$P$36,4))</f>
        <v/>
      </c>
      <c r="AM46" s="22" t="str">
        <f>IF(AF46="","",VLOOKUP(AF46,目次!$A$5:$X$36,21))</f>
        <v/>
      </c>
      <c r="AN46" s="22" t="str">
        <f>IF(AG46="","",VLOOKUP(AG46,目次!$A$5:$P$36,5))</f>
        <v/>
      </c>
      <c r="AO46" s="22" t="str">
        <f>IF(AG46="","",VLOOKUP(AG46,目次!$A$5:$X$36,22))</f>
        <v/>
      </c>
      <c r="AP46" s="22" t="str">
        <f>IF(AH46="","",VLOOKUP(AH46,目次!$A$5:$P$36,6))</f>
        <v/>
      </c>
      <c r="AQ46" s="22" t="str">
        <f>IF(AH46="","",VLOOKUP(AH46,目次!$A$5:$X$36,23))</f>
        <v/>
      </c>
      <c r="AR46" s="22" t="str">
        <f>IF(AI46="","",VLOOKUP(AI46,目次!$A$5:$P$36,7))</f>
        <v/>
      </c>
      <c r="AS46" s="22" t="str">
        <f>IF(AI46="","",VLOOKUP(AI46,目次!$A$5:$X$36,24))</f>
        <v/>
      </c>
      <c r="AT46" s="45" t="str">
        <f t="shared" si="16"/>
        <v>16～17</v>
      </c>
      <c r="AU46" s="45" t="str">
        <f t="shared" si="16"/>
        <v>18～19</v>
      </c>
      <c r="AV46" s="45" t="str">
        <f t="shared" si="16"/>
        <v>18～19</v>
      </c>
      <c r="AW46" s="45" t="str">
        <f t="shared" si="16"/>
        <v>18～19</v>
      </c>
      <c r="AX46" s="45" t="str">
        <f t="shared" si="16"/>
        <v/>
      </c>
      <c r="AY46" s="45" t="str">
        <f t="shared" si="15"/>
        <v/>
      </c>
      <c r="AZ46" s="45" t="str">
        <f t="shared" si="15"/>
        <v/>
      </c>
      <c r="BA46" s="45" t="str">
        <f t="shared" si="15"/>
        <v/>
      </c>
      <c r="BB46" s="45" t="str">
        <f t="shared" si="15"/>
        <v/>
      </c>
      <c r="BC46" s="45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1"/>
      <c r="AD47" s="42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IF(AE47="","",VLOOKUP(AE47,目次!$A$5:$X$36,20))</f>
        <v/>
      </c>
      <c r="AL47" s="22" t="str">
        <f>IF(AF47="","",VLOOKUP(AF47,目次!$A$5:$P$36,4))</f>
        <v>18～19</v>
      </c>
      <c r="AM47" s="22" t="str">
        <f>IF(AF47="","",VLOOKUP(AF47,目次!$A$5:$X$36,21))</f>
        <v>18～19</v>
      </c>
      <c r="AN47" s="22" t="str">
        <f>IF(AG47="","",VLOOKUP(AG47,目次!$A$5:$P$36,5))</f>
        <v/>
      </c>
      <c r="AO47" s="22" t="str">
        <f>IF(AG47="","",VLOOKUP(AG47,目次!$A$5:$X$36,22))</f>
        <v/>
      </c>
      <c r="AP47" s="22" t="str">
        <f>IF(AH47="","",VLOOKUP(AH47,目次!$A$5:$P$36,6))</f>
        <v/>
      </c>
      <c r="AQ47" s="22" t="str">
        <f>IF(AH47="","",VLOOKUP(AH47,目次!$A$5:$X$36,23))</f>
        <v/>
      </c>
      <c r="AR47" s="22" t="str">
        <f>IF(AI47="","",VLOOKUP(AI47,目次!$A$5:$P$36,7))</f>
        <v/>
      </c>
      <c r="AS47" s="22" t="str">
        <f>IF(AI47="","",VLOOKUP(AI47,目次!$A$5:$X$36,24))</f>
        <v/>
      </c>
      <c r="AT47" s="45" t="str">
        <f t="shared" si="16"/>
        <v/>
      </c>
      <c r="AU47" s="45" t="str">
        <f t="shared" si="16"/>
        <v/>
      </c>
      <c r="AV47" s="45" t="str">
        <f t="shared" si="16"/>
        <v>18～19</v>
      </c>
      <c r="AW47" s="45" t="str">
        <f t="shared" si="16"/>
        <v>18～19</v>
      </c>
      <c r="AX47" s="45" t="str">
        <f t="shared" si="16"/>
        <v>16～17</v>
      </c>
      <c r="AY47" s="45" t="str">
        <f t="shared" si="15"/>
        <v>18～19</v>
      </c>
      <c r="AZ47" s="45" t="str">
        <f t="shared" si="15"/>
        <v/>
      </c>
      <c r="BA47" s="45" t="str">
        <f t="shared" si="15"/>
        <v/>
      </c>
      <c r="BB47" s="45" t="str">
        <f t="shared" si="15"/>
        <v/>
      </c>
      <c r="BC47" s="45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1"/>
      <c r="AD48" s="42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IF(AE48="","",VLOOKUP(AE48,目次!$A$5:$X$36,20))</f>
        <v/>
      </c>
      <c r="AL48" s="22" t="str">
        <f>IF(AF48="","",VLOOKUP(AF48,目次!$A$5:$P$36,4))</f>
        <v/>
      </c>
      <c r="AM48" s="22" t="str">
        <f>IF(AF48="","",VLOOKUP(AF48,目次!$A$5:$X$36,21))</f>
        <v/>
      </c>
      <c r="AN48" s="22" t="str">
        <f>IF(AG48="","",VLOOKUP(AG48,目次!$A$5:$P$36,5))</f>
        <v>16～17</v>
      </c>
      <c r="AO48" s="22" t="str">
        <f>IF(AG48="","",VLOOKUP(AG48,目次!$A$5:$X$36,22))</f>
        <v>18～19</v>
      </c>
      <c r="AP48" s="22" t="str">
        <f>IF(AH48="","",VLOOKUP(AH48,目次!$A$5:$P$36,6))</f>
        <v/>
      </c>
      <c r="AQ48" s="22" t="str">
        <f>IF(AH48="","",VLOOKUP(AH48,目次!$A$5:$X$36,23))</f>
        <v/>
      </c>
      <c r="AR48" s="22" t="str">
        <f>IF(AI48="","",VLOOKUP(AI48,目次!$A$5:$P$36,7))</f>
        <v/>
      </c>
      <c r="AS48" s="22" t="str">
        <f>IF(AI48="","",VLOOKUP(AI48,目次!$A$5:$X$36,24))</f>
        <v/>
      </c>
      <c r="AT48" s="45" t="str">
        <f t="shared" si="16"/>
        <v/>
      </c>
      <c r="AU48" s="45" t="str">
        <f t="shared" si="16"/>
        <v/>
      </c>
      <c r="AV48" s="45" t="str">
        <f t="shared" si="16"/>
        <v/>
      </c>
      <c r="AW48" s="45" t="str">
        <f t="shared" si="16"/>
        <v/>
      </c>
      <c r="AX48" s="45" t="str">
        <f t="shared" si="16"/>
        <v>16～17</v>
      </c>
      <c r="AY48" s="45" t="str">
        <f t="shared" si="15"/>
        <v>18～19</v>
      </c>
      <c r="AZ48" s="45" t="str">
        <f t="shared" si="15"/>
        <v>16～17</v>
      </c>
      <c r="BA48" s="45" t="str">
        <f t="shared" si="15"/>
        <v>20～21</v>
      </c>
      <c r="BB48" s="45" t="str">
        <f t="shared" si="15"/>
        <v/>
      </c>
      <c r="BC48" s="45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1"/>
      <c r="AD49" s="42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IF(AE49="","",VLOOKUP(AE49,目次!$A$5:$X$36,20))</f>
        <v/>
      </c>
      <c r="AL49" s="22" t="str">
        <f>IF(AF49="","",VLOOKUP(AF49,目次!$A$5:$P$36,4))</f>
        <v/>
      </c>
      <c r="AM49" s="22" t="str">
        <f>IF(AF49="","",VLOOKUP(AF49,目次!$A$5:$X$36,21))</f>
        <v/>
      </c>
      <c r="AN49" s="22" t="str">
        <f>IF(AG49="","",VLOOKUP(AG49,目次!$A$5:$P$36,5))</f>
        <v/>
      </c>
      <c r="AO49" s="22" t="str">
        <f>IF(AG49="","",VLOOKUP(AG49,目次!$A$5:$X$36,22))</f>
        <v/>
      </c>
      <c r="AP49" s="22" t="str">
        <f>IF(AH49="","",VLOOKUP(AH49,目次!$A$5:$P$36,6))</f>
        <v>16～17</v>
      </c>
      <c r="AQ49" s="22" t="str">
        <f>IF(AH49="","",VLOOKUP(AH49,目次!$A$5:$X$36,23))</f>
        <v>20～21</v>
      </c>
      <c r="AR49" s="22" t="str">
        <f>IF(AI49="","",VLOOKUP(AI49,目次!$A$5:$P$36,7))</f>
        <v/>
      </c>
      <c r="AS49" s="22" t="str">
        <f>IF(AI49="","",VLOOKUP(AI49,目次!$A$5:$X$36,24))</f>
        <v/>
      </c>
      <c r="AT49" s="45" t="str">
        <f t="shared" si="16"/>
        <v/>
      </c>
      <c r="AU49" s="45" t="str">
        <f t="shared" si="16"/>
        <v/>
      </c>
      <c r="AV49" s="45" t="str">
        <f t="shared" si="16"/>
        <v/>
      </c>
      <c r="AW49" s="45" t="str">
        <f t="shared" si="16"/>
        <v/>
      </c>
      <c r="AX49" s="45" t="str">
        <f t="shared" si="16"/>
        <v/>
      </c>
      <c r="AY49" s="45" t="str">
        <f t="shared" si="15"/>
        <v/>
      </c>
      <c r="AZ49" s="45" t="str">
        <f t="shared" si="15"/>
        <v>16～17</v>
      </c>
      <c r="BA49" s="45" t="str">
        <f t="shared" si="15"/>
        <v>20～21</v>
      </c>
      <c r="BB49" s="45" t="str">
        <f t="shared" si="15"/>
        <v>16～17</v>
      </c>
      <c r="BC49" s="45" t="str">
        <f t="shared" si="15"/>
        <v>20～21</v>
      </c>
    </row>
    <row r="50" spans="27:55" ht="18.95" customHeight="1">
      <c r="AA50" s="9">
        <v>40</v>
      </c>
      <c r="AB50" s="27" t="str">
        <f>V15</f>
        <v>英語</v>
      </c>
      <c r="AC50" s="61"/>
      <c r="AD50" s="42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IF(AE50="","",VLOOKUP(AE50,目次!$A$5:$X$36,20))</f>
        <v/>
      </c>
      <c r="AL50" s="22" t="str">
        <f>IF(AF50="","",VLOOKUP(AF50,目次!$A$5:$P$36,4))</f>
        <v/>
      </c>
      <c r="AM50" s="22" t="str">
        <f>IF(AF50="","",VLOOKUP(AF50,目次!$A$5:$X$36,21))</f>
        <v/>
      </c>
      <c r="AN50" s="22" t="str">
        <f>IF(AG50="","",VLOOKUP(AG50,目次!$A$5:$P$36,5))</f>
        <v/>
      </c>
      <c r="AO50" s="22" t="str">
        <f>IF(AG50="","",VLOOKUP(AG50,目次!$A$5:$X$36,22))</f>
        <v/>
      </c>
      <c r="AP50" s="22" t="str">
        <f>IF(AH50="","",VLOOKUP(AH50,目次!$A$5:$P$36,6))</f>
        <v/>
      </c>
      <c r="AQ50" s="22" t="str">
        <f>IF(AH50="","",VLOOKUP(AH50,目次!$A$5:$X$36,23))</f>
        <v/>
      </c>
      <c r="AR50" s="22" t="str">
        <f>IF(AI50="","",VLOOKUP(AI50,目次!$A$5:$P$36,7))</f>
        <v>16～17</v>
      </c>
      <c r="AS50" s="22" t="str">
        <f>IF(AI50="","",VLOOKUP(AI50,目次!$A$5:$X$36,24))</f>
        <v>20～21</v>
      </c>
      <c r="AT50" s="45" t="str">
        <f t="shared" si="16"/>
        <v>18～19</v>
      </c>
      <c r="AU50" s="45" t="str">
        <f t="shared" si="16"/>
        <v>20～21</v>
      </c>
      <c r="AV50" s="45" t="str">
        <f t="shared" si="16"/>
        <v/>
      </c>
      <c r="AW50" s="45" t="str">
        <f t="shared" si="16"/>
        <v/>
      </c>
      <c r="AX50" s="45" t="str">
        <f t="shared" si="16"/>
        <v/>
      </c>
      <c r="AY50" s="45" t="str">
        <f t="shared" si="15"/>
        <v/>
      </c>
      <c r="AZ50" s="45" t="str">
        <f t="shared" si="15"/>
        <v/>
      </c>
      <c r="BA50" s="45" t="str">
        <f t="shared" si="15"/>
        <v/>
      </c>
      <c r="BB50" s="45" t="str">
        <f t="shared" si="15"/>
        <v>16～17</v>
      </c>
      <c r="BC50" s="45" t="str">
        <f t="shared" si="15"/>
        <v>20～21</v>
      </c>
    </row>
    <row r="51" spans="27:55" ht="18.95" customHeight="1">
      <c r="AA51" s="9">
        <v>41</v>
      </c>
      <c r="AB51" s="27" t="str">
        <f>V11</f>
        <v>国語</v>
      </c>
      <c r="AC51" s="61"/>
      <c r="AD51" s="42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IF(AE51="","",VLOOKUP(AE51,目次!$A$5:$X$36,20))</f>
        <v>20～21</v>
      </c>
      <c r="AL51" s="22" t="str">
        <f>IF(AF51="","",VLOOKUP(AF51,目次!$A$5:$P$36,4))</f>
        <v/>
      </c>
      <c r="AM51" s="22" t="str">
        <f>IF(AF51="","",VLOOKUP(AF51,目次!$A$5:$X$36,21))</f>
        <v/>
      </c>
      <c r="AN51" s="22" t="str">
        <f>IF(AG51="","",VLOOKUP(AG51,目次!$A$5:$P$36,5))</f>
        <v/>
      </c>
      <c r="AO51" s="22" t="str">
        <f>IF(AG51="","",VLOOKUP(AG51,目次!$A$5:$X$36,22))</f>
        <v/>
      </c>
      <c r="AP51" s="22" t="str">
        <f>IF(AH51="","",VLOOKUP(AH51,目次!$A$5:$P$36,6))</f>
        <v/>
      </c>
      <c r="AQ51" s="22" t="str">
        <f>IF(AH51="","",VLOOKUP(AH51,目次!$A$5:$X$36,23))</f>
        <v/>
      </c>
      <c r="AR51" s="22" t="str">
        <f>IF(AI51="","",VLOOKUP(AI51,目次!$A$5:$P$36,7))</f>
        <v/>
      </c>
      <c r="AS51" s="22" t="str">
        <f>IF(AI51="","",VLOOKUP(AI51,目次!$A$5:$X$36,24))</f>
        <v/>
      </c>
      <c r="AT51" s="45" t="str">
        <f t="shared" si="16"/>
        <v>18～19</v>
      </c>
      <c r="AU51" s="45" t="str">
        <f t="shared" si="16"/>
        <v>20～21</v>
      </c>
      <c r="AV51" s="45" t="str">
        <f t="shared" si="16"/>
        <v>20～22</v>
      </c>
      <c r="AW51" s="45" t="str">
        <f t="shared" si="16"/>
        <v>20～21</v>
      </c>
      <c r="AX51" s="45" t="str">
        <f t="shared" si="16"/>
        <v/>
      </c>
      <c r="AY51" s="45" t="str">
        <f t="shared" si="15"/>
        <v/>
      </c>
      <c r="AZ51" s="45" t="str">
        <f t="shared" si="15"/>
        <v/>
      </c>
      <c r="BA51" s="45" t="str">
        <f t="shared" si="15"/>
        <v/>
      </c>
      <c r="BB51" s="45" t="str">
        <f t="shared" si="15"/>
        <v/>
      </c>
      <c r="BC51" s="45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1"/>
      <c r="AD52" s="42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IF(AE52="","",VLOOKUP(AE52,目次!$A$5:$X$36,20))</f>
        <v/>
      </c>
      <c r="AL52" s="22" t="str">
        <f>IF(AF52="","",VLOOKUP(AF52,目次!$A$5:$P$36,4))</f>
        <v>20～22</v>
      </c>
      <c r="AM52" s="22" t="str">
        <f>IF(AF52="","",VLOOKUP(AF52,目次!$A$5:$X$36,21))</f>
        <v>20～21</v>
      </c>
      <c r="AN52" s="22" t="str">
        <f>IF(AG52="","",VLOOKUP(AG52,目次!$A$5:$P$36,5))</f>
        <v/>
      </c>
      <c r="AO52" s="22" t="str">
        <f>IF(AG52="","",VLOOKUP(AG52,目次!$A$5:$X$36,22))</f>
        <v/>
      </c>
      <c r="AP52" s="22" t="str">
        <f>IF(AH52="","",VLOOKUP(AH52,目次!$A$5:$P$36,6))</f>
        <v/>
      </c>
      <c r="AQ52" s="22" t="str">
        <f>IF(AH52="","",VLOOKUP(AH52,目次!$A$5:$X$36,23))</f>
        <v/>
      </c>
      <c r="AR52" s="22" t="str">
        <f>IF(AI52="","",VLOOKUP(AI52,目次!$A$5:$P$36,7))</f>
        <v/>
      </c>
      <c r="AS52" s="22" t="str">
        <f>IF(AI52="","",VLOOKUP(AI52,目次!$A$5:$X$36,24))</f>
        <v/>
      </c>
      <c r="AT52" s="45" t="str">
        <f t="shared" si="16"/>
        <v/>
      </c>
      <c r="AU52" s="45" t="str">
        <f t="shared" si="16"/>
        <v/>
      </c>
      <c r="AV52" s="45" t="str">
        <f t="shared" si="16"/>
        <v>20～22</v>
      </c>
      <c r="AW52" s="45" t="str">
        <f t="shared" si="16"/>
        <v>20～21</v>
      </c>
      <c r="AX52" s="45" t="str">
        <f t="shared" si="16"/>
        <v>18～19</v>
      </c>
      <c r="AY52" s="45" t="str">
        <f t="shared" si="15"/>
        <v>20～21</v>
      </c>
      <c r="AZ52" s="45" t="str">
        <f t="shared" si="15"/>
        <v/>
      </c>
      <c r="BA52" s="45" t="str">
        <f t="shared" si="15"/>
        <v/>
      </c>
      <c r="BB52" s="45" t="str">
        <f t="shared" si="15"/>
        <v/>
      </c>
      <c r="BC52" s="45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1"/>
      <c r="AD53" s="42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IF(AE53="","",VLOOKUP(AE53,目次!$A$5:$X$36,20))</f>
        <v/>
      </c>
      <c r="AL53" s="22" t="str">
        <f>IF(AF53="","",VLOOKUP(AF53,目次!$A$5:$P$36,4))</f>
        <v/>
      </c>
      <c r="AM53" s="22" t="str">
        <f>IF(AF53="","",VLOOKUP(AF53,目次!$A$5:$X$36,21))</f>
        <v/>
      </c>
      <c r="AN53" s="22" t="str">
        <f>IF(AG53="","",VLOOKUP(AG53,目次!$A$5:$P$36,5))</f>
        <v>18～19</v>
      </c>
      <c r="AO53" s="22" t="str">
        <f>IF(AG53="","",VLOOKUP(AG53,目次!$A$5:$X$36,22))</f>
        <v>20～21</v>
      </c>
      <c r="AP53" s="22" t="str">
        <f>IF(AH53="","",VLOOKUP(AH53,目次!$A$5:$P$36,6))</f>
        <v/>
      </c>
      <c r="AQ53" s="22" t="str">
        <f>IF(AH53="","",VLOOKUP(AH53,目次!$A$5:$X$36,23))</f>
        <v/>
      </c>
      <c r="AR53" s="22" t="str">
        <f>IF(AI53="","",VLOOKUP(AI53,目次!$A$5:$P$36,7))</f>
        <v/>
      </c>
      <c r="AS53" s="22" t="str">
        <f>IF(AI53="","",VLOOKUP(AI53,目次!$A$5:$X$36,24))</f>
        <v/>
      </c>
      <c r="AT53" s="45" t="str">
        <f t="shared" si="16"/>
        <v/>
      </c>
      <c r="AU53" s="45" t="str">
        <f t="shared" si="16"/>
        <v/>
      </c>
      <c r="AV53" s="45" t="str">
        <f t="shared" si="16"/>
        <v/>
      </c>
      <c r="AW53" s="45" t="str">
        <f t="shared" si="16"/>
        <v/>
      </c>
      <c r="AX53" s="45" t="str">
        <f t="shared" si="16"/>
        <v>18～19</v>
      </c>
      <c r="AY53" s="45" t="str">
        <f t="shared" si="15"/>
        <v>20～21</v>
      </c>
      <c r="AZ53" s="45" t="str">
        <f t="shared" si="15"/>
        <v>18～19</v>
      </c>
      <c r="BA53" s="45" t="str">
        <f t="shared" si="15"/>
        <v>22～23</v>
      </c>
      <c r="BB53" s="45" t="str">
        <f t="shared" si="15"/>
        <v/>
      </c>
      <c r="BC53" s="45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1"/>
      <c r="AD54" s="42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IF(AE54="","",VLOOKUP(AE54,目次!$A$5:$X$36,20))</f>
        <v/>
      </c>
      <c r="AL54" s="22" t="str">
        <f>IF(AF54="","",VLOOKUP(AF54,目次!$A$5:$P$36,4))</f>
        <v/>
      </c>
      <c r="AM54" s="22" t="str">
        <f>IF(AF54="","",VLOOKUP(AF54,目次!$A$5:$X$36,21))</f>
        <v/>
      </c>
      <c r="AN54" s="22" t="str">
        <f>IF(AG54="","",VLOOKUP(AG54,目次!$A$5:$P$36,5))</f>
        <v/>
      </c>
      <c r="AO54" s="22" t="str">
        <f>IF(AG54="","",VLOOKUP(AG54,目次!$A$5:$X$36,22))</f>
        <v/>
      </c>
      <c r="AP54" s="22" t="str">
        <f>IF(AH54="","",VLOOKUP(AH54,目次!$A$5:$P$36,6))</f>
        <v>18～19</v>
      </c>
      <c r="AQ54" s="22" t="str">
        <f>IF(AH54="","",VLOOKUP(AH54,目次!$A$5:$X$36,23))</f>
        <v>22～23</v>
      </c>
      <c r="AR54" s="22" t="str">
        <f>IF(AI54="","",VLOOKUP(AI54,目次!$A$5:$P$36,7))</f>
        <v/>
      </c>
      <c r="AS54" s="22" t="str">
        <f>IF(AI54="","",VLOOKUP(AI54,目次!$A$5:$X$36,24))</f>
        <v/>
      </c>
      <c r="AT54" s="45" t="str">
        <f t="shared" si="16"/>
        <v/>
      </c>
      <c r="AU54" s="45" t="str">
        <f t="shared" si="16"/>
        <v/>
      </c>
      <c r="AV54" s="45" t="str">
        <f t="shared" si="16"/>
        <v/>
      </c>
      <c r="AW54" s="45" t="str">
        <f t="shared" si="16"/>
        <v/>
      </c>
      <c r="AX54" s="45" t="str">
        <f t="shared" si="16"/>
        <v/>
      </c>
      <c r="AY54" s="45" t="str">
        <f t="shared" si="15"/>
        <v/>
      </c>
      <c r="AZ54" s="45" t="str">
        <f t="shared" si="15"/>
        <v>18～19</v>
      </c>
      <c r="BA54" s="45" t="str">
        <f t="shared" si="15"/>
        <v>22～23</v>
      </c>
      <c r="BB54" s="45" t="str">
        <f t="shared" si="15"/>
        <v>18～19</v>
      </c>
      <c r="BC54" s="45" t="str">
        <f t="shared" si="15"/>
        <v>22～23</v>
      </c>
    </row>
    <row r="55" spans="27:55" ht="18.95" customHeight="1">
      <c r="AA55" s="9">
        <v>45</v>
      </c>
      <c r="AB55" s="27" t="str">
        <f>V15</f>
        <v>英語</v>
      </c>
      <c r="AC55" s="61"/>
      <c r="AD55" s="42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IF(AE55="","",VLOOKUP(AE55,目次!$A$5:$X$36,20))</f>
        <v/>
      </c>
      <c r="AL55" s="22" t="str">
        <f>IF(AF55="","",VLOOKUP(AF55,目次!$A$5:$P$36,4))</f>
        <v/>
      </c>
      <c r="AM55" s="22" t="str">
        <f>IF(AF55="","",VLOOKUP(AF55,目次!$A$5:$X$36,21))</f>
        <v/>
      </c>
      <c r="AN55" s="22" t="str">
        <f>IF(AG55="","",VLOOKUP(AG55,目次!$A$5:$P$36,5))</f>
        <v/>
      </c>
      <c r="AO55" s="22" t="str">
        <f>IF(AG55="","",VLOOKUP(AG55,目次!$A$5:$X$36,22))</f>
        <v/>
      </c>
      <c r="AP55" s="22" t="str">
        <f>IF(AH55="","",VLOOKUP(AH55,目次!$A$5:$P$36,6))</f>
        <v/>
      </c>
      <c r="AQ55" s="22" t="str">
        <f>IF(AH55="","",VLOOKUP(AH55,目次!$A$5:$X$36,23))</f>
        <v/>
      </c>
      <c r="AR55" s="22" t="str">
        <f>IF(AI55="","",VLOOKUP(AI55,目次!$A$5:$P$36,7))</f>
        <v>18～19</v>
      </c>
      <c r="AS55" s="22" t="str">
        <f>IF(AI55="","",VLOOKUP(AI55,目次!$A$5:$X$36,24))</f>
        <v>22～23</v>
      </c>
      <c r="AT55" s="45" t="str">
        <f t="shared" si="16"/>
        <v>20～21</v>
      </c>
      <c r="AU55" s="45" t="str">
        <f t="shared" si="16"/>
        <v>22～23</v>
      </c>
      <c r="AV55" s="45" t="str">
        <f t="shared" si="16"/>
        <v/>
      </c>
      <c r="AW55" s="45" t="str">
        <f t="shared" si="16"/>
        <v/>
      </c>
      <c r="AX55" s="45" t="str">
        <f t="shared" si="16"/>
        <v/>
      </c>
      <c r="AY55" s="45" t="str">
        <f t="shared" si="15"/>
        <v/>
      </c>
      <c r="AZ55" s="45" t="str">
        <f t="shared" si="15"/>
        <v/>
      </c>
      <c r="BA55" s="45" t="str">
        <f t="shared" si="15"/>
        <v/>
      </c>
      <c r="BB55" s="45" t="str">
        <f t="shared" si="15"/>
        <v>18～19</v>
      </c>
      <c r="BC55" s="45" t="str">
        <f t="shared" si="15"/>
        <v>22～23</v>
      </c>
    </row>
    <row r="56" spans="27:55" ht="18.95" customHeight="1">
      <c r="AA56" s="9">
        <v>46</v>
      </c>
      <c r="AB56" s="27" t="str">
        <f>V11</f>
        <v>国語</v>
      </c>
      <c r="AC56" s="61"/>
      <c r="AD56" s="42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IF(AE56="","",VLOOKUP(AE56,目次!$A$5:$X$36,20))</f>
        <v>22～23</v>
      </c>
      <c r="AL56" s="22" t="str">
        <f>IF(AF56="","",VLOOKUP(AF56,目次!$A$5:$P$36,4))</f>
        <v/>
      </c>
      <c r="AM56" s="22" t="str">
        <f>IF(AF56="","",VLOOKUP(AF56,目次!$A$5:$X$36,21))</f>
        <v/>
      </c>
      <c r="AN56" s="22" t="str">
        <f>IF(AG56="","",VLOOKUP(AG56,目次!$A$5:$P$36,5))</f>
        <v/>
      </c>
      <c r="AO56" s="22" t="str">
        <f>IF(AG56="","",VLOOKUP(AG56,目次!$A$5:$X$36,22))</f>
        <v/>
      </c>
      <c r="AP56" s="22" t="str">
        <f>IF(AH56="","",VLOOKUP(AH56,目次!$A$5:$P$36,6))</f>
        <v/>
      </c>
      <c r="AQ56" s="22" t="str">
        <f>IF(AH56="","",VLOOKUP(AH56,目次!$A$5:$X$36,23))</f>
        <v/>
      </c>
      <c r="AR56" s="22" t="str">
        <f>IF(AI56="","",VLOOKUP(AI56,目次!$A$5:$P$36,7))</f>
        <v/>
      </c>
      <c r="AS56" s="22" t="str">
        <f>IF(AI56="","",VLOOKUP(AI56,目次!$A$5:$X$36,24))</f>
        <v/>
      </c>
      <c r="AT56" s="45" t="str">
        <f t="shared" si="16"/>
        <v>20～21</v>
      </c>
      <c r="AU56" s="45" t="str">
        <f t="shared" si="16"/>
        <v>22～23</v>
      </c>
      <c r="AV56" s="45" t="str">
        <f t="shared" si="16"/>
        <v>24～25</v>
      </c>
      <c r="AW56" s="45" t="str">
        <f t="shared" si="16"/>
        <v>22～23</v>
      </c>
      <c r="AX56" s="45" t="str">
        <f t="shared" si="16"/>
        <v/>
      </c>
      <c r="AY56" s="45" t="str">
        <f t="shared" si="15"/>
        <v/>
      </c>
      <c r="AZ56" s="45" t="str">
        <f t="shared" si="15"/>
        <v/>
      </c>
      <c r="BA56" s="45" t="str">
        <f t="shared" si="15"/>
        <v/>
      </c>
      <c r="BB56" s="45" t="str">
        <f t="shared" si="15"/>
        <v/>
      </c>
      <c r="BC56" s="45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1"/>
      <c r="AD57" s="42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IF(AE57="","",VLOOKUP(AE57,目次!$A$5:$X$36,20))</f>
        <v/>
      </c>
      <c r="AL57" s="22" t="str">
        <f>IF(AF57="","",VLOOKUP(AF57,目次!$A$5:$P$36,4))</f>
        <v>24～25</v>
      </c>
      <c r="AM57" s="22" t="str">
        <f>IF(AF57="","",VLOOKUP(AF57,目次!$A$5:$X$36,21))</f>
        <v>22～23</v>
      </c>
      <c r="AN57" s="22" t="str">
        <f>IF(AG57="","",VLOOKUP(AG57,目次!$A$5:$P$36,5))</f>
        <v/>
      </c>
      <c r="AO57" s="22" t="str">
        <f>IF(AG57="","",VLOOKUP(AG57,目次!$A$5:$X$36,22))</f>
        <v/>
      </c>
      <c r="AP57" s="22" t="str">
        <f>IF(AH57="","",VLOOKUP(AH57,目次!$A$5:$P$36,6))</f>
        <v/>
      </c>
      <c r="AQ57" s="22" t="str">
        <f>IF(AH57="","",VLOOKUP(AH57,目次!$A$5:$X$36,23))</f>
        <v/>
      </c>
      <c r="AR57" s="22" t="str">
        <f>IF(AI57="","",VLOOKUP(AI57,目次!$A$5:$P$36,7))</f>
        <v/>
      </c>
      <c r="AS57" s="22" t="str">
        <f>IF(AI57="","",VLOOKUP(AI57,目次!$A$5:$X$36,24))</f>
        <v/>
      </c>
      <c r="AT57" s="45" t="str">
        <f t="shared" si="16"/>
        <v/>
      </c>
      <c r="AU57" s="45" t="str">
        <f t="shared" si="16"/>
        <v/>
      </c>
      <c r="AV57" s="45" t="str">
        <f t="shared" si="16"/>
        <v>24～25</v>
      </c>
      <c r="AW57" s="45" t="str">
        <f t="shared" si="16"/>
        <v>22～23</v>
      </c>
      <c r="AX57" s="45" t="str">
        <f t="shared" si="16"/>
        <v>20～21</v>
      </c>
      <c r="AY57" s="45" t="str">
        <f t="shared" si="15"/>
        <v>22～23</v>
      </c>
      <c r="AZ57" s="45" t="str">
        <f t="shared" si="15"/>
        <v/>
      </c>
      <c r="BA57" s="45" t="str">
        <f t="shared" si="15"/>
        <v/>
      </c>
      <c r="BB57" s="45" t="str">
        <f t="shared" si="15"/>
        <v/>
      </c>
      <c r="BC57" s="45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1"/>
      <c r="AD58" s="42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IF(AE58="","",VLOOKUP(AE58,目次!$A$5:$X$36,20))</f>
        <v/>
      </c>
      <c r="AL58" s="22" t="str">
        <f>IF(AF58="","",VLOOKUP(AF58,目次!$A$5:$P$36,4))</f>
        <v/>
      </c>
      <c r="AM58" s="22" t="str">
        <f>IF(AF58="","",VLOOKUP(AF58,目次!$A$5:$X$36,21))</f>
        <v/>
      </c>
      <c r="AN58" s="22" t="str">
        <f>IF(AG58="","",VLOOKUP(AG58,目次!$A$5:$P$36,5))</f>
        <v>20～21</v>
      </c>
      <c r="AO58" s="22" t="str">
        <f>IF(AG58="","",VLOOKUP(AG58,目次!$A$5:$X$36,22))</f>
        <v>22～23</v>
      </c>
      <c r="AP58" s="22" t="str">
        <f>IF(AH58="","",VLOOKUP(AH58,目次!$A$5:$P$36,6))</f>
        <v/>
      </c>
      <c r="AQ58" s="22" t="str">
        <f>IF(AH58="","",VLOOKUP(AH58,目次!$A$5:$X$36,23))</f>
        <v/>
      </c>
      <c r="AR58" s="22" t="str">
        <f>IF(AI58="","",VLOOKUP(AI58,目次!$A$5:$P$36,7))</f>
        <v/>
      </c>
      <c r="AS58" s="22" t="str">
        <f>IF(AI58="","",VLOOKUP(AI58,目次!$A$5:$X$36,24))</f>
        <v/>
      </c>
      <c r="AT58" s="45" t="str">
        <f t="shared" si="16"/>
        <v/>
      </c>
      <c r="AU58" s="45" t="str">
        <f t="shared" si="16"/>
        <v/>
      </c>
      <c r="AV58" s="45" t="str">
        <f t="shared" si="16"/>
        <v/>
      </c>
      <c r="AW58" s="45" t="str">
        <f t="shared" si="16"/>
        <v/>
      </c>
      <c r="AX58" s="45" t="str">
        <f t="shared" si="16"/>
        <v>20～21</v>
      </c>
      <c r="AY58" s="45" t="str">
        <f t="shared" si="15"/>
        <v>22～23</v>
      </c>
      <c r="AZ58" s="45" t="str">
        <f t="shared" si="15"/>
        <v>20～21</v>
      </c>
      <c r="BA58" s="45" t="str">
        <f t="shared" si="15"/>
        <v>24～25</v>
      </c>
      <c r="BB58" s="45" t="str">
        <f t="shared" si="15"/>
        <v/>
      </c>
      <c r="BC58" s="45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1"/>
      <c r="AD59" s="42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IF(AE59="","",VLOOKUP(AE59,目次!$A$5:$X$36,20))</f>
        <v/>
      </c>
      <c r="AL59" s="22" t="str">
        <f>IF(AF59="","",VLOOKUP(AF59,目次!$A$5:$P$36,4))</f>
        <v/>
      </c>
      <c r="AM59" s="22" t="str">
        <f>IF(AF59="","",VLOOKUP(AF59,目次!$A$5:$X$36,21))</f>
        <v/>
      </c>
      <c r="AN59" s="22" t="str">
        <f>IF(AG59="","",VLOOKUP(AG59,目次!$A$5:$P$36,5))</f>
        <v/>
      </c>
      <c r="AO59" s="22" t="str">
        <f>IF(AG59="","",VLOOKUP(AG59,目次!$A$5:$X$36,22))</f>
        <v/>
      </c>
      <c r="AP59" s="22" t="str">
        <f>IF(AH59="","",VLOOKUP(AH59,目次!$A$5:$P$36,6))</f>
        <v>20～21</v>
      </c>
      <c r="AQ59" s="22" t="str">
        <f>IF(AH59="","",VLOOKUP(AH59,目次!$A$5:$X$36,23))</f>
        <v>24～25</v>
      </c>
      <c r="AR59" s="22" t="str">
        <f>IF(AI59="","",VLOOKUP(AI59,目次!$A$5:$P$36,7))</f>
        <v/>
      </c>
      <c r="AS59" s="22" t="str">
        <f>IF(AI59="","",VLOOKUP(AI59,目次!$A$5:$X$36,24))</f>
        <v/>
      </c>
      <c r="AT59" s="45" t="str">
        <f t="shared" si="16"/>
        <v/>
      </c>
      <c r="AU59" s="45" t="str">
        <f t="shared" si="16"/>
        <v/>
      </c>
      <c r="AV59" s="45" t="str">
        <f t="shared" si="16"/>
        <v/>
      </c>
      <c r="AW59" s="45" t="str">
        <f t="shared" si="16"/>
        <v/>
      </c>
      <c r="AX59" s="45" t="str">
        <f t="shared" si="16"/>
        <v/>
      </c>
      <c r="AY59" s="45" t="str">
        <f t="shared" si="15"/>
        <v/>
      </c>
      <c r="AZ59" s="45" t="str">
        <f t="shared" si="15"/>
        <v>20～21</v>
      </c>
      <c r="BA59" s="45" t="str">
        <f t="shared" si="15"/>
        <v>24～25</v>
      </c>
      <c r="BB59" s="45" t="str">
        <f t="shared" si="15"/>
        <v>20～21</v>
      </c>
      <c r="BC59" s="45" t="str">
        <f t="shared" si="15"/>
        <v>24～25</v>
      </c>
    </row>
    <row r="60" spans="27:55" ht="18.95" customHeight="1">
      <c r="AA60" s="9">
        <v>50</v>
      </c>
      <c r="AB60" s="27" t="str">
        <f>V15</f>
        <v>英語</v>
      </c>
      <c r="AC60" s="61"/>
      <c r="AD60" s="42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IF(AE60="","",VLOOKUP(AE60,目次!$A$5:$X$36,20))</f>
        <v/>
      </c>
      <c r="AL60" s="22" t="str">
        <f>IF(AF60="","",VLOOKUP(AF60,目次!$A$5:$P$36,4))</f>
        <v/>
      </c>
      <c r="AM60" s="22" t="str">
        <f>IF(AF60="","",VLOOKUP(AF60,目次!$A$5:$X$36,21))</f>
        <v/>
      </c>
      <c r="AN60" s="22" t="str">
        <f>IF(AG60="","",VLOOKUP(AG60,目次!$A$5:$P$36,5))</f>
        <v/>
      </c>
      <c r="AO60" s="22" t="str">
        <f>IF(AG60="","",VLOOKUP(AG60,目次!$A$5:$X$36,22))</f>
        <v/>
      </c>
      <c r="AP60" s="22" t="str">
        <f>IF(AH60="","",VLOOKUP(AH60,目次!$A$5:$P$36,6))</f>
        <v/>
      </c>
      <c r="AQ60" s="22" t="str">
        <f>IF(AH60="","",VLOOKUP(AH60,目次!$A$5:$X$36,23))</f>
        <v/>
      </c>
      <c r="AR60" s="22" t="str">
        <f>IF(AI60="","",VLOOKUP(AI60,目次!$A$5:$P$36,7))</f>
        <v>20～21</v>
      </c>
      <c r="AS60" s="22" t="str">
        <f>IF(AI60="","",VLOOKUP(AI60,目次!$A$5:$X$36,24))</f>
        <v>24～25</v>
      </c>
      <c r="AT60" s="45" t="str">
        <f t="shared" si="16"/>
        <v>22～23</v>
      </c>
      <c r="AU60" s="45" t="str">
        <f t="shared" si="16"/>
        <v>24～25</v>
      </c>
      <c r="AV60" s="45" t="str">
        <f t="shared" si="16"/>
        <v/>
      </c>
      <c r="AW60" s="45" t="str">
        <f t="shared" si="16"/>
        <v/>
      </c>
      <c r="AX60" s="45" t="str">
        <f t="shared" si="16"/>
        <v/>
      </c>
      <c r="AY60" s="45" t="str">
        <f t="shared" si="15"/>
        <v/>
      </c>
      <c r="AZ60" s="45" t="str">
        <f t="shared" si="15"/>
        <v/>
      </c>
      <c r="BA60" s="45" t="str">
        <f t="shared" si="15"/>
        <v/>
      </c>
      <c r="BB60" s="45" t="str">
        <f t="shared" si="15"/>
        <v>20～21</v>
      </c>
      <c r="BC60" s="45" t="str">
        <f t="shared" si="15"/>
        <v>24～25</v>
      </c>
    </row>
    <row r="61" spans="27:55" ht="18.95" customHeight="1">
      <c r="AA61" s="9">
        <v>51</v>
      </c>
      <c r="AB61" s="27" t="str">
        <f>V11</f>
        <v>国語</v>
      </c>
      <c r="AC61" s="61"/>
      <c r="AD61" s="42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IF(AE61="","",VLOOKUP(AE61,目次!$A$5:$X$36,20))</f>
        <v>24～25</v>
      </c>
      <c r="AL61" s="22" t="str">
        <f>IF(AF61="","",VLOOKUP(AF61,目次!$A$5:$P$36,4))</f>
        <v/>
      </c>
      <c r="AM61" s="22" t="str">
        <f>IF(AF61="","",VLOOKUP(AF61,目次!$A$5:$X$36,21))</f>
        <v/>
      </c>
      <c r="AN61" s="22" t="str">
        <f>IF(AG61="","",VLOOKUP(AG61,目次!$A$5:$P$36,5))</f>
        <v/>
      </c>
      <c r="AO61" s="22" t="str">
        <f>IF(AG61="","",VLOOKUP(AG61,目次!$A$5:$X$36,22))</f>
        <v/>
      </c>
      <c r="AP61" s="22" t="str">
        <f>IF(AH61="","",VLOOKUP(AH61,目次!$A$5:$P$36,6))</f>
        <v/>
      </c>
      <c r="AQ61" s="22" t="str">
        <f>IF(AH61="","",VLOOKUP(AH61,目次!$A$5:$X$36,23))</f>
        <v/>
      </c>
      <c r="AR61" s="22" t="str">
        <f>IF(AI61="","",VLOOKUP(AI61,目次!$A$5:$P$36,7))</f>
        <v/>
      </c>
      <c r="AS61" s="22" t="str">
        <f>IF(AI61="","",VLOOKUP(AI61,目次!$A$5:$X$36,24))</f>
        <v/>
      </c>
      <c r="AT61" s="45" t="str">
        <f t="shared" si="16"/>
        <v>22～23</v>
      </c>
      <c r="AU61" s="45" t="str">
        <f t="shared" si="16"/>
        <v>24～25</v>
      </c>
      <c r="AV61" s="45" t="str">
        <f t="shared" si="16"/>
        <v>26～27</v>
      </c>
      <c r="AW61" s="45" t="str">
        <f t="shared" si="16"/>
        <v>24～25</v>
      </c>
      <c r="AX61" s="45" t="str">
        <f t="shared" si="16"/>
        <v/>
      </c>
      <c r="AY61" s="45" t="str">
        <f t="shared" si="15"/>
        <v/>
      </c>
      <c r="AZ61" s="45" t="str">
        <f t="shared" si="15"/>
        <v/>
      </c>
      <c r="BA61" s="45" t="str">
        <f t="shared" si="15"/>
        <v/>
      </c>
      <c r="BB61" s="45" t="str">
        <f t="shared" si="15"/>
        <v/>
      </c>
      <c r="BC61" s="45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1"/>
      <c r="AD62" s="42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IF(AE62="","",VLOOKUP(AE62,目次!$A$5:$X$36,20))</f>
        <v/>
      </c>
      <c r="AL62" s="22" t="str">
        <f>IF(AF62="","",VLOOKUP(AF62,目次!$A$5:$P$36,4))</f>
        <v>26～27</v>
      </c>
      <c r="AM62" s="22" t="str">
        <f>IF(AF62="","",VLOOKUP(AF62,目次!$A$5:$X$36,21))</f>
        <v>24～25</v>
      </c>
      <c r="AN62" s="22" t="str">
        <f>IF(AG62="","",VLOOKUP(AG62,目次!$A$5:$P$36,5))</f>
        <v/>
      </c>
      <c r="AO62" s="22" t="str">
        <f>IF(AG62="","",VLOOKUP(AG62,目次!$A$5:$X$36,22))</f>
        <v/>
      </c>
      <c r="AP62" s="22" t="str">
        <f>IF(AH62="","",VLOOKUP(AH62,目次!$A$5:$P$36,6))</f>
        <v/>
      </c>
      <c r="AQ62" s="22" t="str">
        <f>IF(AH62="","",VLOOKUP(AH62,目次!$A$5:$X$36,23))</f>
        <v/>
      </c>
      <c r="AR62" s="22" t="str">
        <f>IF(AI62="","",VLOOKUP(AI62,目次!$A$5:$P$36,7))</f>
        <v/>
      </c>
      <c r="AS62" s="22" t="str">
        <f>IF(AI62="","",VLOOKUP(AI62,目次!$A$5:$X$36,24))</f>
        <v/>
      </c>
      <c r="AT62" s="45" t="str">
        <f t="shared" si="16"/>
        <v/>
      </c>
      <c r="AU62" s="45" t="str">
        <f t="shared" si="16"/>
        <v/>
      </c>
      <c r="AV62" s="45" t="str">
        <f t="shared" si="16"/>
        <v>26～27</v>
      </c>
      <c r="AW62" s="45" t="str">
        <f t="shared" si="16"/>
        <v>24～25</v>
      </c>
      <c r="AX62" s="45" t="str">
        <f t="shared" si="16"/>
        <v>22～23</v>
      </c>
      <c r="AY62" s="45" t="str">
        <f t="shared" si="15"/>
        <v>24～25</v>
      </c>
      <c r="AZ62" s="45" t="str">
        <f t="shared" si="15"/>
        <v/>
      </c>
      <c r="BA62" s="45" t="str">
        <f t="shared" si="15"/>
        <v/>
      </c>
      <c r="BB62" s="45" t="str">
        <f t="shared" si="15"/>
        <v/>
      </c>
      <c r="BC62" s="45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1"/>
      <c r="AD63" s="42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IF(AE63="","",VLOOKUP(AE63,目次!$A$5:$X$36,20))</f>
        <v/>
      </c>
      <c r="AL63" s="22" t="str">
        <f>IF(AF63="","",VLOOKUP(AF63,目次!$A$5:$P$36,4))</f>
        <v/>
      </c>
      <c r="AM63" s="22" t="str">
        <f>IF(AF63="","",VLOOKUP(AF63,目次!$A$5:$X$36,21))</f>
        <v/>
      </c>
      <c r="AN63" s="22" t="str">
        <f>IF(AG63="","",VLOOKUP(AG63,目次!$A$5:$P$36,5))</f>
        <v>22～23</v>
      </c>
      <c r="AO63" s="22" t="str">
        <f>IF(AG63="","",VLOOKUP(AG63,目次!$A$5:$X$36,22))</f>
        <v>24～25</v>
      </c>
      <c r="AP63" s="22" t="str">
        <f>IF(AH63="","",VLOOKUP(AH63,目次!$A$5:$P$36,6))</f>
        <v/>
      </c>
      <c r="AQ63" s="22" t="str">
        <f>IF(AH63="","",VLOOKUP(AH63,目次!$A$5:$X$36,23))</f>
        <v/>
      </c>
      <c r="AR63" s="22" t="str">
        <f>IF(AI63="","",VLOOKUP(AI63,目次!$A$5:$P$36,7))</f>
        <v/>
      </c>
      <c r="AS63" s="22" t="str">
        <f>IF(AI63="","",VLOOKUP(AI63,目次!$A$5:$X$36,24))</f>
        <v/>
      </c>
      <c r="AT63" s="45" t="str">
        <f t="shared" si="16"/>
        <v/>
      </c>
      <c r="AU63" s="45" t="str">
        <f t="shared" si="16"/>
        <v/>
      </c>
      <c r="AV63" s="45" t="str">
        <f t="shared" si="16"/>
        <v/>
      </c>
      <c r="AW63" s="45" t="str">
        <f t="shared" si="16"/>
        <v/>
      </c>
      <c r="AX63" s="45" t="str">
        <f t="shared" si="16"/>
        <v>22～23</v>
      </c>
      <c r="AY63" s="45" t="str">
        <f t="shared" si="15"/>
        <v>24～25</v>
      </c>
      <c r="AZ63" s="45" t="str">
        <f t="shared" si="15"/>
        <v>22～23</v>
      </c>
      <c r="BA63" s="45" t="str">
        <f t="shared" si="15"/>
        <v>26～27</v>
      </c>
      <c r="BB63" s="45" t="str">
        <f t="shared" si="15"/>
        <v/>
      </c>
      <c r="BC63" s="45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1"/>
      <c r="AD64" s="42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IF(AE64="","",VLOOKUP(AE64,目次!$A$5:$X$36,20))</f>
        <v/>
      </c>
      <c r="AL64" s="22" t="str">
        <f>IF(AF64="","",VLOOKUP(AF64,目次!$A$5:$P$36,4))</f>
        <v/>
      </c>
      <c r="AM64" s="22" t="str">
        <f>IF(AF64="","",VLOOKUP(AF64,目次!$A$5:$X$36,21))</f>
        <v/>
      </c>
      <c r="AN64" s="22" t="str">
        <f>IF(AG64="","",VLOOKUP(AG64,目次!$A$5:$P$36,5))</f>
        <v/>
      </c>
      <c r="AO64" s="22" t="str">
        <f>IF(AG64="","",VLOOKUP(AG64,目次!$A$5:$X$36,22))</f>
        <v/>
      </c>
      <c r="AP64" s="22" t="str">
        <f>IF(AH64="","",VLOOKUP(AH64,目次!$A$5:$P$36,6))</f>
        <v>22～23</v>
      </c>
      <c r="AQ64" s="22" t="str">
        <f>IF(AH64="","",VLOOKUP(AH64,目次!$A$5:$X$36,23))</f>
        <v>26～27</v>
      </c>
      <c r="AR64" s="22" t="str">
        <f>IF(AI64="","",VLOOKUP(AI64,目次!$A$5:$P$36,7))</f>
        <v/>
      </c>
      <c r="AS64" s="22" t="str">
        <f>IF(AI64="","",VLOOKUP(AI64,目次!$A$5:$X$36,24))</f>
        <v/>
      </c>
      <c r="AT64" s="45" t="str">
        <f t="shared" si="16"/>
        <v/>
      </c>
      <c r="AU64" s="45" t="str">
        <f t="shared" si="16"/>
        <v/>
      </c>
      <c r="AV64" s="45" t="str">
        <f t="shared" si="16"/>
        <v/>
      </c>
      <c r="AW64" s="45" t="str">
        <f t="shared" si="16"/>
        <v/>
      </c>
      <c r="AX64" s="45" t="str">
        <f t="shared" si="16"/>
        <v/>
      </c>
      <c r="AY64" s="45" t="str">
        <f t="shared" si="15"/>
        <v/>
      </c>
      <c r="AZ64" s="45" t="str">
        <f t="shared" si="15"/>
        <v>22～23</v>
      </c>
      <c r="BA64" s="45" t="str">
        <f t="shared" si="15"/>
        <v>26～27</v>
      </c>
      <c r="BB64" s="45" t="str">
        <f t="shared" si="15"/>
        <v>22～23</v>
      </c>
      <c r="BC64" s="45" t="str">
        <f t="shared" si="15"/>
        <v>26～27</v>
      </c>
    </row>
    <row r="65" spans="27:55" ht="18.95" customHeight="1">
      <c r="AA65" s="9">
        <v>55</v>
      </c>
      <c r="AB65" s="27" t="str">
        <f>V15</f>
        <v>英語</v>
      </c>
      <c r="AC65" s="61"/>
      <c r="AD65" s="42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IF(AE65="","",VLOOKUP(AE65,目次!$A$5:$X$36,20))</f>
        <v/>
      </c>
      <c r="AL65" s="22" t="str">
        <f>IF(AF65="","",VLOOKUP(AF65,目次!$A$5:$P$36,4))</f>
        <v/>
      </c>
      <c r="AM65" s="22" t="str">
        <f>IF(AF65="","",VLOOKUP(AF65,目次!$A$5:$X$36,21))</f>
        <v/>
      </c>
      <c r="AN65" s="22" t="str">
        <f>IF(AG65="","",VLOOKUP(AG65,目次!$A$5:$P$36,5))</f>
        <v/>
      </c>
      <c r="AO65" s="22" t="str">
        <f>IF(AG65="","",VLOOKUP(AG65,目次!$A$5:$X$36,22))</f>
        <v/>
      </c>
      <c r="AP65" s="22" t="str">
        <f>IF(AH65="","",VLOOKUP(AH65,目次!$A$5:$P$36,6))</f>
        <v/>
      </c>
      <c r="AQ65" s="22" t="str">
        <f>IF(AH65="","",VLOOKUP(AH65,目次!$A$5:$X$36,23))</f>
        <v/>
      </c>
      <c r="AR65" s="22" t="str">
        <f>IF(AI65="","",VLOOKUP(AI65,目次!$A$5:$P$36,7))</f>
        <v>22～23</v>
      </c>
      <c r="AS65" s="22" t="str">
        <f>IF(AI65="","",VLOOKUP(AI65,目次!$A$5:$X$36,24))</f>
        <v>26～27</v>
      </c>
      <c r="AT65" s="45" t="str">
        <f t="shared" si="16"/>
        <v>24～25</v>
      </c>
      <c r="AU65" s="45" t="str">
        <f t="shared" si="16"/>
        <v>26～27</v>
      </c>
      <c r="AV65" s="45" t="str">
        <f t="shared" si="16"/>
        <v/>
      </c>
      <c r="AW65" s="45" t="str">
        <f t="shared" si="16"/>
        <v/>
      </c>
      <c r="AX65" s="45" t="str">
        <f t="shared" si="16"/>
        <v/>
      </c>
      <c r="AY65" s="45" t="str">
        <f t="shared" si="15"/>
        <v/>
      </c>
      <c r="AZ65" s="45" t="str">
        <f t="shared" si="15"/>
        <v/>
      </c>
      <c r="BA65" s="45" t="str">
        <f t="shared" si="15"/>
        <v/>
      </c>
      <c r="BB65" s="45" t="str">
        <f t="shared" si="15"/>
        <v>22～23</v>
      </c>
      <c r="BC65" s="45" t="str">
        <f t="shared" si="15"/>
        <v>26～27</v>
      </c>
    </row>
    <row r="66" spans="27:55" ht="18.95" customHeight="1">
      <c r="AA66" s="9">
        <v>56</v>
      </c>
      <c r="AB66" s="27" t="str">
        <f>V11</f>
        <v>国語</v>
      </c>
      <c r="AC66" s="61"/>
      <c r="AD66" s="42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IF(AE66="","",VLOOKUP(AE66,目次!$A$5:$X$36,20))</f>
        <v>26～27</v>
      </c>
      <c r="AL66" s="22" t="str">
        <f>IF(AF66="","",VLOOKUP(AF66,目次!$A$5:$P$36,4))</f>
        <v/>
      </c>
      <c r="AM66" s="22" t="str">
        <f>IF(AF66="","",VLOOKUP(AF66,目次!$A$5:$X$36,21))</f>
        <v/>
      </c>
      <c r="AN66" s="22" t="str">
        <f>IF(AG66="","",VLOOKUP(AG66,目次!$A$5:$P$36,5))</f>
        <v/>
      </c>
      <c r="AO66" s="22" t="str">
        <f>IF(AG66="","",VLOOKUP(AG66,目次!$A$5:$X$36,22))</f>
        <v/>
      </c>
      <c r="AP66" s="22" t="str">
        <f>IF(AH66="","",VLOOKUP(AH66,目次!$A$5:$P$36,6))</f>
        <v/>
      </c>
      <c r="AQ66" s="22" t="str">
        <f>IF(AH66="","",VLOOKUP(AH66,目次!$A$5:$X$36,23))</f>
        <v/>
      </c>
      <c r="AR66" s="22" t="str">
        <f>IF(AI66="","",VLOOKUP(AI66,目次!$A$5:$P$36,7))</f>
        <v/>
      </c>
      <c r="AS66" s="22" t="str">
        <f>IF(AI66="","",VLOOKUP(AI66,目次!$A$5:$X$36,24))</f>
        <v/>
      </c>
      <c r="AT66" s="45" t="str">
        <f t="shared" si="16"/>
        <v>24～25</v>
      </c>
      <c r="AU66" s="45" t="str">
        <f t="shared" si="16"/>
        <v>26～27</v>
      </c>
      <c r="AV66" s="45" t="str">
        <f t="shared" si="16"/>
        <v>28～30</v>
      </c>
      <c r="AW66" s="45" t="str">
        <f t="shared" si="16"/>
        <v>26～27</v>
      </c>
      <c r="AX66" s="45" t="str">
        <f t="shared" si="16"/>
        <v/>
      </c>
      <c r="AY66" s="45" t="str">
        <f t="shared" si="15"/>
        <v/>
      </c>
      <c r="AZ66" s="45" t="str">
        <f t="shared" si="15"/>
        <v/>
      </c>
      <c r="BA66" s="45" t="str">
        <f t="shared" si="15"/>
        <v/>
      </c>
      <c r="BB66" s="45" t="str">
        <f t="shared" si="15"/>
        <v/>
      </c>
      <c r="BC66" s="45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1"/>
      <c r="AD67" s="42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IF(AE67="","",VLOOKUP(AE67,目次!$A$5:$X$36,20))</f>
        <v/>
      </c>
      <c r="AL67" s="22" t="str">
        <f>IF(AF67="","",VLOOKUP(AF67,目次!$A$5:$P$36,4))</f>
        <v>28～30</v>
      </c>
      <c r="AM67" s="22" t="str">
        <f>IF(AF67="","",VLOOKUP(AF67,目次!$A$5:$X$36,21))</f>
        <v>26～27</v>
      </c>
      <c r="AN67" s="22" t="str">
        <f>IF(AG67="","",VLOOKUP(AG67,目次!$A$5:$P$36,5))</f>
        <v/>
      </c>
      <c r="AO67" s="22" t="str">
        <f>IF(AG67="","",VLOOKUP(AG67,目次!$A$5:$X$36,22))</f>
        <v/>
      </c>
      <c r="AP67" s="22" t="str">
        <f>IF(AH67="","",VLOOKUP(AH67,目次!$A$5:$P$36,6))</f>
        <v/>
      </c>
      <c r="AQ67" s="22" t="str">
        <f>IF(AH67="","",VLOOKUP(AH67,目次!$A$5:$X$36,23))</f>
        <v/>
      </c>
      <c r="AR67" s="22" t="str">
        <f>IF(AI67="","",VLOOKUP(AI67,目次!$A$5:$P$36,7))</f>
        <v/>
      </c>
      <c r="AS67" s="22" t="str">
        <f>IF(AI67="","",VLOOKUP(AI67,目次!$A$5:$X$36,24))</f>
        <v/>
      </c>
      <c r="AT67" s="45" t="str">
        <f t="shared" si="16"/>
        <v/>
      </c>
      <c r="AU67" s="45" t="str">
        <f t="shared" si="16"/>
        <v/>
      </c>
      <c r="AV67" s="45" t="str">
        <f t="shared" si="16"/>
        <v>28～30</v>
      </c>
      <c r="AW67" s="45" t="str">
        <f t="shared" si="16"/>
        <v>26～27</v>
      </c>
      <c r="AX67" s="45" t="str">
        <f t="shared" si="16"/>
        <v>24～25</v>
      </c>
      <c r="AY67" s="45" t="str">
        <f t="shared" si="15"/>
        <v>26～27</v>
      </c>
      <c r="AZ67" s="45" t="str">
        <f t="shared" si="15"/>
        <v/>
      </c>
      <c r="BA67" s="45" t="str">
        <f t="shared" si="15"/>
        <v/>
      </c>
      <c r="BB67" s="45" t="str">
        <f t="shared" si="15"/>
        <v/>
      </c>
      <c r="BC67" s="45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1"/>
      <c r="AD68" s="42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IF(AE68="","",VLOOKUP(AE68,目次!$A$5:$X$36,20))</f>
        <v/>
      </c>
      <c r="AL68" s="22" t="str">
        <f>IF(AF68="","",VLOOKUP(AF68,目次!$A$5:$P$36,4))</f>
        <v/>
      </c>
      <c r="AM68" s="22" t="str">
        <f>IF(AF68="","",VLOOKUP(AF68,目次!$A$5:$X$36,21))</f>
        <v/>
      </c>
      <c r="AN68" s="22" t="str">
        <f>IF(AG68="","",VLOOKUP(AG68,目次!$A$5:$P$36,5))</f>
        <v>24～25</v>
      </c>
      <c r="AO68" s="22" t="str">
        <f>IF(AG68="","",VLOOKUP(AG68,目次!$A$5:$X$36,22))</f>
        <v>26～27</v>
      </c>
      <c r="AP68" s="22" t="str">
        <f>IF(AH68="","",VLOOKUP(AH68,目次!$A$5:$P$36,6))</f>
        <v/>
      </c>
      <c r="AQ68" s="22" t="str">
        <f>IF(AH68="","",VLOOKUP(AH68,目次!$A$5:$X$36,23))</f>
        <v/>
      </c>
      <c r="AR68" s="22" t="str">
        <f>IF(AI68="","",VLOOKUP(AI68,目次!$A$5:$P$36,7))</f>
        <v/>
      </c>
      <c r="AS68" s="22" t="str">
        <f>IF(AI68="","",VLOOKUP(AI68,目次!$A$5:$X$36,24))</f>
        <v/>
      </c>
      <c r="AT68" s="45" t="str">
        <f t="shared" si="16"/>
        <v/>
      </c>
      <c r="AU68" s="45" t="str">
        <f t="shared" si="16"/>
        <v/>
      </c>
      <c r="AV68" s="45" t="str">
        <f t="shared" si="16"/>
        <v/>
      </c>
      <c r="AW68" s="45" t="str">
        <f t="shared" si="16"/>
        <v/>
      </c>
      <c r="AX68" s="45" t="str">
        <f t="shared" si="16"/>
        <v>24～25</v>
      </c>
      <c r="AY68" s="45" t="str">
        <f t="shared" si="16"/>
        <v>26～27</v>
      </c>
      <c r="AZ68" s="45" t="str">
        <f t="shared" si="16"/>
        <v>24～25</v>
      </c>
      <c r="BA68" s="45" t="str">
        <f t="shared" si="16"/>
        <v>28～29</v>
      </c>
      <c r="BB68" s="45" t="str">
        <f t="shared" si="16"/>
        <v/>
      </c>
      <c r="BC68" s="45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1"/>
      <c r="AD69" s="42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IF(AE69="","",VLOOKUP(AE69,目次!$A$5:$X$36,20))</f>
        <v/>
      </c>
      <c r="AL69" s="22" t="str">
        <f>IF(AF69="","",VLOOKUP(AF69,目次!$A$5:$P$36,4))</f>
        <v/>
      </c>
      <c r="AM69" s="22" t="str">
        <f>IF(AF69="","",VLOOKUP(AF69,目次!$A$5:$X$36,21))</f>
        <v/>
      </c>
      <c r="AN69" s="22" t="str">
        <f>IF(AG69="","",VLOOKUP(AG69,目次!$A$5:$P$36,5))</f>
        <v/>
      </c>
      <c r="AO69" s="22" t="str">
        <f>IF(AG69="","",VLOOKUP(AG69,目次!$A$5:$X$36,22))</f>
        <v/>
      </c>
      <c r="AP69" s="22" t="str">
        <f>IF(AH69="","",VLOOKUP(AH69,目次!$A$5:$P$36,6))</f>
        <v>24～25</v>
      </c>
      <c r="AQ69" s="22" t="str">
        <f>IF(AH69="","",VLOOKUP(AH69,目次!$A$5:$X$36,23))</f>
        <v>28～29</v>
      </c>
      <c r="AR69" s="22" t="str">
        <f>IF(AI69="","",VLOOKUP(AI69,目次!$A$5:$P$36,7))</f>
        <v/>
      </c>
      <c r="AS69" s="22" t="str">
        <f>IF(AI69="","",VLOOKUP(AI69,目次!$A$5:$X$36,24))</f>
        <v/>
      </c>
      <c r="AT69" s="45" t="str">
        <f t="shared" ref="AT69:BC70" si="17">IF(AJ69=AJ70,"",IF($AD69=$AD70,AJ69&amp;","&amp;AJ70,AJ69&amp;AJ70))</f>
        <v/>
      </c>
      <c r="AU69" s="45" t="str">
        <f t="shared" si="17"/>
        <v/>
      </c>
      <c r="AV69" s="45" t="str">
        <f t="shared" si="17"/>
        <v/>
      </c>
      <c r="AW69" s="45" t="str">
        <f t="shared" si="17"/>
        <v/>
      </c>
      <c r="AX69" s="45" t="str">
        <f t="shared" si="17"/>
        <v/>
      </c>
      <c r="AY69" s="45" t="str">
        <f t="shared" si="17"/>
        <v/>
      </c>
      <c r="AZ69" s="45" t="str">
        <f t="shared" si="17"/>
        <v>24～25</v>
      </c>
      <c r="BA69" s="45" t="str">
        <f t="shared" si="17"/>
        <v>28～29</v>
      </c>
      <c r="BB69" s="45" t="str">
        <f t="shared" si="17"/>
        <v>24～25</v>
      </c>
      <c r="BC69" s="45" t="str">
        <f t="shared" si="17"/>
        <v>28～29</v>
      </c>
    </row>
    <row r="70" spans="27:55" ht="18.95" customHeight="1" thickBot="1">
      <c r="AA70" s="9">
        <v>60</v>
      </c>
      <c r="AB70" s="27" t="str">
        <f>V15</f>
        <v>英語</v>
      </c>
      <c r="AC70" s="62"/>
      <c r="AD70" s="42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IF(AE70="","",VLOOKUP(AE70,目次!$A$5:$X$36,20))</f>
        <v/>
      </c>
      <c r="AL70" s="22" t="str">
        <f>IF(AF70="","",VLOOKUP(AF70,目次!$A$5:$P$36,4))</f>
        <v/>
      </c>
      <c r="AM70" s="22" t="str">
        <f>IF(AF70="","",VLOOKUP(AF70,目次!$A$5:$X$36,21))</f>
        <v/>
      </c>
      <c r="AN70" s="22" t="str">
        <f>IF(AG70="","",VLOOKUP(AG70,目次!$A$5:$P$36,5))</f>
        <v/>
      </c>
      <c r="AO70" s="22" t="str">
        <f>IF(AG70="","",VLOOKUP(AG70,目次!$A$5:$X$36,22))</f>
        <v/>
      </c>
      <c r="AP70" s="22" t="str">
        <f>IF(AH70="","",VLOOKUP(AH70,目次!$A$5:$P$36,6))</f>
        <v/>
      </c>
      <c r="AQ70" s="22" t="str">
        <f>IF(AH70="","",VLOOKUP(AH70,目次!$A$5:$X$36,23))</f>
        <v/>
      </c>
      <c r="AR70" s="22" t="str">
        <f>IF(AI70="","",VLOOKUP(AI70,目次!$A$5:$P$36,7))</f>
        <v>24～25</v>
      </c>
      <c r="AS70" s="22" t="str">
        <f>IF(AI70="","",VLOOKUP(AI70,目次!$A$5:$X$36,24))</f>
        <v>28～29</v>
      </c>
      <c r="AT70" s="45" t="str">
        <f t="shared" si="17"/>
        <v/>
      </c>
      <c r="AU70" s="45" t="str">
        <f t="shared" si="17"/>
        <v/>
      </c>
      <c r="AV70" s="45" t="str">
        <f t="shared" si="17"/>
        <v/>
      </c>
      <c r="AW70" s="45" t="str">
        <f t="shared" si="17"/>
        <v/>
      </c>
      <c r="AX70" s="45" t="str">
        <f t="shared" si="17"/>
        <v/>
      </c>
      <c r="AY70" s="45" t="str">
        <f t="shared" si="17"/>
        <v/>
      </c>
      <c r="AZ70" s="45" t="str">
        <f t="shared" si="17"/>
        <v/>
      </c>
      <c r="BA70" s="45" t="str">
        <f t="shared" si="17"/>
        <v/>
      </c>
      <c r="BB70" s="45" t="str">
        <f t="shared" si="17"/>
        <v>24～25</v>
      </c>
      <c r="BC70" s="45" t="str">
        <f t="shared" si="17"/>
        <v>28～29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  <mergeCell ref="B5:C5"/>
    <mergeCell ref="F5:J5"/>
    <mergeCell ref="K5:P5"/>
    <mergeCell ref="R5:Z5"/>
    <mergeCell ref="B1:P1"/>
    <mergeCell ref="U1:Z1"/>
    <mergeCell ref="B2:I2"/>
    <mergeCell ref="J2:P2"/>
    <mergeCell ref="B3:C3"/>
  </mergeCells>
  <phoneticPr fontId="1"/>
  <conditionalFormatting sqref="B8:B38">
    <cfRule type="expression" dxfId="29" priority="2" stopIfTrue="1">
      <formula>D8="祝"</formula>
    </cfRule>
    <cfRule type="expression" dxfId="28" priority="3" stopIfTrue="1">
      <formula>OR(D8=1,D8=7)</formula>
    </cfRule>
  </conditionalFormatting>
  <conditionalFormatting sqref="C8:C38">
    <cfRule type="expression" dxfId="27" priority="4" stopIfTrue="1">
      <formula>D8="祝"</formula>
    </cfRule>
    <cfRule type="expression" dxfId="26" priority="5" stopIfTrue="1">
      <formula>OR(D8=1,D8=7)</formula>
    </cfRule>
  </conditionalFormatting>
  <conditionalFormatting sqref="D8:D38">
    <cfRule type="cellIs" dxfId="2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80" s="10" customFormat="1" ht="28.5" customHeight="1" thickBot="1">
      <c r="B1" s="273" t="s">
        <v>162</v>
      </c>
      <c r="C1" s="273"/>
      <c r="D1" s="273"/>
      <c r="E1" s="273"/>
      <c r="F1" s="273"/>
      <c r="G1" s="273"/>
      <c r="H1" s="82"/>
      <c r="I1" s="82"/>
      <c r="J1" s="82"/>
      <c r="K1" s="274" t="str">
        <f>HYPERLINK("#はじめに!A1","はじめにの画面に戻る")</f>
        <v>はじめにの画面に戻る</v>
      </c>
      <c r="L1" s="275"/>
      <c r="M1" s="275"/>
      <c r="N1" s="275"/>
      <c r="O1" s="275"/>
      <c r="P1" s="275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80" s="10" customFormat="1" ht="16.5" customHeight="1" thickBot="1">
      <c r="B2" s="276"/>
      <c r="C2" s="276"/>
      <c r="D2" s="276"/>
      <c r="E2" s="276"/>
      <c r="F2" s="276"/>
      <c r="G2" s="276"/>
      <c r="H2" s="276"/>
      <c r="I2" s="276"/>
      <c r="J2" s="277" t="s">
        <v>540</v>
      </c>
      <c r="K2" s="278"/>
      <c r="L2" s="278"/>
      <c r="M2" s="278"/>
      <c r="N2" s="278"/>
      <c r="O2" s="278"/>
      <c r="P2" s="279"/>
      <c r="Q2" s="50"/>
      <c r="R2" s="50"/>
      <c r="S2" s="50"/>
      <c r="T2" s="50"/>
      <c r="U2" s="50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80" s="12" customFormat="1" ht="37.5" customHeight="1">
      <c r="B3" s="280"/>
      <c r="C3" s="280"/>
      <c r="D3" s="11"/>
      <c r="F3" s="2"/>
      <c r="G3" s="2"/>
      <c r="H3" s="3"/>
      <c r="I3" s="3"/>
      <c r="J3" s="4" t="s">
        <v>161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80" s="12" customFormat="1" ht="18" customHeight="1">
      <c r="A4" s="209"/>
      <c r="B4" s="210"/>
      <c r="C4" s="210"/>
      <c r="D4" s="211"/>
      <c r="E4" s="209"/>
      <c r="F4" s="212"/>
      <c r="G4" s="212"/>
      <c r="H4" s="213"/>
      <c r="I4" s="213"/>
      <c r="J4" s="214"/>
      <c r="K4" s="214"/>
      <c r="L4" s="213"/>
      <c r="M4" s="213"/>
      <c r="N4" s="213"/>
      <c r="O4" s="213"/>
      <c r="P4" s="215"/>
      <c r="Q4" s="215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80" s="12" customFormat="1" ht="33" customHeight="1" thickBot="1">
      <c r="A5" s="209"/>
      <c r="B5" s="266">
        <v>2025</v>
      </c>
      <c r="C5" s="266"/>
      <c r="D5" s="51"/>
      <c r="E5" s="52" t="s">
        <v>0</v>
      </c>
      <c r="F5" s="267" t="str">
        <f>J2</f>
        <v>スタディ１</v>
      </c>
      <c r="G5" s="267"/>
      <c r="H5" s="267"/>
      <c r="I5" s="267"/>
      <c r="J5" s="267"/>
      <c r="K5" s="268" t="s">
        <v>56</v>
      </c>
      <c r="L5" s="268"/>
      <c r="M5" s="268"/>
      <c r="N5" s="268"/>
      <c r="O5" s="268"/>
      <c r="P5" s="268"/>
      <c r="Q5" s="216"/>
      <c r="R5" s="269"/>
      <c r="S5" s="269"/>
      <c r="T5" s="269"/>
      <c r="U5" s="269"/>
      <c r="V5" s="269"/>
      <c r="W5" s="269"/>
      <c r="X5" s="269"/>
      <c r="Y5" s="269"/>
      <c r="Z5" s="269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80" ht="22.5" customHeight="1">
      <c r="A6" s="218"/>
      <c r="B6" s="53">
        <v>10</v>
      </c>
      <c r="C6" s="54" t="s">
        <v>1</v>
      </c>
      <c r="D6" s="16"/>
      <c r="E6" s="28" t="s">
        <v>2</v>
      </c>
      <c r="F6" s="271" t="s">
        <v>3</v>
      </c>
      <c r="G6" s="272"/>
      <c r="H6" s="271" t="s">
        <v>4</v>
      </c>
      <c r="I6" s="272"/>
      <c r="J6" s="271" t="s">
        <v>5</v>
      </c>
      <c r="K6" s="272"/>
      <c r="L6" s="271" t="s">
        <v>6</v>
      </c>
      <c r="M6" s="272"/>
      <c r="N6" s="271" t="s">
        <v>7</v>
      </c>
      <c r="O6" s="272"/>
      <c r="P6" s="29" t="s">
        <v>8</v>
      </c>
      <c r="Q6" s="217"/>
      <c r="R6" s="30" t="s">
        <v>9</v>
      </c>
      <c r="BU6" s="83" t="s">
        <v>163</v>
      </c>
      <c r="BV6" s="84"/>
      <c r="BW6" s="84"/>
      <c r="BX6" s="84"/>
      <c r="BY6" s="84"/>
      <c r="BZ6" s="84"/>
      <c r="CA6" s="84"/>
      <c r="CB6" s="80"/>
    </row>
    <row r="7" spans="1:80" ht="18.75" customHeight="1">
      <c r="A7" s="218"/>
      <c r="B7" s="22"/>
      <c r="C7" s="22"/>
      <c r="E7" s="31"/>
      <c r="F7" s="32" t="s">
        <v>55</v>
      </c>
      <c r="G7" s="34" t="str">
        <f>J2</f>
        <v>スタディ１</v>
      </c>
      <c r="H7" s="32" t="s">
        <v>55</v>
      </c>
      <c r="I7" s="34" t="str">
        <f>J2</f>
        <v>スタディ１</v>
      </c>
      <c r="J7" s="32" t="s">
        <v>55</v>
      </c>
      <c r="K7" s="34" t="str">
        <f>J2</f>
        <v>スタディ１</v>
      </c>
      <c r="L7" s="32" t="s">
        <v>55</v>
      </c>
      <c r="M7" s="34" t="str">
        <f>J2</f>
        <v>スタディ１</v>
      </c>
      <c r="N7" s="32" t="s">
        <v>55</v>
      </c>
      <c r="O7" s="34" t="str">
        <f>J2</f>
        <v>スタディ１</v>
      </c>
      <c r="P7" s="31"/>
      <c r="Q7" s="218"/>
      <c r="R7" s="33"/>
      <c r="BU7" s="85" t="s">
        <v>164</v>
      </c>
      <c r="BV7" s="86"/>
      <c r="BW7" s="86"/>
      <c r="BX7" s="86"/>
      <c r="BY7" s="86"/>
      <c r="BZ7" s="86"/>
      <c r="CA7" s="86"/>
      <c r="CB7" s="79"/>
    </row>
    <row r="8" spans="1:80" ht="18.95" customHeight="1">
      <c r="A8" s="218"/>
      <c r="B8" s="5">
        <v>1</v>
      </c>
      <c r="C8" s="6">
        <f t="shared" ref="C8:C38" si="0">DATE($B$5,$B$6,B8)</f>
        <v>45931</v>
      </c>
      <c r="D8" s="18">
        <f t="shared" ref="D8:D17" si="1">WEEKDAY(C8)</f>
        <v>4</v>
      </c>
      <c r="E8" s="19"/>
      <c r="F8" s="46" t="str">
        <f>IF($R8=1,VLOOKUP($S8,$AA$11:$BC$70,10),IF($R8=2,VLOOKUP($S7+1,$AA$11:$BC$70,20),IF($R8="予備","予備","")))</f>
        <v>2～3</v>
      </c>
      <c r="G8" s="47" t="str">
        <f t="shared" ref="G8:G38" si="2">IF($R8=1,VLOOKUP($S8,$AA$11:$BC$70,11),IF($R8=2,VLOOKUP($S7+1,$AA$11:$BC$70,21),IF($R8="予備","予備","")))</f>
        <v>4～5</v>
      </c>
      <c r="H8" s="48" t="str">
        <f t="shared" ref="H8:H38" si="3">IF($R8=1,VLOOKUP($S8,$AA$11:$BC$70,12),IF($R8=2,VLOOKUP($S7+1,$AA$11:$BC$70,22),IF($R8="予備","予備","")))</f>
        <v/>
      </c>
      <c r="I8" s="47" t="str">
        <f t="shared" ref="I8:I38" si="4">IF($R8=1,VLOOKUP($S8,$AA$11:$BC$70,13),IF($R8=2,VLOOKUP($S7+1,$AA$11:$BC$70,23),IF($R8="予備","予備","")))</f>
        <v/>
      </c>
      <c r="J8" s="48" t="str">
        <f t="shared" ref="J8:J38" si="5">IF($R8=1,VLOOKUP($S8,$AA$11:$BC$70,14),IF($R8=2,VLOOKUP($S7+1,$AA$11:$BC$70,24),IF($R8="予備","予備","")))</f>
        <v/>
      </c>
      <c r="K8" s="47" t="str">
        <f t="shared" ref="K8:K38" si="6">IF($R8=1,VLOOKUP($S8,$AA$11:$BC$70,15),IF($R8=2,VLOOKUP($S7+1,$AA$11:$BC$70,25),IF($R8="予備","予備","")))</f>
        <v/>
      </c>
      <c r="L8" s="48" t="str">
        <f t="shared" ref="L8:L38" si="7">IF($R8=1,VLOOKUP($S8,$AA$11:$BC$70,16),IF($R8=2,VLOOKUP($S7+1,$AA$11:$BC$70,26),IF($R8="予備","予備","")))</f>
        <v/>
      </c>
      <c r="M8" s="47" t="str">
        <f t="shared" ref="M8:M38" si="8">IF($R8=1,VLOOKUP($S8,$AA$11:$BC$70,17),IF($R8=2,VLOOKUP($S7+1,$AA$11:$BC$70,27),IF($R8="予備","予備","")))</f>
        <v/>
      </c>
      <c r="N8" s="48" t="str">
        <f t="shared" ref="N8:N38" si="9">IF($R8=1,VLOOKUP($S8,$AA$11:$BC$70,18),IF($R8=2,VLOOKUP($S7+1,$AA$11:$BC$70,28),IF($R8="予備","予備","")))</f>
        <v/>
      </c>
      <c r="O8" s="47" t="str">
        <f t="shared" ref="O8:O38" si="10">IF($R8=1,VLOOKUP($S8,$AA$11:$BC$70,19),IF($R8=2,VLOOKUP($S7+1,$AA$11:$BC$70,29),IF($R8="予備","予備","")))</f>
        <v/>
      </c>
      <c r="P8" s="49"/>
      <c r="Q8" s="218"/>
      <c r="R8" s="55">
        <v>1</v>
      </c>
      <c r="S8" s="14">
        <f>SUM($R$8:R8)</f>
        <v>1</v>
      </c>
      <c r="BU8" s="85" t="s">
        <v>165</v>
      </c>
      <c r="BV8" s="86"/>
      <c r="BW8" s="86"/>
      <c r="BX8" s="86"/>
      <c r="BY8" s="86"/>
      <c r="BZ8" s="86"/>
      <c r="CA8" s="86"/>
      <c r="CB8" s="79"/>
    </row>
    <row r="9" spans="1:80" ht="18.95" customHeight="1" thickBot="1">
      <c r="A9" s="218"/>
      <c r="B9" s="5">
        <v>2</v>
      </c>
      <c r="C9" s="6">
        <f t="shared" si="0"/>
        <v>45932</v>
      </c>
      <c r="D9" s="18">
        <f t="shared" si="1"/>
        <v>5</v>
      </c>
      <c r="E9" s="19"/>
      <c r="F9" s="46" t="str">
        <f>IF($R9=1,VLOOKUP($S9,$AA$11:$BC$70,10),IF($R9=2,VLOOKUP($S8+1,$AA$11:$BC$70,20),IF($R9="予備","予備","")))</f>
        <v/>
      </c>
      <c r="G9" s="47" t="str">
        <f t="shared" si="2"/>
        <v/>
      </c>
      <c r="H9" s="48" t="str">
        <f t="shared" si="3"/>
        <v>2～3</v>
      </c>
      <c r="I9" s="47" t="str">
        <f t="shared" si="4"/>
        <v>4～5</v>
      </c>
      <c r="J9" s="48" t="str">
        <f t="shared" si="5"/>
        <v/>
      </c>
      <c r="K9" s="47" t="str">
        <f t="shared" si="6"/>
        <v/>
      </c>
      <c r="L9" s="48" t="str">
        <f t="shared" si="7"/>
        <v/>
      </c>
      <c r="M9" s="47" t="str">
        <f t="shared" si="8"/>
        <v/>
      </c>
      <c r="N9" s="48" t="str">
        <f t="shared" si="9"/>
        <v/>
      </c>
      <c r="O9" s="47" t="str">
        <f t="shared" si="10"/>
        <v/>
      </c>
      <c r="P9" s="49"/>
      <c r="Q9" s="218"/>
      <c r="R9" s="55">
        <v>1</v>
      </c>
      <c r="S9" s="14">
        <f>SUM($R$8:R9)</f>
        <v>2</v>
      </c>
      <c r="U9" s="7" t="s">
        <v>96</v>
      </c>
      <c r="V9" s="24"/>
      <c r="W9" s="15"/>
      <c r="AA9" s="8" t="s">
        <v>97</v>
      </c>
      <c r="AB9" s="24" t="s">
        <v>10</v>
      </c>
      <c r="AC9" s="24"/>
      <c r="AD9" s="15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70" t="s">
        <v>14</v>
      </c>
      <c r="BK9" s="270"/>
      <c r="BL9" s="270" t="s">
        <v>4</v>
      </c>
      <c r="BM9" s="270"/>
      <c r="BN9" s="270" t="s">
        <v>5</v>
      </c>
      <c r="BO9" s="270"/>
      <c r="BP9" s="270" t="s">
        <v>6</v>
      </c>
      <c r="BQ9" s="270"/>
      <c r="BR9" s="270" t="s">
        <v>7</v>
      </c>
      <c r="BS9" s="270"/>
      <c r="BU9" s="85" t="s">
        <v>166</v>
      </c>
      <c r="BV9" s="86"/>
      <c r="BW9" s="86"/>
      <c r="BX9" s="86"/>
      <c r="BY9" s="86"/>
      <c r="BZ9" s="86"/>
      <c r="CA9" s="86"/>
      <c r="CB9" s="79"/>
    </row>
    <row r="10" spans="1:80" ht="18.95" customHeight="1" thickBot="1">
      <c r="A10" s="218"/>
      <c r="B10" s="5">
        <v>3</v>
      </c>
      <c r="C10" s="6">
        <f t="shared" si="0"/>
        <v>45933</v>
      </c>
      <c r="D10" s="18">
        <f t="shared" si="1"/>
        <v>6</v>
      </c>
      <c r="E10" s="19"/>
      <c r="F10" s="48" t="str">
        <f t="shared" ref="F10:F38" si="11">IF($R10=1,VLOOKUP($S10,$AA$11:$BC$70,10),IF($R10=2,VLOOKUP($S9+1,$AA$11:$BC$70,20),IF($R10="予備","予備","")))</f>
        <v/>
      </c>
      <c r="G10" s="47" t="str">
        <f t="shared" si="2"/>
        <v/>
      </c>
      <c r="H10" s="48" t="str">
        <f t="shared" si="3"/>
        <v/>
      </c>
      <c r="I10" s="47" t="str">
        <f t="shared" si="4"/>
        <v/>
      </c>
      <c r="J10" s="48" t="str">
        <f t="shared" si="5"/>
        <v>2～3</v>
      </c>
      <c r="K10" s="47" t="str">
        <f t="shared" si="6"/>
        <v>4～5</v>
      </c>
      <c r="L10" s="48" t="str">
        <f t="shared" si="7"/>
        <v/>
      </c>
      <c r="M10" s="47" t="str">
        <f t="shared" si="8"/>
        <v/>
      </c>
      <c r="N10" s="48" t="str">
        <f t="shared" si="9"/>
        <v/>
      </c>
      <c r="O10" s="47" t="str">
        <f t="shared" si="10"/>
        <v/>
      </c>
      <c r="P10" s="49"/>
      <c r="Q10" s="218"/>
      <c r="R10" s="55">
        <v>1</v>
      </c>
      <c r="S10" s="14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1" t="s">
        <v>14</v>
      </c>
      <c r="AF10" s="41" t="s">
        <v>17</v>
      </c>
      <c r="AG10" s="41" t="s">
        <v>18</v>
      </c>
      <c r="AH10" s="41" t="s">
        <v>19</v>
      </c>
      <c r="AI10" s="41" t="s">
        <v>20</v>
      </c>
      <c r="AJ10" s="43" t="s">
        <v>14</v>
      </c>
      <c r="AK10" s="44" t="s">
        <v>540</v>
      </c>
      <c r="AL10" s="41" t="s">
        <v>17</v>
      </c>
      <c r="AM10" s="44" t="s">
        <v>540</v>
      </c>
      <c r="AN10" s="41" t="s">
        <v>18</v>
      </c>
      <c r="AO10" s="44" t="s">
        <v>540</v>
      </c>
      <c r="AP10" s="41" t="s">
        <v>19</v>
      </c>
      <c r="AQ10" s="44" t="s">
        <v>540</v>
      </c>
      <c r="AR10" s="41" t="s">
        <v>20</v>
      </c>
      <c r="AS10" s="44" t="s">
        <v>539</v>
      </c>
      <c r="AT10" s="43" t="s">
        <v>14</v>
      </c>
      <c r="AU10" s="44" t="s">
        <v>539</v>
      </c>
      <c r="AV10" s="41" t="s">
        <v>17</v>
      </c>
      <c r="AW10" s="44" t="s">
        <v>539</v>
      </c>
      <c r="AX10" s="41" t="s">
        <v>18</v>
      </c>
      <c r="AY10" s="44" t="s">
        <v>539</v>
      </c>
      <c r="AZ10" s="41" t="s">
        <v>19</v>
      </c>
      <c r="BA10" s="44" t="s">
        <v>539</v>
      </c>
      <c r="BB10" s="41" t="s">
        <v>20</v>
      </c>
      <c r="BC10" s="44" t="s">
        <v>539</v>
      </c>
      <c r="BH10" s="36" t="s">
        <v>11</v>
      </c>
      <c r="BI10" s="37" t="s">
        <v>21</v>
      </c>
      <c r="BJ10" s="38" t="s">
        <v>55</v>
      </c>
      <c r="BK10" s="39" t="s">
        <v>541</v>
      </c>
      <c r="BL10" s="38" t="s">
        <v>55</v>
      </c>
      <c r="BM10" s="39" t="s">
        <v>541</v>
      </c>
      <c r="BN10" s="38" t="s">
        <v>55</v>
      </c>
      <c r="BO10" s="39" t="s">
        <v>541</v>
      </c>
      <c r="BP10" s="38" t="s">
        <v>55</v>
      </c>
      <c r="BQ10" s="39" t="s">
        <v>541</v>
      </c>
      <c r="BR10" s="38" t="s">
        <v>55</v>
      </c>
      <c r="BS10" s="39" t="s">
        <v>541</v>
      </c>
      <c r="BU10" s="85" t="s">
        <v>167</v>
      </c>
      <c r="BV10" s="86"/>
      <c r="BW10" s="86"/>
      <c r="BX10" s="86"/>
      <c r="BY10" s="86"/>
      <c r="BZ10" s="86"/>
      <c r="CA10" s="86"/>
      <c r="CB10" s="79"/>
    </row>
    <row r="11" spans="1:80" ht="18.95" customHeight="1" thickBot="1">
      <c r="A11" s="218"/>
      <c r="B11" s="5">
        <v>4</v>
      </c>
      <c r="C11" s="6">
        <f t="shared" si="0"/>
        <v>45934</v>
      </c>
      <c r="D11" s="18">
        <f t="shared" si="1"/>
        <v>7</v>
      </c>
      <c r="F11" s="48" t="str">
        <f t="shared" si="11"/>
        <v>予備</v>
      </c>
      <c r="G11" s="47" t="str">
        <f t="shared" si="2"/>
        <v>予備</v>
      </c>
      <c r="H11" s="48" t="str">
        <f t="shared" si="3"/>
        <v>予備</v>
      </c>
      <c r="I11" s="47" t="str">
        <f t="shared" si="4"/>
        <v>予備</v>
      </c>
      <c r="J11" s="48" t="str">
        <f t="shared" si="5"/>
        <v>予備</v>
      </c>
      <c r="K11" s="47" t="str">
        <f t="shared" si="6"/>
        <v>予備</v>
      </c>
      <c r="L11" s="48" t="str">
        <f t="shared" si="7"/>
        <v>予備</v>
      </c>
      <c r="M11" s="47" t="str">
        <f t="shared" si="8"/>
        <v>予備</v>
      </c>
      <c r="N11" s="48" t="str">
        <f t="shared" si="9"/>
        <v>予備</v>
      </c>
      <c r="O11" s="47" t="str">
        <f t="shared" si="10"/>
        <v>予備</v>
      </c>
      <c r="P11" s="49"/>
      <c r="Q11" s="218"/>
      <c r="R11" s="55" t="s">
        <v>200</v>
      </c>
      <c r="S11" s="14">
        <f>SUM($R$8:R11)</f>
        <v>3</v>
      </c>
      <c r="U11" s="27">
        <v>1</v>
      </c>
      <c r="V11" s="60" t="s">
        <v>14</v>
      </c>
      <c r="AA11" s="9">
        <v>1</v>
      </c>
      <c r="AB11" s="27" t="str">
        <f>V11</f>
        <v>国語</v>
      </c>
      <c r="AC11" s="60"/>
      <c r="AD11" s="42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IF(AE11="","",VLOOKUP(AE11,目次!$A$5:$X$36,20))</f>
        <v>4～5</v>
      </c>
      <c r="AL11" s="22" t="str">
        <f>IF(AF11="","",VLOOKUP(AF11,目次!$A$5:$P$36,4))</f>
        <v/>
      </c>
      <c r="AM11" s="22" t="str">
        <f>IF(AF11="","",VLOOKUP(AF11,目次!$A$5:$X$36,21))</f>
        <v/>
      </c>
      <c r="AN11" s="22" t="str">
        <f>IF(AG11="","",VLOOKUP(AG11,目次!$A$5:$P$36,5))</f>
        <v/>
      </c>
      <c r="AO11" s="22" t="str">
        <f>IF(AG11="","",VLOOKUP(AG11,目次!$A$5:$X$36,22))</f>
        <v/>
      </c>
      <c r="AP11" s="22" t="str">
        <f>IF(AH11="","",VLOOKUP(AH11,目次!$A$5:$P$36,6))</f>
        <v/>
      </c>
      <c r="AQ11" s="22" t="str">
        <f>IF(AH11="","",VLOOKUP(AH11,目次!$A$5:$X$36,23))</f>
        <v/>
      </c>
      <c r="AR11" s="22" t="str">
        <f>IF(AI11="","",VLOOKUP(AI11,目次!$A$5:$P$36,7))</f>
        <v/>
      </c>
      <c r="AS11" s="22" t="str">
        <f>IF(AI11="","",VLOOKUP(AI11,目次!$A$5:$X$36,24))</f>
        <v/>
      </c>
      <c r="AT11" s="45" t="str">
        <f t="shared" ref="AT11:BC36" si="13">IF(AJ11=AJ12,"",IF($AD11=$AD12,AJ11&amp;","&amp;AJ12,AJ11&amp;AJ12))</f>
        <v>2～3</v>
      </c>
      <c r="AU11" s="45" t="str">
        <f t="shared" si="13"/>
        <v>4～5</v>
      </c>
      <c r="AV11" s="45" t="str">
        <f t="shared" si="13"/>
        <v>2～3</v>
      </c>
      <c r="AW11" s="45" t="str">
        <f t="shared" si="13"/>
        <v>4～5</v>
      </c>
      <c r="AX11" s="45" t="str">
        <f t="shared" si="13"/>
        <v/>
      </c>
      <c r="AY11" s="45" t="str">
        <f t="shared" si="13"/>
        <v/>
      </c>
      <c r="AZ11" s="45" t="str">
        <f t="shared" si="13"/>
        <v/>
      </c>
      <c r="BA11" s="45" t="str">
        <f t="shared" si="13"/>
        <v/>
      </c>
      <c r="BB11" s="45" t="str">
        <f t="shared" si="13"/>
        <v/>
      </c>
      <c r="BC11" s="45" t="str">
        <f t="shared" si="13"/>
        <v/>
      </c>
      <c r="BH11" s="40">
        <v>1</v>
      </c>
      <c r="BI11" s="250" t="s">
        <v>22</v>
      </c>
      <c r="BJ11" s="253" t="s">
        <v>58</v>
      </c>
      <c r="BK11" s="248" t="s">
        <v>112</v>
      </c>
      <c r="BL11" s="252" t="s">
        <v>111</v>
      </c>
      <c r="BM11" s="251" t="s">
        <v>112</v>
      </c>
      <c r="BN11" s="249" t="s">
        <v>111</v>
      </c>
      <c r="BO11" s="257" t="s">
        <v>112</v>
      </c>
      <c r="BP11" s="249" t="s">
        <v>111</v>
      </c>
      <c r="BQ11" s="256" t="s">
        <v>99</v>
      </c>
      <c r="BR11" s="255" t="s">
        <v>111</v>
      </c>
      <c r="BS11" s="258" t="s">
        <v>99</v>
      </c>
      <c r="BU11" s="87" t="s">
        <v>168</v>
      </c>
      <c r="BV11" s="88"/>
      <c r="BW11" s="88"/>
      <c r="BX11" s="88"/>
      <c r="BY11" s="88"/>
      <c r="BZ11" s="88"/>
      <c r="CA11" s="88"/>
      <c r="CB11" s="81"/>
    </row>
    <row r="12" spans="1:80" ht="18.95" customHeight="1" thickBot="1">
      <c r="A12" s="218"/>
      <c r="B12" s="5">
        <v>5</v>
      </c>
      <c r="C12" s="6">
        <f t="shared" si="0"/>
        <v>45935</v>
      </c>
      <c r="D12" s="18">
        <f t="shared" si="1"/>
        <v>1</v>
      </c>
      <c r="E12" s="9"/>
      <c r="F12" s="48" t="str">
        <f t="shared" si="11"/>
        <v>予備</v>
      </c>
      <c r="G12" s="47" t="str">
        <f t="shared" si="2"/>
        <v>予備</v>
      </c>
      <c r="H12" s="48" t="str">
        <f t="shared" si="3"/>
        <v>予備</v>
      </c>
      <c r="I12" s="47" t="str">
        <f t="shared" si="4"/>
        <v>予備</v>
      </c>
      <c r="J12" s="48" t="str">
        <f t="shared" si="5"/>
        <v>予備</v>
      </c>
      <c r="K12" s="47" t="str">
        <f t="shared" si="6"/>
        <v>予備</v>
      </c>
      <c r="L12" s="48" t="str">
        <f t="shared" si="7"/>
        <v>予備</v>
      </c>
      <c r="M12" s="47" t="str">
        <f t="shared" si="8"/>
        <v>予備</v>
      </c>
      <c r="N12" s="48" t="str">
        <f t="shared" si="9"/>
        <v>予備</v>
      </c>
      <c r="O12" s="47" t="str">
        <f t="shared" si="10"/>
        <v>予備</v>
      </c>
      <c r="P12" s="49"/>
      <c r="Q12" s="218"/>
      <c r="R12" s="55" t="s">
        <v>200</v>
      </c>
      <c r="S12" s="14">
        <f>SUM($R$8:R12)</f>
        <v>3</v>
      </c>
      <c r="U12" s="27">
        <v>2</v>
      </c>
      <c r="V12" s="61" t="s">
        <v>4</v>
      </c>
      <c r="AA12" s="9">
        <v>2</v>
      </c>
      <c r="AB12" s="27" t="str">
        <f>V12</f>
        <v>社会</v>
      </c>
      <c r="AC12" s="61"/>
      <c r="AD12" s="42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IF(AE12="","",VLOOKUP(AE12,目次!$A$5:$X$36,20))</f>
        <v/>
      </c>
      <c r="AL12" s="22" t="str">
        <f>IF(AF12="","",VLOOKUP(AF12,目次!$A$5:$P$36,4))</f>
        <v>2～3</v>
      </c>
      <c r="AM12" s="22" t="str">
        <f>IF(AF12="","",VLOOKUP(AF12,目次!$A$5:$X$36,21))</f>
        <v>4～5</v>
      </c>
      <c r="AN12" s="22" t="str">
        <f>IF(AG12="","",VLOOKUP(AG12,目次!$A$5:$P$36,5))</f>
        <v/>
      </c>
      <c r="AO12" s="22" t="str">
        <f>IF(AG12="","",VLOOKUP(AG12,目次!$A$5:$X$36,22))</f>
        <v/>
      </c>
      <c r="AP12" s="22" t="str">
        <f>IF(AH12="","",VLOOKUP(AH12,目次!$A$5:$P$36,6))</f>
        <v/>
      </c>
      <c r="AQ12" s="22" t="str">
        <f>IF(AH12="","",VLOOKUP(AH12,目次!$A$5:$X$36,23))</f>
        <v/>
      </c>
      <c r="AR12" s="22" t="str">
        <f>IF(AI12="","",VLOOKUP(AI12,目次!$A$5:$P$36,7))</f>
        <v/>
      </c>
      <c r="AS12" s="22" t="str">
        <f>IF(AI12="","",VLOOKUP(AI12,目次!$A$5:$X$36,24))</f>
        <v/>
      </c>
      <c r="AT12" s="45" t="str">
        <f t="shared" si="13"/>
        <v/>
      </c>
      <c r="AU12" s="45" t="str">
        <f t="shared" si="13"/>
        <v/>
      </c>
      <c r="AV12" s="45" t="str">
        <f t="shared" si="13"/>
        <v>2～3</v>
      </c>
      <c r="AW12" s="45" t="str">
        <f t="shared" si="13"/>
        <v>4～5</v>
      </c>
      <c r="AX12" s="45" t="str">
        <f t="shared" si="13"/>
        <v>2～3</v>
      </c>
      <c r="AY12" s="45" t="str">
        <f t="shared" si="13"/>
        <v>4～5</v>
      </c>
      <c r="AZ12" s="45" t="str">
        <f t="shared" si="13"/>
        <v/>
      </c>
      <c r="BA12" s="45" t="str">
        <f t="shared" si="13"/>
        <v/>
      </c>
      <c r="BB12" s="45" t="str">
        <f t="shared" si="13"/>
        <v/>
      </c>
      <c r="BC12" s="45" t="str">
        <f t="shared" si="13"/>
        <v/>
      </c>
      <c r="BH12" s="40">
        <v>2</v>
      </c>
      <c r="BI12" s="64" t="s">
        <v>23</v>
      </c>
      <c r="BJ12" s="75" t="s">
        <v>59</v>
      </c>
      <c r="BK12" s="260" t="s">
        <v>99</v>
      </c>
      <c r="BL12" s="78" t="s">
        <v>112</v>
      </c>
      <c r="BM12" s="261" t="s">
        <v>99</v>
      </c>
      <c r="BN12" s="67" t="s">
        <v>112</v>
      </c>
      <c r="BO12" s="259" t="s">
        <v>99</v>
      </c>
      <c r="BP12" s="67" t="s">
        <v>112</v>
      </c>
      <c r="BQ12" s="152" t="s">
        <v>100</v>
      </c>
      <c r="BR12" s="69" t="s">
        <v>112</v>
      </c>
      <c r="BS12" s="254" t="s">
        <v>100</v>
      </c>
      <c r="BU12"/>
      <c r="BV12"/>
      <c r="BW12"/>
      <c r="BX12"/>
      <c r="BY12"/>
      <c r="BZ12"/>
      <c r="CA12"/>
    </row>
    <row r="13" spans="1:80" ht="18.95" customHeight="1" thickBot="1">
      <c r="A13" s="218"/>
      <c r="B13" s="5">
        <v>6</v>
      </c>
      <c r="C13" s="6">
        <f t="shared" si="0"/>
        <v>45936</v>
      </c>
      <c r="D13" s="18">
        <f t="shared" si="1"/>
        <v>2</v>
      </c>
      <c r="E13" s="9"/>
      <c r="F13" s="48" t="str">
        <f t="shared" si="11"/>
        <v/>
      </c>
      <c r="G13" s="47" t="str">
        <f t="shared" si="2"/>
        <v/>
      </c>
      <c r="H13" s="48" t="str">
        <f t="shared" si="3"/>
        <v/>
      </c>
      <c r="I13" s="47" t="str">
        <f t="shared" si="4"/>
        <v/>
      </c>
      <c r="J13" s="48" t="str">
        <f t="shared" si="5"/>
        <v/>
      </c>
      <c r="K13" s="47" t="str">
        <f t="shared" si="6"/>
        <v/>
      </c>
      <c r="L13" s="48" t="str">
        <f t="shared" si="7"/>
        <v>2～3</v>
      </c>
      <c r="M13" s="47" t="str">
        <f t="shared" si="8"/>
        <v>6～7</v>
      </c>
      <c r="N13" s="48" t="str">
        <f t="shared" si="9"/>
        <v/>
      </c>
      <c r="O13" s="47" t="str">
        <f t="shared" si="10"/>
        <v/>
      </c>
      <c r="P13" s="49"/>
      <c r="Q13" s="218"/>
      <c r="R13" s="55">
        <v>1</v>
      </c>
      <c r="S13" s="14">
        <f>SUM($R$8:R13)</f>
        <v>4</v>
      </c>
      <c r="U13" s="27">
        <v>3</v>
      </c>
      <c r="V13" s="61" t="s">
        <v>5</v>
      </c>
      <c r="AA13" s="9">
        <v>3</v>
      </c>
      <c r="AB13" s="27" t="str">
        <f>V13</f>
        <v>数学</v>
      </c>
      <c r="AC13" s="61"/>
      <c r="AD13" s="42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IF(AE13="","",VLOOKUP(AE13,目次!$A$5:$X$36,20))</f>
        <v/>
      </c>
      <c r="AL13" s="22" t="str">
        <f>IF(AF13="","",VLOOKUP(AF13,目次!$A$5:$P$36,4))</f>
        <v/>
      </c>
      <c r="AM13" s="22" t="str">
        <f>IF(AF13="","",VLOOKUP(AF13,目次!$A$5:$X$36,21))</f>
        <v/>
      </c>
      <c r="AN13" s="22" t="str">
        <f>IF(AG13="","",VLOOKUP(AG13,目次!$A$5:$P$36,5))</f>
        <v>2～3</v>
      </c>
      <c r="AO13" s="22" t="str">
        <f>IF(AG13="","",VLOOKUP(AG13,目次!$A$5:$X$36,22))</f>
        <v>4～5</v>
      </c>
      <c r="AP13" s="22" t="str">
        <f>IF(AH13="","",VLOOKUP(AH13,目次!$A$5:$P$36,6))</f>
        <v/>
      </c>
      <c r="AQ13" s="22" t="str">
        <f>IF(AH13="","",VLOOKUP(AH13,目次!$A$5:$X$36,23))</f>
        <v/>
      </c>
      <c r="AR13" s="22" t="str">
        <f>IF(AI13="","",VLOOKUP(AI13,目次!$A$5:$P$36,7))</f>
        <v/>
      </c>
      <c r="AS13" s="22" t="str">
        <f>IF(AI13="","",VLOOKUP(AI13,目次!$A$5:$X$36,24))</f>
        <v/>
      </c>
      <c r="AT13" s="45" t="str">
        <f t="shared" si="13"/>
        <v/>
      </c>
      <c r="AU13" s="45" t="str">
        <f t="shared" si="13"/>
        <v/>
      </c>
      <c r="AV13" s="45" t="str">
        <f t="shared" si="13"/>
        <v/>
      </c>
      <c r="AW13" s="45" t="str">
        <f t="shared" si="13"/>
        <v/>
      </c>
      <c r="AX13" s="45" t="str">
        <f t="shared" si="13"/>
        <v>2～3</v>
      </c>
      <c r="AY13" s="45" t="str">
        <f t="shared" si="13"/>
        <v>4～5</v>
      </c>
      <c r="AZ13" s="45" t="str">
        <f t="shared" si="13"/>
        <v>2～3</v>
      </c>
      <c r="BA13" s="45" t="str">
        <f t="shared" si="13"/>
        <v>6～7</v>
      </c>
      <c r="BB13" s="45" t="str">
        <f t="shared" si="13"/>
        <v/>
      </c>
      <c r="BC13" s="45" t="str">
        <f t="shared" si="13"/>
        <v/>
      </c>
      <c r="BH13" s="40">
        <v>3</v>
      </c>
      <c r="BI13" s="64" t="s">
        <v>24</v>
      </c>
      <c r="BJ13" s="75" t="s">
        <v>99</v>
      </c>
      <c r="BK13" s="260" t="s">
        <v>100</v>
      </c>
      <c r="BL13" s="78" t="s">
        <v>99</v>
      </c>
      <c r="BM13" s="261" t="s">
        <v>100</v>
      </c>
      <c r="BN13" s="67" t="s">
        <v>99</v>
      </c>
      <c r="BO13" s="259" t="s">
        <v>100</v>
      </c>
      <c r="BP13" s="67" t="s">
        <v>99</v>
      </c>
      <c r="BQ13" s="152" t="s">
        <v>101</v>
      </c>
      <c r="BR13" s="69" t="s">
        <v>99</v>
      </c>
      <c r="BS13" s="254" t="s">
        <v>101</v>
      </c>
      <c r="BU13" s="89" t="s">
        <v>169</v>
      </c>
      <c r="BV13" s="90"/>
      <c r="BW13" s="90"/>
      <c r="BX13" s="90"/>
      <c r="BY13" s="90"/>
      <c r="BZ13" s="90"/>
      <c r="CA13" s="91"/>
    </row>
    <row r="14" spans="1:80" ht="18.95" customHeight="1">
      <c r="A14" s="218"/>
      <c r="B14" s="5">
        <v>7</v>
      </c>
      <c r="C14" s="6">
        <f t="shared" si="0"/>
        <v>45937</v>
      </c>
      <c r="D14" s="18">
        <f t="shared" si="1"/>
        <v>3</v>
      </c>
      <c r="E14" s="9" t="s">
        <v>174</v>
      </c>
      <c r="F14" s="48" t="str">
        <f t="shared" si="11"/>
        <v/>
      </c>
      <c r="G14" s="47" t="str">
        <f t="shared" si="2"/>
        <v/>
      </c>
      <c r="H14" s="48" t="str">
        <f t="shared" si="3"/>
        <v/>
      </c>
      <c r="I14" s="47" t="str">
        <f t="shared" si="4"/>
        <v/>
      </c>
      <c r="J14" s="48" t="str">
        <f t="shared" si="5"/>
        <v/>
      </c>
      <c r="K14" s="47" t="str">
        <f t="shared" si="6"/>
        <v/>
      </c>
      <c r="L14" s="48" t="str">
        <f t="shared" si="7"/>
        <v/>
      </c>
      <c r="M14" s="47" t="str">
        <f t="shared" si="8"/>
        <v/>
      </c>
      <c r="N14" s="48" t="str">
        <f t="shared" si="9"/>
        <v/>
      </c>
      <c r="O14" s="47" t="str">
        <f t="shared" si="10"/>
        <v/>
      </c>
      <c r="P14" s="49"/>
      <c r="Q14" s="218"/>
      <c r="R14" s="55">
        <v>0</v>
      </c>
      <c r="S14" s="14">
        <f>SUM($R$8:R14)</f>
        <v>4</v>
      </c>
      <c r="U14" s="27">
        <v>4</v>
      </c>
      <c r="V14" s="61" t="s">
        <v>6</v>
      </c>
      <c r="AA14" s="9">
        <v>4</v>
      </c>
      <c r="AB14" s="27" t="str">
        <f>V14</f>
        <v>理科</v>
      </c>
      <c r="AC14" s="61"/>
      <c r="AD14" s="42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IF(AE14="","",VLOOKUP(AE14,目次!$A$5:$X$36,20))</f>
        <v/>
      </c>
      <c r="AL14" s="22" t="str">
        <f>IF(AF14="","",VLOOKUP(AF14,目次!$A$5:$P$36,4))</f>
        <v/>
      </c>
      <c r="AM14" s="22" t="str">
        <f>IF(AF14="","",VLOOKUP(AF14,目次!$A$5:$X$36,21))</f>
        <v/>
      </c>
      <c r="AN14" s="22" t="str">
        <f>IF(AG14="","",VLOOKUP(AG14,目次!$A$5:$P$36,5))</f>
        <v/>
      </c>
      <c r="AO14" s="22" t="str">
        <f>IF(AG14="","",VLOOKUP(AG14,目次!$A$5:$X$36,22))</f>
        <v/>
      </c>
      <c r="AP14" s="22" t="str">
        <f>IF(AH14="","",VLOOKUP(AH14,目次!$A$5:$P$36,6))</f>
        <v>2～3</v>
      </c>
      <c r="AQ14" s="22" t="str">
        <f>IF(AH14="","",VLOOKUP(AH14,目次!$A$5:$X$36,23))</f>
        <v>6～7</v>
      </c>
      <c r="AR14" s="22" t="str">
        <f>IF(AI14="","",VLOOKUP(AI14,目次!$A$5:$P$36,7))</f>
        <v/>
      </c>
      <c r="AS14" s="22" t="str">
        <f>IF(AI14="","",VLOOKUP(AI14,目次!$A$5:$X$36,24))</f>
        <v/>
      </c>
      <c r="AT14" s="45" t="str">
        <f t="shared" si="13"/>
        <v/>
      </c>
      <c r="AU14" s="45" t="str">
        <f t="shared" si="13"/>
        <v/>
      </c>
      <c r="AV14" s="45" t="str">
        <f t="shared" si="13"/>
        <v/>
      </c>
      <c r="AW14" s="45" t="str">
        <f t="shared" si="13"/>
        <v/>
      </c>
      <c r="AX14" s="45" t="str">
        <f t="shared" si="13"/>
        <v/>
      </c>
      <c r="AY14" s="45" t="str">
        <f t="shared" si="13"/>
        <v/>
      </c>
      <c r="AZ14" s="45" t="str">
        <f t="shared" si="13"/>
        <v>2～3</v>
      </c>
      <c r="BA14" s="45" t="str">
        <f t="shared" si="13"/>
        <v>6～7</v>
      </c>
      <c r="BB14" s="45" t="str">
        <f t="shared" si="13"/>
        <v>2～3</v>
      </c>
      <c r="BC14" s="45" t="str">
        <f t="shared" si="13"/>
        <v>6～7</v>
      </c>
      <c r="BH14" s="40">
        <v>4</v>
      </c>
      <c r="BI14" s="64" t="s">
        <v>25</v>
      </c>
      <c r="BJ14" s="75" t="s">
        <v>100</v>
      </c>
      <c r="BK14" s="260" t="s">
        <v>101</v>
      </c>
      <c r="BL14" s="78" t="s">
        <v>100</v>
      </c>
      <c r="BM14" s="261" t="s">
        <v>101</v>
      </c>
      <c r="BN14" s="67" t="s">
        <v>100</v>
      </c>
      <c r="BO14" s="259" t="s">
        <v>101</v>
      </c>
      <c r="BP14" s="67" t="s">
        <v>100</v>
      </c>
      <c r="BQ14" s="152" t="s">
        <v>102</v>
      </c>
      <c r="BR14" s="69" t="s">
        <v>100</v>
      </c>
      <c r="BS14" s="254" t="s">
        <v>102</v>
      </c>
      <c r="BU14"/>
      <c r="BV14"/>
      <c r="BW14"/>
      <c r="BX14"/>
      <c r="BY14"/>
      <c r="BZ14"/>
      <c r="CA14"/>
    </row>
    <row r="15" spans="1:80" ht="18.95" customHeight="1" thickBot="1">
      <c r="A15" s="218"/>
      <c r="B15" s="5">
        <v>8</v>
      </c>
      <c r="C15" s="6">
        <f t="shared" si="0"/>
        <v>45938</v>
      </c>
      <c r="D15" s="18">
        <f t="shared" si="1"/>
        <v>4</v>
      </c>
      <c r="F15" s="48" t="str">
        <f t="shared" si="11"/>
        <v/>
      </c>
      <c r="G15" s="47" t="str">
        <f t="shared" si="2"/>
        <v/>
      </c>
      <c r="H15" s="48" t="str">
        <f t="shared" si="3"/>
        <v/>
      </c>
      <c r="I15" s="47" t="str">
        <f t="shared" si="4"/>
        <v/>
      </c>
      <c r="J15" s="48" t="str">
        <f t="shared" si="5"/>
        <v/>
      </c>
      <c r="K15" s="47" t="str">
        <f t="shared" si="6"/>
        <v/>
      </c>
      <c r="L15" s="48" t="str">
        <f t="shared" si="7"/>
        <v/>
      </c>
      <c r="M15" s="47" t="str">
        <f t="shared" si="8"/>
        <v/>
      </c>
      <c r="N15" s="48" t="str">
        <f t="shared" si="9"/>
        <v>2～3</v>
      </c>
      <c r="O15" s="47" t="str">
        <f t="shared" si="10"/>
        <v>6～7</v>
      </c>
      <c r="P15" s="49"/>
      <c r="Q15" s="218"/>
      <c r="R15" s="55">
        <v>1</v>
      </c>
      <c r="S15" s="14">
        <f>SUM($R$8:R15)</f>
        <v>5</v>
      </c>
      <c r="U15" s="27">
        <v>5</v>
      </c>
      <c r="V15" s="62" t="s">
        <v>7</v>
      </c>
      <c r="AA15" s="9">
        <v>5</v>
      </c>
      <c r="AB15" s="27" t="str">
        <f>V15</f>
        <v>英語</v>
      </c>
      <c r="AC15" s="61"/>
      <c r="AD15" s="42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IF(AE15="","",VLOOKUP(AE15,目次!$A$5:$X$36,20))</f>
        <v/>
      </c>
      <c r="AL15" s="22" t="str">
        <f>IF(AF15="","",VLOOKUP(AF15,目次!$A$5:$P$36,4))</f>
        <v/>
      </c>
      <c r="AM15" s="22" t="str">
        <f>IF(AF15="","",VLOOKUP(AF15,目次!$A$5:$X$36,21))</f>
        <v/>
      </c>
      <c r="AN15" s="22" t="str">
        <f>IF(AG15="","",VLOOKUP(AG15,目次!$A$5:$P$36,5))</f>
        <v/>
      </c>
      <c r="AO15" s="22" t="str">
        <f>IF(AG15="","",VLOOKUP(AG15,目次!$A$5:$X$36,22))</f>
        <v/>
      </c>
      <c r="AP15" s="22" t="str">
        <f>IF(AH15="","",VLOOKUP(AH15,目次!$A$5:$P$36,6))</f>
        <v/>
      </c>
      <c r="AQ15" s="22" t="str">
        <f>IF(AH15="","",VLOOKUP(AH15,目次!$A$5:$X$36,23))</f>
        <v/>
      </c>
      <c r="AR15" s="22" t="str">
        <f>IF(AI15="","",VLOOKUP(AI15,目次!$A$5:$P$36,7))</f>
        <v>2～3</v>
      </c>
      <c r="AS15" s="22" t="str">
        <f>IF(AI15="","",VLOOKUP(AI15,目次!$A$5:$X$36,24))</f>
        <v>6～7</v>
      </c>
      <c r="AT15" s="45" t="str">
        <f t="shared" si="13"/>
        <v>4～5</v>
      </c>
      <c r="AU15" s="45" t="str">
        <f t="shared" si="13"/>
        <v>6～7</v>
      </c>
      <c r="AV15" s="45" t="str">
        <f t="shared" si="13"/>
        <v/>
      </c>
      <c r="AW15" s="45" t="str">
        <f t="shared" si="13"/>
        <v/>
      </c>
      <c r="AX15" s="45" t="str">
        <f t="shared" si="13"/>
        <v/>
      </c>
      <c r="AY15" s="45" t="str">
        <f t="shared" si="13"/>
        <v/>
      </c>
      <c r="AZ15" s="45" t="str">
        <f t="shared" si="13"/>
        <v/>
      </c>
      <c r="BA15" s="45" t="str">
        <f t="shared" si="13"/>
        <v/>
      </c>
      <c r="BB15" s="45" t="str">
        <f t="shared" si="13"/>
        <v>2～3</v>
      </c>
      <c r="BC15" s="45" t="str">
        <f t="shared" si="13"/>
        <v>6～7</v>
      </c>
      <c r="BH15" s="40">
        <v>5</v>
      </c>
      <c r="BI15" s="64" t="s">
        <v>26</v>
      </c>
      <c r="BJ15" s="75" t="s">
        <v>101</v>
      </c>
      <c r="BK15" s="260" t="s">
        <v>102</v>
      </c>
      <c r="BL15" s="78" t="s">
        <v>150</v>
      </c>
      <c r="BM15" s="261" t="s">
        <v>102</v>
      </c>
      <c r="BN15" s="67" t="s">
        <v>101</v>
      </c>
      <c r="BO15" s="259" t="s">
        <v>102</v>
      </c>
      <c r="BP15" s="67" t="s">
        <v>101</v>
      </c>
      <c r="BQ15" s="152" t="s">
        <v>103</v>
      </c>
      <c r="BR15" s="69" t="s">
        <v>101</v>
      </c>
      <c r="BS15" s="254" t="s">
        <v>103</v>
      </c>
      <c r="BU15" s="264" t="s">
        <v>170</v>
      </c>
      <c r="BV15" s="264"/>
      <c r="BW15" s="264"/>
      <c r="BX15" s="264"/>
      <c r="BY15" s="264"/>
      <c r="BZ15" s="264"/>
      <c r="CA15" s="264"/>
    </row>
    <row r="16" spans="1:80" ht="18.95" customHeight="1">
      <c r="A16" s="218"/>
      <c r="B16" s="5">
        <v>9</v>
      </c>
      <c r="C16" s="6">
        <f t="shared" si="0"/>
        <v>45939</v>
      </c>
      <c r="D16" s="18">
        <f t="shared" si="1"/>
        <v>5</v>
      </c>
      <c r="E16" s="19"/>
      <c r="F16" s="48" t="str">
        <f t="shared" si="11"/>
        <v>4～5</v>
      </c>
      <c r="G16" s="47" t="str">
        <f t="shared" si="2"/>
        <v>6～7</v>
      </c>
      <c r="H16" s="48" t="str">
        <f t="shared" si="3"/>
        <v/>
      </c>
      <c r="I16" s="47" t="str">
        <f t="shared" si="4"/>
        <v/>
      </c>
      <c r="J16" s="48" t="str">
        <f t="shared" si="5"/>
        <v/>
      </c>
      <c r="K16" s="47" t="str">
        <f t="shared" si="6"/>
        <v/>
      </c>
      <c r="L16" s="48" t="str">
        <f t="shared" si="7"/>
        <v/>
      </c>
      <c r="M16" s="47" t="str">
        <f t="shared" si="8"/>
        <v/>
      </c>
      <c r="N16" s="48" t="str">
        <f t="shared" si="9"/>
        <v/>
      </c>
      <c r="O16" s="47" t="str">
        <f t="shared" si="10"/>
        <v/>
      </c>
      <c r="P16" s="49"/>
      <c r="Q16" s="218"/>
      <c r="R16" s="55">
        <v>1</v>
      </c>
      <c r="S16" s="14">
        <f>SUM($R$8:R16)</f>
        <v>6</v>
      </c>
      <c r="AA16" s="9">
        <v>6</v>
      </c>
      <c r="AB16" s="27" t="str">
        <f>V11</f>
        <v>国語</v>
      </c>
      <c r="AC16" s="61"/>
      <c r="AD16" s="42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IF(AE16="","",VLOOKUP(AE16,目次!$A$5:$X$36,20))</f>
        <v>6～7</v>
      </c>
      <c r="AL16" s="22" t="str">
        <f>IF(AF16="","",VLOOKUP(AF16,目次!$A$5:$P$36,4))</f>
        <v/>
      </c>
      <c r="AM16" s="22" t="str">
        <f>IF(AF16="","",VLOOKUP(AF16,目次!$A$5:$X$36,21))</f>
        <v/>
      </c>
      <c r="AN16" s="22" t="str">
        <f>IF(AG16="","",VLOOKUP(AG16,目次!$A$5:$P$36,5))</f>
        <v/>
      </c>
      <c r="AO16" s="22" t="str">
        <f>IF(AG16="","",VLOOKUP(AG16,目次!$A$5:$X$36,22))</f>
        <v/>
      </c>
      <c r="AP16" s="22" t="str">
        <f>IF(AH16="","",VLOOKUP(AH16,目次!$A$5:$P$36,6))</f>
        <v/>
      </c>
      <c r="AQ16" s="22" t="str">
        <f>IF(AH16="","",VLOOKUP(AH16,目次!$A$5:$X$36,23))</f>
        <v/>
      </c>
      <c r="AR16" s="22" t="str">
        <f>IF(AI16="","",VLOOKUP(AI16,目次!$A$5:$P$36,7))</f>
        <v/>
      </c>
      <c r="AS16" s="22" t="str">
        <f>IF(AI16="","",VLOOKUP(AI16,目次!$A$5:$X$36,24))</f>
        <v/>
      </c>
      <c r="AT16" s="45" t="str">
        <f t="shared" si="13"/>
        <v>4～5</v>
      </c>
      <c r="AU16" s="45" t="str">
        <f t="shared" si="13"/>
        <v>6～7</v>
      </c>
      <c r="AV16" s="45" t="str">
        <f t="shared" si="13"/>
        <v>4～5</v>
      </c>
      <c r="AW16" s="45" t="str">
        <f t="shared" si="13"/>
        <v>6～7</v>
      </c>
      <c r="AX16" s="45" t="str">
        <f t="shared" si="13"/>
        <v/>
      </c>
      <c r="AY16" s="45" t="str">
        <f t="shared" si="13"/>
        <v/>
      </c>
      <c r="AZ16" s="45" t="str">
        <f t="shared" si="13"/>
        <v/>
      </c>
      <c r="BA16" s="45" t="str">
        <f t="shared" si="13"/>
        <v/>
      </c>
      <c r="BB16" s="45" t="str">
        <f t="shared" si="13"/>
        <v/>
      </c>
      <c r="BC16" s="45" t="str">
        <f t="shared" si="13"/>
        <v/>
      </c>
      <c r="BH16" s="40">
        <v>6</v>
      </c>
      <c r="BI16" s="64" t="s">
        <v>27</v>
      </c>
      <c r="BJ16" s="75" t="s">
        <v>102</v>
      </c>
      <c r="BK16" s="260" t="s">
        <v>103</v>
      </c>
      <c r="BL16" s="78" t="s">
        <v>103</v>
      </c>
      <c r="BM16" s="261" t="s">
        <v>103</v>
      </c>
      <c r="BN16" s="67" t="s">
        <v>102</v>
      </c>
      <c r="BO16" s="259" t="s">
        <v>103</v>
      </c>
      <c r="BP16" s="67" t="s">
        <v>102</v>
      </c>
      <c r="BQ16" s="152" t="s">
        <v>104</v>
      </c>
      <c r="BR16" s="69" t="s">
        <v>102</v>
      </c>
      <c r="BS16" s="254" t="s">
        <v>104</v>
      </c>
      <c r="BU16" s="92" t="s">
        <v>171</v>
      </c>
      <c r="BV16"/>
      <c r="BW16"/>
      <c r="BX16"/>
      <c r="BY16"/>
      <c r="BZ16"/>
      <c r="CA16"/>
    </row>
    <row r="17" spans="1:79" ht="18.95" customHeight="1">
      <c r="A17" s="218"/>
      <c r="B17" s="5">
        <v>10</v>
      </c>
      <c r="C17" s="6">
        <f t="shared" si="0"/>
        <v>45940</v>
      </c>
      <c r="D17" s="18">
        <f t="shared" si="1"/>
        <v>6</v>
      </c>
      <c r="E17" s="19"/>
      <c r="F17" s="48" t="str">
        <f t="shared" si="11"/>
        <v/>
      </c>
      <c r="G17" s="47" t="str">
        <f t="shared" si="2"/>
        <v/>
      </c>
      <c r="H17" s="48" t="str">
        <f t="shared" si="3"/>
        <v>4～5</v>
      </c>
      <c r="I17" s="47" t="str">
        <f t="shared" si="4"/>
        <v>6～7</v>
      </c>
      <c r="J17" s="48" t="str">
        <f t="shared" si="5"/>
        <v/>
      </c>
      <c r="K17" s="47" t="str">
        <f t="shared" si="6"/>
        <v/>
      </c>
      <c r="L17" s="48" t="str">
        <f t="shared" si="7"/>
        <v/>
      </c>
      <c r="M17" s="47" t="str">
        <f t="shared" si="8"/>
        <v/>
      </c>
      <c r="N17" s="48" t="str">
        <f t="shared" si="9"/>
        <v/>
      </c>
      <c r="O17" s="47" t="str">
        <f t="shared" si="10"/>
        <v/>
      </c>
      <c r="P17" s="49"/>
      <c r="Q17" s="218"/>
      <c r="R17" s="55">
        <v>1</v>
      </c>
      <c r="S17" s="14">
        <f>SUM($R$8:R17)</f>
        <v>7</v>
      </c>
      <c r="U17" s="105" t="s">
        <v>144</v>
      </c>
      <c r="V17" s="101"/>
      <c r="W17" s="101"/>
      <c r="X17" s="101"/>
      <c r="Y17" s="101"/>
      <c r="AA17" s="9">
        <v>7</v>
      </c>
      <c r="AB17" s="27" t="str">
        <f>V12</f>
        <v>社会</v>
      </c>
      <c r="AC17" s="61"/>
      <c r="AD17" s="42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IF(AE17="","",VLOOKUP(AE17,目次!$A$5:$X$36,20))</f>
        <v/>
      </c>
      <c r="AL17" s="22" t="str">
        <f>IF(AF17="","",VLOOKUP(AF17,目次!$A$5:$P$36,4))</f>
        <v>4～5</v>
      </c>
      <c r="AM17" s="22" t="str">
        <f>IF(AF17="","",VLOOKUP(AF17,目次!$A$5:$X$36,21))</f>
        <v>6～7</v>
      </c>
      <c r="AN17" s="22" t="str">
        <f>IF(AG17="","",VLOOKUP(AG17,目次!$A$5:$P$36,5))</f>
        <v/>
      </c>
      <c r="AO17" s="22" t="str">
        <f>IF(AG17="","",VLOOKUP(AG17,目次!$A$5:$X$36,22))</f>
        <v/>
      </c>
      <c r="AP17" s="22" t="str">
        <f>IF(AH17="","",VLOOKUP(AH17,目次!$A$5:$P$36,6))</f>
        <v/>
      </c>
      <c r="AQ17" s="22" t="str">
        <f>IF(AH17="","",VLOOKUP(AH17,目次!$A$5:$X$36,23))</f>
        <v/>
      </c>
      <c r="AR17" s="22" t="str">
        <f>IF(AI17="","",VLOOKUP(AI17,目次!$A$5:$P$36,7))</f>
        <v/>
      </c>
      <c r="AS17" s="22" t="str">
        <f>IF(AI17="","",VLOOKUP(AI17,目次!$A$5:$X$36,24))</f>
        <v/>
      </c>
      <c r="AT17" s="45" t="str">
        <f t="shared" si="13"/>
        <v/>
      </c>
      <c r="AU17" s="45" t="str">
        <f t="shared" si="13"/>
        <v/>
      </c>
      <c r="AV17" s="45" t="str">
        <f t="shared" si="13"/>
        <v>4～5</v>
      </c>
      <c r="AW17" s="45" t="str">
        <f t="shared" si="13"/>
        <v>6～7</v>
      </c>
      <c r="AX17" s="45" t="str">
        <f t="shared" si="13"/>
        <v>4～5</v>
      </c>
      <c r="AY17" s="45" t="str">
        <f t="shared" si="13"/>
        <v>6～7</v>
      </c>
      <c r="AZ17" s="45" t="str">
        <f t="shared" si="13"/>
        <v/>
      </c>
      <c r="BA17" s="45" t="str">
        <f t="shared" si="13"/>
        <v/>
      </c>
      <c r="BB17" s="45" t="str">
        <f t="shared" si="13"/>
        <v/>
      </c>
      <c r="BC17" s="45" t="str">
        <f t="shared" si="13"/>
        <v/>
      </c>
      <c r="BH17" s="40">
        <v>7</v>
      </c>
      <c r="BI17" s="64" t="s">
        <v>28</v>
      </c>
      <c r="BJ17" s="75" t="s">
        <v>103</v>
      </c>
      <c r="BK17" s="260" t="s">
        <v>104</v>
      </c>
      <c r="BL17" s="78" t="s">
        <v>104</v>
      </c>
      <c r="BM17" s="261" t="s">
        <v>104</v>
      </c>
      <c r="BN17" s="67" t="s">
        <v>103</v>
      </c>
      <c r="BO17" s="259" t="s">
        <v>104</v>
      </c>
      <c r="BP17" s="67" t="s">
        <v>103</v>
      </c>
      <c r="BQ17" s="152" t="s">
        <v>105</v>
      </c>
      <c r="BR17" s="69" t="s">
        <v>103</v>
      </c>
      <c r="BS17" s="254" t="s">
        <v>105</v>
      </c>
      <c r="BU17"/>
      <c r="BV17"/>
      <c r="BW17"/>
      <c r="BX17"/>
      <c r="BY17"/>
      <c r="BZ17"/>
      <c r="CA17"/>
    </row>
    <row r="18" spans="1:79" ht="18.95" customHeight="1" thickBot="1">
      <c r="A18" s="218"/>
      <c r="B18" s="5">
        <v>11</v>
      </c>
      <c r="C18" s="6">
        <f t="shared" si="0"/>
        <v>45941</v>
      </c>
      <c r="D18" s="18">
        <f t="shared" ref="D18:D38" si="14">WEEKDAY(C18)</f>
        <v>7</v>
      </c>
      <c r="E18" s="19"/>
      <c r="F18" s="48" t="str">
        <f t="shared" si="11"/>
        <v>予備</v>
      </c>
      <c r="G18" s="47" t="str">
        <f t="shared" si="2"/>
        <v>予備</v>
      </c>
      <c r="H18" s="48" t="str">
        <f t="shared" si="3"/>
        <v>予備</v>
      </c>
      <c r="I18" s="47" t="str">
        <f t="shared" si="4"/>
        <v>予備</v>
      </c>
      <c r="J18" s="48" t="str">
        <f t="shared" si="5"/>
        <v>予備</v>
      </c>
      <c r="K18" s="47" t="str">
        <f t="shared" si="6"/>
        <v>予備</v>
      </c>
      <c r="L18" s="48" t="str">
        <f t="shared" si="7"/>
        <v>予備</v>
      </c>
      <c r="M18" s="47" t="str">
        <f t="shared" si="8"/>
        <v>予備</v>
      </c>
      <c r="N18" s="48" t="str">
        <f t="shared" si="9"/>
        <v>予備</v>
      </c>
      <c r="O18" s="47" t="str">
        <f t="shared" si="10"/>
        <v>予備</v>
      </c>
      <c r="P18" s="49"/>
      <c r="Q18" s="218"/>
      <c r="R18" s="55" t="s">
        <v>200</v>
      </c>
      <c r="S18" s="14">
        <f>SUM($R$8:R18)</f>
        <v>7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1"/>
      <c r="AD18" s="42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IF(AE18="","",VLOOKUP(AE18,目次!$A$5:$X$36,20))</f>
        <v/>
      </c>
      <c r="AL18" s="22" t="str">
        <f>IF(AF18="","",VLOOKUP(AF18,目次!$A$5:$P$36,4))</f>
        <v/>
      </c>
      <c r="AM18" s="22" t="str">
        <f>IF(AF18="","",VLOOKUP(AF18,目次!$A$5:$X$36,21))</f>
        <v/>
      </c>
      <c r="AN18" s="22" t="str">
        <f>IF(AG18="","",VLOOKUP(AG18,目次!$A$5:$P$36,5))</f>
        <v>4～5</v>
      </c>
      <c r="AO18" s="22" t="str">
        <f>IF(AG18="","",VLOOKUP(AG18,目次!$A$5:$X$36,22))</f>
        <v>6～7</v>
      </c>
      <c r="AP18" s="22" t="str">
        <f>IF(AH18="","",VLOOKUP(AH18,目次!$A$5:$P$36,6))</f>
        <v/>
      </c>
      <c r="AQ18" s="22" t="str">
        <f>IF(AH18="","",VLOOKUP(AH18,目次!$A$5:$X$36,23))</f>
        <v/>
      </c>
      <c r="AR18" s="22" t="str">
        <f>IF(AI18="","",VLOOKUP(AI18,目次!$A$5:$P$36,7))</f>
        <v/>
      </c>
      <c r="AS18" s="22" t="str">
        <f>IF(AI18="","",VLOOKUP(AI18,目次!$A$5:$X$36,24))</f>
        <v/>
      </c>
      <c r="AT18" s="45" t="str">
        <f t="shared" si="13"/>
        <v/>
      </c>
      <c r="AU18" s="45" t="str">
        <f t="shared" si="13"/>
        <v/>
      </c>
      <c r="AV18" s="45" t="str">
        <f t="shared" si="13"/>
        <v/>
      </c>
      <c r="AW18" s="45" t="str">
        <f t="shared" si="13"/>
        <v/>
      </c>
      <c r="AX18" s="45" t="str">
        <f t="shared" si="13"/>
        <v>4～5</v>
      </c>
      <c r="AY18" s="45" t="str">
        <f t="shared" si="13"/>
        <v>6～7</v>
      </c>
      <c r="AZ18" s="45" t="str">
        <f t="shared" si="13"/>
        <v>4～5</v>
      </c>
      <c r="BA18" s="45" t="str">
        <f t="shared" si="13"/>
        <v>8～9</v>
      </c>
      <c r="BB18" s="45" t="str">
        <f t="shared" si="13"/>
        <v/>
      </c>
      <c r="BC18" s="45" t="str">
        <f t="shared" si="13"/>
        <v/>
      </c>
      <c r="BH18" s="40">
        <v>8</v>
      </c>
      <c r="BI18" s="64" t="s">
        <v>29</v>
      </c>
      <c r="BJ18" s="75" t="s">
        <v>104</v>
      </c>
      <c r="BK18" s="260" t="s">
        <v>105</v>
      </c>
      <c r="BL18" s="78" t="s">
        <v>151</v>
      </c>
      <c r="BM18" s="261" t="s">
        <v>105</v>
      </c>
      <c r="BN18" s="67" t="s">
        <v>104</v>
      </c>
      <c r="BO18" s="259" t="s">
        <v>105</v>
      </c>
      <c r="BP18" s="67" t="s">
        <v>104</v>
      </c>
      <c r="BQ18" s="152" t="s">
        <v>106</v>
      </c>
      <c r="BR18" s="69" t="s">
        <v>104</v>
      </c>
      <c r="BS18" s="254" t="s">
        <v>106</v>
      </c>
      <c r="BU18" s="265" t="s">
        <v>172</v>
      </c>
      <c r="BV18" s="265"/>
      <c r="BW18" s="265"/>
      <c r="BX18" s="265"/>
      <c r="BY18" s="265"/>
      <c r="BZ18" s="265"/>
      <c r="CA18" s="265"/>
    </row>
    <row r="19" spans="1:79" ht="18.95" customHeight="1" thickBot="1">
      <c r="A19" s="218"/>
      <c r="B19" s="5">
        <v>12</v>
      </c>
      <c r="C19" s="6">
        <f t="shared" si="0"/>
        <v>45942</v>
      </c>
      <c r="D19" s="18">
        <f t="shared" si="14"/>
        <v>1</v>
      </c>
      <c r="E19" s="19"/>
      <c r="F19" s="48" t="str">
        <f t="shared" si="11"/>
        <v>予備</v>
      </c>
      <c r="G19" s="47" t="str">
        <f t="shared" si="2"/>
        <v>予備</v>
      </c>
      <c r="H19" s="48" t="str">
        <f t="shared" si="3"/>
        <v>予備</v>
      </c>
      <c r="I19" s="47" t="str">
        <f t="shared" si="4"/>
        <v>予備</v>
      </c>
      <c r="J19" s="48" t="str">
        <f t="shared" si="5"/>
        <v>予備</v>
      </c>
      <c r="K19" s="47" t="str">
        <f t="shared" si="6"/>
        <v>予備</v>
      </c>
      <c r="L19" s="48" t="str">
        <f t="shared" si="7"/>
        <v>予備</v>
      </c>
      <c r="M19" s="47" t="str">
        <f t="shared" si="8"/>
        <v>予備</v>
      </c>
      <c r="N19" s="48" t="str">
        <f t="shared" si="9"/>
        <v>予備</v>
      </c>
      <c r="O19" s="47" t="str">
        <f t="shared" si="10"/>
        <v>予備</v>
      </c>
      <c r="P19" s="49"/>
      <c r="Q19" s="218"/>
      <c r="R19" s="55" t="s">
        <v>200</v>
      </c>
      <c r="S19" s="14">
        <f>SUM($R$8:R19)</f>
        <v>7</v>
      </c>
      <c r="U19" s="57"/>
      <c r="V19" s="58"/>
      <c r="W19" s="58"/>
      <c r="X19" s="58"/>
      <c r="Y19" s="59"/>
      <c r="AA19" s="9">
        <v>9</v>
      </c>
      <c r="AB19" s="27" t="str">
        <f>V14</f>
        <v>理科</v>
      </c>
      <c r="AC19" s="61"/>
      <c r="AD19" s="42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IF(AE19="","",VLOOKUP(AE19,目次!$A$5:$X$36,20))</f>
        <v/>
      </c>
      <c r="AL19" s="22" t="str">
        <f>IF(AF19="","",VLOOKUP(AF19,目次!$A$5:$P$36,4))</f>
        <v/>
      </c>
      <c r="AM19" s="22" t="str">
        <f>IF(AF19="","",VLOOKUP(AF19,目次!$A$5:$X$36,21))</f>
        <v/>
      </c>
      <c r="AN19" s="22" t="str">
        <f>IF(AG19="","",VLOOKUP(AG19,目次!$A$5:$P$36,5))</f>
        <v/>
      </c>
      <c r="AO19" s="22" t="str">
        <f>IF(AG19="","",VLOOKUP(AG19,目次!$A$5:$X$36,22))</f>
        <v/>
      </c>
      <c r="AP19" s="22" t="str">
        <f>IF(AH19="","",VLOOKUP(AH19,目次!$A$5:$P$36,6))</f>
        <v>4～5</v>
      </c>
      <c r="AQ19" s="22" t="str">
        <f>IF(AH19="","",VLOOKUP(AH19,目次!$A$5:$X$36,23))</f>
        <v>8～9</v>
      </c>
      <c r="AR19" s="22" t="str">
        <f>IF(AI19="","",VLOOKUP(AI19,目次!$A$5:$P$36,7))</f>
        <v/>
      </c>
      <c r="AS19" s="22" t="str">
        <f>IF(AI19="","",VLOOKUP(AI19,目次!$A$5:$X$36,24))</f>
        <v/>
      </c>
      <c r="AT19" s="45" t="str">
        <f t="shared" si="13"/>
        <v/>
      </c>
      <c r="AU19" s="45" t="str">
        <f t="shared" si="13"/>
        <v/>
      </c>
      <c r="AV19" s="45" t="str">
        <f t="shared" si="13"/>
        <v/>
      </c>
      <c r="AW19" s="45" t="str">
        <f t="shared" si="13"/>
        <v/>
      </c>
      <c r="AX19" s="45" t="str">
        <f t="shared" si="13"/>
        <v/>
      </c>
      <c r="AY19" s="45" t="str">
        <f t="shared" si="13"/>
        <v/>
      </c>
      <c r="AZ19" s="45" t="str">
        <f t="shared" si="13"/>
        <v>4～5</v>
      </c>
      <c r="BA19" s="45" t="str">
        <f t="shared" si="13"/>
        <v>8～9</v>
      </c>
      <c r="BB19" s="45" t="str">
        <f t="shared" si="13"/>
        <v>4～5</v>
      </c>
      <c r="BC19" s="45" t="str">
        <f t="shared" si="13"/>
        <v>8～9</v>
      </c>
      <c r="BH19" s="40">
        <v>9</v>
      </c>
      <c r="BI19" s="64" t="s">
        <v>30</v>
      </c>
      <c r="BJ19" s="75" t="s">
        <v>105</v>
      </c>
      <c r="BK19" s="260" t="s">
        <v>106</v>
      </c>
      <c r="BL19" s="78" t="s">
        <v>107</v>
      </c>
      <c r="BM19" s="261" t="s">
        <v>106</v>
      </c>
      <c r="BN19" s="67" t="s">
        <v>105</v>
      </c>
      <c r="BO19" s="259" t="s">
        <v>106</v>
      </c>
      <c r="BP19" s="67" t="s">
        <v>105</v>
      </c>
      <c r="BQ19" s="152" t="s">
        <v>107</v>
      </c>
      <c r="BR19" s="69" t="s">
        <v>105</v>
      </c>
      <c r="BS19" s="254" t="s">
        <v>107</v>
      </c>
      <c r="BU19" s="92" t="s">
        <v>173</v>
      </c>
      <c r="BV19"/>
      <c r="BW19"/>
      <c r="BX19"/>
      <c r="BY19"/>
      <c r="BZ19"/>
      <c r="CA19"/>
    </row>
    <row r="20" spans="1:79" ht="18.95" customHeight="1">
      <c r="A20" s="218"/>
      <c r="B20" s="5">
        <v>13</v>
      </c>
      <c r="C20" s="6">
        <f t="shared" si="0"/>
        <v>45943</v>
      </c>
      <c r="D20" s="18">
        <f t="shared" si="14"/>
        <v>2</v>
      </c>
      <c r="E20" s="19"/>
      <c r="F20" s="48" t="str">
        <f t="shared" si="11"/>
        <v/>
      </c>
      <c r="G20" s="47" t="str">
        <f t="shared" si="2"/>
        <v/>
      </c>
      <c r="H20" s="48" t="str">
        <f t="shared" si="3"/>
        <v/>
      </c>
      <c r="I20" s="47" t="str">
        <f t="shared" si="4"/>
        <v/>
      </c>
      <c r="J20" s="48" t="str">
        <f t="shared" si="5"/>
        <v>4～5</v>
      </c>
      <c r="K20" s="47" t="str">
        <f t="shared" si="6"/>
        <v>6～7</v>
      </c>
      <c r="L20" s="48" t="str">
        <f t="shared" si="7"/>
        <v/>
      </c>
      <c r="M20" s="47" t="str">
        <f t="shared" si="8"/>
        <v/>
      </c>
      <c r="N20" s="48" t="str">
        <f t="shared" si="9"/>
        <v/>
      </c>
      <c r="O20" s="47" t="str">
        <f t="shared" si="10"/>
        <v/>
      </c>
      <c r="P20" s="49"/>
      <c r="Q20" s="218"/>
      <c r="R20" s="55">
        <v>1</v>
      </c>
      <c r="S20" s="14">
        <f>SUM($R$8:R20)</f>
        <v>8</v>
      </c>
      <c r="AA20" s="9">
        <v>10</v>
      </c>
      <c r="AB20" s="27" t="str">
        <f>V15</f>
        <v>英語</v>
      </c>
      <c r="AC20" s="61"/>
      <c r="AD20" s="42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IF(AE20="","",VLOOKUP(AE20,目次!$A$5:$X$36,20))</f>
        <v/>
      </c>
      <c r="AL20" s="22" t="str">
        <f>IF(AF20="","",VLOOKUP(AF20,目次!$A$5:$P$36,4))</f>
        <v/>
      </c>
      <c r="AM20" s="22" t="str">
        <f>IF(AF20="","",VLOOKUP(AF20,目次!$A$5:$X$36,21))</f>
        <v/>
      </c>
      <c r="AN20" s="22" t="str">
        <f>IF(AG20="","",VLOOKUP(AG20,目次!$A$5:$P$36,5))</f>
        <v/>
      </c>
      <c r="AO20" s="22" t="str">
        <f>IF(AG20="","",VLOOKUP(AG20,目次!$A$5:$X$36,22))</f>
        <v/>
      </c>
      <c r="AP20" s="22" t="str">
        <f>IF(AH20="","",VLOOKUP(AH20,目次!$A$5:$P$36,6))</f>
        <v/>
      </c>
      <c r="AQ20" s="22" t="str">
        <f>IF(AH20="","",VLOOKUP(AH20,目次!$A$5:$X$36,23))</f>
        <v/>
      </c>
      <c r="AR20" s="22" t="str">
        <f>IF(AI20="","",VLOOKUP(AI20,目次!$A$5:$P$36,7))</f>
        <v>4～5</v>
      </c>
      <c r="AS20" s="22" t="str">
        <f>IF(AI20="","",VLOOKUP(AI20,目次!$A$5:$X$36,24))</f>
        <v>8～9</v>
      </c>
      <c r="AT20" s="45" t="str">
        <f t="shared" si="13"/>
        <v>6～7</v>
      </c>
      <c r="AU20" s="45" t="str">
        <f t="shared" si="13"/>
        <v>8～9</v>
      </c>
      <c r="AV20" s="45" t="str">
        <f t="shared" si="13"/>
        <v/>
      </c>
      <c r="AW20" s="45" t="str">
        <f t="shared" si="13"/>
        <v/>
      </c>
      <c r="AX20" s="45" t="str">
        <f t="shared" si="13"/>
        <v/>
      </c>
      <c r="AY20" s="45" t="str">
        <f t="shared" si="13"/>
        <v/>
      </c>
      <c r="AZ20" s="45" t="str">
        <f t="shared" si="13"/>
        <v/>
      </c>
      <c r="BA20" s="45" t="str">
        <f t="shared" si="13"/>
        <v/>
      </c>
      <c r="BB20" s="45" t="str">
        <f t="shared" si="13"/>
        <v>4～5</v>
      </c>
      <c r="BC20" s="45" t="str">
        <f t="shared" si="13"/>
        <v>8～9</v>
      </c>
      <c r="BH20" s="40">
        <v>10</v>
      </c>
      <c r="BI20" s="64" t="s">
        <v>31</v>
      </c>
      <c r="BJ20" s="75" t="s">
        <v>106</v>
      </c>
      <c r="BK20" s="260" t="s">
        <v>107</v>
      </c>
      <c r="BL20" s="78" t="s">
        <v>108</v>
      </c>
      <c r="BM20" s="261" t="s">
        <v>107</v>
      </c>
      <c r="BN20" s="67" t="s">
        <v>106</v>
      </c>
      <c r="BO20" s="259" t="s">
        <v>107</v>
      </c>
      <c r="BP20" s="67" t="s">
        <v>106</v>
      </c>
      <c r="BQ20" s="152" t="s">
        <v>108</v>
      </c>
      <c r="BR20" s="69" t="s">
        <v>106</v>
      </c>
      <c r="BS20" s="254" t="s">
        <v>108</v>
      </c>
      <c r="BU20"/>
      <c r="BV20"/>
      <c r="BW20"/>
      <c r="BX20"/>
      <c r="BY20"/>
      <c r="BZ20"/>
      <c r="CA20"/>
    </row>
    <row r="21" spans="1:79" ht="18.95" customHeight="1">
      <c r="A21" s="218"/>
      <c r="B21" s="5">
        <v>14</v>
      </c>
      <c r="C21" s="6">
        <f t="shared" si="0"/>
        <v>45944</v>
      </c>
      <c r="D21" s="18">
        <f t="shared" si="14"/>
        <v>3</v>
      </c>
      <c r="E21" s="19"/>
      <c r="F21" s="48" t="str">
        <f t="shared" si="11"/>
        <v/>
      </c>
      <c r="G21" s="47" t="str">
        <f t="shared" si="2"/>
        <v/>
      </c>
      <c r="H21" s="48" t="str">
        <f t="shared" si="3"/>
        <v/>
      </c>
      <c r="I21" s="47" t="str">
        <f t="shared" si="4"/>
        <v/>
      </c>
      <c r="J21" s="48" t="str">
        <f t="shared" si="5"/>
        <v/>
      </c>
      <c r="K21" s="47" t="str">
        <f t="shared" si="6"/>
        <v/>
      </c>
      <c r="L21" s="48" t="str">
        <f t="shared" si="7"/>
        <v>4～5</v>
      </c>
      <c r="M21" s="47" t="str">
        <f t="shared" si="8"/>
        <v>8～9</v>
      </c>
      <c r="N21" s="48" t="str">
        <f t="shared" si="9"/>
        <v/>
      </c>
      <c r="O21" s="47" t="str">
        <f t="shared" si="10"/>
        <v/>
      </c>
      <c r="P21" s="49"/>
      <c r="Q21" s="218"/>
      <c r="R21" s="55">
        <v>1</v>
      </c>
      <c r="S21" s="14">
        <f>SUM($R$8:R21)</f>
        <v>9</v>
      </c>
      <c r="AA21" s="9">
        <v>11</v>
      </c>
      <c r="AB21" s="27" t="str">
        <f>V11</f>
        <v>国語</v>
      </c>
      <c r="AC21" s="61"/>
      <c r="AD21" s="42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IF(AE21="","",VLOOKUP(AE21,目次!$A$5:$X$36,20))</f>
        <v>8～9</v>
      </c>
      <c r="AL21" s="22" t="str">
        <f>IF(AF21="","",VLOOKUP(AF21,目次!$A$5:$P$36,4))</f>
        <v/>
      </c>
      <c r="AM21" s="22" t="str">
        <f>IF(AF21="","",VLOOKUP(AF21,目次!$A$5:$X$36,21))</f>
        <v/>
      </c>
      <c r="AN21" s="22" t="str">
        <f>IF(AG21="","",VLOOKUP(AG21,目次!$A$5:$P$36,5))</f>
        <v/>
      </c>
      <c r="AO21" s="22" t="str">
        <f>IF(AG21="","",VLOOKUP(AG21,目次!$A$5:$X$36,22))</f>
        <v/>
      </c>
      <c r="AP21" s="22" t="str">
        <f>IF(AH21="","",VLOOKUP(AH21,目次!$A$5:$P$36,6))</f>
        <v/>
      </c>
      <c r="AQ21" s="22" t="str">
        <f>IF(AH21="","",VLOOKUP(AH21,目次!$A$5:$X$36,23))</f>
        <v/>
      </c>
      <c r="AR21" s="22" t="str">
        <f>IF(AI21="","",VLOOKUP(AI21,目次!$A$5:$P$36,7))</f>
        <v/>
      </c>
      <c r="AS21" s="22" t="str">
        <f>IF(AI21="","",VLOOKUP(AI21,目次!$A$5:$X$36,24))</f>
        <v/>
      </c>
      <c r="AT21" s="45" t="str">
        <f t="shared" si="13"/>
        <v>6～7</v>
      </c>
      <c r="AU21" s="45" t="str">
        <f t="shared" si="13"/>
        <v>8～9</v>
      </c>
      <c r="AV21" s="45" t="str">
        <f t="shared" si="13"/>
        <v>6～7</v>
      </c>
      <c r="AW21" s="45" t="str">
        <f t="shared" si="13"/>
        <v>8～9</v>
      </c>
      <c r="AX21" s="45" t="str">
        <f t="shared" si="13"/>
        <v/>
      </c>
      <c r="AY21" s="45" t="str">
        <f t="shared" si="13"/>
        <v/>
      </c>
      <c r="AZ21" s="45" t="str">
        <f t="shared" si="13"/>
        <v/>
      </c>
      <c r="BA21" s="45" t="str">
        <f t="shared" si="13"/>
        <v/>
      </c>
      <c r="BB21" s="45" t="str">
        <f t="shared" si="13"/>
        <v/>
      </c>
      <c r="BC21" s="45" t="str">
        <f t="shared" si="13"/>
        <v/>
      </c>
      <c r="BH21" s="40">
        <v>11</v>
      </c>
      <c r="BI21" s="64" t="s">
        <v>32</v>
      </c>
      <c r="BJ21" s="75" t="s">
        <v>107</v>
      </c>
      <c r="BK21" s="260" t="s">
        <v>108</v>
      </c>
      <c r="BL21" s="78" t="s">
        <v>152</v>
      </c>
      <c r="BM21" s="261" t="s">
        <v>108</v>
      </c>
      <c r="BN21" s="67" t="s">
        <v>107</v>
      </c>
      <c r="BO21" s="259" t="s">
        <v>108</v>
      </c>
      <c r="BP21" s="67" t="s">
        <v>107</v>
      </c>
      <c r="BQ21" s="152" t="s">
        <v>109</v>
      </c>
      <c r="BR21" s="69" t="s">
        <v>107</v>
      </c>
      <c r="BS21" s="254" t="s">
        <v>109</v>
      </c>
    </row>
    <row r="22" spans="1:79" ht="18.95" customHeight="1">
      <c r="A22" s="218"/>
      <c r="B22" s="5">
        <v>15</v>
      </c>
      <c r="C22" s="6">
        <f t="shared" si="0"/>
        <v>45945</v>
      </c>
      <c r="D22" s="18">
        <f t="shared" si="14"/>
        <v>4</v>
      </c>
      <c r="E22" s="19"/>
      <c r="F22" s="48" t="str">
        <f t="shared" si="11"/>
        <v/>
      </c>
      <c r="G22" s="47" t="str">
        <f t="shared" si="2"/>
        <v/>
      </c>
      <c r="H22" s="48" t="str">
        <f t="shared" si="3"/>
        <v/>
      </c>
      <c r="I22" s="47" t="str">
        <f t="shared" si="4"/>
        <v/>
      </c>
      <c r="J22" s="48" t="str">
        <f t="shared" si="5"/>
        <v/>
      </c>
      <c r="K22" s="47" t="str">
        <f t="shared" si="6"/>
        <v/>
      </c>
      <c r="L22" s="48" t="str">
        <f t="shared" si="7"/>
        <v/>
      </c>
      <c r="M22" s="47" t="str">
        <f t="shared" si="8"/>
        <v/>
      </c>
      <c r="N22" s="48" t="str">
        <f t="shared" si="9"/>
        <v>4～5</v>
      </c>
      <c r="O22" s="47" t="str">
        <f t="shared" si="10"/>
        <v>8～9</v>
      </c>
      <c r="P22" s="49"/>
      <c r="Q22" s="218"/>
      <c r="R22" s="55">
        <v>1</v>
      </c>
      <c r="S22" s="14">
        <f>SUM($R$8:R22)</f>
        <v>10</v>
      </c>
      <c r="AA22" s="9">
        <v>12</v>
      </c>
      <c r="AB22" s="27" t="str">
        <f>V12</f>
        <v>社会</v>
      </c>
      <c r="AC22" s="61"/>
      <c r="AD22" s="42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IF(AE22="","",VLOOKUP(AE22,目次!$A$5:$X$36,20))</f>
        <v/>
      </c>
      <c r="AL22" s="22" t="str">
        <f>IF(AF22="","",VLOOKUP(AF22,目次!$A$5:$P$36,4))</f>
        <v>6～7</v>
      </c>
      <c r="AM22" s="22" t="str">
        <f>IF(AF22="","",VLOOKUP(AF22,目次!$A$5:$X$36,21))</f>
        <v>8～9</v>
      </c>
      <c r="AN22" s="22" t="str">
        <f>IF(AG22="","",VLOOKUP(AG22,目次!$A$5:$P$36,5))</f>
        <v/>
      </c>
      <c r="AO22" s="22" t="str">
        <f>IF(AG22="","",VLOOKUP(AG22,目次!$A$5:$X$36,22))</f>
        <v/>
      </c>
      <c r="AP22" s="22" t="str">
        <f>IF(AH22="","",VLOOKUP(AH22,目次!$A$5:$P$36,6))</f>
        <v/>
      </c>
      <c r="AQ22" s="22" t="str">
        <f>IF(AH22="","",VLOOKUP(AH22,目次!$A$5:$X$36,23))</f>
        <v/>
      </c>
      <c r="AR22" s="22" t="str">
        <f>IF(AI22="","",VLOOKUP(AI22,目次!$A$5:$P$36,7))</f>
        <v/>
      </c>
      <c r="AS22" s="22" t="str">
        <f>IF(AI22="","",VLOOKUP(AI22,目次!$A$5:$X$36,24))</f>
        <v/>
      </c>
      <c r="AT22" s="45" t="str">
        <f t="shared" si="13"/>
        <v/>
      </c>
      <c r="AU22" s="45" t="str">
        <f t="shared" si="13"/>
        <v/>
      </c>
      <c r="AV22" s="45" t="str">
        <f t="shared" si="13"/>
        <v>6～7</v>
      </c>
      <c r="AW22" s="45" t="str">
        <f t="shared" si="13"/>
        <v>8～9</v>
      </c>
      <c r="AX22" s="45" t="str">
        <f t="shared" si="13"/>
        <v>6～7</v>
      </c>
      <c r="AY22" s="45" t="str">
        <f t="shared" si="13"/>
        <v>8～9</v>
      </c>
      <c r="AZ22" s="45" t="str">
        <f t="shared" si="13"/>
        <v/>
      </c>
      <c r="BA22" s="45" t="str">
        <f t="shared" si="13"/>
        <v/>
      </c>
      <c r="BB22" s="45" t="str">
        <f t="shared" si="13"/>
        <v/>
      </c>
      <c r="BC22" s="45" t="str">
        <f t="shared" si="13"/>
        <v/>
      </c>
      <c r="BH22" s="40">
        <v>12</v>
      </c>
      <c r="BI22" s="64" t="s">
        <v>33</v>
      </c>
      <c r="BJ22" s="75" t="s">
        <v>108</v>
      </c>
      <c r="BK22" s="260" t="s">
        <v>109</v>
      </c>
      <c r="BL22" s="78" t="s">
        <v>113</v>
      </c>
      <c r="BM22" s="261" t="s">
        <v>109</v>
      </c>
      <c r="BN22" s="67" t="s">
        <v>108</v>
      </c>
      <c r="BO22" s="259" t="s">
        <v>109</v>
      </c>
      <c r="BP22" s="67" t="s">
        <v>108</v>
      </c>
      <c r="BQ22" s="152" t="s">
        <v>110</v>
      </c>
      <c r="BR22" s="69" t="s">
        <v>108</v>
      </c>
      <c r="BS22" s="254" t="s">
        <v>110</v>
      </c>
    </row>
    <row r="23" spans="1:79" ht="18.95" customHeight="1">
      <c r="A23" s="218"/>
      <c r="B23" s="5">
        <v>16</v>
      </c>
      <c r="C23" s="6">
        <f t="shared" si="0"/>
        <v>45946</v>
      </c>
      <c r="D23" s="18">
        <f t="shared" si="14"/>
        <v>5</v>
      </c>
      <c r="E23" s="19"/>
      <c r="F23" s="48" t="str">
        <f t="shared" si="11"/>
        <v>6～7</v>
      </c>
      <c r="G23" s="47" t="str">
        <f t="shared" si="2"/>
        <v>8～9</v>
      </c>
      <c r="H23" s="48" t="str">
        <f t="shared" si="3"/>
        <v/>
      </c>
      <c r="I23" s="47" t="str">
        <f t="shared" si="4"/>
        <v/>
      </c>
      <c r="J23" s="48" t="str">
        <f t="shared" si="5"/>
        <v/>
      </c>
      <c r="K23" s="47" t="str">
        <f t="shared" si="6"/>
        <v/>
      </c>
      <c r="L23" s="48" t="str">
        <f t="shared" si="7"/>
        <v/>
      </c>
      <c r="M23" s="47" t="str">
        <f t="shared" si="8"/>
        <v/>
      </c>
      <c r="N23" s="48" t="str">
        <f t="shared" si="9"/>
        <v/>
      </c>
      <c r="O23" s="47" t="str">
        <f t="shared" si="10"/>
        <v/>
      </c>
      <c r="P23" s="49"/>
      <c r="Q23" s="218"/>
      <c r="R23" s="55">
        <v>1</v>
      </c>
      <c r="S23" s="14">
        <f>SUM($R$8:R23)</f>
        <v>11</v>
      </c>
      <c r="AA23" s="9">
        <v>13</v>
      </c>
      <c r="AB23" s="27" t="str">
        <f>V13</f>
        <v>数学</v>
      </c>
      <c r="AC23" s="61"/>
      <c r="AD23" s="42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IF(AE23="","",VLOOKUP(AE23,目次!$A$5:$X$36,20))</f>
        <v/>
      </c>
      <c r="AL23" s="22" t="str">
        <f>IF(AF23="","",VLOOKUP(AF23,目次!$A$5:$P$36,4))</f>
        <v/>
      </c>
      <c r="AM23" s="22" t="str">
        <f>IF(AF23="","",VLOOKUP(AF23,目次!$A$5:$X$36,21))</f>
        <v/>
      </c>
      <c r="AN23" s="22" t="str">
        <f>IF(AG23="","",VLOOKUP(AG23,目次!$A$5:$P$36,5))</f>
        <v>6～7</v>
      </c>
      <c r="AO23" s="22" t="str">
        <f>IF(AG23="","",VLOOKUP(AG23,目次!$A$5:$X$36,22))</f>
        <v>8～9</v>
      </c>
      <c r="AP23" s="22" t="str">
        <f>IF(AH23="","",VLOOKUP(AH23,目次!$A$5:$P$36,6))</f>
        <v/>
      </c>
      <c r="AQ23" s="22" t="str">
        <f>IF(AH23="","",VLOOKUP(AH23,目次!$A$5:$X$36,23))</f>
        <v/>
      </c>
      <c r="AR23" s="22" t="str">
        <f>IF(AI23="","",VLOOKUP(AI23,目次!$A$5:$P$36,7))</f>
        <v/>
      </c>
      <c r="AS23" s="22" t="str">
        <f>IF(AI23="","",VLOOKUP(AI23,目次!$A$5:$X$36,24))</f>
        <v/>
      </c>
      <c r="AT23" s="45" t="str">
        <f t="shared" si="13"/>
        <v/>
      </c>
      <c r="AU23" s="45" t="str">
        <f t="shared" si="13"/>
        <v/>
      </c>
      <c r="AV23" s="45" t="str">
        <f t="shared" si="13"/>
        <v/>
      </c>
      <c r="AW23" s="45" t="str">
        <f t="shared" si="13"/>
        <v/>
      </c>
      <c r="AX23" s="45" t="str">
        <f t="shared" si="13"/>
        <v>6～7</v>
      </c>
      <c r="AY23" s="45" t="str">
        <f t="shared" si="13"/>
        <v>8～9</v>
      </c>
      <c r="AZ23" s="45" t="str">
        <f t="shared" si="13"/>
        <v>6～7</v>
      </c>
      <c r="BA23" s="45" t="str">
        <f t="shared" si="13"/>
        <v>10～11</v>
      </c>
      <c r="BB23" s="45" t="str">
        <f t="shared" si="13"/>
        <v/>
      </c>
      <c r="BC23" s="45" t="str">
        <f t="shared" si="13"/>
        <v/>
      </c>
      <c r="BH23" s="40">
        <v>13</v>
      </c>
      <c r="BI23" s="64" t="s">
        <v>36</v>
      </c>
      <c r="BJ23" s="75" t="s">
        <v>109</v>
      </c>
      <c r="BK23" s="260" t="s">
        <v>110</v>
      </c>
      <c r="BL23" s="78" t="s">
        <v>114</v>
      </c>
      <c r="BM23" s="261" t="s">
        <v>110</v>
      </c>
      <c r="BN23" s="67" t="s">
        <v>109</v>
      </c>
      <c r="BO23" s="259" t="s">
        <v>110</v>
      </c>
      <c r="BP23" s="67" t="s">
        <v>109</v>
      </c>
      <c r="BQ23" s="152" t="s">
        <v>113</v>
      </c>
      <c r="BR23" s="69" t="s">
        <v>109</v>
      </c>
      <c r="BS23" s="254" t="s">
        <v>113</v>
      </c>
    </row>
    <row r="24" spans="1:79" ht="18.95" customHeight="1">
      <c r="A24" s="218"/>
      <c r="B24" s="5">
        <v>17</v>
      </c>
      <c r="C24" s="6">
        <f t="shared" si="0"/>
        <v>45947</v>
      </c>
      <c r="D24" s="18">
        <f t="shared" si="14"/>
        <v>6</v>
      </c>
      <c r="E24" s="19"/>
      <c r="F24" s="48" t="str">
        <f t="shared" si="11"/>
        <v/>
      </c>
      <c r="G24" s="47" t="str">
        <f t="shared" si="2"/>
        <v/>
      </c>
      <c r="H24" s="48" t="str">
        <f t="shared" si="3"/>
        <v>6～7</v>
      </c>
      <c r="I24" s="47" t="str">
        <f t="shared" si="4"/>
        <v>8～9</v>
      </c>
      <c r="J24" s="48" t="str">
        <f t="shared" si="5"/>
        <v/>
      </c>
      <c r="K24" s="47" t="str">
        <f t="shared" si="6"/>
        <v/>
      </c>
      <c r="L24" s="48" t="str">
        <f t="shared" si="7"/>
        <v/>
      </c>
      <c r="M24" s="47" t="str">
        <f t="shared" si="8"/>
        <v/>
      </c>
      <c r="N24" s="48" t="str">
        <f t="shared" si="9"/>
        <v/>
      </c>
      <c r="O24" s="47" t="str">
        <f t="shared" si="10"/>
        <v/>
      </c>
      <c r="P24" s="49"/>
      <c r="Q24" s="218"/>
      <c r="R24" s="55">
        <v>1</v>
      </c>
      <c r="S24" s="14">
        <f>SUM($R$8:R24)</f>
        <v>12</v>
      </c>
      <c r="AA24" s="9">
        <v>14</v>
      </c>
      <c r="AB24" s="27" t="str">
        <f>V14</f>
        <v>理科</v>
      </c>
      <c r="AC24" s="61"/>
      <c r="AD24" s="42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IF(AE24="","",VLOOKUP(AE24,目次!$A$5:$X$36,20))</f>
        <v/>
      </c>
      <c r="AL24" s="22" t="str">
        <f>IF(AF24="","",VLOOKUP(AF24,目次!$A$5:$P$36,4))</f>
        <v/>
      </c>
      <c r="AM24" s="22" t="str">
        <f>IF(AF24="","",VLOOKUP(AF24,目次!$A$5:$X$36,21))</f>
        <v/>
      </c>
      <c r="AN24" s="22" t="str">
        <f>IF(AG24="","",VLOOKUP(AG24,目次!$A$5:$P$36,5))</f>
        <v/>
      </c>
      <c r="AO24" s="22" t="str">
        <f>IF(AG24="","",VLOOKUP(AG24,目次!$A$5:$X$36,22))</f>
        <v/>
      </c>
      <c r="AP24" s="22" t="str">
        <f>IF(AH24="","",VLOOKUP(AH24,目次!$A$5:$P$36,6))</f>
        <v>6～7</v>
      </c>
      <c r="AQ24" s="22" t="str">
        <f>IF(AH24="","",VLOOKUP(AH24,目次!$A$5:$X$36,23))</f>
        <v>10～11</v>
      </c>
      <c r="AR24" s="22" t="str">
        <f>IF(AI24="","",VLOOKUP(AI24,目次!$A$5:$P$36,7))</f>
        <v/>
      </c>
      <c r="AS24" s="22" t="str">
        <f>IF(AI24="","",VLOOKUP(AI24,目次!$A$5:$X$36,24))</f>
        <v/>
      </c>
      <c r="AT24" s="45" t="str">
        <f t="shared" si="13"/>
        <v/>
      </c>
      <c r="AU24" s="45" t="str">
        <f t="shared" si="13"/>
        <v/>
      </c>
      <c r="AV24" s="45" t="str">
        <f t="shared" si="13"/>
        <v/>
      </c>
      <c r="AW24" s="45" t="str">
        <f t="shared" si="13"/>
        <v/>
      </c>
      <c r="AX24" s="45" t="str">
        <f t="shared" si="13"/>
        <v/>
      </c>
      <c r="AY24" s="45" t="str">
        <f t="shared" si="13"/>
        <v/>
      </c>
      <c r="AZ24" s="45" t="str">
        <f t="shared" si="13"/>
        <v>6～7</v>
      </c>
      <c r="BA24" s="45" t="str">
        <f t="shared" si="13"/>
        <v>10～11</v>
      </c>
      <c r="BB24" s="45" t="str">
        <f t="shared" si="13"/>
        <v>6～7</v>
      </c>
      <c r="BC24" s="45" t="str">
        <f t="shared" si="13"/>
        <v>10～11</v>
      </c>
      <c r="BH24" s="40">
        <v>14</v>
      </c>
      <c r="BI24" s="64" t="s">
        <v>37</v>
      </c>
      <c r="BJ24" s="75" t="s">
        <v>110</v>
      </c>
      <c r="BK24" s="260" t="s">
        <v>113</v>
      </c>
      <c r="BL24" s="78" t="s">
        <v>115</v>
      </c>
      <c r="BM24" s="261" t="s">
        <v>113</v>
      </c>
      <c r="BN24" s="67" t="s">
        <v>110</v>
      </c>
      <c r="BO24" s="259" t="s">
        <v>113</v>
      </c>
      <c r="BP24" s="67" t="s">
        <v>110</v>
      </c>
      <c r="BQ24" s="152" t="s">
        <v>114</v>
      </c>
      <c r="BR24" s="69" t="s">
        <v>110</v>
      </c>
      <c r="BS24" s="254" t="s">
        <v>114</v>
      </c>
    </row>
    <row r="25" spans="1:79" ht="18.95" customHeight="1">
      <c r="A25" s="218"/>
      <c r="B25" s="5">
        <v>18</v>
      </c>
      <c r="C25" s="6">
        <f t="shared" si="0"/>
        <v>45948</v>
      </c>
      <c r="D25" s="18">
        <f t="shared" si="14"/>
        <v>7</v>
      </c>
      <c r="F25" s="48" t="str">
        <f t="shared" si="11"/>
        <v>予備</v>
      </c>
      <c r="G25" s="47" t="str">
        <f t="shared" si="2"/>
        <v>予備</v>
      </c>
      <c r="H25" s="48" t="str">
        <f t="shared" si="3"/>
        <v>予備</v>
      </c>
      <c r="I25" s="47" t="str">
        <f t="shared" si="4"/>
        <v>予備</v>
      </c>
      <c r="J25" s="48" t="str">
        <f t="shared" si="5"/>
        <v>予備</v>
      </c>
      <c r="K25" s="47" t="str">
        <f t="shared" si="6"/>
        <v>予備</v>
      </c>
      <c r="L25" s="48" t="str">
        <f t="shared" si="7"/>
        <v>予備</v>
      </c>
      <c r="M25" s="47" t="str">
        <f t="shared" si="8"/>
        <v>予備</v>
      </c>
      <c r="N25" s="48" t="str">
        <f t="shared" si="9"/>
        <v>予備</v>
      </c>
      <c r="O25" s="47" t="str">
        <f t="shared" si="10"/>
        <v>予備</v>
      </c>
      <c r="P25" s="49"/>
      <c r="Q25" s="218"/>
      <c r="R25" s="55" t="s">
        <v>200</v>
      </c>
      <c r="S25" s="14">
        <f>SUM($R$8:R25)</f>
        <v>12</v>
      </c>
      <c r="AA25" s="9">
        <v>15</v>
      </c>
      <c r="AB25" s="27" t="str">
        <f>V15</f>
        <v>英語</v>
      </c>
      <c r="AC25" s="61"/>
      <c r="AD25" s="42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IF(AE25="","",VLOOKUP(AE25,目次!$A$5:$X$36,20))</f>
        <v/>
      </c>
      <c r="AL25" s="22" t="str">
        <f>IF(AF25="","",VLOOKUP(AF25,目次!$A$5:$P$36,4))</f>
        <v/>
      </c>
      <c r="AM25" s="22" t="str">
        <f>IF(AF25="","",VLOOKUP(AF25,目次!$A$5:$X$36,21))</f>
        <v/>
      </c>
      <c r="AN25" s="22" t="str">
        <f>IF(AG25="","",VLOOKUP(AG25,目次!$A$5:$P$36,5))</f>
        <v/>
      </c>
      <c r="AO25" s="22" t="str">
        <f>IF(AG25="","",VLOOKUP(AG25,目次!$A$5:$X$36,22))</f>
        <v/>
      </c>
      <c r="AP25" s="22" t="str">
        <f>IF(AH25="","",VLOOKUP(AH25,目次!$A$5:$P$36,6))</f>
        <v/>
      </c>
      <c r="AQ25" s="22" t="str">
        <f>IF(AH25="","",VLOOKUP(AH25,目次!$A$5:$X$36,23))</f>
        <v/>
      </c>
      <c r="AR25" s="22" t="str">
        <f>IF(AI25="","",VLOOKUP(AI25,目次!$A$5:$P$36,7))</f>
        <v>6～7</v>
      </c>
      <c r="AS25" s="22" t="str">
        <f>IF(AI25="","",VLOOKUP(AI25,目次!$A$5:$X$36,24))</f>
        <v>10～11</v>
      </c>
      <c r="AT25" s="45" t="str">
        <f t="shared" si="13"/>
        <v>8～9</v>
      </c>
      <c r="AU25" s="45" t="str">
        <f t="shared" si="13"/>
        <v>10～11</v>
      </c>
      <c r="AV25" s="45" t="str">
        <f t="shared" si="13"/>
        <v/>
      </c>
      <c r="AW25" s="45" t="str">
        <f t="shared" si="13"/>
        <v/>
      </c>
      <c r="AX25" s="45" t="str">
        <f t="shared" si="13"/>
        <v/>
      </c>
      <c r="AY25" s="45" t="str">
        <f t="shared" si="13"/>
        <v/>
      </c>
      <c r="AZ25" s="45" t="str">
        <f t="shared" si="13"/>
        <v/>
      </c>
      <c r="BA25" s="45" t="str">
        <f t="shared" si="13"/>
        <v/>
      </c>
      <c r="BB25" s="45" t="str">
        <f t="shared" si="13"/>
        <v>6～7</v>
      </c>
      <c r="BC25" s="45" t="str">
        <f t="shared" si="13"/>
        <v>10～11</v>
      </c>
      <c r="BH25" s="40">
        <v>15</v>
      </c>
      <c r="BI25" s="64" t="s">
        <v>38</v>
      </c>
      <c r="BJ25" s="75" t="s">
        <v>62</v>
      </c>
      <c r="BK25" s="260" t="s">
        <v>114</v>
      </c>
      <c r="BL25" s="78" t="s">
        <v>116</v>
      </c>
      <c r="BM25" s="261" t="s">
        <v>114</v>
      </c>
      <c r="BN25" s="67" t="s">
        <v>113</v>
      </c>
      <c r="BO25" s="259" t="s">
        <v>114</v>
      </c>
      <c r="BP25" s="67" t="s">
        <v>113</v>
      </c>
      <c r="BQ25" s="152" t="s">
        <v>115</v>
      </c>
      <c r="BR25" s="69" t="s">
        <v>113</v>
      </c>
      <c r="BS25" s="254" t="s">
        <v>115</v>
      </c>
    </row>
    <row r="26" spans="1:79" ht="18.95" customHeight="1">
      <c r="A26" s="218"/>
      <c r="B26" s="5">
        <v>19</v>
      </c>
      <c r="C26" s="6">
        <f t="shared" si="0"/>
        <v>45949</v>
      </c>
      <c r="D26" s="18">
        <f t="shared" si="14"/>
        <v>1</v>
      </c>
      <c r="E26" s="9"/>
      <c r="F26" s="48" t="str">
        <f t="shared" si="11"/>
        <v>予備</v>
      </c>
      <c r="G26" s="47" t="str">
        <f t="shared" si="2"/>
        <v>予備</v>
      </c>
      <c r="H26" s="48" t="str">
        <f t="shared" si="3"/>
        <v>予備</v>
      </c>
      <c r="I26" s="47" t="str">
        <f t="shared" si="4"/>
        <v>予備</v>
      </c>
      <c r="J26" s="48" t="str">
        <f t="shared" si="5"/>
        <v>予備</v>
      </c>
      <c r="K26" s="47" t="str">
        <f t="shared" si="6"/>
        <v>予備</v>
      </c>
      <c r="L26" s="48" t="str">
        <f t="shared" si="7"/>
        <v>予備</v>
      </c>
      <c r="M26" s="47" t="str">
        <f t="shared" si="8"/>
        <v>予備</v>
      </c>
      <c r="N26" s="48" t="str">
        <f t="shared" si="9"/>
        <v>予備</v>
      </c>
      <c r="O26" s="47" t="str">
        <f t="shared" si="10"/>
        <v>予備</v>
      </c>
      <c r="P26" s="49"/>
      <c r="Q26" s="218"/>
      <c r="R26" s="55" t="s">
        <v>200</v>
      </c>
      <c r="S26" s="14">
        <f>SUM($R$8:R26)</f>
        <v>12</v>
      </c>
      <c r="AA26" s="9">
        <v>16</v>
      </c>
      <c r="AB26" s="27" t="str">
        <f>V11</f>
        <v>国語</v>
      </c>
      <c r="AC26" s="61"/>
      <c r="AD26" s="42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IF(AE26="","",VLOOKUP(AE26,目次!$A$5:$X$36,20))</f>
        <v>10～11</v>
      </c>
      <c r="AL26" s="22" t="str">
        <f>IF(AF26="","",VLOOKUP(AF26,目次!$A$5:$P$36,4))</f>
        <v/>
      </c>
      <c r="AM26" s="22" t="str">
        <f>IF(AF26="","",VLOOKUP(AF26,目次!$A$5:$X$36,21))</f>
        <v/>
      </c>
      <c r="AN26" s="22" t="str">
        <f>IF(AG26="","",VLOOKUP(AG26,目次!$A$5:$P$36,5))</f>
        <v/>
      </c>
      <c r="AO26" s="22" t="str">
        <f>IF(AG26="","",VLOOKUP(AG26,目次!$A$5:$X$36,22))</f>
        <v/>
      </c>
      <c r="AP26" s="22" t="str">
        <f>IF(AH26="","",VLOOKUP(AH26,目次!$A$5:$P$36,6))</f>
        <v/>
      </c>
      <c r="AQ26" s="22" t="str">
        <f>IF(AH26="","",VLOOKUP(AH26,目次!$A$5:$X$36,23))</f>
        <v/>
      </c>
      <c r="AR26" s="22" t="str">
        <f>IF(AI26="","",VLOOKUP(AI26,目次!$A$5:$P$36,7))</f>
        <v/>
      </c>
      <c r="AS26" s="22" t="str">
        <f>IF(AI26="","",VLOOKUP(AI26,目次!$A$5:$X$36,24))</f>
        <v/>
      </c>
      <c r="AT26" s="45" t="str">
        <f t="shared" si="13"/>
        <v>8～9</v>
      </c>
      <c r="AU26" s="45" t="str">
        <f t="shared" si="13"/>
        <v>10～11</v>
      </c>
      <c r="AV26" s="45" t="str">
        <f t="shared" si="13"/>
        <v>8～9</v>
      </c>
      <c r="AW26" s="45" t="str">
        <f t="shared" si="13"/>
        <v>10～11</v>
      </c>
      <c r="AX26" s="45" t="str">
        <f t="shared" si="13"/>
        <v/>
      </c>
      <c r="AY26" s="45" t="str">
        <f t="shared" si="13"/>
        <v/>
      </c>
      <c r="AZ26" s="45" t="str">
        <f t="shared" si="13"/>
        <v/>
      </c>
      <c r="BA26" s="45" t="str">
        <f t="shared" si="13"/>
        <v/>
      </c>
      <c r="BB26" s="45" t="str">
        <f t="shared" si="13"/>
        <v/>
      </c>
      <c r="BC26" s="45" t="str">
        <f t="shared" si="13"/>
        <v/>
      </c>
      <c r="BH26" s="40">
        <v>16</v>
      </c>
      <c r="BI26" s="64" t="s">
        <v>39</v>
      </c>
      <c r="BJ26" s="75" t="s">
        <v>136</v>
      </c>
      <c r="BK26" s="260" t="s">
        <v>115</v>
      </c>
      <c r="BL26" s="78" t="s">
        <v>117</v>
      </c>
      <c r="BM26" s="261" t="s">
        <v>115</v>
      </c>
      <c r="BN26" s="67" t="s">
        <v>114</v>
      </c>
      <c r="BO26" s="259" t="s">
        <v>115</v>
      </c>
      <c r="BP26" s="67" t="s">
        <v>114</v>
      </c>
      <c r="BQ26" s="152" t="s">
        <v>116</v>
      </c>
      <c r="BR26" s="69" t="s">
        <v>114</v>
      </c>
      <c r="BS26" s="254" t="s">
        <v>116</v>
      </c>
    </row>
    <row r="27" spans="1:79" ht="18.95" customHeight="1">
      <c r="A27" s="218"/>
      <c r="B27" s="5">
        <v>20</v>
      </c>
      <c r="C27" s="6">
        <f t="shared" si="0"/>
        <v>45950</v>
      </c>
      <c r="D27" s="18">
        <f t="shared" si="14"/>
        <v>2</v>
      </c>
      <c r="E27" s="9"/>
      <c r="F27" s="48" t="str">
        <f t="shared" si="11"/>
        <v/>
      </c>
      <c r="G27" s="47" t="str">
        <f t="shared" si="2"/>
        <v/>
      </c>
      <c r="H27" s="48" t="str">
        <f t="shared" si="3"/>
        <v/>
      </c>
      <c r="I27" s="47" t="str">
        <f t="shared" si="4"/>
        <v/>
      </c>
      <c r="J27" s="48" t="str">
        <f t="shared" si="5"/>
        <v>6～7</v>
      </c>
      <c r="K27" s="47" t="str">
        <f t="shared" si="6"/>
        <v>8～9</v>
      </c>
      <c r="L27" s="48" t="str">
        <f t="shared" si="7"/>
        <v/>
      </c>
      <c r="M27" s="47" t="str">
        <f t="shared" si="8"/>
        <v/>
      </c>
      <c r="N27" s="48" t="str">
        <f t="shared" si="9"/>
        <v/>
      </c>
      <c r="O27" s="47" t="str">
        <f t="shared" si="10"/>
        <v/>
      </c>
      <c r="P27" s="49"/>
      <c r="Q27" s="218"/>
      <c r="R27" s="55">
        <v>1</v>
      </c>
      <c r="S27" s="14">
        <f>SUM($R$8:R27)</f>
        <v>13</v>
      </c>
      <c r="AA27" s="9">
        <v>17</v>
      </c>
      <c r="AB27" s="27" t="str">
        <f>V12</f>
        <v>社会</v>
      </c>
      <c r="AC27" s="61"/>
      <c r="AD27" s="42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IF(AE27="","",VLOOKUP(AE27,目次!$A$5:$X$36,20))</f>
        <v/>
      </c>
      <c r="AL27" s="22" t="str">
        <f>IF(AF27="","",VLOOKUP(AF27,目次!$A$5:$P$36,4))</f>
        <v>8～9</v>
      </c>
      <c r="AM27" s="22" t="str">
        <f>IF(AF27="","",VLOOKUP(AF27,目次!$A$5:$X$36,21))</f>
        <v>10～11</v>
      </c>
      <c r="AN27" s="22" t="str">
        <f>IF(AG27="","",VLOOKUP(AG27,目次!$A$5:$P$36,5))</f>
        <v/>
      </c>
      <c r="AO27" s="22" t="str">
        <f>IF(AG27="","",VLOOKUP(AG27,目次!$A$5:$X$36,22))</f>
        <v/>
      </c>
      <c r="AP27" s="22" t="str">
        <f>IF(AH27="","",VLOOKUP(AH27,目次!$A$5:$P$36,6))</f>
        <v/>
      </c>
      <c r="AQ27" s="22" t="str">
        <f>IF(AH27="","",VLOOKUP(AH27,目次!$A$5:$X$36,23))</f>
        <v/>
      </c>
      <c r="AR27" s="22" t="str">
        <f>IF(AI27="","",VLOOKUP(AI27,目次!$A$5:$P$36,7))</f>
        <v/>
      </c>
      <c r="AS27" s="22" t="str">
        <f>IF(AI27="","",VLOOKUP(AI27,目次!$A$5:$X$36,24))</f>
        <v/>
      </c>
      <c r="AT27" s="45" t="str">
        <f t="shared" si="13"/>
        <v/>
      </c>
      <c r="AU27" s="45" t="str">
        <f t="shared" si="13"/>
        <v/>
      </c>
      <c r="AV27" s="45" t="str">
        <f t="shared" si="13"/>
        <v>8～9</v>
      </c>
      <c r="AW27" s="45" t="str">
        <f t="shared" si="13"/>
        <v>10～11</v>
      </c>
      <c r="AX27" s="45" t="str">
        <f t="shared" si="13"/>
        <v>8～9</v>
      </c>
      <c r="AY27" s="45" t="str">
        <f t="shared" si="13"/>
        <v>10～11</v>
      </c>
      <c r="AZ27" s="45" t="str">
        <f t="shared" si="13"/>
        <v/>
      </c>
      <c r="BA27" s="45" t="str">
        <f t="shared" si="13"/>
        <v/>
      </c>
      <c r="BB27" s="45" t="str">
        <f t="shared" si="13"/>
        <v/>
      </c>
      <c r="BC27" s="45" t="str">
        <f t="shared" si="13"/>
        <v/>
      </c>
      <c r="BH27" s="40">
        <v>17</v>
      </c>
      <c r="BI27" s="64" t="s">
        <v>40</v>
      </c>
      <c r="BJ27" s="75" t="s">
        <v>64</v>
      </c>
      <c r="BK27" s="260" t="s">
        <v>116</v>
      </c>
      <c r="BL27" s="78" t="s">
        <v>118</v>
      </c>
      <c r="BM27" s="261" t="s">
        <v>116</v>
      </c>
      <c r="BN27" s="67" t="s">
        <v>115</v>
      </c>
      <c r="BO27" s="259" t="s">
        <v>116</v>
      </c>
      <c r="BP27" s="67" t="s">
        <v>115</v>
      </c>
      <c r="BQ27" s="152" t="s">
        <v>117</v>
      </c>
      <c r="BR27" s="69" t="s">
        <v>115</v>
      </c>
      <c r="BS27" s="254" t="s">
        <v>117</v>
      </c>
    </row>
    <row r="28" spans="1:79" ht="18.95" customHeight="1">
      <c r="A28" s="218"/>
      <c r="B28" s="5">
        <v>21</v>
      </c>
      <c r="C28" s="6">
        <f t="shared" si="0"/>
        <v>45951</v>
      </c>
      <c r="D28" s="18">
        <f t="shared" si="14"/>
        <v>3</v>
      </c>
      <c r="E28" s="9" t="s">
        <v>175</v>
      </c>
      <c r="F28" s="48" t="str">
        <f t="shared" si="11"/>
        <v/>
      </c>
      <c r="G28" s="47" t="str">
        <f t="shared" si="2"/>
        <v/>
      </c>
      <c r="H28" s="48" t="str">
        <f t="shared" si="3"/>
        <v/>
      </c>
      <c r="I28" s="47" t="str">
        <f t="shared" si="4"/>
        <v/>
      </c>
      <c r="J28" s="48" t="str">
        <f t="shared" si="5"/>
        <v/>
      </c>
      <c r="K28" s="47" t="str">
        <f t="shared" si="6"/>
        <v/>
      </c>
      <c r="L28" s="48" t="str">
        <f t="shared" si="7"/>
        <v/>
      </c>
      <c r="M28" s="47" t="str">
        <f t="shared" si="8"/>
        <v/>
      </c>
      <c r="N28" s="48" t="str">
        <f t="shared" si="9"/>
        <v/>
      </c>
      <c r="O28" s="47" t="str">
        <f t="shared" si="10"/>
        <v/>
      </c>
      <c r="P28" s="49"/>
      <c r="Q28" s="218"/>
      <c r="R28" s="55">
        <v>0</v>
      </c>
      <c r="S28" s="14">
        <f>SUM($R$8:R28)</f>
        <v>13</v>
      </c>
      <c r="AA28" s="9">
        <v>18</v>
      </c>
      <c r="AB28" s="27" t="str">
        <f>V13</f>
        <v>数学</v>
      </c>
      <c r="AC28" s="61"/>
      <c r="AD28" s="42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IF(AE28="","",VLOOKUP(AE28,目次!$A$5:$X$36,20))</f>
        <v/>
      </c>
      <c r="AL28" s="22" t="str">
        <f>IF(AF28="","",VLOOKUP(AF28,目次!$A$5:$P$36,4))</f>
        <v/>
      </c>
      <c r="AM28" s="22" t="str">
        <f>IF(AF28="","",VLOOKUP(AF28,目次!$A$5:$X$36,21))</f>
        <v/>
      </c>
      <c r="AN28" s="22" t="str">
        <f>IF(AG28="","",VLOOKUP(AG28,目次!$A$5:$P$36,5))</f>
        <v>8～9</v>
      </c>
      <c r="AO28" s="22" t="str">
        <f>IF(AG28="","",VLOOKUP(AG28,目次!$A$5:$X$36,22))</f>
        <v>10～11</v>
      </c>
      <c r="AP28" s="22" t="str">
        <f>IF(AH28="","",VLOOKUP(AH28,目次!$A$5:$P$36,6))</f>
        <v/>
      </c>
      <c r="AQ28" s="22" t="str">
        <f>IF(AH28="","",VLOOKUP(AH28,目次!$A$5:$X$36,23))</f>
        <v/>
      </c>
      <c r="AR28" s="22" t="str">
        <f>IF(AI28="","",VLOOKUP(AI28,目次!$A$5:$P$36,7))</f>
        <v/>
      </c>
      <c r="AS28" s="22" t="str">
        <f>IF(AI28="","",VLOOKUP(AI28,目次!$A$5:$X$36,24))</f>
        <v/>
      </c>
      <c r="AT28" s="45" t="str">
        <f t="shared" si="13"/>
        <v/>
      </c>
      <c r="AU28" s="45" t="str">
        <f t="shared" si="13"/>
        <v/>
      </c>
      <c r="AV28" s="45" t="str">
        <f t="shared" si="13"/>
        <v/>
      </c>
      <c r="AW28" s="45" t="str">
        <f t="shared" si="13"/>
        <v/>
      </c>
      <c r="AX28" s="45" t="str">
        <f t="shared" si="13"/>
        <v>8～9</v>
      </c>
      <c r="AY28" s="45" t="str">
        <f t="shared" si="13"/>
        <v>10～11</v>
      </c>
      <c r="AZ28" s="45" t="str">
        <f t="shared" si="13"/>
        <v>8～9</v>
      </c>
      <c r="BA28" s="45" t="str">
        <f t="shared" si="13"/>
        <v>12～13</v>
      </c>
      <c r="BB28" s="45" t="str">
        <f t="shared" si="13"/>
        <v/>
      </c>
      <c r="BC28" s="45" t="str">
        <f t="shared" si="13"/>
        <v/>
      </c>
      <c r="BH28" s="40">
        <v>18</v>
      </c>
      <c r="BI28" s="64" t="s">
        <v>41</v>
      </c>
      <c r="BJ28" s="75" t="s">
        <v>65</v>
      </c>
      <c r="BK28" s="260" t="s">
        <v>117</v>
      </c>
      <c r="BL28" s="78" t="s">
        <v>119</v>
      </c>
      <c r="BM28" s="261" t="s">
        <v>117</v>
      </c>
      <c r="BN28" s="67" t="s">
        <v>116</v>
      </c>
      <c r="BO28" s="259" t="s">
        <v>117</v>
      </c>
      <c r="BP28" s="67" t="s">
        <v>116</v>
      </c>
      <c r="BQ28" s="152" t="s">
        <v>118</v>
      </c>
      <c r="BR28" s="69" t="s">
        <v>116</v>
      </c>
      <c r="BS28" s="254" t="s">
        <v>118</v>
      </c>
    </row>
    <row r="29" spans="1:79" ht="18.95" customHeight="1">
      <c r="A29" s="218"/>
      <c r="B29" s="5">
        <v>22</v>
      </c>
      <c r="C29" s="6">
        <f t="shared" si="0"/>
        <v>45952</v>
      </c>
      <c r="D29" s="18">
        <f t="shared" si="14"/>
        <v>4</v>
      </c>
      <c r="E29" s="19"/>
      <c r="F29" s="48" t="str">
        <f t="shared" si="11"/>
        <v/>
      </c>
      <c r="G29" s="47" t="str">
        <f t="shared" si="2"/>
        <v/>
      </c>
      <c r="H29" s="48" t="str">
        <f t="shared" si="3"/>
        <v/>
      </c>
      <c r="I29" s="47" t="str">
        <f t="shared" si="4"/>
        <v/>
      </c>
      <c r="J29" s="48" t="str">
        <f t="shared" si="5"/>
        <v/>
      </c>
      <c r="K29" s="47" t="str">
        <f t="shared" si="6"/>
        <v/>
      </c>
      <c r="L29" s="48" t="str">
        <f t="shared" si="7"/>
        <v>6～7</v>
      </c>
      <c r="M29" s="47" t="str">
        <f t="shared" si="8"/>
        <v>10～11</v>
      </c>
      <c r="N29" s="48" t="str">
        <f t="shared" si="9"/>
        <v/>
      </c>
      <c r="O29" s="47" t="str">
        <f t="shared" si="10"/>
        <v/>
      </c>
      <c r="P29" s="49"/>
      <c r="Q29" s="218"/>
      <c r="R29" s="55">
        <v>1</v>
      </c>
      <c r="S29" s="14">
        <f>SUM($R$8:R29)</f>
        <v>14</v>
      </c>
      <c r="AA29" s="9">
        <v>19</v>
      </c>
      <c r="AB29" s="27" t="str">
        <f>V14</f>
        <v>理科</v>
      </c>
      <c r="AC29" s="61"/>
      <c r="AD29" s="42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IF(AE29="","",VLOOKUP(AE29,目次!$A$5:$X$36,20))</f>
        <v/>
      </c>
      <c r="AL29" s="22" t="str">
        <f>IF(AF29="","",VLOOKUP(AF29,目次!$A$5:$P$36,4))</f>
        <v/>
      </c>
      <c r="AM29" s="22" t="str">
        <f>IF(AF29="","",VLOOKUP(AF29,目次!$A$5:$X$36,21))</f>
        <v/>
      </c>
      <c r="AN29" s="22" t="str">
        <f>IF(AG29="","",VLOOKUP(AG29,目次!$A$5:$P$36,5))</f>
        <v/>
      </c>
      <c r="AO29" s="22" t="str">
        <f>IF(AG29="","",VLOOKUP(AG29,目次!$A$5:$X$36,22))</f>
        <v/>
      </c>
      <c r="AP29" s="22" t="str">
        <f>IF(AH29="","",VLOOKUP(AH29,目次!$A$5:$P$36,6))</f>
        <v>8～9</v>
      </c>
      <c r="AQ29" s="22" t="str">
        <f>IF(AH29="","",VLOOKUP(AH29,目次!$A$5:$X$36,23))</f>
        <v>12～13</v>
      </c>
      <c r="AR29" s="22" t="str">
        <f>IF(AI29="","",VLOOKUP(AI29,目次!$A$5:$P$36,7))</f>
        <v/>
      </c>
      <c r="AS29" s="22" t="str">
        <f>IF(AI29="","",VLOOKUP(AI29,目次!$A$5:$X$36,24))</f>
        <v/>
      </c>
      <c r="AT29" s="45" t="str">
        <f t="shared" si="13"/>
        <v/>
      </c>
      <c r="AU29" s="45" t="str">
        <f t="shared" si="13"/>
        <v/>
      </c>
      <c r="AV29" s="45" t="str">
        <f t="shared" si="13"/>
        <v/>
      </c>
      <c r="AW29" s="45" t="str">
        <f t="shared" si="13"/>
        <v/>
      </c>
      <c r="AX29" s="45" t="str">
        <f t="shared" si="13"/>
        <v/>
      </c>
      <c r="AY29" s="45" t="str">
        <f t="shared" si="13"/>
        <v/>
      </c>
      <c r="AZ29" s="45" t="str">
        <f t="shared" si="13"/>
        <v>8～9</v>
      </c>
      <c r="BA29" s="45" t="str">
        <f t="shared" si="13"/>
        <v>12～13</v>
      </c>
      <c r="BB29" s="45" t="str">
        <f t="shared" si="13"/>
        <v>8～9</v>
      </c>
      <c r="BC29" s="45" t="str">
        <f t="shared" si="13"/>
        <v>12～13</v>
      </c>
      <c r="BH29" s="40">
        <v>19</v>
      </c>
      <c r="BI29" s="64" t="s">
        <v>42</v>
      </c>
      <c r="BJ29" s="75" t="s">
        <v>66</v>
      </c>
      <c r="BK29" s="260" t="s">
        <v>118</v>
      </c>
      <c r="BL29" s="78" t="s">
        <v>120</v>
      </c>
      <c r="BM29" s="261" t="s">
        <v>118</v>
      </c>
      <c r="BN29" s="67" t="s">
        <v>117</v>
      </c>
      <c r="BO29" s="259" t="s">
        <v>118</v>
      </c>
      <c r="BP29" s="67" t="s">
        <v>117</v>
      </c>
      <c r="BQ29" s="152" t="s">
        <v>119</v>
      </c>
      <c r="BR29" s="69" t="s">
        <v>117</v>
      </c>
      <c r="BS29" s="254" t="s">
        <v>119</v>
      </c>
    </row>
    <row r="30" spans="1:79" ht="18.95" customHeight="1">
      <c r="A30" s="218"/>
      <c r="B30" s="5">
        <v>23</v>
      </c>
      <c r="C30" s="6">
        <f t="shared" si="0"/>
        <v>45953</v>
      </c>
      <c r="D30" s="18">
        <f t="shared" si="14"/>
        <v>5</v>
      </c>
      <c r="F30" s="48" t="str">
        <f t="shared" si="11"/>
        <v/>
      </c>
      <c r="G30" s="47" t="str">
        <f t="shared" si="2"/>
        <v/>
      </c>
      <c r="H30" s="48" t="str">
        <f t="shared" si="3"/>
        <v/>
      </c>
      <c r="I30" s="47" t="str">
        <f t="shared" si="4"/>
        <v/>
      </c>
      <c r="J30" s="48" t="str">
        <f t="shared" si="5"/>
        <v/>
      </c>
      <c r="K30" s="47" t="str">
        <f t="shared" si="6"/>
        <v/>
      </c>
      <c r="L30" s="48" t="str">
        <f t="shared" si="7"/>
        <v/>
      </c>
      <c r="M30" s="47" t="str">
        <f t="shared" si="8"/>
        <v/>
      </c>
      <c r="N30" s="48" t="str">
        <f t="shared" si="9"/>
        <v>6～7</v>
      </c>
      <c r="O30" s="47" t="str">
        <f t="shared" si="10"/>
        <v>10～11</v>
      </c>
      <c r="P30" s="49"/>
      <c r="Q30" s="218"/>
      <c r="R30" s="55">
        <v>1</v>
      </c>
      <c r="S30" s="14">
        <f>SUM($R$8:R30)</f>
        <v>15</v>
      </c>
      <c r="AA30" s="9">
        <v>20</v>
      </c>
      <c r="AB30" s="27" t="str">
        <f>V15</f>
        <v>英語</v>
      </c>
      <c r="AC30" s="61"/>
      <c r="AD30" s="42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IF(AE30="","",VLOOKUP(AE30,目次!$A$5:$X$36,20))</f>
        <v/>
      </c>
      <c r="AL30" s="22" t="str">
        <f>IF(AF30="","",VLOOKUP(AF30,目次!$A$5:$P$36,4))</f>
        <v/>
      </c>
      <c r="AM30" s="22" t="str">
        <f>IF(AF30="","",VLOOKUP(AF30,目次!$A$5:$X$36,21))</f>
        <v/>
      </c>
      <c r="AN30" s="22" t="str">
        <f>IF(AG30="","",VLOOKUP(AG30,目次!$A$5:$P$36,5))</f>
        <v/>
      </c>
      <c r="AO30" s="22" t="str">
        <f>IF(AG30="","",VLOOKUP(AG30,目次!$A$5:$X$36,22))</f>
        <v/>
      </c>
      <c r="AP30" s="22" t="str">
        <f>IF(AH30="","",VLOOKUP(AH30,目次!$A$5:$P$36,6))</f>
        <v/>
      </c>
      <c r="AQ30" s="22" t="str">
        <f>IF(AH30="","",VLOOKUP(AH30,目次!$A$5:$X$36,23))</f>
        <v/>
      </c>
      <c r="AR30" s="22" t="str">
        <f>IF(AI30="","",VLOOKUP(AI30,目次!$A$5:$P$36,7))</f>
        <v>8～9</v>
      </c>
      <c r="AS30" s="22" t="str">
        <f>IF(AI30="","",VLOOKUP(AI30,目次!$A$5:$X$36,24))</f>
        <v>12～13</v>
      </c>
      <c r="AT30" s="45" t="str">
        <f t="shared" si="13"/>
        <v>10～11</v>
      </c>
      <c r="AU30" s="45" t="str">
        <f t="shared" si="13"/>
        <v>12～13</v>
      </c>
      <c r="AV30" s="45" t="str">
        <f t="shared" si="13"/>
        <v/>
      </c>
      <c r="AW30" s="45" t="str">
        <f t="shared" si="13"/>
        <v/>
      </c>
      <c r="AX30" s="45" t="str">
        <f t="shared" si="13"/>
        <v/>
      </c>
      <c r="AY30" s="45" t="str">
        <f t="shared" si="13"/>
        <v/>
      </c>
      <c r="AZ30" s="45" t="str">
        <f t="shared" si="13"/>
        <v/>
      </c>
      <c r="BA30" s="45" t="str">
        <f t="shared" si="13"/>
        <v/>
      </c>
      <c r="BB30" s="45" t="str">
        <f t="shared" si="13"/>
        <v>8～9</v>
      </c>
      <c r="BC30" s="45" t="str">
        <f t="shared" si="13"/>
        <v>12～13</v>
      </c>
      <c r="BH30" s="40">
        <v>20</v>
      </c>
      <c r="BI30" s="64" t="s">
        <v>43</v>
      </c>
      <c r="BJ30" s="75" t="s">
        <v>67</v>
      </c>
      <c r="BK30" s="260" t="s">
        <v>119</v>
      </c>
      <c r="BL30" s="78" t="s">
        <v>121</v>
      </c>
      <c r="BM30" s="261" t="s">
        <v>119</v>
      </c>
      <c r="BN30" s="67" t="s">
        <v>118</v>
      </c>
      <c r="BO30" s="259" t="s">
        <v>119</v>
      </c>
      <c r="BP30" s="67" t="s">
        <v>118</v>
      </c>
      <c r="BQ30" s="152" t="s">
        <v>120</v>
      </c>
      <c r="BR30" s="69" t="s">
        <v>142</v>
      </c>
      <c r="BS30" s="254" t="s">
        <v>520</v>
      </c>
    </row>
    <row r="31" spans="1:79" ht="18.95" customHeight="1">
      <c r="A31" s="218"/>
      <c r="B31" s="5">
        <v>24</v>
      </c>
      <c r="C31" s="6">
        <f t="shared" si="0"/>
        <v>45954</v>
      </c>
      <c r="D31" s="18">
        <f t="shared" si="14"/>
        <v>6</v>
      </c>
      <c r="E31" s="19"/>
      <c r="F31" s="48" t="str">
        <f t="shared" si="11"/>
        <v>8～9</v>
      </c>
      <c r="G31" s="47" t="str">
        <f t="shared" si="2"/>
        <v>10～11</v>
      </c>
      <c r="H31" s="48" t="str">
        <f t="shared" si="3"/>
        <v/>
      </c>
      <c r="I31" s="47" t="str">
        <f t="shared" si="4"/>
        <v/>
      </c>
      <c r="J31" s="48" t="str">
        <f t="shared" si="5"/>
        <v/>
      </c>
      <c r="K31" s="47" t="str">
        <f t="shared" si="6"/>
        <v/>
      </c>
      <c r="L31" s="48" t="str">
        <f t="shared" si="7"/>
        <v/>
      </c>
      <c r="M31" s="47" t="str">
        <f t="shared" si="8"/>
        <v/>
      </c>
      <c r="N31" s="48" t="str">
        <f t="shared" si="9"/>
        <v/>
      </c>
      <c r="O31" s="47" t="str">
        <f t="shared" si="10"/>
        <v/>
      </c>
      <c r="P31" s="49"/>
      <c r="Q31" s="218"/>
      <c r="R31" s="55">
        <v>1</v>
      </c>
      <c r="S31" s="14">
        <f>SUM($R$8:R31)</f>
        <v>16</v>
      </c>
      <c r="AA31" s="9">
        <v>21</v>
      </c>
      <c r="AB31" s="27" t="str">
        <f>V11</f>
        <v>国語</v>
      </c>
      <c r="AC31" s="61"/>
      <c r="AD31" s="42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IF(AE31="","",VLOOKUP(AE31,目次!$A$5:$X$36,20))</f>
        <v>12～13</v>
      </c>
      <c r="AL31" s="22" t="str">
        <f>IF(AF31="","",VLOOKUP(AF31,目次!$A$5:$P$36,4))</f>
        <v/>
      </c>
      <c r="AM31" s="22" t="str">
        <f>IF(AF31="","",VLOOKUP(AF31,目次!$A$5:$X$36,21))</f>
        <v/>
      </c>
      <c r="AN31" s="22" t="str">
        <f>IF(AG31="","",VLOOKUP(AG31,目次!$A$5:$P$36,5))</f>
        <v/>
      </c>
      <c r="AO31" s="22" t="str">
        <f>IF(AG31="","",VLOOKUP(AG31,目次!$A$5:$X$36,22))</f>
        <v/>
      </c>
      <c r="AP31" s="22" t="str">
        <f>IF(AH31="","",VLOOKUP(AH31,目次!$A$5:$P$36,6))</f>
        <v/>
      </c>
      <c r="AQ31" s="22" t="str">
        <f>IF(AH31="","",VLOOKUP(AH31,目次!$A$5:$X$36,23))</f>
        <v/>
      </c>
      <c r="AR31" s="22" t="str">
        <f>IF(AI31="","",VLOOKUP(AI31,目次!$A$5:$P$36,7))</f>
        <v/>
      </c>
      <c r="AS31" s="22" t="str">
        <f>IF(AI31="","",VLOOKUP(AI31,目次!$A$5:$X$36,24))</f>
        <v/>
      </c>
      <c r="AT31" s="45" t="str">
        <f t="shared" si="13"/>
        <v>10～11</v>
      </c>
      <c r="AU31" s="45" t="str">
        <f t="shared" si="13"/>
        <v>12～13</v>
      </c>
      <c r="AV31" s="45" t="str">
        <f t="shared" si="13"/>
        <v>10～11</v>
      </c>
      <c r="AW31" s="45" t="str">
        <f t="shared" si="13"/>
        <v>12～13</v>
      </c>
      <c r="AX31" s="45" t="str">
        <f t="shared" si="13"/>
        <v/>
      </c>
      <c r="AY31" s="45" t="str">
        <f t="shared" si="13"/>
        <v/>
      </c>
      <c r="AZ31" s="45" t="str">
        <f t="shared" si="13"/>
        <v/>
      </c>
      <c r="BA31" s="45" t="str">
        <f t="shared" si="13"/>
        <v/>
      </c>
      <c r="BB31" s="45" t="str">
        <f t="shared" si="13"/>
        <v/>
      </c>
      <c r="BC31" s="45" t="str">
        <f t="shared" si="13"/>
        <v/>
      </c>
      <c r="BH31" s="40">
        <v>21</v>
      </c>
      <c r="BI31" s="64" t="s">
        <v>44</v>
      </c>
      <c r="BJ31" s="75" t="s">
        <v>68</v>
      </c>
      <c r="BK31" s="260" t="s">
        <v>120</v>
      </c>
      <c r="BL31" s="78" t="s">
        <v>122</v>
      </c>
      <c r="BM31" s="261" t="s">
        <v>120</v>
      </c>
      <c r="BN31" s="67" t="s">
        <v>119</v>
      </c>
      <c r="BO31" s="259" t="s">
        <v>120</v>
      </c>
      <c r="BP31" s="67" t="s">
        <v>119</v>
      </c>
      <c r="BQ31" s="152" t="s">
        <v>121</v>
      </c>
      <c r="BR31" s="69" t="s">
        <v>120</v>
      </c>
      <c r="BS31" s="254" t="s">
        <v>122</v>
      </c>
    </row>
    <row r="32" spans="1:79" ht="18.95" customHeight="1">
      <c r="A32" s="218"/>
      <c r="B32" s="5">
        <v>25</v>
      </c>
      <c r="C32" s="6">
        <f t="shared" si="0"/>
        <v>45955</v>
      </c>
      <c r="D32" s="18">
        <f t="shared" si="14"/>
        <v>7</v>
      </c>
      <c r="E32" s="19"/>
      <c r="F32" s="48" t="str">
        <f t="shared" si="11"/>
        <v>予備</v>
      </c>
      <c r="G32" s="47" t="str">
        <f t="shared" si="2"/>
        <v>予備</v>
      </c>
      <c r="H32" s="48" t="str">
        <f t="shared" si="3"/>
        <v>予備</v>
      </c>
      <c r="I32" s="47" t="str">
        <f t="shared" si="4"/>
        <v>予備</v>
      </c>
      <c r="J32" s="48" t="str">
        <f t="shared" si="5"/>
        <v>予備</v>
      </c>
      <c r="K32" s="47" t="str">
        <f t="shared" si="6"/>
        <v>予備</v>
      </c>
      <c r="L32" s="48" t="str">
        <f t="shared" si="7"/>
        <v>予備</v>
      </c>
      <c r="M32" s="47" t="str">
        <f t="shared" si="8"/>
        <v>予備</v>
      </c>
      <c r="N32" s="48" t="str">
        <f t="shared" si="9"/>
        <v>予備</v>
      </c>
      <c r="O32" s="47" t="str">
        <f t="shared" si="10"/>
        <v>予備</v>
      </c>
      <c r="P32" s="49"/>
      <c r="Q32" s="218"/>
      <c r="R32" s="55" t="s">
        <v>200</v>
      </c>
      <c r="S32" s="14">
        <f>SUM($R$8:R32)</f>
        <v>16</v>
      </c>
      <c r="AA32" s="9">
        <v>22</v>
      </c>
      <c r="AB32" s="27" t="str">
        <f>V12</f>
        <v>社会</v>
      </c>
      <c r="AC32" s="61"/>
      <c r="AD32" s="42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IF(AE32="","",VLOOKUP(AE32,目次!$A$5:$X$36,20))</f>
        <v/>
      </c>
      <c r="AL32" s="22" t="str">
        <f>IF(AF32="","",VLOOKUP(AF32,目次!$A$5:$P$36,4))</f>
        <v>10～11</v>
      </c>
      <c r="AM32" s="22" t="str">
        <f>IF(AF32="","",VLOOKUP(AF32,目次!$A$5:$X$36,21))</f>
        <v>12～13</v>
      </c>
      <c r="AN32" s="22" t="str">
        <f>IF(AG32="","",VLOOKUP(AG32,目次!$A$5:$P$36,5))</f>
        <v/>
      </c>
      <c r="AO32" s="22" t="str">
        <f>IF(AG32="","",VLOOKUP(AG32,目次!$A$5:$X$36,22))</f>
        <v/>
      </c>
      <c r="AP32" s="22" t="str">
        <f>IF(AH32="","",VLOOKUP(AH32,目次!$A$5:$P$36,6))</f>
        <v/>
      </c>
      <c r="AQ32" s="22" t="str">
        <f>IF(AH32="","",VLOOKUP(AH32,目次!$A$5:$X$36,23))</f>
        <v/>
      </c>
      <c r="AR32" s="22" t="str">
        <f>IF(AI32="","",VLOOKUP(AI32,目次!$A$5:$P$36,7))</f>
        <v/>
      </c>
      <c r="AS32" s="22" t="str">
        <f>IF(AI32="","",VLOOKUP(AI32,目次!$A$5:$X$36,24))</f>
        <v/>
      </c>
      <c r="AT32" s="45" t="str">
        <f t="shared" si="13"/>
        <v/>
      </c>
      <c r="AU32" s="45" t="str">
        <f t="shared" si="13"/>
        <v/>
      </c>
      <c r="AV32" s="45" t="str">
        <f t="shared" si="13"/>
        <v>10～11</v>
      </c>
      <c r="AW32" s="45" t="str">
        <f t="shared" si="13"/>
        <v>12～13</v>
      </c>
      <c r="AX32" s="45" t="str">
        <f t="shared" si="13"/>
        <v>10～11</v>
      </c>
      <c r="AY32" s="45" t="str">
        <f t="shared" si="13"/>
        <v>12～13</v>
      </c>
      <c r="AZ32" s="45" t="str">
        <f t="shared" si="13"/>
        <v/>
      </c>
      <c r="BA32" s="45" t="str">
        <f t="shared" si="13"/>
        <v/>
      </c>
      <c r="BB32" s="45" t="str">
        <f t="shared" si="13"/>
        <v/>
      </c>
      <c r="BC32" s="45" t="str">
        <f t="shared" si="13"/>
        <v/>
      </c>
      <c r="BH32" s="40">
        <v>22</v>
      </c>
      <c r="BI32" s="64" t="s">
        <v>45</v>
      </c>
      <c r="BJ32" s="75" t="s">
        <v>69</v>
      </c>
      <c r="BK32" s="260" t="s">
        <v>121</v>
      </c>
      <c r="BL32" s="78" t="s">
        <v>153</v>
      </c>
      <c r="BM32" s="261" t="s">
        <v>121</v>
      </c>
      <c r="BN32" s="67" t="s">
        <v>120</v>
      </c>
      <c r="BO32" s="259" t="s">
        <v>121</v>
      </c>
      <c r="BP32" s="67" t="s">
        <v>120</v>
      </c>
      <c r="BQ32" s="152" t="s">
        <v>122</v>
      </c>
      <c r="BR32" s="69" t="s">
        <v>121</v>
      </c>
      <c r="BS32" s="254" t="s">
        <v>123</v>
      </c>
    </row>
    <row r="33" spans="1:71" ht="18.95" customHeight="1">
      <c r="A33" s="218"/>
      <c r="B33" s="5">
        <v>26</v>
      </c>
      <c r="C33" s="6">
        <f t="shared" si="0"/>
        <v>45956</v>
      </c>
      <c r="D33" s="18">
        <f t="shared" si="14"/>
        <v>1</v>
      </c>
      <c r="E33" s="19"/>
      <c r="F33" s="48" t="str">
        <f t="shared" si="11"/>
        <v>予備</v>
      </c>
      <c r="G33" s="47" t="str">
        <f t="shared" si="2"/>
        <v>予備</v>
      </c>
      <c r="H33" s="48" t="str">
        <f t="shared" si="3"/>
        <v>予備</v>
      </c>
      <c r="I33" s="47" t="str">
        <f t="shared" si="4"/>
        <v>予備</v>
      </c>
      <c r="J33" s="48" t="str">
        <f t="shared" si="5"/>
        <v>予備</v>
      </c>
      <c r="K33" s="47" t="str">
        <f t="shared" si="6"/>
        <v>予備</v>
      </c>
      <c r="L33" s="48" t="str">
        <f t="shared" si="7"/>
        <v>予備</v>
      </c>
      <c r="M33" s="47" t="str">
        <f t="shared" si="8"/>
        <v>予備</v>
      </c>
      <c r="N33" s="48" t="str">
        <f t="shared" si="9"/>
        <v>予備</v>
      </c>
      <c r="O33" s="47" t="str">
        <f t="shared" si="10"/>
        <v>予備</v>
      </c>
      <c r="P33" s="49"/>
      <c r="Q33" s="218"/>
      <c r="R33" s="55" t="s">
        <v>200</v>
      </c>
      <c r="S33" s="14">
        <f>SUM($R$8:R33)</f>
        <v>16</v>
      </c>
      <c r="AA33" s="9">
        <v>23</v>
      </c>
      <c r="AB33" s="27" t="str">
        <f>V13</f>
        <v>数学</v>
      </c>
      <c r="AC33" s="61"/>
      <c r="AD33" s="42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IF(AE33="","",VLOOKUP(AE33,目次!$A$5:$X$36,20))</f>
        <v/>
      </c>
      <c r="AL33" s="22" t="str">
        <f>IF(AF33="","",VLOOKUP(AF33,目次!$A$5:$P$36,4))</f>
        <v/>
      </c>
      <c r="AM33" s="22" t="str">
        <f>IF(AF33="","",VLOOKUP(AF33,目次!$A$5:$X$36,21))</f>
        <v/>
      </c>
      <c r="AN33" s="22" t="str">
        <f>IF(AG33="","",VLOOKUP(AG33,目次!$A$5:$P$36,5))</f>
        <v>10～11</v>
      </c>
      <c r="AO33" s="22" t="str">
        <f>IF(AG33="","",VLOOKUP(AG33,目次!$A$5:$X$36,22))</f>
        <v>12～13</v>
      </c>
      <c r="AP33" s="22" t="str">
        <f>IF(AH33="","",VLOOKUP(AH33,目次!$A$5:$P$36,6))</f>
        <v/>
      </c>
      <c r="AQ33" s="22" t="str">
        <f>IF(AH33="","",VLOOKUP(AH33,目次!$A$5:$X$36,23))</f>
        <v/>
      </c>
      <c r="AR33" s="22" t="str">
        <f>IF(AI33="","",VLOOKUP(AI33,目次!$A$5:$P$36,7))</f>
        <v/>
      </c>
      <c r="AS33" s="22" t="str">
        <f>IF(AI33="","",VLOOKUP(AI33,目次!$A$5:$X$36,24))</f>
        <v/>
      </c>
      <c r="AT33" s="45" t="str">
        <f t="shared" si="13"/>
        <v/>
      </c>
      <c r="AU33" s="45" t="str">
        <f t="shared" si="13"/>
        <v/>
      </c>
      <c r="AV33" s="45" t="str">
        <f t="shared" si="13"/>
        <v/>
      </c>
      <c r="AW33" s="45" t="str">
        <f t="shared" si="13"/>
        <v/>
      </c>
      <c r="AX33" s="45" t="str">
        <f t="shared" si="13"/>
        <v>10～11</v>
      </c>
      <c r="AY33" s="45" t="str">
        <f t="shared" si="13"/>
        <v>12～13</v>
      </c>
      <c r="AZ33" s="45" t="str">
        <f t="shared" si="13"/>
        <v>10～11</v>
      </c>
      <c r="BA33" s="45" t="str">
        <f t="shared" si="13"/>
        <v>14～15</v>
      </c>
      <c r="BB33" s="45" t="str">
        <f t="shared" si="13"/>
        <v/>
      </c>
      <c r="BC33" s="45" t="str">
        <f t="shared" si="13"/>
        <v/>
      </c>
      <c r="BH33" s="40">
        <v>23</v>
      </c>
      <c r="BI33" s="64" t="s">
        <v>46</v>
      </c>
      <c r="BJ33" s="75" t="s">
        <v>70</v>
      </c>
      <c r="BK33" s="260" t="s">
        <v>122</v>
      </c>
      <c r="BL33" s="78" t="s">
        <v>125</v>
      </c>
      <c r="BM33" s="261" t="s">
        <v>122</v>
      </c>
      <c r="BN33" s="67" t="s">
        <v>121</v>
      </c>
      <c r="BO33" s="259" t="s">
        <v>122</v>
      </c>
      <c r="BP33" s="67" t="s">
        <v>121</v>
      </c>
      <c r="BQ33" s="152" t="s">
        <v>123</v>
      </c>
      <c r="BR33" s="69" t="s">
        <v>122</v>
      </c>
      <c r="BS33" s="254" t="s">
        <v>124</v>
      </c>
    </row>
    <row r="34" spans="1:71" ht="18.95" customHeight="1">
      <c r="A34" s="218"/>
      <c r="B34" s="5">
        <v>27</v>
      </c>
      <c r="C34" s="6">
        <f t="shared" si="0"/>
        <v>45957</v>
      </c>
      <c r="D34" s="18">
        <f t="shared" si="14"/>
        <v>2</v>
      </c>
      <c r="E34" s="19"/>
      <c r="F34" s="48" t="str">
        <f t="shared" si="11"/>
        <v/>
      </c>
      <c r="G34" s="47" t="str">
        <f t="shared" si="2"/>
        <v/>
      </c>
      <c r="H34" s="48" t="str">
        <f t="shared" si="3"/>
        <v>8～9</v>
      </c>
      <c r="I34" s="47" t="str">
        <f t="shared" si="4"/>
        <v>10～11</v>
      </c>
      <c r="J34" s="48" t="str">
        <f t="shared" si="5"/>
        <v/>
      </c>
      <c r="K34" s="47" t="str">
        <f t="shared" si="6"/>
        <v/>
      </c>
      <c r="L34" s="48" t="str">
        <f t="shared" si="7"/>
        <v/>
      </c>
      <c r="M34" s="47" t="str">
        <f t="shared" si="8"/>
        <v/>
      </c>
      <c r="N34" s="48" t="str">
        <f t="shared" si="9"/>
        <v/>
      </c>
      <c r="O34" s="47" t="str">
        <f t="shared" si="10"/>
        <v/>
      </c>
      <c r="P34" s="49"/>
      <c r="Q34" s="218"/>
      <c r="R34" s="55">
        <v>1</v>
      </c>
      <c r="S34" s="14">
        <f>SUM($R$8:R34)</f>
        <v>17</v>
      </c>
      <c r="AA34" s="9">
        <v>24</v>
      </c>
      <c r="AB34" s="27" t="str">
        <f>V14</f>
        <v>理科</v>
      </c>
      <c r="AC34" s="61"/>
      <c r="AD34" s="42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IF(AE34="","",VLOOKUP(AE34,目次!$A$5:$X$36,20))</f>
        <v/>
      </c>
      <c r="AL34" s="22" t="str">
        <f>IF(AF34="","",VLOOKUP(AF34,目次!$A$5:$P$36,4))</f>
        <v/>
      </c>
      <c r="AM34" s="22" t="str">
        <f>IF(AF34="","",VLOOKUP(AF34,目次!$A$5:$X$36,21))</f>
        <v/>
      </c>
      <c r="AN34" s="22" t="str">
        <f>IF(AG34="","",VLOOKUP(AG34,目次!$A$5:$P$36,5))</f>
        <v/>
      </c>
      <c r="AO34" s="22" t="str">
        <f>IF(AG34="","",VLOOKUP(AG34,目次!$A$5:$X$36,22))</f>
        <v/>
      </c>
      <c r="AP34" s="22" t="str">
        <f>IF(AH34="","",VLOOKUP(AH34,目次!$A$5:$P$36,6))</f>
        <v>10～11</v>
      </c>
      <c r="AQ34" s="22" t="str">
        <f>IF(AH34="","",VLOOKUP(AH34,目次!$A$5:$X$36,23))</f>
        <v>14～15</v>
      </c>
      <c r="AR34" s="22" t="str">
        <f>IF(AI34="","",VLOOKUP(AI34,目次!$A$5:$P$36,7))</f>
        <v/>
      </c>
      <c r="AS34" s="22" t="str">
        <f>IF(AI34="","",VLOOKUP(AI34,目次!$A$5:$X$36,24))</f>
        <v/>
      </c>
      <c r="AT34" s="45" t="str">
        <f t="shared" si="13"/>
        <v/>
      </c>
      <c r="AU34" s="45" t="str">
        <f t="shared" si="13"/>
        <v/>
      </c>
      <c r="AV34" s="45" t="str">
        <f t="shared" si="13"/>
        <v/>
      </c>
      <c r="AW34" s="45" t="str">
        <f t="shared" si="13"/>
        <v/>
      </c>
      <c r="AX34" s="45" t="str">
        <f t="shared" si="13"/>
        <v/>
      </c>
      <c r="AY34" s="45" t="str">
        <f t="shared" si="13"/>
        <v/>
      </c>
      <c r="AZ34" s="45" t="str">
        <f t="shared" si="13"/>
        <v>10～11</v>
      </c>
      <c r="BA34" s="45" t="str">
        <f t="shared" si="13"/>
        <v>14～15</v>
      </c>
      <c r="BB34" s="45" t="str">
        <f t="shared" si="13"/>
        <v>10～11</v>
      </c>
      <c r="BC34" s="45" t="str">
        <f t="shared" si="13"/>
        <v>14～15</v>
      </c>
      <c r="BH34" s="40">
        <v>24</v>
      </c>
      <c r="BI34" s="64" t="s">
        <v>47</v>
      </c>
      <c r="BJ34" s="75" t="s">
        <v>71</v>
      </c>
      <c r="BK34" s="260" t="s">
        <v>123</v>
      </c>
      <c r="BL34" s="78" t="s">
        <v>126</v>
      </c>
      <c r="BM34" s="261" t="s">
        <v>123</v>
      </c>
      <c r="BN34" s="67" t="s">
        <v>122</v>
      </c>
      <c r="BO34" s="259" t="s">
        <v>123</v>
      </c>
      <c r="BP34" s="67" t="s">
        <v>122</v>
      </c>
      <c r="BQ34" s="152" t="s">
        <v>124</v>
      </c>
      <c r="BR34" s="69" t="s">
        <v>123</v>
      </c>
      <c r="BS34" s="254" t="s">
        <v>125</v>
      </c>
    </row>
    <row r="35" spans="1:71" ht="18.95" customHeight="1">
      <c r="A35" s="218"/>
      <c r="B35" s="5">
        <v>28</v>
      </c>
      <c r="C35" s="6">
        <f t="shared" si="0"/>
        <v>45958</v>
      </c>
      <c r="D35" s="18">
        <f t="shared" si="14"/>
        <v>3</v>
      </c>
      <c r="E35" s="19"/>
      <c r="F35" s="48" t="str">
        <f t="shared" si="11"/>
        <v/>
      </c>
      <c r="G35" s="47" t="str">
        <f t="shared" si="2"/>
        <v/>
      </c>
      <c r="H35" s="48" t="str">
        <f t="shared" si="3"/>
        <v/>
      </c>
      <c r="I35" s="47" t="str">
        <f t="shared" si="4"/>
        <v/>
      </c>
      <c r="J35" s="48" t="str">
        <f t="shared" si="5"/>
        <v>8～9</v>
      </c>
      <c r="K35" s="47" t="str">
        <f t="shared" si="6"/>
        <v>10～11</v>
      </c>
      <c r="L35" s="48" t="str">
        <f t="shared" si="7"/>
        <v/>
      </c>
      <c r="M35" s="47" t="str">
        <f t="shared" si="8"/>
        <v/>
      </c>
      <c r="N35" s="48" t="str">
        <f t="shared" si="9"/>
        <v/>
      </c>
      <c r="O35" s="47" t="str">
        <f t="shared" si="10"/>
        <v/>
      </c>
      <c r="P35" s="49"/>
      <c r="Q35" s="218"/>
      <c r="R35" s="55">
        <v>1</v>
      </c>
      <c r="S35" s="14">
        <f>SUM($R$8:R35)</f>
        <v>18</v>
      </c>
      <c r="U35" s="17"/>
      <c r="AA35" s="9">
        <v>25</v>
      </c>
      <c r="AB35" s="27" t="str">
        <f>V15</f>
        <v>英語</v>
      </c>
      <c r="AC35" s="61"/>
      <c r="AD35" s="42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IF(AE35="","",VLOOKUP(AE35,目次!$A$5:$X$36,20))</f>
        <v/>
      </c>
      <c r="AL35" s="22" t="str">
        <f>IF(AF35="","",VLOOKUP(AF35,目次!$A$5:$P$36,4))</f>
        <v/>
      </c>
      <c r="AM35" s="22" t="str">
        <f>IF(AF35="","",VLOOKUP(AF35,目次!$A$5:$X$36,21))</f>
        <v/>
      </c>
      <c r="AN35" s="22" t="str">
        <f>IF(AG35="","",VLOOKUP(AG35,目次!$A$5:$P$36,5))</f>
        <v/>
      </c>
      <c r="AO35" s="22" t="str">
        <f>IF(AG35="","",VLOOKUP(AG35,目次!$A$5:$X$36,22))</f>
        <v/>
      </c>
      <c r="AP35" s="22" t="str">
        <f>IF(AH35="","",VLOOKUP(AH35,目次!$A$5:$P$36,6))</f>
        <v/>
      </c>
      <c r="AQ35" s="22" t="str">
        <f>IF(AH35="","",VLOOKUP(AH35,目次!$A$5:$X$36,23))</f>
        <v/>
      </c>
      <c r="AR35" s="22" t="str">
        <f>IF(AI35="","",VLOOKUP(AI35,目次!$A$5:$P$36,7))</f>
        <v>10～11</v>
      </c>
      <c r="AS35" s="22" t="str">
        <f>IF(AI35="","",VLOOKUP(AI35,目次!$A$5:$X$36,24))</f>
        <v>14～15</v>
      </c>
      <c r="AT35" s="45" t="str">
        <f t="shared" si="13"/>
        <v>12～13</v>
      </c>
      <c r="AU35" s="45" t="str">
        <f t="shared" si="13"/>
        <v>14～15</v>
      </c>
      <c r="AV35" s="45" t="str">
        <f t="shared" si="13"/>
        <v/>
      </c>
      <c r="AW35" s="45" t="str">
        <f t="shared" si="13"/>
        <v/>
      </c>
      <c r="AX35" s="45" t="str">
        <f t="shared" si="13"/>
        <v/>
      </c>
      <c r="AY35" s="45" t="str">
        <f t="shared" si="13"/>
        <v/>
      </c>
      <c r="AZ35" s="45" t="str">
        <f t="shared" si="13"/>
        <v/>
      </c>
      <c r="BA35" s="45" t="str">
        <f t="shared" si="13"/>
        <v/>
      </c>
      <c r="BB35" s="45" t="str">
        <f t="shared" si="13"/>
        <v>10～11</v>
      </c>
      <c r="BC35" s="45" t="str">
        <f t="shared" si="13"/>
        <v>14～15</v>
      </c>
      <c r="BH35" s="40">
        <v>25</v>
      </c>
      <c r="BI35" s="64" t="s">
        <v>48</v>
      </c>
      <c r="BJ35" s="75" t="s">
        <v>72</v>
      </c>
      <c r="BK35" s="260" t="s">
        <v>124</v>
      </c>
      <c r="BL35" s="78" t="s">
        <v>127</v>
      </c>
      <c r="BM35" s="261" t="s">
        <v>124</v>
      </c>
      <c r="BN35" s="67" t="s">
        <v>123</v>
      </c>
      <c r="BO35" s="259" t="s">
        <v>124</v>
      </c>
      <c r="BP35" s="67" t="s">
        <v>158</v>
      </c>
      <c r="BQ35" s="152" t="s">
        <v>125</v>
      </c>
      <c r="BR35" s="69" t="s">
        <v>124</v>
      </c>
      <c r="BS35" s="254" t="s">
        <v>126</v>
      </c>
    </row>
    <row r="36" spans="1:71" ht="18.95" customHeight="1">
      <c r="A36" s="218"/>
      <c r="B36" s="5">
        <v>29</v>
      </c>
      <c r="C36" s="6">
        <f t="shared" si="0"/>
        <v>45959</v>
      </c>
      <c r="D36" s="18">
        <f t="shared" si="14"/>
        <v>4</v>
      </c>
      <c r="E36" s="19"/>
      <c r="F36" s="48" t="str">
        <f t="shared" si="11"/>
        <v/>
      </c>
      <c r="G36" s="47" t="str">
        <f t="shared" si="2"/>
        <v/>
      </c>
      <c r="H36" s="48" t="str">
        <f t="shared" si="3"/>
        <v/>
      </c>
      <c r="I36" s="47" t="str">
        <f t="shared" si="4"/>
        <v/>
      </c>
      <c r="J36" s="48" t="str">
        <f t="shared" si="5"/>
        <v/>
      </c>
      <c r="K36" s="47" t="str">
        <f t="shared" si="6"/>
        <v/>
      </c>
      <c r="L36" s="48" t="str">
        <f t="shared" si="7"/>
        <v>8～9</v>
      </c>
      <c r="M36" s="47" t="str">
        <f t="shared" si="8"/>
        <v>12～13</v>
      </c>
      <c r="N36" s="48" t="str">
        <f t="shared" si="9"/>
        <v/>
      </c>
      <c r="O36" s="47" t="str">
        <f t="shared" si="10"/>
        <v/>
      </c>
      <c r="P36" s="49"/>
      <c r="Q36" s="218"/>
      <c r="R36" s="55">
        <v>1</v>
      </c>
      <c r="S36" s="14">
        <f>SUM($R$8:R36)</f>
        <v>19</v>
      </c>
      <c r="AA36" s="9">
        <v>26</v>
      </c>
      <c r="AB36" s="27" t="str">
        <f>V11</f>
        <v>国語</v>
      </c>
      <c r="AC36" s="61"/>
      <c r="AD36" s="42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IF(AE36="","",VLOOKUP(AE36,目次!$A$5:$X$36,20))</f>
        <v>14～15</v>
      </c>
      <c r="AL36" s="22" t="str">
        <f>IF(AF36="","",VLOOKUP(AF36,目次!$A$5:$P$36,4))</f>
        <v/>
      </c>
      <c r="AM36" s="22" t="str">
        <f>IF(AF36="","",VLOOKUP(AF36,目次!$A$5:$X$36,21))</f>
        <v/>
      </c>
      <c r="AN36" s="22" t="str">
        <f>IF(AG36="","",VLOOKUP(AG36,目次!$A$5:$P$36,5))</f>
        <v/>
      </c>
      <c r="AO36" s="22" t="str">
        <f>IF(AG36="","",VLOOKUP(AG36,目次!$A$5:$X$36,22))</f>
        <v/>
      </c>
      <c r="AP36" s="22" t="str">
        <f>IF(AH36="","",VLOOKUP(AH36,目次!$A$5:$P$36,6))</f>
        <v/>
      </c>
      <c r="AQ36" s="22" t="str">
        <f>IF(AH36="","",VLOOKUP(AH36,目次!$A$5:$X$36,23))</f>
        <v/>
      </c>
      <c r="AR36" s="22" t="str">
        <f>IF(AI36="","",VLOOKUP(AI36,目次!$A$5:$P$36,7))</f>
        <v/>
      </c>
      <c r="AS36" s="22" t="str">
        <f>IF(AI36="","",VLOOKUP(AI36,目次!$A$5:$X$36,24))</f>
        <v/>
      </c>
      <c r="AT36" s="45" t="str">
        <f t="shared" si="13"/>
        <v>12～13</v>
      </c>
      <c r="AU36" s="45" t="str">
        <f t="shared" si="13"/>
        <v>14～15</v>
      </c>
      <c r="AV36" s="45" t="str">
        <f t="shared" si="13"/>
        <v>12～14</v>
      </c>
      <c r="AW36" s="45" t="str">
        <f t="shared" si="13"/>
        <v>14～15</v>
      </c>
      <c r="AX36" s="45" t="str">
        <f t="shared" si="13"/>
        <v/>
      </c>
      <c r="AY36" s="45" t="str">
        <f t="shared" ref="AY36:BC67" si="15">IF(AO36=AO37,"",IF($AD36=$AD37,AO36&amp;","&amp;AO37,AO36&amp;AO37))</f>
        <v/>
      </c>
      <c r="AZ36" s="45" t="str">
        <f t="shared" si="15"/>
        <v/>
      </c>
      <c r="BA36" s="45" t="str">
        <f t="shared" si="15"/>
        <v/>
      </c>
      <c r="BB36" s="45" t="str">
        <f t="shared" si="15"/>
        <v/>
      </c>
      <c r="BC36" s="45" t="str">
        <f t="shared" si="15"/>
        <v/>
      </c>
      <c r="BH36" s="40">
        <v>26</v>
      </c>
      <c r="BI36" s="64" t="s">
        <v>49</v>
      </c>
      <c r="BJ36" s="75" t="s">
        <v>73</v>
      </c>
      <c r="BK36" s="260" t="s">
        <v>125</v>
      </c>
      <c r="BL36" s="78" t="s">
        <v>128</v>
      </c>
      <c r="BM36" s="261" t="s">
        <v>125</v>
      </c>
      <c r="BN36" s="67" t="s">
        <v>124</v>
      </c>
      <c r="BO36" s="259" t="s">
        <v>125</v>
      </c>
      <c r="BP36" s="67">
        <v>53</v>
      </c>
      <c r="BQ36" s="152">
        <v>56</v>
      </c>
      <c r="BR36" s="69" t="s">
        <v>125</v>
      </c>
      <c r="BS36" s="254" t="s">
        <v>127</v>
      </c>
    </row>
    <row r="37" spans="1:71" ht="18.95" customHeight="1">
      <c r="A37" s="218"/>
      <c r="B37" s="5">
        <v>30</v>
      </c>
      <c r="C37" s="6">
        <f t="shared" si="0"/>
        <v>45960</v>
      </c>
      <c r="D37" s="18">
        <f t="shared" si="14"/>
        <v>5</v>
      </c>
      <c r="E37" s="19"/>
      <c r="F37" s="48" t="str">
        <f t="shared" si="11"/>
        <v/>
      </c>
      <c r="G37" s="47" t="str">
        <f t="shared" si="2"/>
        <v/>
      </c>
      <c r="H37" s="48" t="str">
        <f t="shared" si="3"/>
        <v/>
      </c>
      <c r="I37" s="47" t="str">
        <f t="shared" si="4"/>
        <v/>
      </c>
      <c r="J37" s="48" t="str">
        <f t="shared" si="5"/>
        <v/>
      </c>
      <c r="K37" s="47" t="str">
        <f t="shared" si="6"/>
        <v/>
      </c>
      <c r="L37" s="48" t="str">
        <f t="shared" si="7"/>
        <v/>
      </c>
      <c r="M37" s="47" t="str">
        <f t="shared" si="8"/>
        <v/>
      </c>
      <c r="N37" s="48" t="str">
        <f t="shared" si="9"/>
        <v>8～9</v>
      </c>
      <c r="O37" s="47" t="str">
        <f t="shared" si="10"/>
        <v>12～13</v>
      </c>
      <c r="P37" s="49"/>
      <c r="Q37" s="218"/>
      <c r="R37" s="111">
        <v>1</v>
      </c>
      <c r="S37" s="14">
        <f>SUM($R$8:R37)</f>
        <v>20</v>
      </c>
      <c r="AA37" s="9">
        <v>27</v>
      </c>
      <c r="AB37" s="27" t="str">
        <f>V12</f>
        <v>社会</v>
      </c>
      <c r="AC37" s="61"/>
      <c r="AD37" s="42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IF(AE37="","",VLOOKUP(AE37,目次!$A$5:$X$36,20))</f>
        <v/>
      </c>
      <c r="AL37" s="22" t="str">
        <f>IF(AF37="","",VLOOKUP(AF37,目次!$A$5:$P$36,4))</f>
        <v>12～14</v>
      </c>
      <c r="AM37" s="22" t="str">
        <f>IF(AF37="","",VLOOKUP(AF37,目次!$A$5:$X$36,21))</f>
        <v>14～15</v>
      </c>
      <c r="AN37" s="22" t="str">
        <f>IF(AG37="","",VLOOKUP(AG37,目次!$A$5:$P$36,5))</f>
        <v/>
      </c>
      <c r="AO37" s="22" t="str">
        <f>IF(AG37="","",VLOOKUP(AG37,目次!$A$5:$X$36,22))</f>
        <v/>
      </c>
      <c r="AP37" s="22" t="str">
        <f>IF(AH37="","",VLOOKUP(AH37,目次!$A$5:$P$36,6))</f>
        <v/>
      </c>
      <c r="AQ37" s="22" t="str">
        <f>IF(AH37="","",VLOOKUP(AH37,目次!$A$5:$X$36,23))</f>
        <v/>
      </c>
      <c r="AR37" s="22" t="str">
        <f>IF(AI37="","",VLOOKUP(AI37,目次!$A$5:$P$36,7))</f>
        <v/>
      </c>
      <c r="AS37" s="22" t="str">
        <f>IF(AI37="","",VLOOKUP(AI37,目次!$A$5:$X$36,24))</f>
        <v/>
      </c>
      <c r="AT37" s="45" t="str">
        <f t="shared" ref="AT37:BC68" si="16">IF(AJ37=AJ38,"",IF($AD37=$AD38,AJ37&amp;","&amp;AJ38,AJ37&amp;AJ38))</f>
        <v/>
      </c>
      <c r="AU37" s="45" t="str">
        <f t="shared" si="16"/>
        <v/>
      </c>
      <c r="AV37" s="45" t="str">
        <f t="shared" si="16"/>
        <v>12～14</v>
      </c>
      <c r="AW37" s="45" t="str">
        <f t="shared" si="16"/>
        <v>14～15</v>
      </c>
      <c r="AX37" s="45" t="str">
        <f t="shared" si="16"/>
        <v>12～13</v>
      </c>
      <c r="AY37" s="45" t="str">
        <f t="shared" si="15"/>
        <v>14～15</v>
      </c>
      <c r="AZ37" s="45" t="str">
        <f t="shared" si="15"/>
        <v/>
      </c>
      <c r="BA37" s="45" t="str">
        <f t="shared" si="15"/>
        <v/>
      </c>
      <c r="BB37" s="45" t="str">
        <f t="shared" si="15"/>
        <v/>
      </c>
      <c r="BC37" s="45" t="str">
        <f t="shared" si="15"/>
        <v/>
      </c>
      <c r="BH37" s="40">
        <v>27</v>
      </c>
      <c r="BI37" s="64" t="s">
        <v>50</v>
      </c>
      <c r="BJ37" s="75" t="s">
        <v>74</v>
      </c>
      <c r="BK37" s="260" t="s">
        <v>126</v>
      </c>
      <c r="BL37" s="78" t="s">
        <v>154</v>
      </c>
      <c r="BM37" s="261" t="s">
        <v>126</v>
      </c>
      <c r="BN37" s="67" t="s">
        <v>125</v>
      </c>
      <c r="BO37" s="259" t="s">
        <v>126</v>
      </c>
      <c r="BP37" s="67" t="s">
        <v>159</v>
      </c>
      <c r="BQ37" s="152" t="s">
        <v>127</v>
      </c>
      <c r="BR37" s="69" t="s">
        <v>126</v>
      </c>
      <c r="BS37" s="254" t="s">
        <v>128</v>
      </c>
    </row>
    <row r="38" spans="1:71" ht="18.95" customHeight="1" thickBot="1">
      <c r="A38" s="218"/>
      <c r="B38" s="5">
        <v>31</v>
      </c>
      <c r="C38" s="6">
        <f t="shared" si="0"/>
        <v>45961</v>
      </c>
      <c r="D38" s="18">
        <f t="shared" si="14"/>
        <v>6</v>
      </c>
      <c r="E38" s="19"/>
      <c r="F38" s="48" t="str">
        <f t="shared" si="11"/>
        <v>10～11</v>
      </c>
      <c r="G38" s="47" t="str">
        <f t="shared" si="2"/>
        <v>12～13</v>
      </c>
      <c r="H38" s="48" t="str">
        <f t="shared" si="3"/>
        <v/>
      </c>
      <c r="I38" s="47" t="str">
        <f t="shared" si="4"/>
        <v/>
      </c>
      <c r="J38" s="48" t="str">
        <f t="shared" si="5"/>
        <v/>
      </c>
      <c r="K38" s="47" t="str">
        <f t="shared" si="6"/>
        <v/>
      </c>
      <c r="L38" s="48" t="str">
        <f t="shared" si="7"/>
        <v/>
      </c>
      <c r="M38" s="47" t="str">
        <f t="shared" si="8"/>
        <v/>
      </c>
      <c r="N38" s="48" t="str">
        <f t="shared" si="9"/>
        <v/>
      </c>
      <c r="O38" s="47" t="str">
        <f t="shared" si="10"/>
        <v/>
      </c>
      <c r="P38" s="49"/>
      <c r="Q38" s="218"/>
      <c r="R38" s="176">
        <v>1</v>
      </c>
      <c r="S38" s="14">
        <f>SUM($R$8:R38)</f>
        <v>21</v>
      </c>
      <c r="AA38" s="9">
        <v>28</v>
      </c>
      <c r="AB38" s="27" t="str">
        <f>V13</f>
        <v>数学</v>
      </c>
      <c r="AC38" s="61"/>
      <c r="AD38" s="42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IF(AE38="","",VLOOKUP(AE38,目次!$A$5:$X$36,20))</f>
        <v/>
      </c>
      <c r="AL38" s="22" t="str">
        <f>IF(AF38="","",VLOOKUP(AF38,目次!$A$5:$P$36,4))</f>
        <v/>
      </c>
      <c r="AM38" s="22" t="str">
        <f>IF(AF38="","",VLOOKUP(AF38,目次!$A$5:$X$36,21))</f>
        <v/>
      </c>
      <c r="AN38" s="22" t="str">
        <f>IF(AG38="","",VLOOKUP(AG38,目次!$A$5:$P$36,5))</f>
        <v>12～13</v>
      </c>
      <c r="AO38" s="22" t="str">
        <f>IF(AG38="","",VLOOKUP(AG38,目次!$A$5:$X$36,22))</f>
        <v>14～15</v>
      </c>
      <c r="AP38" s="22" t="str">
        <f>IF(AH38="","",VLOOKUP(AH38,目次!$A$5:$P$36,6))</f>
        <v/>
      </c>
      <c r="AQ38" s="22" t="str">
        <f>IF(AH38="","",VLOOKUP(AH38,目次!$A$5:$X$36,23))</f>
        <v/>
      </c>
      <c r="AR38" s="22" t="str">
        <f>IF(AI38="","",VLOOKUP(AI38,目次!$A$5:$P$36,7))</f>
        <v/>
      </c>
      <c r="AS38" s="22" t="str">
        <f>IF(AI38="","",VLOOKUP(AI38,目次!$A$5:$X$36,24))</f>
        <v/>
      </c>
      <c r="AT38" s="45" t="str">
        <f t="shared" si="16"/>
        <v/>
      </c>
      <c r="AU38" s="45" t="str">
        <f t="shared" si="16"/>
        <v/>
      </c>
      <c r="AV38" s="45" t="str">
        <f t="shared" si="16"/>
        <v/>
      </c>
      <c r="AW38" s="45" t="str">
        <f t="shared" si="16"/>
        <v/>
      </c>
      <c r="AX38" s="45" t="str">
        <f t="shared" si="16"/>
        <v>12～13</v>
      </c>
      <c r="AY38" s="45" t="str">
        <f t="shared" si="15"/>
        <v>14～15</v>
      </c>
      <c r="AZ38" s="45" t="str">
        <f t="shared" si="15"/>
        <v>12～13</v>
      </c>
      <c r="BA38" s="45" t="str">
        <f t="shared" si="15"/>
        <v>16～17</v>
      </c>
      <c r="BB38" s="45" t="str">
        <f t="shared" si="15"/>
        <v/>
      </c>
      <c r="BC38" s="45" t="str">
        <f t="shared" si="15"/>
        <v/>
      </c>
      <c r="BH38" s="40">
        <v>28</v>
      </c>
      <c r="BI38" s="64" t="s">
        <v>51</v>
      </c>
      <c r="BJ38" s="75" t="s">
        <v>75</v>
      </c>
      <c r="BK38" s="260" t="s">
        <v>127</v>
      </c>
      <c r="BL38" s="78" t="s">
        <v>155</v>
      </c>
      <c r="BM38" s="261" t="s">
        <v>127</v>
      </c>
      <c r="BN38" s="67" t="s">
        <v>126</v>
      </c>
      <c r="BO38" s="259" t="s">
        <v>127</v>
      </c>
      <c r="BP38" s="67" t="s">
        <v>160</v>
      </c>
      <c r="BQ38" s="177" t="s">
        <v>128</v>
      </c>
      <c r="BR38" s="69" t="s">
        <v>127</v>
      </c>
      <c r="BS38" s="254" t="s">
        <v>154</v>
      </c>
    </row>
    <row r="39" spans="1:71" ht="24.95" customHeight="1">
      <c r="A39" s="218"/>
      <c r="Q39" s="218"/>
      <c r="AA39" s="9">
        <v>29</v>
      </c>
      <c r="AB39" s="27" t="str">
        <f>V14</f>
        <v>理科</v>
      </c>
      <c r="AC39" s="61"/>
      <c r="AD39" s="42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IF(AE39="","",VLOOKUP(AE39,目次!$A$5:$X$36,20))</f>
        <v/>
      </c>
      <c r="AL39" s="22" t="str">
        <f>IF(AF39="","",VLOOKUP(AF39,目次!$A$5:$P$36,4))</f>
        <v/>
      </c>
      <c r="AM39" s="22" t="str">
        <f>IF(AF39="","",VLOOKUP(AF39,目次!$A$5:$X$36,21))</f>
        <v/>
      </c>
      <c r="AN39" s="22" t="str">
        <f>IF(AG39="","",VLOOKUP(AG39,目次!$A$5:$P$36,5))</f>
        <v/>
      </c>
      <c r="AO39" s="22" t="str">
        <f>IF(AG39="","",VLOOKUP(AG39,目次!$A$5:$X$36,22))</f>
        <v/>
      </c>
      <c r="AP39" s="22" t="str">
        <f>IF(AH39="","",VLOOKUP(AH39,目次!$A$5:$P$36,6))</f>
        <v>12～13</v>
      </c>
      <c r="AQ39" s="22" t="str">
        <f>IF(AH39="","",VLOOKUP(AH39,目次!$A$5:$X$36,23))</f>
        <v>16～17</v>
      </c>
      <c r="AR39" s="22" t="str">
        <f>IF(AI39="","",VLOOKUP(AI39,目次!$A$5:$P$36,7))</f>
        <v/>
      </c>
      <c r="AS39" s="22" t="str">
        <f>IF(AI39="","",VLOOKUP(AI39,目次!$A$5:$X$36,24))</f>
        <v/>
      </c>
      <c r="AT39" s="45" t="str">
        <f t="shared" si="16"/>
        <v/>
      </c>
      <c r="AU39" s="45" t="str">
        <f t="shared" si="16"/>
        <v/>
      </c>
      <c r="AV39" s="45" t="str">
        <f t="shared" si="16"/>
        <v/>
      </c>
      <c r="AW39" s="45" t="str">
        <f t="shared" si="16"/>
        <v/>
      </c>
      <c r="AX39" s="45" t="str">
        <f t="shared" si="16"/>
        <v/>
      </c>
      <c r="AY39" s="45" t="str">
        <f t="shared" si="15"/>
        <v/>
      </c>
      <c r="AZ39" s="45" t="str">
        <f t="shared" si="15"/>
        <v>12～13</v>
      </c>
      <c r="BA39" s="45" t="str">
        <f t="shared" si="15"/>
        <v>16～17</v>
      </c>
      <c r="BB39" s="45" t="str">
        <f t="shared" si="15"/>
        <v>12～13</v>
      </c>
      <c r="BC39" s="45" t="str">
        <f t="shared" si="15"/>
        <v>16～17</v>
      </c>
      <c r="BH39" s="40">
        <v>29</v>
      </c>
      <c r="BI39" s="64" t="s">
        <v>52</v>
      </c>
      <c r="BJ39" s="75" t="s">
        <v>76</v>
      </c>
      <c r="BK39" s="260" t="s">
        <v>128</v>
      </c>
      <c r="BL39" s="78" t="s">
        <v>156</v>
      </c>
      <c r="BM39" s="261" t="s">
        <v>128</v>
      </c>
      <c r="BN39" s="67" t="s">
        <v>127</v>
      </c>
      <c r="BO39" s="259" t="s">
        <v>128</v>
      </c>
      <c r="BP39" s="67">
        <v>61</v>
      </c>
      <c r="BQ39" s="152">
        <v>62</v>
      </c>
      <c r="BR39" s="69" t="s">
        <v>128</v>
      </c>
      <c r="BS39" s="254" t="s">
        <v>521</v>
      </c>
    </row>
    <row r="40" spans="1:71" ht="24.95" customHeight="1">
      <c r="A40" s="218"/>
      <c r="Q40" s="218"/>
      <c r="R40" s="17" t="s">
        <v>53</v>
      </c>
      <c r="AA40" s="9">
        <v>30</v>
      </c>
      <c r="AB40" s="27" t="str">
        <f>V15</f>
        <v>英語</v>
      </c>
      <c r="AC40" s="61"/>
      <c r="AD40" s="42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IF(AE40="","",VLOOKUP(AE40,目次!$A$5:$X$36,20))</f>
        <v/>
      </c>
      <c r="AL40" s="22" t="str">
        <f>IF(AF40="","",VLOOKUP(AF40,目次!$A$5:$P$36,4))</f>
        <v/>
      </c>
      <c r="AM40" s="22" t="str">
        <f>IF(AF40="","",VLOOKUP(AF40,目次!$A$5:$X$36,21))</f>
        <v/>
      </c>
      <c r="AN40" s="22" t="str">
        <f>IF(AG40="","",VLOOKUP(AG40,目次!$A$5:$P$36,5))</f>
        <v/>
      </c>
      <c r="AO40" s="22" t="str">
        <f>IF(AG40="","",VLOOKUP(AG40,目次!$A$5:$X$36,22))</f>
        <v/>
      </c>
      <c r="AP40" s="22" t="str">
        <f>IF(AH40="","",VLOOKUP(AH40,目次!$A$5:$P$36,6))</f>
        <v/>
      </c>
      <c r="AQ40" s="22" t="str">
        <f>IF(AH40="","",VLOOKUP(AH40,目次!$A$5:$X$36,23))</f>
        <v/>
      </c>
      <c r="AR40" s="22" t="str">
        <f>IF(AI40="","",VLOOKUP(AI40,目次!$A$5:$P$36,7))</f>
        <v>12～13</v>
      </c>
      <c r="AS40" s="22" t="str">
        <f>IF(AI40="","",VLOOKUP(AI40,目次!$A$5:$X$36,24))</f>
        <v>16～17</v>
      </c>
      <c r="AT40" s="45" t="str">
        <f t="shared" si="16"/>
        <v>14～15</v>
      </c>
      <c r="AU40" s="45" t="str">
        <f t="shared" si="16"/>
        <v>16～17</v>
      </c>
      <c r="AV40" s="45" t="str">
        <f t="shared" si="16"/>
        <v/>
      </c>
      <c r="AW40" s="45" t="str">
        <f t="shared" si="16"/>
        <v/>
      </c>
      <c r="AX40" s="45" t="str">
        <f t="shared" si="16"/>
        <v/>
      </c>
      <c r="AY40" s="45" t="str">
        <f t="shared" si="15"/>
        <v/>
      </c>
      <c r="AZ40" s="45" t="str">
        <f t="shared" si="15"/>
        <v/>
      </c>
      <c r="BA40" s="45" t="str">
        <f t="shared" si="15"/>
        <v/>
      </c>
      <c r="BB40" s="45" t="str">
        <f t="shared" si="15"/>
        <v>12～13</v>
      </c>
      <c r="BC40" s="45" t="str">
        <f t="shared" si="15"/>
        <v>16～17</v>
      </c>
      <c r="BH40" s="40">
        <v>30</v>
      </c>
      <c r="BI40" s="64" t="s">
        <v>54</v>
      </c>
      <c r="BJ40" s="75" t="s">
        <v>77</v>
      </c>
      <c r="BK40" s="260" t="s">
        <v>154</v>
      </c>
      <c r="BL40" s="69" t="s">
        <v>157</v>
      </c>
      <c r="BM40" s="261" t="s">
        <v>154</v>
      </c>
      <c r="BN40" s="67" t="s">
        <v>128</v>
      </c>
      <c r="BO40" s="259" t="s">
        <v>154</v>
      </c>
      <c r="BP40" s="67" t="s">
        <v>154</v>
      </c>
      <c r="BQ40" s="178">
        <v>63</v>
      </c>
      <c r="BR40" s="69" t="s">
        <v>143</v>
      </c>
      <c r="BS40" s="254" t="s">
        <v>523</v>
      </c>
    </row>
    <row r="41" spans="1:71" ht="24.95" customHeight="1">
      <c r="A41" s="218"/>
      <c r="Q41" s="218"/>
      <c r="AA41" s="9">
        <v>31</v>
      </c>
      <c r="AB41" s="27" t="str">
        <f>V11</f>
        <v>国語</v>
      </c>
      <c r="AC41" s="61"/>
      <c r="AD41" s="42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IF(AE41="","",VLOOKUP(AE41,目次!$A$5:$X$36,20))</f>
        <v>16～17</v>
      </c>
      <c r="AL41" s="22" t="str">
        <f>IF(AF41="","",VLOOKUP(AF41,目次!$A$5:$P$36,4))</f>
        <v/>
      </c>
      <c r="AM41" s="22" t="str">
        <f>IF(AF41="","",VLOOKUP(AF41,目次!$A$5:$X$36,21))</f>
        <v/>
      </c>
      <c r="AN41" s="22" t="str">
        <f>IF(AG41="","",VLOOKUP(AG41,目次!$A$5:$P$36,5))</f>
        <v/>
      </c>
      <c r="AO41" s="22" t="str">
        <f>IF(AG41="","",VLOOKUP(AG41,目次!$A$5:$X$36,22))</f>
        <v/>
      </c>
      <c r="AP41" s="22" t="str">
        <f>IF(AH41="","",VLOOKUP(AH41,目次!$A$5:$P$36,6))</f>
        <v/>
      </c>
      <c r="AQ41" s="22" t="str">
        <f>IF(AH41="","",VLOOKUP(AH41,目次!$A$5:$X$36,23))</f>
        <v/>
      </c>
      <c r="AR41" s="22" t="str">
        <f>IF(AI41="","",VLOOKUP(AI41,目次!$A$5:$P$36,7))</f>
        <v/>
      </c>
      <c r="AS41" s="22" t="str">
        <f>IF(AI41="","",VLOOKUP(AI41,目次!$A$5:$X$36,24))</f>
        <v/>
      </c>
      <c r="AT41" s="45" t="str">
        <f t="shared" si="16"/>
        <v>14～15</v>
      </c>
      <c r="AU41" s="45" t="str">
        <f t="shared" si="16"/>
        <v>16～17</v>
      </c>
      <c r="AV41" s="45" t="str">
        <f t="shared" si="16"/>
        <v>16～17</v>
      </c>
      <c r="AW41" s="45" t="str">
        <f t="shared" si="16"/>
        <v>16～17</v>
      </c>
      <c r="AX41" s="45" t="str">
        <f t="shared" si="16"/>
        <v/>
      </c>
      <c r="AY41" s="45" t="str">
        <f t="shared" si="15"/>
        <v/>
      </c>
      <c r="AZ41" s="45" t="str">
        <f t="shared" si="15"/>
        <v/>
      </c>
      <c r="BA41" s="45" t="str">
        <f t="shared" si="15"/>
        <v/>
      </c>
      <c r="BB41" s="45" t="str">
        <f t="shared" si="15"/>
        <v/>
      </c>
      <c r="BC41" s="45" t="str">
        <f t="shared" si="15"/>
        <v/>
      </c>
      <c r="BH41" s="40">
        <v>31</v>
      </c>
      <c r="BI41" s="65"/>
      <c r="BJ41" s="76"/>
      <c r="BK41" s="67"/>
      <c r="BL41" s="70"/>
      <c r="BM41" s="67"/>
      <c r="BN41" s="23"/>
      <c r="BO41" s="67"/>
      <c r="BP41" s="23"/>
      <c r="BQ41" s="67"/>
      <c r="BR41" s="23"/>
      <c r="BS41" s="68"/>
    </row>
    <row r="42" spans="1:71" ht="17.25" customHeight="1" thickBot="1">
      <c r="A42" s="218"/>
      <c r="B42" s="218"/>
      <c r="C42" s="218"/>
      <c r="D42" s="218"/>
      <c r="E42" s="218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8"/>
      <c r="Q42" s="218"/>
      <c r="AA42" s="9">
        <v>32</v>
      </c>
      <c r="AB42" s="27" t="str">
        <f>V12</f>
        <v>社会</v>
      </c>
      <c r="AC42" s="61"/>
      <c r="AD42" s="42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IF(AE42="","",VLOOKUP(AE42,目次!$A$5:$X$36,20))</f>
        <v/>
      </c>
      <c r="AL42" s="22" t="str">
        <f>IF(AF42="","",VLOOKUP(AF42,目次!$A$5:$P$36,4))</f>
        <v>16～17</v>
      </c>
      <c r="AM42" s="22" t="str">
        <f>IF(AF42="","",VLOOKUP(AF42,目次!$A$5:$X$36,21))</f>
        <v>16～17</v>
      </c>
      <c r="AN42" s="22" t="str">
        <f>IF(AG42="","",VLOOKUP(AG42,目次!$A$5:$P$36,5))</f>
        <v/>
      </c>
      <c r="AO42" s="22" t="str">
        <f>IF(AG42="","",VLOOKUP(AG42,目次!$A$5:$X$36,22))</f>
        <v/>
      </c>
      <c r="AP42" s="22" t="str">
        <f>IF(AH42="","",VLOOKUP(AH42,目次!$A$5:$P$36,6))</f>
        <v/>
      </c>
      <c r="AQ42" s="22" t="str">
        <f>IF(AH42="","",VLOOKUP(AH42,目次!$A$5:$X$36,23))</f>
        <v/>
      </c>
      <c r="AR42" s="22" t="str">
        <f>IF(AI42="","",VLOOKUP(AI42,目次!$A$5:$P$36,7))</f>
        <v/>
      </c>
      <c r="AS42" s="22" t="str">
        <f>IF(AI42="","",VLOOKUP(AI42,目次!$A$5:$X$36,24))</f>
        <v/>
      </c>
      <c r="AT42" s="45" t="str">
        <f t="shared" si="16"/>
        <v/>
      </c>
      <c r="AU42" s="45" t="str">
        <f t="shared" si="16"/>
        <v/>
      </c>
      <c r="AV42" s="45" t="str">
        <f t="shared" si="16"/>
        <v>16～17</v>
      </c>
      <c r="AW42" s="45" t="str">
        <f t="shared" si="16"/>
        <v>16～17</v>
      </c>
      <c r="AX42" s="45" t="str">
        <f t="shared" si="16"/>
        <v>14～15</v>
      </c>
      <c r="AY42" s="45" t="str">
        <f t="shared" si="15"/>
        <v>16～17</v>
      </c>
      <c r="AZ42" s="45" t="str">
        <f t="shared" si="15"/>
        <v/>
      </c>
      <c r="BA42" s="45" t="str">
        <f t="shared" si="15"/>
        <v/>
      </c>
      <c r="BB42" s="45" t="str">
        <f t="shared" si="15"/>
        <v/>
      </c>
      <c r="BC42" s="45" t="str">
        <f t="shared" si="15"/>
        <v/>
      </c>
      <c r="BH42" s="40">
        <v>32</v>
      </c>
      <c r="BI42" s="66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95" customHeight="1">
      <c r="AA43" s="9">
        <v>33</v>
      </c>
      <c r="AB43" s="27" t="str">
        <f>V13</f>
        <v>数学</v>
      </c>
      <c r="AC43" s="61"/>
      <c r="AD43" s="42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IF(AE43="","",VLOOKUP(AE43,目次!$A$5:$X$36,20))</f>
        <v/>
      </c>
      <c r="AL43" s="22" t="str">
        <f>IF(AF43="","",VLOOKUP(AF43,目次!$A$5:$P$36,4))</f>
        <v/>
      </c>
      <c r="AM43" s="22" t="str">
        <f>IF(AF43="","",VLOOKUP(AF43,目次!$A$5:$X$36,21))</f>
        <v/>
      </c>
      <c r="AN43" s="22" t="str">
        <f>IF(AG43="","",VLOOKUP(AG43,目次!$A$5:$P$36,5))</f>
        <v>14～15</v>
      </c>
      <c r="AO43" s="22" t="str">
        <f>IF(AG43="","",VLOOKUP(AG43,目次!$A$5:$X$36,22))</f>
        <v>16～17</v>
      </c>
      <c r="AP43" s="22" t="str">
        <f>IF(AH43="","",VLOOKUP(AH43,目次!$A$5:$P$36,6))</f>
        <v/>
      </c>
      <c r="AQ43" s="22" t="str">
        <f>IF(AH43="","",VLOOKUP(AH43,目次!$A$5:$X$36,23))</f>
        <v/>
      </c>
      <c r="AR43" s="22" t="str">
        <f>IF(AI43="","",VLOOKUP(AI43,目次!$A$5:$P$36,7))</f>
        <v/>
      </c>
      <c r="AS43" s="22" t="str">
        <f>IF(AI43="","",VLOOKUP(AI43,目次!$A$5:$X$36,24))</f>
        <v/>
      </c>
      <c r="AT43" s="45" t="str">
        <f t="shared" si="16"/>
        <v/>
      </c>
      <c r="AU43" s="45" t="str">
        <f t="shared" si="16"/>
        <v/>
      </c>
      <c r="AV43" s="45" t="str">
        <f t="shared" si="16"/>
        <v/>
      </c>
      <c r="AW43" s="45" t="str">
        <f t="shared" si="16"/>
        <v/>
      </c>
      <c r="AX43" s="45" t="str">
        <f t="shared" si="16"/>
        <v>14～15</v>
      </c>
      <c r="AY43" s="45" t="str">
        <f t="shared" si="15"/>
        <v>16～17</v>
      </c>
      <c r="AZ43" s="45" t="str">
        <f t="shared" si="15"/>
        <v>14～15</v>
      </c>
      <c r="BA43" s="45" t="str">
        <f t="shared" si="15"/>
        <v>18～19</v>
      </c>
      <c r="BB43" s="45" t="str">
        <f t="shared" si="15"/>
        <v/>
      </c>
      <c r="BC43" s="45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1"/>
      <c r="AD44" s="42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IF(AE44="","",VLOOKUP(AE44,目次!$A$5:$X$36,20))</f>
        <v/>
      </c>
      <c r="AL44" s="22" t="str">
        <f>IF(AF44="","",VLOOKUP(AF44,目次!$A$5:$P$36,4))</f>
        <v/>
      </c>
      <c r="AM44" s="22" t="str">
        <f>IF(AF44="","",VLOOKUP(AF44,目次!$A$5:$X$36,21))</f>
        <v/>
      </c>
      <c r="AN44" s="22" t="str">
        <f>IF(AG44="","",VLOOKUP(AG44,目次!$A$5:$P$36,5))</f>
        <v/>
      </c>
      <c r="AO44" s="22" t="str">
        <f>IF(AG44="","",VLOOKUP(AG44,目次!$A$5:$X$36,22))</f>
        <v/>
      </c>
      <c r="AP44" s="22" t="str">
        <f>IF(AH44="","",VLOOKUP(AH44,目次!$A$5:$P$36,6))</f>
        <v>14～15</v>
      </c>
      <c r="AQ44" s="22" t="str">
        <f>IF(AH44="","",VLOOKUP(AH44,目次!$A$5:$X$36,23))</f>
        <v>18～19</v>
      </c>
      <c r="AR44" s="22" t="str">
        <f>IF(AI44="","",VLOOKUP(AI44,目次!$A$5:$P$36,7))</f>
        <v/>
      </c>
      <c r="AS44" s="22" t="str">
        <f>IF(AI44="","",VLOOKUP(AI44,目次!$A$5:$X$36,24))</f>
        <v/>
      </c>
      <c r="AT44" s="45" t="str">
        <f t="shared" si="16"/>
        <v/>
      </c>
      <c r="AU44" s="45" t="str">
        <f t="shared" si="16"/>
        <v/>
      </c>
      <c r="AV44" s="45" t="str">
        <f t="shared" si="16"/>
        <v/>
      </c>
      <c r="AW44" s="45" t="str">
        <f t="shared" si="16"/>
        <v/>
      </c>
      <c r="AX44" s="45" t="str">
        <f t="shared" si="16"/>
        <v/>
      </c>
      <c r="AY44" s="45" t="str">
        <f t="shared" si="15"/>
        <v/>
      </c>
      <c r="AZ44" s="45" t="str">
        <f t="shared" si="15"/>
        <v>14～15</v>
      </c>
      <c r="BA44" s="45" t="str">
        <f t="shared" si="15"/>
        <v>18～19</v>
      </c>
      <c r="BB44" s="45" t="str">
        <f t="shared" si="15"/>
        <v>14～15</v>
      </c>
      <c r="BC44" s="45" t="str">
        <f t="shared" si="15"/>
        <v>18～19</v>
      </c>
      <c r="BL44" s="63"/>
    </row>
    <row r="45" spans="1:71" ht="18.95" customHeight="1">
      <c r="AA45" s="9">
        <v>35</v>
      </c>
      <c r="AB45" s="27" t="str">
        <f>V15</f>
        <v>英語</v>
      </c>
      <c r="AC45" s="61"/>
      <c r="AD45" s="42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IF(AE45="","",VLOOKUP(AE45,目次!$A$5:$X$36,20))</f>
        <v/>
      </c>
      <c r="AL45" s="22" t="str">
        <f>IF(AF45="","",VLOOKUP(AF45,目次!$A$5:$P$36,4))</f>
        <v/>
      </c>
      <c r="AM45" s="22" t="str">
        <f>IF(AF45="","",VLOOKUP(AF45,目次!$A$5:$X$36,21))</f>
        <v/>
      </c>
      <c r="AN45" s="22" t="str">
        <f>IF(AG45="","",VLOOKUP(AG45,目次!$A$5:$P$36,5))</f>
        <v/>
      </c>
      <c r="AO45" s="22" t="str">
        <f>IF(AG45="","",VLOOKUP(AG45,目次!$A$5:$X$36,22))</f>
        <v/>
      </c>
      <c r="AP45" s="22" t="str">
        <f>IF(AH45="","",VLOOKUP(AH45,目次!$A$5:$P$36,6))</f>
        <v/>
      </c>
      <c r="AQ45" s="22" t="str">
        <f>IF(AH45="","",VLOOKUP(AH45,目次!$A$5:$X$36,23))</f>
        <v/>
      </c>
      <c r="AR45" s="22" t="str">
        <f>IF(AI45="","",VLOOKUP(AI45,目次!$A$5:$P$36,7))</f>
        <v>14～15</v>
      </c>
      <c r="AS45" s="22" t="str">
        <f>IF(AI45="","",VLOOKUP(AI45,目次!$A$5:$X$36,24))</f>
        <v>18～19</v>
      </c>
      <c r="AT45" s="45" t="str">
        <f t="shared" si="16"/>
        <v>16～17</v>
      </c>
      <c r="AU45" s="45" t="str">
        <f t="shared" si="16"/>
        <v>18～19</v>
      </c>
      <c r="AV45" s="45" t="str">
        <f t="shared" si="16"/>
        <v/>
      </c>
      <c r="AW45" s="45" t="str">
        <f t="shared" si="16"/>
        <v/>
      </c>
      <c r="AX45" s="45" t="str">
        <f t="shared" si="16"/>
        <v/>
      </c>
      <c r="AY45" s="45" t="str">
        <f t="shared" si="15"/>
        <v/>
      </c>
      <c r="AZ45" s="45" t="str">
        <f t="shared" si="15"/>
        <v/>
      </c>
      <c r="BA45" s="45" t="str">
        <f t="shared" si="15"/>
        <v/>
      </c>
      <c r="BB45" s="45" t="str">
        <f t="shared" si="15"/>
        <v>14～15</v>
      </c>
      <c r="BC45" s="45" t="str">
        <f t="shared" si="15"/>
        <v>18～19</v>
      </c>
    </row>
    <row r="46" spans="1:71" ht="18.95" customHeight="1">
      <c r="AA46" s="9">
        <v>36</v>
      </c>
      <c r="AB46" s="27" t="str">
        <f>V11</f>
        <v>国語</v>
      </c>
      <c r="AC46" s="61"/>
      <c r="AD46" s="42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IF(AE46="","",VLOOKUP(AE46,目次!$A$5:$X$36,20))</f>
        <v>18～19</v>
      </c>
      <c r="AL46" s="22" t="str">
        <f>IF(AF46="","",VLOOKUP(AF46,目次!$A$5:$P$36,4))</f>
        <v/>
      </c>
      <c r="AM46" s="22" t="str">
        <f>IF(AF46="","",VLOOKUP(AF46,目次!$A$5:$X$36,21))</f>
        <v/>
      </c>
      <c r="AN46" s="22" t="str">
        <f>IF(AG46="","",VLOOKUP(AG46,目次!$A$5:$P$36,5))</f>
        <v/>
      </c>
      <c r="AO46" s="22" t="str">
        <f>IF(AG46="","",VLOOKUP(AG46,目次!$A$5:$X$36,22))</f>
        <v/>
      </c>
      <c r="AP46" s="22" t="str">
        <f>IF(AH46="","",VLOOKUP(AH46,目次!$A$5:$P$36,6))</f>
        <v/>
      </c>
      <c r="AQ46" s="22" t="str">
        <f>IF(AH46="","",VLOOKUP(AH46,目次!$A$5:$X$36,23))</f>
        <v/>
      </c>
      <c r="AR46" s="22" t="str">
        <f>IF(AI46="","",VLOOKUP(AI46,目次!$A$5:$P$36,7))</f>
        <v/>
      </c>
      <c r="AS46" s="22" t="str">
        <f>IF(AI46="","",VLOOKUP(AI46,目次!$A$5:$X$36,24))</f>
        <v/>
      </c>
      <c r="AT46" s="45" t="str">
        <f t="shared" si="16"/>
        <v>16～17</v>
      </c>
      <c r="AU46" s="45" t="str">
        <f t="shared" si="16"/>
        <v>18～19</v>
      </c>
      <c r="AV46" s="45" t="str">
        <f t="shared" si="16"/>
        <v>18～19</v>
      </c>
      <c r="AW46" s="45" t="str">
        <f t="shared" si="16"/>
        <v>18～19</v>
      </c>
      <c r="AX46" s="45" t="str">
        <f t="shared" si="16"/>
        <v/>
      </c>
      <c r="AY46" s="45" t="str">
        <f t="shared" si="15"/>
        <v/>
      </c>
      <c r="AZ46" s="45" t="str">
        <f t="shared" si="15"/>
        <v/>
      </c>
      <c r="BA46" s="45" t="str">
        <f t="shared" si="15"/>
        <v/>
      </c>
      <c r="BB46" s="45" t="str">
        <f t="shared" si="15"/>
        <v/>
      </c>
      <c r="BC46" s="45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1"/>
      <c r="AD47" s="42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IF(AE47="","",VLOOKUP(AE47,目次!$A$5:$X$36,20))</f>
        <v/>
      </c>
      <c r="AL47" s="22" t="str">
        <f>IF(AF47="","",VLOOKUP(AF47,目次!$A$5:$P$36,4))</f>
        <v>18～19</v>
      </c>
      <c r="AM47" s="22" t="str">
        <f>IF(AF47="","",VLOOKUP(AF47,目次!$A$5:$X$36,21))</f>
        <v>18～19</v>
      </c>
      <c r="AN47" s="22" t="str">
        <f>IF(AG47="","",VLOOKUP(AG47,目次!$A$5:$P$36,5))</f>
        <v/>
      </c>
      <c r="AO47" s="22" t="str">
        <f>IF(AG47="","",VLOOKUP(AG47,目次!$A$5:$X$36,22))</f>
        <v/>
      </c>
      <c r="AP47" s="22" t="str">
        <f>IF(AH47="","",VLOOKUP(AH47,目次!$A$5:$P$36,6))</f>
        <v/>
      </c>
      <c r="AQ47" s="22" t="str">
        <f>IF(AH47="","",VLOOKUP(AH47,目次!$A$5:$X$36,23))</f>
        <v/>
      </c>
      <c r="AR47" s="22" t="str">
        <f>IF(AI47="","",VLOOKUP(AI47,目次!$A$5:$P$36,7))</f>
        <v/>
      </c>
      <c r="AS47" s="22" t="str">
        <f>IF(AI47="","",VLOOKUP(AI47,目次!$A$5:$X$36,24))</f>
        <v/>
      </c>
      <c r="AT47" s="45" t="str">
        <f t="shared" si="16"/>
        <v/>
      </c>
      <c r="AU47" s="45" t="str">
        <f t="shared" si="16"/>
        <v/>
      </c>
      <c r="AV47" s="45" t="str">
        <f t="shared" si="16"/>
        <v>18～19</v>
      </c>
      <c r="AW47" s="45" t="str">
        <f t="shared" si="16"/>
        <v>18～19</v>
      </c>
      <c r="AX47" s="45" t="str">
        <f t="shared" si="16"/>
        <v>16～17</v>
      </c>
      <c r="AY47" s="45" t="str">
        <f t="shared" si="15"/>
        <v>18～19</v>
      </c>
      <c r="AZ47" s="45" t="str">
        <f t="shared" si="15"/>
        <v/>
      </c>
      <c r="BA47" s="45" t="str">
        <f t="shared" si="15"/>
        <v/>
      </c>
      <c r="BB47" s="45" t="str">
        <f t="shared" si="15"/>
        <v/>
      </c>
      <c r="BC47" s="45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1"/>
      <c r="AD48" s="42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IF(AE48="","",VLOOKUP(AE48,目次!$A$5:$X$36,20))</f>
        <v/>
      </c>
      <c r="AL48" s="22" t="str">
        <f>IF(AF48="","",VLOOKUP(AF48,目次!$A$5:$P$36,4))</f>
        <v/>
      </c>
      <c r="AM48" s="22" t="str">
        <f>IF(AF48="","",VLOOKUP(AF48,目次!$A$5:$X$36,21))</f>
        <v/>
      </c>
      <c r="AN48" s="22" t="str">
        <f>IF(AG48="","",VLOOKUP(AG48,目次!$A$5:$P$36,5))</f>
        <v>16～17</v>
      </c>
      <c r="AO48" s="22" t="str">
        <f>IF(AG48="","",VLOOKUP(AG48,目次!$A$5:$X$36,22))</f>
        <v>18～19</v>
      </c>
      <c r="AP48" s="22" t="str">
        <f>IF(AH48="","",VLOOKUP(AH48,目次!$A$5:$P$36,6))</f>
        <v/>
      </c>
      <c r="AQ48" s="22" t="str">
        <f>IF(AH48="","",VLOOKUP(AH48,目次!$A$5:$X$36,23))</f>
        <v/>
      </c>
      <c r="AR48" s="22" t="str">
        <f>IF(AI48="","",VLOOKUP(AI48,目次!$A$5:$P$36,7))</f>
        <v/>
      </c>
      <c r="AS48" s="22" t="str">
        <f>IF(AI48="","",VLOOKUP(AI48,目次!$A$5:$X$36,24))</f>
        <v/>
      </c>
      <c r="AT48" s="45" t="str">
        <f t="shared" si="16"/>
        <v/>
      </c>
      <c r="AU48" s="45" t="str">
        <f t="shared" si="16"/>
        <v/>
      </c>
      <c r="AV48" s="45" t="str">
        <f t="shared" si="16"/>
        <v/>
      </c>
      <c r="AW48" s="45" t="str">
        <f t="shared" si="16"/>
        <v/>
      </c>
      <c r="AX48" s="45" t="str">
        <f t="shared" si="16"/>
        <v>16～17</v>
      </c>
      <c r="AY48" s="45" t="str">
        <f t="shared" si="15"/>
        <v>18～19</v>
      </c>
      <c r="AZ48" s="45" t="str">
        <f t="shared" si="15"/>
        <v>16～17</v>
      </c>
      <c r="BA48" s="45" t="str">
        <f t="shared" si="15"/>
        <v>20～21</v>
      </c>
      <c r="BB48" s="45" t="str">
        <f t="shared" si="15"/>
        <v/>
      </c>
      <c r="BC48" s="45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1"/>
      <c r="AD49" s="42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IF(AE49="","",VLOOKUP(AE49,目次!$A$5:$X$36,20))</f>
        <v/>
      </c>
      <c r="AL49" s="22" t="str">
        <f>IF(AF49="","",VLOOKUP(AF49,目次!$A$5:$P$36,4))</f>
        <v/>
      </c>
      <c r="AM49" s="22" t="str">
        <f>IF(AF49="","",VLOOKUP(AF49,目次!$A$5:$X$36,21))</f>
        <v/>
      </c>
      <c r="AN49" s="22" t="str">
        <f>IF(AG49="","",VLOOKUP(AG49,目次!$A$5:$P$36,5))</f>
        <v/>
      </c>
      <c r="AO49" s="22" t="str">
        <f>IF(AG49="","",VLOOKUP(AG49,目次!$A$5:$X$36,22))</f>
        <v/>
      </c>
      <c r="AP49" s="22" t="str">
        <f>IF(AH49="","",VLOOKUP(AH49,目次!$A$5:$P$36,6))</f>
        <v>16～17</v>
      </c>
      <c r="AQ49" s="22" t="str">
        <f>IF(AH49="","",VLOOKUP(AH49,目次!$A$5:$X$36,23))</f>
        <v>20～21</v>
      </c>
      <c r="AR49" s="22" t="str">
        <f>IF(AI49="","",VLOOKUP(AI49,目次!$A$5:$P$36,7))</f>
        <v/>
      </c>
      <c r="AS49" s="22" t="str">
        <f>IF(AI49="","",VLOOKUP(AI49,目次!$A$5:$X$36,24))</f>
        <v/>
      </c>
      <c r="AT49" s="45" t="str">
        <f t="shared" si="16"/>
        <v/>
      </c>
      <c r="AU49" s="45" t="str">
        <f t="shared" si="16"/>
        <v/>
      </c>
      <c r="AV49" s="45" t="str">
        <f t="shared" si="16"/>
        <v/>
      </c>
      <c r="AW49" s="45" t="str">
        <f t="shared" si="16"/>
        <v/>
      </c>
      <c r="AX49" s="45" t="str">
        <f t="shared" si="16"/>
        <v/>
      </c>
      <c r="AY49" s="45" t="str">
        <f t="shared" si="15"/>
        <v/>
      </c>
      <c r="AZ49" s="45" t="str">
        <f t="shared" si="15"/>
        <v>16～17</v>
      </c>
      <c r="BA49" s="45" t="str">
        <f t="shared" si="15"/>
        <v>20～21</v>
      </c>
      <c r="BB49" s="45" t="str">
        <f t="shared" si="15"/>
        <v>16～17</v>
      </c>
      <c r="BC49" s="45" t="str">
        <f t="shared" si="15"/>
        <v>20～21</v>
      </c>
    </row>
    <row r="50" spans="27:55" ht="18.95" customHeight="1">
      <c r="AA50" s="9">
        <v>40</v>
      </c>
      <c r="AB50" s="27" t="str">
        <f>V15</f>
        <v>英語</v>
      </c>
      <c r="AC50" s="61"/>
      <c r="AD50" s="42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IF(AE50="","",VLOOKUP(AE50,目次!$A$5:$X$36,20))</f>
        <v/>
      </c>
      <c r="AL50" s="22" t="str">
        <f>IF(AF50="","",VLOOKUP(AF50,目次!$A$5:$P$36,4))</f>
        <v/>
      </c>
      <c r="AM50" s="22" t="str">
        <f>IF(AF50="","",VLOOKUP(AF50,目次!$A$5:$X$36,21))</f>
        <v/>
      </c>
      <c r="AN50" s="22" t="str">
        <f>IF(AG50="","",VLOOKUP(AG50,目次!$A$5:$P$36,5))</f>
        <v/>
      </c>
      <c r="AO50" s="22" t="str">
        <f>IF(AG50="","",VLOOKUP(AG50,目次!$A$5:$X$36,22))</f>
        <v/>
      </c>
      <c r="AP50" s="22" t="str">
        <f>IF(AH50="","",VLOOKUP(AH50,目次!$A$5:$P$36,6))</f>
        <v/>
      </c>
      <c r="AQ50" s="22" t="str">
        <f>IF(AH50="","",VLOOKUP(AH50,目次!$A$5:$X$36,23))</f>
        <v/>
      </c>
      <c r="AR50" s="22" t="str">
        <f>IF(AI50="","",VLOOKUP(AI50,目次!$A$5:$P$36,7))</f>
        <v>16～17</v>
      </c>
      <c r="AS50" s="22" t="str">
        <f>IF(AI50="","",VLOOKUP(AI50,目次!$A$5:$X$36,24))</f>
        <v>20～21</v>
      </c>
      <c r="AT50" s="45" t="str">
        <f t="shared" si="16"/>
        <v>18～19</v>
      </c>
      <c r="AU50" s="45" t="str">
        <f t="shared" si="16"/>
        <v>20～21</v>
      </c>
      <c r="AV50" s="45" t="str">
        <f t="shared" si="16"/>
        <v/>
      </c>
      <c r="AW50" s="45" t="str">
        <f t="shared" si="16"/>
        <v/>
      </c>
      <c r="AX50" s="45" t="str">
        <f t="shared" si="16"/>
        <v/>
      </c>
      <c r="AY50" s="45" t="str">
        <f t="shared" si="15"/>
        <v/>
      </c>
      <c r="AZ50" s="45" t="str">
        <f t="shared" si="15"/>
        <v/>
      </c>
      <c r="BA50" s="45" t="str">
        <f t="shared" si="15"/>
        <v/>
      </c>
      <c r="BB50" s="45" t="str">
        <f t="shared" si="15"/>
        <v>16～17</v>
      </c>
      <c r="BC50" s="45" t="str">
        <f t="shared" si="15"/>
        <v>20～21</v>
      </c>
    </row>
    <row r="51" spans="27:55" ht="18.95" customHeight="1">
      <c r="AA51" s="9">
        <v>41</v>
      </c>
      <c r="AB51" s="27" t="str">
        <f>V11</f>
        <v>国語</v>
      </c>
      <c r="AC51" s="61"/>
      <c r="AD51" s="42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IF(AE51="","",VLOOKUP(AE51,目次!$A$5:$X$36,20))</f>
        <v>20～21</v>
      </c>
      <c r="AL51" s="22" t="str">
        <f>IF(AF51="","",VLOOKUP(AF51,目次!$A$5:$P$36,4))</f>
        <v/>
      </c>
      <c r="AM51" s="22" t="str">
        <f>IF(AF51="","",VLOOKUP(AF51,目次!$A$5:$X$36,21))</f>
        <v/>
      </c>
      <c r="AN51" s="22" t="str">
        <f>IF(AG51="","",VLOOKUP(AG51,目次!$A$5:$P$36,5))</f>
        <v/>
      </c>
      <c r="AO51" s="22" t="str">
        <f>IF(AG51="","",VLOOKUP(AG51,目次!$A$5:$X$36,22))</f>
        <v/>
      </c>
      <c r="AP51" s="22" t="str">
        <f>IF(AH51="","",VLOOKUP(AH51,目次!$A$5:$P$36,6))</f>
        <v/>
      </c>
      <c r="AQ51" s="22" t="str">
        <f>IF(AH51="","",VLOOKUP(AH51,目次!$A$5:$X$36,23))</f>
        <v/>
      </c>
      <c r="AR51" s="22" t="str">
        <f>IF(AI51="","",VLOOKUP(AI51,目次!$A$5:$P$36,7))</f>
        <v/>
      </c>
      <c r="AS51" s="22" t="str">
        <f>IF(AI51="","",VLOOKUP(AI51,目次!$A$5:$X$36,24))</f>
        <v/>
      </c>
      <c r="AT51" s="45" t="str">
        <f t="shared" si="16"/>
        <v>18～19</v>
      </c>
      <c r="AU51" s="45" t="str">
        <f t="shared" si="16"/>
        <v>20～21</v>
      </c>
      <c r="AV51" s="45" t="str">
        <f t="shared" si="16"/>
        <v>20～22</v>
      </c>
      <c r="AW51" s="45" t="str">
        <f t="shared" si="16"/>
        <v>20～21</v>
      </c>
      <c r="AX51" s="45" t="str">
        <f t="shared" si="16"/>
        <v/>
      </c>
      <c r="AY51" s="45" t="str">
        <f t="shared" si="15"/>
        <v/>
      </c>
      <c r="AZ51" s="45" t="str">
        <f t="shared" si="15"/>
        <v/>
      </c>
      <c r="BA51" s="45" t="str">
        <f t="shared" si="15"/>
        <v/>
      </c>
      <c r="BB51" s="45" t="str">
        <f t="shared" si="15"/>
        <v/>
      </c>
      <c r="BC51" s="45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1"/>
      <c r="AD52" s="42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IF(AE52="","",VLOOKUP(AE52,目次!$A$5:$X$36,20))</f>
        <v/>
      </c>
      <c r="AL52" s="22" t="str">
        <f>IF(AF52="","",VLOOKUP(AF52,目次!$A$5:$P$36,4))</f>
        <v>20～22</v>
      </c>
      <c r="AM52" s="22" t="str">
        <f>IF(AF52="","",VLOOKUP(AF52,目次!$A$5:$X$36,21))</f>
        <v>20～21</v>
      </c>
      <c r="AN52" s="22" t="str">
        <f>IF(AG52="","",VLOOKUP(AG52,目次!$A$5:$P$36,5))</f>
        <v/>
      </c>
      <c r="AO52" s="22" t="str">
        <f>IF(AG52="","",VLOOKUP(AG52,目次!$A$5:$X$36,22))</f>
        <v/>
      </c>
      <c r="AP52" s="22" t="str">
        <f>IF(AH52="","",VLOOKUP(AH52,目次!$A$5:$P$36,6))</f>
        <v/>
      </c>
      <c r="AQ52" s="22" t="str">
        <f>IF(AH52="","",VLOOKUP(AH52,目次!$A$5:$X$36,23))</f>
        <v/>
      </c>
      <c r="AR52" s="22" t="str">
        <f>IF(AI52="","",VLOOKUP(AI52,目次!$A$5:$P$36,7))</f>
        <v/>
      </c>
      <c r="AS52" s="22" t="str">
        <f>IF(AI52="","",VLOOKUP(AI52,目次!$A$5:$X$36,24))</f>
        <v/>
      </c>
      <c r="AT52" s="45" t="str">
        <f t="shared" si="16"/>
        <v/>
      </c>
      <c r="AU52" s="45" t="str">
        <f t="shared" si="16"/>
        <v/>
      </c>
      <c r="AV52" s="45" t="str">
        <f t="shared" si="16"/>
        <v>20～22</v>
      </c>
      <c r="AW52" s="45" t="str">
        <f t="shared" si="16"/>
        <v>20～21</v>
      </c>
      <c r="AX52" s="45" t="str">
        <f t="shared" si="16"/>
        <v>18～19</v>
      </c>
      <c r="AY52" s="45" t="str">
        <f t="shared" si="15"/>
        <v>20～21</v>
      </c>
      <c r="AZ52" s="45" t="str">
        <f t="shared" si="15"/>
        <v/>
      </c>
      <c r="BA52" s="45" t="str">
        <f t="shared" si="15"/>
        <v/>
      </c>
      <c r="BB52" s="45" t="str">
        <f t="shared" si="15"/>
        <v/>
      </c>
      <c r="BC52" s="45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1"/>
      <c r="AD53" s="42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IF(AE53="","",VLOOKUP(AE53,目次!$A$5:$X$36,20))</f>
        <v/>
      </c>
      <c r="AL53" s="22" t="str">
        <f>IF(AF53="","",VLOOKUP(AF53,目次!$A$5:$P$36,4))</f>
        <v/>
      </c>
      <c r="AM53" s="22" t="str">
        <f>IF(AF53="","",VLOOKUP(AF53,目次!$A$5:$X$36,21))</f>
        <v/>
      </c>
      <c r="AN53" s="22" t="str">
        <f>IF(AG53="","",VLOOKUP(AG53,目次!$A$5:$P$36,5))</f>
        <v>18～19</v>
      </c>
      <c r="AO53" s="22" t="str">
        <f>IF(AG53="","",VLOOKUP(AG53,目次!$A$5:$X$36,22))</f>
        <v>20～21</v>
      </c>
      <c r="AP53" s="22" t="str">
        <f>IF(AH53="","",VLOOKUP(AH53,目次!$A$5:$P$36,6))</f>
        <v/>
      </c>
      <c r="AQ53" s="22" t="str">
        <f>IF(AH53="","",VLOOKUP(AH53,目次!$A$5:$X$36,23))</f>
        <v/>
      </c>
      <c r="AR53" s="22" t="str">
        <f>IF(AI53="","",VLOOKUP(AI53,目次!$A$5:$P$36,7))</f>
        <v/>
      </c>
      <c r="AS53" s="22" t="str">
        <f>IF(AI53="","",VLOOKUP(AI53,目次!$A$5:$X$36,24))</f>
        <v/>
      </c>
      <c r="AT53" s="45" t="str">
        <f t="shared" si="16"/>
        <v/>
      </c>
      <c r="AU53" s="45" t="str">
        <f t="shared" si="16"/>
        <v/>
      </c>
      <c r="AV53" s="45" t="str">
        <f t="shared" si="16"/>
        <v/>
      </c>
      <c r="AW53" s="45" t="str">
        <f t="shared" si="16"/>
        <v/>
      </c>
      <c r="AX53" s="45" t="str">
        <f t="shared" si="16"/>
        <v>18～19</v>
      </c>
      <c r="AY53" s="45" t="str">
        <f t="shared" si="15"/>
        <v>20～21</v>
      </c>
      <c r="AZ53" s="45" t="str">
        <f t="shared" si="15"/>
        <v>18～19</v>
      </c>
      <c r="BA53" s="45" t="str">
        <f t="shared" si="15"/>
        <v>22～23</v>
      </c>
      <c r="BB53" s="45" t="str">
        <f t="shared" si="15"/>
        <v/>
      </c>
      <c r="BC53" s="45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1"/>
      <c r="AD54" s="42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IF(AE54="","",VLOOKUP(AE54,目次!$A$5:$X$36,20))</f>
        <v/>
      </c>
      <c r="AL54" s="22" t="str">
        <f>IF(AF54="","",VLOOKUP(AF54,目次!$A$5:$P$36,4))</f>
        <v/>
      </c>
      <c r="AM54" s="22" t="str">
        <f>IF(AF54="","",VLOOKUP(AF54,目次!$A$5:$X$36,21))</f>
        <v/>
      </c>
      <c r="AN54" s="22" t="str">
        <f>IF(AG54="","",VLOOKUP(AG54,目次!$A$5:$P$36,5))</f>
        <v/>
      </c>
      <c r="AO54" s="22" t="str">
        <f>IF(AG54="","",VLOOKUP(AG54,目次!$A$5:$X$36,22))</f>
        <v/>
      </c>
      <c r="AP54" s="22" t="str">
        <f>IF(AH54="","",VLOOKUP(AH54,目次!$A$5:$P$36,6))</f>
        <v>18～19</v>
      </c>
      <c r="AQ54" s="22" t="str">
        <f>IF(AH54="","",VLOOKUP(AH54,目次!$A$5:$X$36,23))</f>
        <v>22～23</v>
      </c>
      <c r="AR54" s="22" t="str">
        <f>IF(AI54="","",VLOOKUP(AI54,目次!$A$5:$P$36,7))</f>
        <v/>
      </c>
      <c r="AS54" s="22" t="str">
        <f>IF(AI54="","",VLOOKUP(AI54,目次!$A$5:$X$36,24))</f>
        <v/>
      </c>
      <c r="AT54" s="45" t="str">
        <f t="shared" si="16"/>
        <v/>
      </c>
      <c r="AU54" s="45" t="str">
        <f t="shared" si="16"/>
        <v/>
      </c>
      <c r="AV54" s="45" t="str">
        <f t="shared" si="16"/>
        <v/>
      </c>
      <c r="AW54" s="45" t="str">
        <f t="shared" si="16"/>
        <v/>
      </c>
      <c r="AX54" s="45" t="str">
        <f t="shared" si="16"/>
        <v/>
      </c>
      <c r="AY54" s="45" t="str">
        <f t="shared" si="15"/>
        <v/>
      </c>
      <c r="AZ54" s="45" t="str">
        <f t="shared" si="15"/>
        <v>18～19</v>
      </c>
      <c r="BA54" s="45" t="str">
        <f t="shared" si="15"/>
        <v>22～23</v>
      </c>
      <c r="BB54" s="45" t="str">
        <f t="shared" si="15"/>
        <v>18～19</v>
      </c>
      <c r="BC54" s="45" t="str">
        <f t="shared" si="15"/>
        <v>22～23</v>
      </c>
    </row>
    <row r="55" spans="27:55" ht="18.95" customHeight="1">
      <c r="AA55" s="9">
        <v>45</v>
      </c>
      <c r="AB55" s="27" t="str">
        <f>V15</f>
        <v>英語</v>
      </c>
      <c r="AC55" s="61"/>
      <c r="AD55" s="42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IF(AE55="","",VLOOKUP(AE55,目次!$A$5:$X$36,20))</f>
        <v/>
      </c>
      <c r="AL55" s="22" t="str">
        <f>IF(AF55="","",VLOOKUP(AF55,目次!$A$5:$P$36,4))</f>
        <v/>
      </c>
      <c r="AM55" s="22" t="str">
        <f>IF(AF55="","",VLOOKUP(AF55,目次!$A$5:$X$36,21))</f>
        <v/>
      </c>
      <c r="AN55" s="22" t="str">
        <f>IF(AG55="","",VLOOKUP(AG55,目次!$A$5:$P$36,5))</f>
        <v/>
      </c>
      <c r="AO55" s="22" t="str">
        <f>IF(AG55="","",VLOOKUP(AG55,目次!$A$5:$X$36,22))</f>
        <v/>
      </c>
      <c r="AP55" s="22" t="str">
        <f>IF(AH55="","",VLOOKUP(AH55,目次!$A$5:$P$36,6))</f>
        <v/>
      </c>
      <c r="AQ55" s="22" t="str">
        <f>IF(AH55="","",VLOOKUP(AH55,目次!$A$5:$X$36,23))</f>
        <v/>
      </c>
      <c r="AR55" s="22" t="str">
        <f>IF(AI55="","",VLOOKUP(AI55,目次!$A$5:$P$36,7))</f>
        <v>18～19</v>
      </c>
      <c r="AS55" s="22" t="str">
        <f>IF(AI55="","",VLOOKUP(AI55,目次!$A$5:$X$36,24))</f>
        <v>22～23</v>
      </c>
      <c r="AT55" s="45" t="str">
        <f t="shared" si="16"/>
        <v>20～21</v>
      </c>
      <c r="AU55" s="45" t="str">
        <f t="shared" si="16"/>
        <v>22～23</v>
      </c>
      <c r="AV55" s="45" t="str">
        <f t="shared" si="16"/>
        <v/>
      </c>
      <c r="AW55" s="45" t="str">
        <f t="shared" si="16"/>
        <v/>
      </c>
      <c r="AX55" s="45" t="str">
        <f t="shared" si="16"/>
        <v/>
      </c>
      <c r="AY55" s="45" t="str">
        <f t="shared" si="15"/>
        <v/>
      </c>
      <c r="AZ55" s="45" t="str">
        <f t="shared" si="15"/>
        <v/>
      </c>
      <c r="BA55" s="45" t="str">
        <f t="shared" si="15"/>
        <v/>
      </c>
      <c r="BB55" s="45" t="str">
        <f t="shared" si="15"/>
        <v>18～19</v>
      </c>
      <c r="BC55" s="45" t="str">
        <f t="shared" si="15"/>
        <v>22～23</v>
      </c>
    </row>
    <row r="56" spans="27:55" ht="18.95" customHeight="1">
      <c r="AA56" s="9">
        <v>46</v>
      </c>
      <c r="AB56" s="27" t="str">
        <f>V11</f>
        <v>国語</v>
      </c>
      <c r="AC56" s="61"/>
      <c r="AD56" s="42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IF(AE56="","",VLOOKUP(AE56,目次!$A$5:$X$36,20))</f>
        <v>22～23</v>
      </c>
      <c r="AL56" s="22" t="str">
        <f>IF(AF56="","",VLOOKUP(AF56,目次!$A$5:$P$36,4))</f>
        <v/>
      </c>
      <c r="AM56" s="22" t="str">
        <f>IF(AF56="","",VLOOKUP(AF56,目次!$A$5:$X$36,21))</f>
        <v/>
      </c>
      <c r="AN56" s="22" t="str">
        <f>IF(AG56="","",VLOOKUP(AG56,目次!$A$5:$P$36,5))</f>
        <v/>
      </c>
      <c r="AO56" s="22" t="str">
        <f>IF(AG56="","",VLOOKUP(AG56,目次!$A$5:$X$36,22))</f>
        <v/>
      </c>
      <c r="AP56" s="22" t="str">
        <f>IF(AH56="","",VLOOKUP(AH56,目次!$A$5:$P$36,6))</f>
        <v/>
      </c>
      <c r="AQ56" s="22" t="str">
        <f>IF(AH56="","",VLOOKUP(AH56,目次!$A$5:$X$36,23))</f>
        <v/>
      </c>
      <c r="AR56" s="22" t="str">
        <f>IF(AI56="","",VLOOKUP(AI56,目次!$A$5:$P$36,7))</f>
        <v/>
      </c>
      <c r="AS56" s="22" t="str">
        <f>IF(AI56="","",VLOOKUP(AI56,目次!$A$5:$X$36,24))</f>
        <v/>
      </c>
      <c r="AT56" s="45" t="str">
        <f t="shared" si="16"/>
        <v>20～21</v>
      </c>
      <c r="AU56" s="45" t="str">
        <f t="shared" si="16"/>
        <v>22～23</v>
      </c>
      <c r="AV56" s="45" t="str">
        <f t="shared" si="16"/>
        <v>24～25</v>
      </c>
      <c r="AW56" s="45" t="str">
        <f t="shared" si="16"/>
        <v>22～23</v>
      </c>
      <c r="AX56" s="45" t="str">
        <f t="shared" si="16"/>
        <v/>
      </c>
      <c r="AY56" s="45" t="str">
        <f t="shared" si="15"/>
        <v/>
      </c>
      <c r="AZ56" s="45" t="str">
        <f t="shared" si="15"/>
        <v/>
      </c>
      <c r="BA56" s="45" t="str">
        <f t="shared" si="15"/>
        <v/>
      </c>
      <c r="BB56" s="45" t="str">
        <f t="shared" si="15"/>
        <v/>
      </c>
      <c r="BC56" s="45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1"/>
      <c r="AD57" s="42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IF(AE57="","",VLOOKUP(AE57,目次!$A$5:$X$36,20))</f>
        <v/>
      </c>
      <c r="AL57" s="22" t="str">
        <f>IF(AF57="","",VLOOKUP(AF57,目次!$A$5:$P$36,4))</f>
        <v>24～25</v>
      </c>
      <c r="AM57" s="22" t="str">
        <f>IF(AF57="","",VLOOKUP(AF57,目次!$A$5:$X$36,21))</f>
        <v>22～23</v>
      </c>
      <c r="AN57" s="22" t="str">
        <f>IF(AG57="","",VLOOKUP(AG57,目次!$A$5:$P$36,5))</f>
        <v/>
      </c>
      <c r="AO57" s="22" t="str">
        <f>IF(AG57="","",VLOOKUP(AG57,目次!$A$5:$X$36,22))</f>
        <v/>
      </c>
      <c r="AP57" s="22" t="str">
        <f>IF(AH57="","",VLOOKUP(AH57,目次!$A$5:$P$36,6))</f>
        <v/>
      </c>
      <c r="AQ57" s="22" t="str">
        <f>IF(AH57="","",VLOOKUP(AH57,目次!$A$5:$X$36,23))</f>
        <v/>
      </c>
      <c r="AR57" s="22" t="str">
        <f>IF(AI57="","",VLOOKUP(AI57,目次!$A$5:$P$36,7))</f>
        <v/>
      </c>
      <c r="AS57" s="22" t="str">
        <f>IF(AI57="","",VLOOKUP(AI57,目次!$A$5:$X$36,24))</f>
        <v/>
      </c>
      <c r="AT57" s="45" t="str">
        <f t="shared" si="16"/>
        <v/>
      </c>
      <c r="AU57" s="45" t="str">
        <f t="shared" si="16"/>
        <v/>
      </c>
      <c r="AV57" s="45" t="str">
        <f t="shared" si="16"/>
        <v>24～25</v>
      </c>
      <c r="AW57" s="45" t="str">
        <f t="shared" si="16"/>
        <v>22～23</v>
      </c>
      <c r="AX57" s="45" t="str">
        <f t="shared" si="16"/>
        <v>20～21</v>
      </c>
      <c r="AY57" s="45" t="str">
        <f t="shared" si="15"/>
        <v>22～23</v>
      </c>
      <c r="AZ57" s="45" t="str">
        <f t="shared" si="15"/>
        <v/>
      </c>
      <c r="BA57" s="45" t="str">
        <f t="shared" si="15"/>
        <v/>
      </c>
      <c r="BB57" s="45" t="str">
        <f t="shared" si="15"/>
        <v/>
      </c>
      <c r="BC57" s="45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1"/>
      <c r="AD58" s="42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IF(AE58="","",VLOOKUP(AE58,目次!$A$5:$X$36,20))</f>
        <v/>
      </c>
      <c r="AL58" s="22" t="str">
        <f>IF(AF58="","",VLOOKUP(AF58,目次!$A$5:$P$36,4))</f>
        <v/>
      </c>
      <c r="AM58" s="22" t="str">
        <f>IF(AF58="","",VLOOKUP(AF58,目次!$A$5:$X$36,21))</f>
        <v/>
      </c>
      <c r="AN58" s="22" t="str">
        <f>IF(AG58="","",VLOOKUP(AG58,目次!$A$5:$P$36,5))</f>
        <v>20～21</v>
      </c>
      <c r="AO58" s="22" t="str">
        <f>IF(AG58="","",VLOOKUP(AG58,目次!$A$5:$X$36,22))</f>
        <v>22～23</v>
      </c>
      <c r="AP58" s="22" t="str">
        <f>IF(AH58="","",VLOOKUP(AH58,目次!$A$5:$P$36,6))</f>
        <v/>
      </c>
      <c r="AQ58" s="22" t="str">
        <f>IF(AH58="","",VLOOKUP(AH58,目次!$A$5:$X$36,23))</f>
        <v/>
      </c>
      <c r="AR58" s="22" t="str">
        <f>IF(AI58="","",VLOOKUP(AI58,目次!$A$5:$P$36,7))</f>
        <v/>
      </c>
      <c r="AS58" s="22" t="str">
        <f>IF(AI58="","",VLOOKUP(AI58,目次!$A$5:$X$36,24))</f>
        <v/>
      </c>
      <c r="AT58" s="45" t="str">
        <f t="shared" si="16"/>
        <v/>
      </c>
      <c r="AU58" s="45" t="str">
        <f t="shared" si="16"/>
        <v/>
      </c>
      <c r="AV58" s="45" t="str">
        <f t="shared" si="16"/>
        <v/>
      </c>
      <c r="AW58" s="45" t="str">
        <f t="shared" si="16"/>
        <v/>
      </c>
      <c r="AX58" s="45" t="str">
        <f t="shared" si="16"/>
        <v>20～21</v>
      </c>
      <c r="AY58" s="45" t="str">
        <f t="shared" si="15"/>
        <v>22～23</v>
      </c>
      <c r="AZ58" s="45" t="str">
        <f t="shared" si="15"/>
        <v>20～21</v>
      </c>
      <c r="BA58" s="45" t="str">
        <f t="shared" si="15"/>
        <v>24～25</v>
      </c>
      <c r="BB58" s="45" t="str">
        <f t="shared" si="15"/>
        <v/>
      </c>
      <c r="BC58" s="45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1"/>
      <c r="AD59" s="42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IF(AE59="","",VLOOKUP(AE59,目次!$A$5:$X$36,20))</f>
        <v/>
      </c>
      <c r="AL59" s="22" t="str">
        <f>IF(AF59="","",VLOOKUP(AF59,目次!$A$5:$P$36,4))</f>
        <v/>
      </c>
      <c r="AM59" s="22" t="str">
        <f>IF(AF59="","",VLOOKUP(AF59,目次!$A$5:$X$36,21))</f>
        <v/>
      </c>
      <c r="AN59" s="22" t="str">
        <f>IF(AG59="","",VLOOKUP(AG59,目次!$A$5:$P$36,5))</f>
        <v/>
      </c>
      <c r="AO59" s="22" t="str">
        <f>IF(AG59="","",VLOOKUP(AG59,目次!$A$5:$X$36,22))</f>
        <v/>
      </c>
      <c r="AP59" s="22" t="str">
        <f>IF(AH59="","",VLOOKUP(AH59,目次!$A$5:$P$36,6))</f>
        <v>20～21</v>
      </c>
      <c r="AQ59" s="22" t="str">
        <f>IF(AH59="","",VLOOKUP(AH59,目次!$A$5:$X$36,23))</f>
        <v>24～25</v>
      </c>
      <c r="AR59" s="22" t="str">
        <f>IF(AI59="","",VLOOKUP(AI59,目次!$A$5:$P$36,7))</f>
        <v/>
      </c>
      <c r="AS59" s="22" t="str">
        <f>IF(AI59="","",VLOOKUP(AI59,目次!$A$5:$X$36,24))</f>
        <v/>
      </c>
      <c r="AT59" s="45" t="str">
        <f t="shared" si="16"/>
        <v/>
      </c>
      <c r="AU59" s="45" t="str">
        <f t="shared" si="16"/>
        <v/>
      </c>
      <c r="AV59" s="45" t="str">
        <f t="shared" si="16"/>
        <v/>
      </c>
      <c r="AW59" s="45" t="str">
        <f t="shared" si="16"/>
        <v/>
      </c>
      <c r="AX59" s="45" t="str">
        <f t="shared" si="16"/>
        <v/>
      </c>
      <c r="AY59" s="45" t="str">
        <f t="shared" si="15"/>
        <v/>
      </c>
      <c r="AZ59" s="45" t="str">
        <f t="shared" si="15"/>
        <v>20～21</v>
      </c>
      <c r="BA59" s="45" t="str">
        <f t="shared" si="15"/>
        <v>24～25</v>
      </c>
      <c r="BB59" s="45" t="str">
        <f t="shared" si="15"/>
        <v>20～21</v>
      </c>
      <c r="BC59" s="45" t="str">
        <f t="shared" si="15"/>
        <v>24～25</v>
      </c>
    </row>
    <row r="60" spans="27:55" ht="18.95" customHeight="1">
      <c r="AA60" s="9">
        <v>50</v>
      </c>
      <c r="AB60" s="27" t="str">
        <f>V15</f>
        <v>英語</v>
      </c>
      <c r="AC60" s="61"/>
      <c r="AD60" s="42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IF(AE60="","",VLOOKUP(AE60,目次!$A$5:$X$36,20))</f>
        <v/>
      </c>
      <c r="AL60" s="22" t="str">
        <f>IF(AF60="","",VLOOKUP(AF60,目次!$A$5:$P$36,4))</f>
        <v/>
      </c>
      <c r="AM60" s="22" t="str">
        <f>IF(AF60="","",VLOOKUP(AF60,目次!$A$5:$X$36,21))</f>
        <v/>
      </c>
      <c r="AN60" s="22" t="str">
        <f>IF(AG60="","",VLOOKUP(AG60,目次!$A$5:$P$36,5))</f>
        <v/>
      </c>
      <c r="AO60" s="22" t="str">
        <f>IF(AG60="","",VLOOKUP(AG60,目次!$A$5:$X$36,22))</f>
        <v/>
      </c>
      <c r="AP60" s="22" t="str">
        <f>IF(AH60="","",VLOOKUP(AH60,目次!$A$5:$P$36,6))</f>
        <v/>
      </c>
      <c r="AQ60" s="22" t="str">
        <f>IF(AH60="","",VLOOKUP(AH60,目次!$A$5:$X$36,23))</f>
        <v/>
      </c>
      <c r="AR60" s="22" t="str">
        <f>IF(AI60="","",VLOOKUP(AI60,目次!$A$5:$P$36,7))</f>
        <v>20～21</v>
      </c>
      <c r="AS60" s="22" t="str">
        <f>IF(AI60="","",VLOOKUP(AI60,目次!$A$5:$X$36,24))</f>
        <v>24～25</v>
      </c>
      <c r="AT60" s="45" t="str">
        <f t="shared" si="16"/>
        <v>22～23</v>
      </c>
      <c r="AU60" s="45" t="str">
        <f t="shared" si="16"/>
        <v>24～25</v>
      </c>
      <c r="AV60" s="45" t="str">
        <f t="shared" si="16"/>
        <v/>
      </c>
      <c r="AW60" s="45" t="str">
        <f t="shared" si="16"/>
        <v/>
      </c>
      <c r="AX60" s="45" t="str">
        <f t="shared" si="16"/>
        <v/>
      </c>
      <c r="AY60" s="45" t="str">
        <f t="shared" si="15"/>
        <v/>
      </c>
      <c r="AZ60" s="45" t="str">
        <f t="shared" si="15"/>
        <v/>
      </c>
      <c r="BA60" s="45" t="str">
        <f t="shared" si="15"/>
        <v/>
      </c>
      <c r="BB60" s="45" t="str">
        <f t="shared" si="15"/>
        <v>20～21</v>
      </c>
      <c r="BC60" s="45" t="str">
        <f t="shared" si="15"/>
        <v>24～25</v>
      </c>
    </row>
    <row r="61" spans="27:55" ht="18.95" customHeight="1">
      <c r="AA61" s="9">
        <v>51</v>
      </c>
      <c r="AB61" s="27" t="str">
        <f>V11</f>
        <v>国語</v>
      </c>
      <c r="AC61" s="61"/>
      <c r="AD61" s="42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IF(AE61="","",VLOOKUP(AE61,目次!$A$5:$X$36,20))</f>
        <v>24～25</v>
      </c>
      <c r="AL61" s="22" t="str">
        <f>IF(AF61="","",VLOOKUP(AF61,目次!$A$5:$P$36,4))</f>
        <v/>
      </c>
      <c r="AM61" s="22" t="str">
        <f>IF(AF61="","",VLOOKUP(AF61,目次!$A$5:$X$36,21))</f>
        <v/>
      </c>
      <c r="AN61" s="22" t="str">
        <f>IF(AG61="","",VLOOKUP(AG61,目次!$A$5:$P$36,5))</f>
        <v/>
      </c>
      <c r="AO61" s="22" t="str">
        <f>IF(AG61="","",VLOOKUP(AG61,目次!$A$5:$X$36,22))</f>
        <v/>
      </c>
      <c r="AP61" s="22" t="str">
        <f>IF(AH61="","",VLOOKUP(AH61,目次!$A$5:$P$36,6))</f>
        <v/>
      </c>
      <c r="AQ61" s="22" t="str">
        <f>IF(AH61="","",VLOOKUP(AH61,目次!$A$5:$X$36,23))</f>
        <v/>
      </c>
      <c r="AR61" s="22" t="str">
        <f>IF(AI61="","",VLOOKUP(AI61,目次!$A$5:$P$36,7))</f>
        <v/>
      </c>
      <c r="AS61" s="22" t="str">
        <f>IF(AI61="","",VLOOKUP(AI61,目次!$A$5:$X$36,24))</f>
        <v/>
      </c>
      <c r="AT61" s="45" t="str">
        <f t="shared" si="16"/>
        <v>22～23</v>
      </c>
      <c r="AU61" s="45" t="str">
        <f t="shared" si="16"/>
        <v>24～25</v>
      </c>
      <c r="AV61" s="45" t="str">
        <f t="shared" si="16"/>
        <v>26～27</v>
      </c>
      <c r="AW61" s="45" t="str">
        <f t="shared" si="16"/>
        <v>24～25</v>
      </c>
      <c r="AX61" s="45" t="str">
        <f t="shared" si="16"/>
        <v/>
      </c>
      <c r="AY61" s="45" t="str">
        <f t="shared" si="15"/>
        <v/>
      </c>
      <c r="AZ61" s="45" t="str">
        <f t="shared" si="15"/>
        <v/>
      </c>
      <c r="BA61" s="45" t="str">
        <f t="shared" si="15"/>
        <v/>
      </c>
      <c r="BB61" s="45" t="str">
        <f t="shared" si="15"/>
        <v/>
      </c>
      <c r="BC61" s="45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1"/>
      <c r="AD62" s="42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IF(AE62="","",VLOOKUP(AE62,目次!$A$5:$X$36,20))</f>
        <v/>
      </c>
      <c r="AL62" s="22" t="str">
        <f>IF(AF62="","",VLOOKUP(AF62,目次!$A$5:$P$36,4))</f>
        <v>26～27</v>
      </c>
      <c r="AM62" s="22" t="str">
        <f>IF(AF62="","",VLOOKUP(AF62,目次!$A$5:$X$36,21))</f>
        <v>24～25</v>
      </c>
      <c r="AN62" s="22" t="str">
        <f>IF(AG62="","",VLOOKUP(AG62,目次!$A$5:$P$36,5))</f>
        <v/>
      </c>
      <c r="AO62" s="22" t="str">
        <f>IF(AG62="","",VLOOKUP(AG62,目次!$A$5:$X$36,22))</f>
        <v/>
      </c>
      <c r="AP62" s="22" t="str">
        <f>IF(AH62="","",VLOOKUP(AH62,目次!$A$5:$P$36,6))</f>
        <v/>
      </c>
      <c r="AQ62" s="22" t="str">
        <f>IF(AH62="","",VLOOKUP(AH62,目次!$A$5:$X$36,23))</f>
        <v/>
      </c>
      <c r="AR62" s="22" t="str">
        <f>IF(AI62="","",VLOOKUP(AI62,目次!$A$5:$P$36,7))</f>
        <v/>
      </c>
      <c r="AS62" s="22" t="str">
        <f>IF(AI62="","",VLOOKUP(AI62,目次!$A$5:$X$36,24))</f>
        <v/>
      </c>
      <c r="AT62" s="45" t="str">
        <f t="shared" si="16"/>
        <v/>
      </c>
      <c r="AU62" s="45" t="str">
        <f t="shared" si="16"/>
        <v/>
      </c>
      <c r="AV62" s="45" t="str">
        <f t="shared" si="16"/>
        <v>26～27</v>
      </c>
      <c r="AW62" s="45" t="str">
        <f t="shared" si="16"/>
        <v>24～25</v>
      </c>
      <c r="AX62" s="45" t="str">
        <f t="shared" si="16"/>
        <v>22～23</v>
      </c>
      <c r="AY62" s="45" t="str">
        <f t="shared" si="15"/>
        <v>24～25</v>
      </c>
      <c r="AZ62" s="45" t="str">
        <f t="shared" si="15"/>
        <v/>
      </c>
      <c r="BA62" s="45" t="str">
        <f t="shared" si="15"/>
        <v/>
      </c>
      <c r="BB62" s="45" t="str">
        <f t="shared" si="15"/>
        <v/>
      </c>
      <c r="BC62" s="45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1"/>
      <c r="AD63" s="42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IF(AE63="","",VLOOKUP(AE63,目次!$A$5:$X$36,20))</f>
        <v/>
      </c>
      <c r="AL63" s="22" t="str">
        <f>IF(AF63="","",VLOOKUP(AF63,目次!$A$5:$P$36,4))</f>
        <v/>
      </c>
      <c r="AM63" s="22" t="str">
        <f>IF(AF63="","",VLOOKUP(AF63,目次!$A$5:$X$36,21))</f>
        <v/>
      </c>
      <c r="AN63" s="22" t="str">
        <f>IF(AG63="","",VLOOKUP(AG63,目次!$A$5:$P$36,5))</f>
        <v>22～23</v>
      </c>
      <c r="AO63" s="22" t="str">
        <f>IF(AG63="","",VLOOKUP(AG63,目次!$A$5:$X$36,22))</f>
        <v>24～25</v>
      </c>
      <c r="AP63" s="22" t="str">
        <f>IF(AH63="","",VLOOKUP(AH63,目次!$A$5:$P$36,6))</f>
        <v/>
      </c>
      <c r="AQ63" s="22" t="str">
        <f>IF(AH63="","",VLOOKUP(AH63,目次!$A$5:$X$36,23))</f>
        <v/>
      </c>
      <c r="AR63" s="22" t="str">
        <f>IF(AI63="","",VLOOKUP(AI63,目次!$A$5:$P$36,7))</f>
        <v/>
      </c>
      <c r="AS63" s="22" t="str">
        <f>IF(AI63="","",VLOOKUP(AI63,目次!$A$5:$X$36,24))</f>
        <v/>
      </c>
      <c r="AT63" s="45" t="str">
        <f t="shared" si="16"/>
        <v/>
      </c>
      <c r="AU63" s="45" t="str">
        <f t="shared" si="16"/>
        <v/>
      </c>
      <c r="AV63" s="45" t="str">
        <f t="shared" si="16"/>
        <v/>
      </c>
      <c r="AW63" s="45" t="str">
        <f t="shared" si="16"/>
        <v/>
      </c>
      <c r="AX63" s="45" t="str">
        <f t="shared" si="16"/>
        <v>22～23</v>
      </c>
      <c r="AY63" s="45" t="str">
        <f t="shared" si="15"/>
        <v>24～25</v>
      </c>
      <c r="AZ63" s="45" t="str">
        <f t="shared" si="15"/>
        <v>22～23</v>
      </c>
      <c r="BA63" s="45" t="str">
        <f t="shared" si="15"/>
        <v>26～27</v>
      </c>
      <c r="BB63" s="45" t="str">
        <f t="shared" si="15"/>
        <v/>
      </c>
      <c r="BC63" s="45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1"/>
      <c r="AD64" s="42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IF(AE64="","",VLOOKUP(AE64,目次!$A$5:$X$36,20))</f>
        <v/>
      </c>
      <c r="AL64" s="22" t="str">
        <f>IF(AF64="","",VLOOKUP(AF64,目次!$A$5:$P$36,4))</f>
        <v/>
      </c>
      <c r="AM64" s="22" t="str">
        <f>IF(AF64="","",VLOOKUP(AF64,目次!$A$5:$X$36,21))</f>
        <v/>
      </c>
      <c r="AN64" s="22" t="str">
        <f>IF(AG64="","",VLOOKUP(AG64,目次!$A$5:$P$36,5))</f>
        <v/>
      </c>
      <c r="AO64" s="22" t="str">
        <f>IF(AG64="","",VLOOKUP(AG64,目次!$A$5:$X$36,22))</f>
        <v/>
      </c>
      <c r="AP64" s="22" t="str">
        <f>IF(AH64="","",VLOOKUP(AH64,目次!$A$5:$P$36,6))</f>
        <v>22～23</v>
      </c>
      <c r="AQ64" s="22" t="str">
        <f>IF(AH64="","",VLOOKUP(AH64,目次!$A$5:$X$36,23))</f>
        <v>26～27</v>
      </c>
      <c r="AR64" s="22" t="str">
        <f>IF(AI64="","",VLOOKUP(AI64,目次!$A$5:$P$36,7))</f>
        <v/>
      </c>
      <c r="AS64" s="22" t="str">
        <f>IF(AI64="","",VLOOKUP(AI64,目次!$A$5:$X$36,24))</f>
        <v/>
      </c>
      <c r="AT64" s="45" t="str">
        <f t="shared" si="16"/>
        <v/>
      </c>
      <c r="AU64" s="45" t="str">
        <f t="shared" si="16"/>
        <v/>
      </c>
      <c r="AV64" s="45" t="str">
        <f t="shared" si="16"/>
        <v/>
      </c>
      <c r="AW64" s="45" t="str">
        <f t="shared" si="16"/>
        <v/>
      </c>
      <c r="AX64" s="45" t="str">
        <f t="shared" si="16"/>
        <v/>
      </c>
      <c r="AY64" s="45" t="str">
        <f t="shared" si="15"/>
        <v/>
      </c>
      <c r="AZ64" s="45" t="str">
        <f t="shared" si="15"/>
        <v>22～23</v>
      </c>
      <c r="BA64" s="45" t="str">
        <f t="shared" si="15"/>
        <v>26～27</v>
      </c>
      <c r="BB64" s="45" t="str">
        <f t="shared" si="15"/>
        <v>22～23</v>
      </c>
      <c r="BC64" s="45" t="str">
        <f t="shared" si="15"/>
        <v>26～27</v>
      </c>
    </row>
    <row r="65" spans="27:55" ht="18.95" customHeight="1">
      <c r="AA65" s="9">
        <v>55</v>
      </c>
      <c r="AB65" s="27" t="str">
        <f>V15</f>
        <v>英語</v>
      </c>
      <c r="AC65" s="61"/>
      <c r="AD65" s="42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IF(AE65="","",VLOOKUP(AE65,目次!$A$5:$X$36,20))</f>
        <v/>
      </c>
      <c r="AL65" s="22" t="str">
        <f>IF(AF65="","",VLOOKUP(AF65,目次!$A$5:$P$36,4))</f>
        <v/>
      </c>
      <c r="AM65" s="22" t="str">
        <f>IF(AF65="","",VLOOKUP(AF65,目次!$A$5:$X$36,21))</f>
        <v/>
      </c>
      <c r="AN65" s="22" t="str">
        <f>IF(AG65="","",VLOOKUP(AG65,目次!$A$5:$P$36,5))</f>
        <v/>
      </c>
      <c r="AO65" s="22" t="str">
        <f>IF(AG65="","",VLOOKUP(AG65,目次!$A$5:$X$36,22))</f>
        <v/>
      </c>
      <c r="AP65" s="22" t="str">
        <f>IF(AH65="","",VLOOKUP(AH65,目次!$A$5:$P$36,6))</f>
        <v/>
      </c>
      <c r="AQ65" s="22" t="str">
        <f>IF(AH65="","",VLOOKUP(AH65,目次!$A$5:$X$36,23))</f>
        <v/>
      </c>
      <c r="AR65" s="22" t="str">
        <f>IF(AI65="","",VLOOKUP(AI65,目次!$A$5:$P$36,7))</f>
        <v>22～23</v>
      </c>
      <c r="AS65" s="22" t="str">
        <f>IF(AI65="","",VLOOKUP(AI65,目次!$A$5:$X$36,24))</f>
        <v>26～27</v>
      </c>
      <c r="AT65" s="45" t="str">
        <f t="shared" si="16"/>
        <v>24～25</v>
      </c>
      <c r="AU65" s="45" t="str">
        <f t="shared" si="16"/>
        <v>26～27</v>
      </c>
      <c r="AV65" s="45" t="str">
        <f t="shared" si="16"/>
        <v/>
      </c>
      <c r="AW65" s="45" t="str">
        <f t="shared" si="16"/>
        <v/>
      </c>
      <c r="AX65" s="45" t="str">
        <f t="shared" si="16"/>
        <v/>
      </c>
      <c r="AY65" s="45" t="str">
        <f t="shared" si="15"/>
        <v/>
      </c>
      <c r="AZ65" s="45" t="str">
        <f t="shared" si="15"/>
        <v/>
      </c>
      <c r="BA65" s="45" t="str">
        <f t="shared" si="15"/>
        <v/>
      </c>
      <c r="BB65" s="45" t="str">
        <f t="shared" si="15"/>
        <v>22～23</v>
      </c>
      <c r="BC65" s="45" t="str">
        <f t="shared" si="15"/>
        <v>26～27</v>
      </c>
    </row>
    <row r="66" spans="27:55" ht="18.95" customHeight="1">
      <c r="AA66" s="9">
        <v>56</v>
      </c>
      <c r="AB66" s="27" t="str">
        <f>V11</f>
        <v>国語</v>
      </c>
      <c r="AC66" s="61"/>
      <c r="AD66" s="42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IF(AE66="","",VLOOKUP(AE66,目次!$A$5:$X$36,20))</f>
        <v>26～27</v>
      </c>
      <c r="AL66" s="22" t="str">
        <f>IF(AF66="","",VLOOKUP(AF66,目次!$A$5:$P$36,4))</f>
        <v/>
      </c>
      <c r="AM66" s="22" t="str">
        <f>IF(AF66="","",VLOOKUP(AF66,目次!$A$5:$X$36,21))</f>
        <v/>
      </c>
      <c r="AN66" s="22" t="str">
        <f>IF(AG66="","",VLOOKUP(AG66,目次!$A$5:$P$36,5))</f>
        <v/>
      </c>
      <c r="AO66" s="22" t="str">
        <f>IF(AG66="","",VLOOKUP(AG66,目次!$A$5:$X$36,22))</f>
        <v/>
      </c>
      <c r="AP66" s="22" t="str">
        <f>IF(AH66="","",VLOOKUP(AH66,目次!$A$5:$P$36,6))</f>
        <v/>
      </c>
      <c r="AQ66" s="22" t="str">
        <f>IF(AH66="","",VLOOKUP(AH66,目次!$A$5:$X$36,23))</f>
        <v/>
      </c>
      <c r="AR66" s="22" t="str">
        <f>IF(AI66="","",VLOOKUP(AI66,目次!$A$5:$P$36,7))</f>
        <v/>
      </c>
      <c r="AS66" s="22" t="str">
        <f>IF(AI66="","",VLOOKUP(AI66,目次!$A$5:$X$36,24))</f>
        <v/>
      </c>
      <c r="AT66" s="45" t="str">
        <f t="shared" si="16"/>
        <v>24～25</v>
      </c>
      <c r="AU66" s="45" t="str">
        <f t="shared" si="16"/>
        <v>26～27</v>
      </c>
      <c r="AV66" s="45" t="str">
        <f t="shared" si="16"/>
        <v>28～30</v>
      </c>
      <c r="AW66" s="45" t="str">
        <f t="shared" si="16"/>
        <v>26～27</v>
      </c>
      <c r="AX66" s="45" t="str">
        <f t="shared" si="16"/>
        <v/>
      </c>
      <c r="AY66" s="45" t="str">
        <f t="shared" si="15"/>
        <v/>
      </c>
      <c r="AZ66" s="45" t="str">
        <f t="shared" si="15"/>
        <v/>
      </c>
      <c r="BA66" s="45" t="str">
        <f t="shared" si="15"/>
        <v/>
      </c>
      <c r="BB66" s="45" t="str">
        <f t="shared" si="15"/>
        <v/>
      </c>
      <c r="BC66" s="45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1"/>
      <c r="AD67" s="42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IF(AE67="","",VLOOKUP(AE67,目次!$A$5:$X$36,20))</f>
        <v/>
      </c>
      <c r="AL67" s="22" t="str">
        <f>IF(AF67="","",VLOOKUP(AF67,目次!$A$5:$P$36,4))</f>
        <v>28～30</v>
      </c>
      <c r="AM67" s="22" t="str">
        <f>IF(AF67="","",VLOOKUP(AF67,目次!$A$5:$X$36,21))</f>
        <v>26～27</v>
      </c>
      <c r="AN67" s="22" t="str">
        <f>IF(AG67="","",VLOOKUP(AG67,目次!$A$5:$P$36,5))</f>
        <v/>
      </c>
      <c r="AO67" s="22" t="str">
        <f>IF(AG67="","",VLOOKUP(AG67,目次!$A$5:$X$36,22))</f>
        <v/>
      </c>
      <c r="AP67" s="22" t="str">
        <f>IF(AH67="","",VLOOKUP(AH67,目次!$A$5:$P$36,6))</f>
        <v/>
      </c>
      <c r="AQ67" s="22" t="str">
        <f>IF(AH67="","",VLOOKUP(AH67,目次!$A$5:$X$36,23))</f>
        <v/>
      </c>
      <c r="AR67" s="22" t="str">
        <f>IF(AI67="","",VLOOKUP(AI67,目次!$A$5:$P$36,7))</f>
        <v/>
      </c>
      <c r="AS67" s="22" t="str">
        <f>IF(AI67="","",VLOOKUP(AI67,目次!$A$5:$X$36,24))</f>
        <v/>
      </c>
      <c r="AT67" s="45" t="str">
        <f t="shared" si="16"/>
        <v/>
      </c>
      <c r="AU67" s="45" t="str">
        <f t="shared" si="16"/>
        <v/>
      </c>
      <c r="AV67" s="45" t="str">
        <f t="shared" si="16"/>
        <v>28～30</v>
      </c>
      <c r="AW67" s="45" t="str">
        <f t="shared" si="16"/>
        <v>26～27</v>
      </c>
      <c r="AX67" s="45" t="str">
        <f t="shared" si="16"/>
        <v>24～25</v>
      </c>
      <c r="AY67" s="45" t="str">
        <f t="shared" si="15"/>
        <v>26～27</v>
      </c>
      <c r="AZ67" s="45" t="str">
        <f t="shared" si="15"/>
        <v/>
      </c>
      <c r="BA67" s="45" t="str">
        <f t="shared" si="15"/>
        <v/>
      </c>
      <c r="BB67" s="45" t="str">
        <f t="shared" si="15"/>
        <v/>
      </c>
      <c r="BC67" s="45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1"/>
      <c r="AD68" s="42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IF(AE68="","",VLOOKUP(AE68,目次!$A$5:$X$36,20))</f>
        <v/>
      </c>
      <c r="AL68" s="22" t="str">
        <f>IF(AF68="","",VLOOKUP(AF68,目次!$A$5:$P$36,4))</f>
        <v/>
      </c>
      <c r="AM68" s="22" t="str">
        <f>IF(AF68="","",VLOOKUP(AF68,目次!$A$5:$X$36,21))</f>
        <v/>
      </c>
      <c r="AN68" s="22" t="str">
        <f>IF(AG68="","",VLOOKUP(AG68,目次!$A$5:$P$36,5))</f>
        <v>24～25</v>
      </c>
      <c r="AO68" s="22" t="str">
        <f>IF(AG68="","",VLOOKUP(AG68,目次!$A$5:$X$36,22))</f>
        <v>26～27</v>
      </c>
      <c r="AP68" s="22" t="str">
        <f>IF(AH68="","",VLOOKUP(AH68,目次!$A$5:$P$36,6))</f>
        <v/>
      </c>
      <c r="AQ68" s="22" t="str">
        <f>IF(AH68="","",VLOOKUP(AH68,目次!$A$5:$X$36,23))</f>
        <v/>
      </c>
      <c r="AR68" s="22" t="str">
        <f>IF(AI68="","",VLOOKUP(AI68,目次!$A$5:$P$36,7))</f>
        <v/>
      </c>
      <c r="AS68" s="22" t="str">
        <f>IF(AI68="","",VLOOKUP(AI68,目次!$A$5:$X$36,24))</f>
        <v/>
      </c>
      <c r="AT68" s="45" t="str">
        <f t="shared" si="16"/>
        <v/>
      </c>
      <c r="AU68" s="45" t="str">
        <f t="shared" si="16"/>
        <v/>
      </c>
      <c r="AV68" s="45" t="str">
        <f t="shared" si="16"/>
        <v/>
      </c>
      <c r="AW68" s="45" t="str">
        <f t="shared" si="16"/>
        <v/>
      </c>
      <c r="AX68" s="45" t="str">
        <f t="shared" si="16"/>
        <v>24～25</v>
      </c>
      <c r="AY68" s="45" t="str">
        <f t="shared" si="16"/>
        <v>26～27</v>
      </c>
      <c r="AZ68" s="45" t="str">
        <f t="shared" si="16"/>
        <v>24～25</v>
      </c>
      <c r="BA68" s="45" t="str">
        <f t="shared" si="16"/>
        <v>28～29</v>
      </c>
      <c r="BB68" s="45" t="str">
        <f t="shared" si="16"/>
        <v/>
      </c>
      <c r="BC68" s="45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1"/>
      <c r="AD69" s="42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IF(AE69="","",VLOOKUP(AE69,目次!$A$5:$X$36,20))</f>
        <v/>
      </c>
      <c r="AL69" s="22" t="str">
        <f>IF(AF69="","",VLOOKUP(AF69,目次!$A$5:$P$36,4))</f>
        <v/>
      </c>
      <c r="AM69" s="22" t="str">
        <f>IF(AF69="","",VLOOKUP(AF69,目次!$A$5:$X$36,21))</f>
        <v/>
      </c>
      <c r="AN69" s="22" t="str">
        <f>IF(AG69="","",VLOOKUP(AG69,目次!$A$5:$P$36,5))</f>
        <v/>
      </c>
      <c r="AO69" s="22" t="str">
        <f>IF(AG69="","",VLOOKUP(AG69,目次!$A$5:$X$36,22))</f>
        <v/>
      </c>
      <c r="AP69" s="22" t="str">
        <f>IF(AH69="","",VLOOKUP(AH69,目次!$A$5:$P$36,6))</f>
        <v>24～25</v>
      </c>
      <c r="AQ69" s="22" t="str">
        <f>IF(AH69="","",VLOOKUP(AH69,目次!$A$5:$X$36,23))</f>
        <v>28～29</v>
      </c>
      <c r="AR69" s="22" t="str">
        <f>IF(AI69="","",VLOOKUP(AI69,目次!$A$5:$P$36,7))</f>
        <v/>
      </c>
      <c r="AS69" s="22" t="str">
        <f>IF(AI69="","",VLOOKUP(AI69,目次!$A$5:$X$36,24))</f>
        <v/>
      </c>
      <c r="AT69" s="45" t="str">
        <f t="shared" ref="AT69:BC70" si="17">IF(AJ69=AJ70,"",IF($AD69=$AD70,AJ69&amp;","&amp;AJ70,AJ69&amp;AJ70))</f>
        <v/>
      </c>
      <c r="AU69" s="45" t="str">
        <f t="shared" si="17"/>
        <v/>
      </c>
      <c r="AV69" s="45" t="str">
        <f t="shared" si="17"/>
        <v/>
      </c>
      <c r="AW69" s="45" t="str">
        <f t="shared" si="17"/>
        <v/>
      </c>
      <c r="AX69" s="45" t="str">
        <f t="shared" si="17"/>
        <v/>
      </c>
      <c r="AY69" s="45" t="str">
        <f t="shared" si="17"/>
        <v/>
      </c>
      <c r="AZ69" s="45" t="str">
        <f t="shared" si="17"/>
        <v>24～25</v>
      </c>
      <c r="BA69" s="45" t="str">
        <f t="shared" si="17"/>
        <v>28～29</v>
      </c>
      <c r="BB69" s="45" t="str">
        <f t="shared" si="17"/>
        <v>24～25</v>
      </c>
      <c r="BC69" s="45" t="str">
        <f t="shared" si="17"/>
        <v>28～29</v>
      </c>
    </row>
    <row r="70" spans="27:55" ht="18.95" customHeight="1" thickBot="1">
      <c r="AA70" s="9">
        <v>60</v>
      </c>
      <c r="AB70" s="27" t="str">
        <f>V15</f>
        <v>英語</v>
      </c>
      <c r="AC70" s="62"/>
      <c r="AD70" s="42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IF(AE70="","",VLOOKUP(AE70,目次!$A$5:$X$36,20))</f>
        <v/>
      </c>
      <c r="AL70" s="22" t="str">
        <f>IF(AF70="","",VLOOKUP(AF70,目次!$A$5:$P$36,4))</f>
        <v/>
      </c>
      <c r="AM70" s="22" t="str">
        <f>IF(AF70="","",VLOOKUP(AF70,目次!$A$5:$X$36,21))</f>
        <v/>
      </c>
      <c r="AN70" s="22" t="str">
        <f>IF(AG70="","",VLOOKUP(AG70,目次!$A$5:$P$36,5))</f>
        <v/>
      </c>
      <c r="AO70" s="22" t="str">
        <f>IF(AG70="","",VLOOKUP(AG70,目次!$A$5:$X$36,22))</f>
        <v/>
      </c>
      <c r="AP70" s="22" t="str">
        <f>IF(AH70="","",VLOOKUP(AH70,目次!$A$5:$P$36,6))</f>
        <v/>
      </c>
      <c r="AQ70" s="22" t="str">
        <f>IF(AH70="","",VLOOKUP(AH70,目次!$A$5:$X$36,23))</f>
        <v/>
      </c>
      <c r="AR70" s="22" t="str">
        <f>IF(AI70="","",VLOOKUP(AI70,目次!$A$5:$P$36,7))</f>
        <v>24～25</v>
      </c>
      <c r="AS70" s="22" t="str">
        <f>IF(AI70="","",VLOOKUP(AI70,目次!$A$5:$X$36,24))</f>
        <v>28～29</v>
      </c>
      <c r="AT70" s="45" t="str">
        <f t="shared" si="17"/>
        <v/>
      </c>
      <c r="AU70" s="45" t="str">
        <f t="shared" si="17"/>
        <v/>
      </c>
      <c r="AV70" s="45" t="str">
        <f t="shared" si="17"/>
        <v/>
      </c>
      <c r="AW70" s="45" t="str">
        <f t="shared" si="17"/>
        <v/>
      </c>
      <c r="AX70" s="45" t="str">
        <f t="shared" si="17"/>
        <v/>
      </c>
      <c r="AY70" s="45" t="str">
        <f t="shared" si="17"/>
        <v/>
      </c>
      <c r="AZ70" s="45" t="str">
        <f t="shared" si="17"/>
        <v/>
      </c>
      <c r="BA70" s="45" t="str">
        <f t="shared" si="17"/>
        <v/>
      </c>
      <c r="BB70" s="45" t="str">
        <f t="shared" si="17"/>
        <v>24～25</v>
      </c>
      <c r="BC70" s="45" t="str">
        <f t="shared" si="17"/>
        <v>28～29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1:G1"/>
    <mergeCell ref="K1:P1"/>
    <mergeCell ref="B2:I2"/>
    <mergeCell ref="J2:P2"/>
    <mergeCell ref="B3:C3"/>
    <mergeCell ref="BU15:CA15"/>
    <mergeCell ref="BU18:CA18"/>
    <mergeCell ref="B5:C5"/>
    <mergeCell ref="F5:J5"/>
    <mergeCell ref="K5:P5"/>
    <mergeCell ref="R5:Z5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B8:B38">
    <cfRule type="expression" dxfId="126" priority="2" stopIfTrue="1">
      <formula>D8="祝"</formula>
    </cfRule>
    <cfRule type="expression" dxfId="125" priority="3" stopIfTrue="1">
      <formula>OR(D8=1,D8=7)</formula>
    </cfRule>
  </conditionalFormatting>
  <conditionalFormatting sqref="C8:C38">
    <cfRule type="expression" dxfId="124" priority="4" stopIfTrue="1">
      <formula>D8="祝"</formula>
    </cfRule>
    <cfRule type="expression" dxfId="123" priority="5" stopIfTrue="1">
      <formula>OR(D8=1,D8=7)</formula>
    </cfRule>
  </conditionalFormatting>
  <conditionalFormatting sqref="D8:D38">
    <cfRule type="cellIs" dxfId="122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hyperlinks>
    <hyperlink ref="BU15" location="見本②!A1" display="→見本②へ（応用：設定変更方法①）"/>
    <hyperlink ref="BU18" location="見本②!A1" display="→見本②へ（応用：設定変更方法①）"/>
    <hyperlink ref="BU18:CA18" location="見本③!A1" display="→「教科の学習順の変更方法」の説明は，見本③へ"/>
  </hyperlink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45" t="s">
        <v>98</v>
      </c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U1" s="274" t="str">
        <f>HYPERLINK("#はじめに!A1","はじめにの画面に戻る")</f>
        <v>はじめにの画面に戻る</v>
      </c>
      <c r="V1" s="275"/>
      <c r="W1" s="275"/>
      <c r="X1" s="275"/>
      <c r="Y1" s="275"/>
      <c r="Z1" s="275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44" t="s">
        <v>542</v>
      </c>
      <c r="C2" s="344"/>
      <c r="D2" s="344"/>
      <c r="E2" s="344"/>
      <c r="F2" s="344"/>
      <c r="G2" s="344"/>
      <c r="H2" s="344"/>
      <c r="I2" s="344"/>
      <c r="J2" s="277" t="s">
        <v>540</v>
      </c>
      <c r="K2" s="278"/>
      <c r="L2" s="278"/>
      <c r="M2" s="278"/>
      <c r="N2" s="278"/>
      <c r="O2" s="278"/>
      <c r="P2" s="279"/>
      <c r="Q2" s="50"/>
      <c r="R2" s="50"/>
      <c r="S2" s="50"/>
      <c r="T2" s="50"/>
      <c r="U2" s="50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0"/>
      <c r="C3" s="280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09"/>
      <c r="B4" s="210"/>
      <c r="C4" s="210"/>
      <c r="D4" s="211"/>
      <c r="E4" s="209"/>
      <c r="F4" s="212"/>
      <c r="G4" s="212"/>
      <c r="H4" s="213"/>
      <c r="I4" s="213"/>
      <c r="J4" s="214"/>
      <c r="K4" s="214"/>
      <c r="L4" s="213"/>
      <c r="M4" s="213"/>
      <c r="N4" s="213"/>
      <c r="O4" s="213"/>
      <c r="P4" s="215"/>
      <c r="Q4" s="215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09"/>
      <c r="B5" s="266">
        <v>2026</v>
      </c>
      <c r="C5" s="266"/>
      <c r="D5" s="51"/>
      <c r="E5" s="52" t="s">
        <v>0</v>
      </c>
      <c r="F5" s="267" t="str">
        <f>J2</f>
        <v>スタディ１</v>
      </c>
      <c r="G5" s="267"/>
      <c r="H5" s="267"/>
      <c r="I5" s="267"/>
      <c r="J5" s="267"/>
      <c r="K5" s="268" t="s">
        <v>56</v>
      </c>
      <c r="L5" s="268"/>
      <c r="M5" s="268"/>
      <c r="N5" s="268"/>
      <c r="O5" s="268"/>
      <c r="P5" s="268"/>
      <c r="Q5" s="216"/>
      <c r="R5" s="343" t="s">
        <v>95</v>
      </c>
      <c r="S5" s="343"/>
      <c r="T5" s="343"/>
      <c r="U5" s="343"/>
      <c r="V5" s="343"/>
      <c r="W5" s="343"/>
      <c r="X5" s="343"/>
      <c r="Y5" s="343"/>
      <c r="Z5" s="343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18"/>
      <c r="B6" s="53">
        <v>11</v>
      </c>
      <c r="C6" s="54" t="s">
        <v>1</v>
      </c>
      <c r="D6" s="16"/>
      <c r="E6" s="28" t="s">
        <v>2</v>
      </c>
      <c r="F6" s="271" t="s">
        <v>3</v>
      </c>
      <c r="G6" s="272"/>
      <c r="H6" s="271" t="s">
        <v>4</v>
      </c>
      <c r="I6" s="272"/>
      <c r="J6" s="271" t="s">
        <v>5</v>
      </c>
      <c r="K6" s="272"/>
      <c r="L6" s="271" t="s">
        <v>6</v>
      </c>
      <c r="M6" s="272"/>
      <c r="N6" s="271" t="s">
        <v>7</v>
      </c>
      <c r="O6" s="272"/>
      <c r="P6" s="29" t="s">
        <v>8</v>
      </c>
      <c r="Q6" s="217"/>
      <c r="R6" s="30" t="s">
        <v>9</v>
      </c>
    </row>
    <row r="7" spans="1:71" ht="18.75" customHeight="1">
      <c r="A7" s="218"/>
      <c r="B7" s="22"/>
      <c r="C7" s="22"/>
      <c r="E7" s="31"/>
      <c r="F7" s="32" t="s">
        <v>55</v>
      </c>
      <c r="G7" s="34" t="str">
        <f>J2</f>
        <v>スタディ１</v>
      </c>
      <c r="H7" s="32" t="s">
        <v>55</v>
      </c>
      <c r="I7" s="34" t="str">
        <f>J2</f>
        <v>スタディ１</v>
      </c>
      <c r="J7" s="32" t="s">
        <v>55</v>
      </c>
      <c r="K7" s="34" t="str">
        <f>J2</f>
        <v>スタディ１</v>
      </c>
      <c r="L7" s="32" t="s">
        <v>55</v>
      </c>
      <c r="M7" s="34" t="str">
        <f>J2</f>
        <v>スタディ１</v>
      </c>
      <c r="N7" s="32" t="s">
        <v>55</v>
      </c>
      <c r="O7" s="34" t="str">
        <f>J2</f>
        <v>スタディ１</v>
      </c>
      <c r="P7" s="31"/>
      <c r="Q7" s="218"/>
      <c r="R7" s="33"/>
    </row>
    <row r="8" spans="1:71" ht="18.95" customHeight="1">
      <c r="A8" s="218"/>
      <c r="B8" s="5">
        <v>1</v>
      </c>
      <c r="C8" s="6">
        <f t="shared" ref="C8:C37" si="0">DATE($B$5,$B$6,B8)</f>
        <v>46327</v>
      </c>
      <c r="D8" s="18">
        <f t="shared" ref="D8:D17" si="1">WEEKDAY(C8)</f>
        <v>1</v>
      </c>
      <c r="E8" s="9"/>
      <c r="F8" s="106" t="str">
        <f>IF($R8=1,VLOOKUP($S8,$AA$11:$BC$70,10),IF($R8=2,VLOOKUP($S7+1,$AA$11:$BC$70,20),IF($R8="予備","予備","")))</f>
        <v>2～3</v>
      </c>
      <c r="G8" s="107" t="str">
        <f t="shared" ref="G8:G37" si="2">IF($R8=1,VLOOKUP($S8,$AA$11:$BC$70,11),IF($R8=2,VLOOKUP($S7+1,$AA$11:$BC$70,21),IF($R8="予備","予備","")))</f>
        <v>4～5</v>
      </c>
      <c r="H8" s="108" t="str">
        <f t="shared" ref="H8:H37" si="3">IF($R8=1,VLOOKUP($S8,$AA$11:$BC$70,12),IF($R8=2,VLOOKUP($S7+1,$AA$11:$BC$70,22),IF($R8="予備","予備","")))</f>
        <v/>
      </c>
      <c r="I8" s="107" t="str">
        <f t="shared" ref="I8:I37" si="4">IF($R8=1,VLOOKUP($S8,$AA$11:$BC$70,13),IF($R8=2,VLOOKUP($S7+1,$AA$11:$BC$70,23),IF($R8="予備","予備","")))</f>
        <v/>
      </c>
      <c r="J8" s="108" t="str">
        <f t="shared" ref="J8:J37" si="5">IF($R8=1,VLOOKUP($S8,$AA$11:$BC$70,14),IF($R8=2,VLOOKUP($S7+1,$AA$11:$BC$70,24),IF($R8="予備","予備","")))</f>
        <v/>
      </c>
      <c r="K8" s="107" t="str">
        <f t="shared" ref="K8:K37" si="6">IF($R8=1,VLOOKUP($S8,$AA$11:$BC$70,15),IF($R8=2,VLOOKUP($S7+1,$AA$11:$BC$70,25),IF($R8="予備","予備","")))</f>
        <v/>
      </c>
      <c r="L8" s="108" t="str">
        <f t="shared" ref="L8:L37" si="7">IF($R8=1,VLOOKUP($S8,$AA$11:$BC$70,16),IF($R8=2,VLOOKUP($S7+1,$AA$11:$BC$70,26),IF($R8="予備","予備","")))</f>
        <v/>
      </c>
      <c r="M8" s="107" t="str">
        <f t="shared" ref="M8:M37" si="8">IF($R8=1,VLOOKUP($S8,$AA$11:$BC$70,17),IF($R8=2,VLOOKUP($S7+1,$AA$11:$BC$70,27),IF($R8="予備","予備","")))</f>
        <v/>
      </c>
      <c r="N8" s="108" t="str">
        <f t="shared" ref="N8:N37" si="9">IF($R8=1,VLOOKUP($S8,$AA$11:$BC$70,18),IF($R8=2,VLOOKUP($S7+1,$AA$11:$BC$70,28),IF($R8="予備","予備","")))</f>
        <v/>
      </c>
      <c r="O8" s="107" t="str">
        <f t="shared" ref="O8:O37" si="10">IF($R8=1,VLOOKUP($S8,$AA$11:$BC$70,19),IF($R8=2,VLOOKUP($S7+1,$AA$11:$BC$70,29),IF($R8="予備","予備","")))</f>
        <v/>
      </c>
      <c r="P8" s="9"/>
      <c r="Q8" s="218"/>
      <c r="R8" s="55">
        <v>1</v>
      </c>
      <c r="S8" s="14">
        <f>SUM($R$8:R8)</f>
        <v>1</v>
      </c>
    </row>
    <row r="9" spans="1:71" ht="18.95" customHeight="1" thickBot="1">
      <c r="A9" s="218"/>
      <c r="B9" s="5">
        <v>2</v>
      </c>
      <c r="C9" s="6">
        <f t="shared" si="0"/>
        <v>46328</v>
      </c>
      <c r="D9" s="18">
        <f t="shared" si="1"/>
        <v>2</v>
      </c>
      <c r="E9" s="9"/>
      <c r="F9" s="106" t="str">
        <f>IF($R9=1,VLOOKUP($S9,$AA$11:$BC$70,10),IF($R9=2,VLOOKUP($S8+1,$AA$11:$BC$70,20),IF($R9="予備","予備","")))</f>
        <v/>
      </c>
      <c r="G9" s="107" t="str">
        <f t="shared" si="2"/>
        <v/>
      </c>
      <c r="H9" s="108" t="str">
        <f t="shared" si="3"/>
        <v>2～3</v>
      </c>
      <c r="I9" s="107" t="str">
        <f t="shared" si="4"/>
        <v>4～5</v>
      </c>
      <c r="J9" s="108" t="str">
        <f t="shared" si="5"/>
        <v/>
      </c>
      <c r="K9" s="107" t="str">
        <f t="shared" si="6"/>
        <v/>
      </c>
      <c r="L9" s="108" t="str">
        <f t="shared" si="7"/>
        <v/>
      </c>
      <c r="M9" s="107" t="str">
        <f t="shared" si="8"/>
        <v/>
      </c>
      <c r="N9" s="108" t="str">
        <f t="shared" si="9"/>
        <v/>
      </c>
      <c r="O9" s="107" t="str">
        <f t="shared" si="10"/>
        <v/>
      </c>
      <c r="P9" s="9"/>
      <c r="Q9" s="218"/>
      <c r="R9" s="55">
        <v>1</v>
      </c>
      <c r="S9" s="14">
        <f>SUM($R$8:R9)</f>
        <v>2</v>
      </c>
      <c r="U9" s="7" t="s">
        <v>96</v>
      </c>
      <c r="V9" s="24"/>
      <c r="W9" s="15"/>
      <c r="AA9" s="8" t="s">
        <v>97</v>
      </c>
      <c r="AB9" s="24" t="s">
        <v>10</v>
      </c>
      <c r="AC9" s="24"/>
      <c r="AD9" s="15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70" t="s">
        <v>14</v>
      </c>
      <c r="BK9" s="270"/>
      <c r="BL9" s="270" t="s">
        <v>4</v>
      </c>
      <c r="BM9" s="270"/>
      <c r="BN9" s="270" t="s">
        <v>5</v>
      </c>
      <c r="BO9" s="270"/>
      <c r="BP9" s="270" t="s">
        <v>6</v>
      </c>
      <c r="BQ9" s="270"/>
      <c r="BR9" s="270" t="s">
        <v>7</v>
      </c>
      <c r="BS9" s="270"/>
    </row>
    <row r="10" spans="1:71" ht="18.95" customHeight="1" thickBot="1">
      <c r="A10" s="218"/>
      <c r="B10" s="5">
        <v>3</v>
      </c>
      <c r="C10" s="6">
        <f t="shared" si="0"/>
        <v>46329</v>
      </c>
      <c r="D10" s="18">
        <f t="shared" si="1"/>
        <v>3</v>
      </c>
      <c r="E10" s="9"/>
      <c r="F10" s="108" t="str">
        <f t="shared" ref="F10:F37" si="11">IF($R10=1,VLOOKUP($S10,$AA$11:$BC$70,10),IF($R10=2,VLOOKUP($S9+1,$AA$11:$BC$70,20),IF($R10="予備","予備","")))</f>
        <v/>
      </c>
      <c r="G10" s="107" t="str">
        <f t="shared" si="2"/>
        <v/>
      </c>
      <c r="H10" s="108" t="str">
        <f t="shared" si="3"/>
        <v/>
      </c>
      <c r="I10" s="107" t="str">
        <f t="shared" si="4"/>
        <v/>
      </c>
      <c r="J10" s="108" t="str">
        <f t="shared" si="5"/>
        <v>2～3</v>
      </c>
      <c r="K10" s="107" t="str">
        <f t="shared" si="6"/>
        <v>4～5</v>
      </c>
      <c r="L10" s="108" t="str">
        <f t="shared" si="7"/>
        <v/>
      </c>
      <c r="M10" s="107" t="str">
        <f t="shared" si="8"/>
        <v/>
      </c>
      <c r="N10" s="108" t="str">
        <f t="shared" si="9"/>
        <v/>
      </c>
      <c r="O10" s="107" t="str">
        <f t="shared" si="10"/>
        <v/>
      </c>
      <c r="P10" s="9"/>
      <c r="Q10" s="218"/>
      <c r="R10" s="55">
        <v>1</v>
      </c>
      <c r="S10" s="14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1" t="s">
        <v>14</v>
      </c>
      <c r="AF10" s="41" t="s">
        <v>17</v>
      </c>
      <c r="AG10" s="41" t="s">
        <v>18</v>
      </c>
      <c r="AH10" s="41" t="s">
        <v>19</v>
      </c>
      <c r="AI10" s="41" t="s">
        <v>20</v>
      </c>
      <c r="AJ10" s="43" t="s">
        <v>14</v>
      </c>
      <c r="AK10" s="44" t="s">
        <v>539</v>
      </c>
      <c r="AL10" s="41" t="s">
        <v>17</v>
      </c>
      <c r="AM10" s="44" t="s">
        <v>539</v>
      </c>
      <c r="AN10" s="41" t="s">
        <v>18</v>
      </c>
      <c r="AO10" s="44" t="s">
        <v>539</v>
      </c>
      <c r="AP10" s="41" t="s">
        <v>19</v>
      </c>
      <c r="AQ10" s="44" t="s">
        <v>539</v>
      </c>
      <c r="AR10" s="41" t="s">
        <v>20</v>
      </c>
      <c r="AS10" s="44" t="s">
        <v>539</v>
      </c>
      <c r="AT10" s="43" t="s">
        <v>14</v>
      </c>
      <c r="AU10" s="44" t="s">
        <v>539</v>
      </c>
      <c r="AV10" s="41" t="s">
        <v>17</v>
      </c>
      <c r="AW10" s="44" t="s">
        <v>539</v>
      </c>
      <c r="AX10" s="41" t="s">
        <v>18</v>
      </c>
      <c r="AY10" s="44" t="s">
        <v>539</v>
      </c>
      <c r="AZ10" s="41" t="s">
        <v>19</v>
      </c>
      <c r="BA10" s="44" t="s">
        <v>539</v>
      </c>
      <c r="BB10" s="41" t="s">
        <v>20</v>
      </c>
      <c r="BC10" s="44" t="s">
        <v>539</v>
      </c>
      <c r="BH10" s="36" t="s">
        <v>11</v>
      </c>
      <c r="BI10" s="37" t="s">
        <v>21</v>
      </c>
      <c r="BJ10" s="38" t="s">
        <v>55</v>
      </c>
      <c r="BK10" s="39" t="s">
        <v>541</v>
      </c>
      <c r="BL10" s="38" t="s">
        <v>55</v>
      </c>
      <c r="BM10" s="39" t="s">
        <v>539</v>
      </c>
      <c r="BN10" s="38" t="s">
        <v>55</v>
      </c>
      <c r="BO10" s="39" t="s">
        <v>539</v>
      </c>
      <c r="BP10" s="38" t="s">
        <v>55</v>
      </c>
      <c r="BQ10" s="39" t="s">
        <v>539</v>
      </c>
      <c r="BR10" s="38" t="s">
        <v>55</v>
      </c>
      <c r="BS10" s="39" t="s">
        <v>539</v>
      </c>
    </row>
    <row r="11" spans="1:71" ht="18.95" customHeight="1">
      <c r="A11" s="218"/>
      <c r="B11" s="5">
        <v>4</v>
      </c>
      <c r="C11" s="6">
        <f t="shared" si="0"/>
        <v>46330</v>
      </c>
      <c r="D11" s="18">
        <f t="shared" si="1"/>
        <v>4</v>
      </c>
      <c r="E11" s="9"/>
      <c r="F11" s="108" t="str">
        <f t="shared" si="11"/>
        <v/>
      </c>
      <c r="G11" s="107" t="str">
        <f t="shared" si="2"/>
        <v/>
      </c>
      <c r="H11" s="108" t="str">
        <f t="shared" si="3"/>
        <v/>
      </c>
      <c r="I11" s="107" t="str">
        <f t="shared" si="4"/>
        <v/>
      </c>
      <c r="J11" s="108" t="str">
        <f t="shared" si="5"/>
        <v/>
      </c>
      <c r="K11" s="107" t="str">
        <f t="shared" si="6"/>
        <v/>
      </c>
      <c r="L11" s="108" t="str">
        <f t="shared" si="7"/>
        <v>2～3</v>
      </c>
      <c r="M11" s="107" t="str">
        <f t="shared" si="8"/>
        <v>6～7</v>
      </c>
      <c r="N11" s="108" t="str">
        <f t="shared" si="9"/>
        <v/>
      </c>
      <c r="O11" s="107" t="str">
        <f t="shared" si="10"/>
        <v/>
      </c>
      <c r="P11" s="9"/>
      <c r="Q11" s="218"/>
      <c r="R11" s="55">
        <v>1</v>
      </c>
      <c r="S11" s="14">
        <f>SUM($R$8:R11)</f>
        <v>4</v>
      </c>
      <c r="U11" s="27">
        <v>1</v>
      </c>
      <c r="V11" s="60" t="s">
        <v>14</v>
      </c>
      <c r="AA11" s="9">
        <v>1</v>
      </c>
      <c r="AB11" s="27" t="str">
        <f>V11</f>
        <v>国語</v>
      </c>
      <c r="AC11" s="60"/>
      <c r="AD11" s="42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IF(AE11="","",VLOOKUP(AE11,目次!$A$5:$X$36,20))</f>
        <v>4～5</v>
      </c>
      <c r="AL11" s="22" t="str">
        <f>IF(AF11="","",VLOOKUP(AF11,目次!$A$5:$P$36,4))</f>
        <v/>
      </c>
      <c r="AM11" s="22" t="str">
        <f>IF(AF11="","",VLOOKUP(AF11,目次!$A$5:$X$36,21))</f>
        <v/>
      </c>
      <c r="AN11" s="22" t="str">
        <f>IF(AG11="","",VLOOKUP(AG11,目次!$A$5:$P$36,5))</f>
        <v/>
      </c>
      <c r="AO11" s="22" t="str">
        <f>IF(AG11="","",VLOOKUP(AG11,目次!$A$5:$X$36,22))</f>
        <v/>
      </c>
      <c r="AP11" s="22" t="str">
        <f>IF(AH11="","",VLOOKUP(AH11,目次!$A$5:$P$36,6))</f>
        <v/>
      </c>
      <c r="AQ11" s="22" t="str">
        <f>IF(AH11="","",VLOOKUP(AH11,目次!$A$5:$X$36,23))</f>
        <v/>
      </c>
      <c r="AR11" s="22" t="str">
        <f>IF(AI11="","",VLOOKUP(AI11,目次!$A$5:$P$36,7))</f>
        <v/>
      </c>
      <c r="AS11" s="22" t="str">
        <f>IF(AI11="","",VLOOKUP(AI11,目次!$A$5:$X$36,24))</f>
        <v/>
      </c>
      <c r="AT11" s="45" t="str">
        <f t="shared" ref="AT11:BC36" si="13">IF(AJ11=AJ12,"",IF($AD11=$AD12,AJ11&amp;","&amp;AJ12,AJ11&amp;AJ12))</f>
        <v>2～3</v>
      </c>
      <c r="AU11" s="45" t="str">
        <f t="shared" si="13"/>
        <v>4～5</v>
      </c>
      <c r="AV11" s="45" t="str">
        <f t="shared" si="13"/>
        <v>2～3</v>
      </c>
      <c r="AW11" s="45" t="str">
        <f t="shared" si="13"/>
        <v>4～5</v>
      </c>
      <c r="AX11" s="45" t="str">
        <f t="shared" si="13"/>
        <v/>
      </c>
      <c r="AY11" s="45" t="str">
        <f t="shared" si="13"/>
        <v/>
      </c>
      <c r="AZ11" s="45" t="str">
        <f t="shared" si="13"/>
        <v/>
      </c>
      <c r="BA11" s="45" t="str">
        <f t="shared" si="13"/>
        <v/>
      </c>
      <c r="BB11" s="45" t="str">
        <f t="shared" si="13"/>
        <v/>
      </c>
      <c r="BC11" s="45" t="str">
        <f t="shared" si="13"/>
        <v/>
      </c>
      <c r="BH11" s="40">
        <v>1</v>
      </c>
      <c r="BI11" s="250" t="s">
        <v>22</v>
      </c>
      <c r="BJ11" s="253" t="s">
        <v>58</v>
      </c>
      <c r="BK11" s="248" t="s">
        <v>112</v>
      </c>
      <c r="BL11" s="252" t="s">
        <v>111</v>
      </c>
      <c r="BM11" s="251" t="s">
        <v>112</v>
      </c>
      <c r="BN11" s="249" t="s">
        <v>111</v>
      </c>
      <c r="BO11" s="257" t="s">
        <v>112</v>
      </c>
      <c r="BP11" s="249" t="s">
        <v>111</v>
      </c>
      <c r="BQ11" s="256" t="s">
        <v>99</v>
      </c>
      <c r="BR11" s="255" t="s">
        <v>111</v>
      </c>
      <c r="BS11" s="258" t="s">
        <v>99</v>
      </c>
    </row>
    <row r="12" spans="1:71" ht="18.95" customHeight="1">
      <c r="A12" s="218"/>
      <c r="B12" s="5">
        <v>5</v>
      </c>
      <c r="C12" s="6">
        <f t="shared" si="0"/>
        <v>46331</v>
      </c>
      <c r="D12" s="18">
        <f t="shared" si="1"/>
        <v>5</v>
      </c>
      <c r="E12" s="9"/>
      <c r="F12" s="108" t="str">
        <f t="shared" si="11"/>
        <v/>
      </c>
      <c r="G12" s="107" t="str">
        <f t="shared" si="2"/>
        <v/>
      </c>
      <c r="H12" s="108" t="str">
        <f t="shared" si="3"/>
        <v/>
      </c>
      <c r="I12" s="107" t="str">
        <f t="shared" si="4"/>
        <v/>
      </c>
      <c r="J12" s="108" t="str">
        <f t="shared" si="5"/>
        <v/>
      </c>
      <c r="K12" s="107" t="str">
        <f t="shared" si="6"/>
        <v/>
      </c>
      <c r="L12" s="108" t="str">
        <f t="shared" si="7"/>
        <v/>
      </c>
      <c r="M12" s="107" t="str">
        <f t="shared" si="8"/>
        <v/>
      </c>
      <c r="N12" s="108" t="str">
        <f t="shared" si="9"/>
        <v>2～3</v>
      </c>
      <c r="O12" s="107" t="str">
        <f t="shared" si="10"/>
        <v>6～7</v>
      </c>
      <c r="P12" s="9"/>
      <c r="Q12" s="218"/>
      <c r="R12" s="55">
        <v>1</v>
      </c>
      <c r="S12" s="14">
        <f>SUM($R$8:R12)</f>
        <v>5</v>
      </c>
      <c r="U12" s="27">
        <v>2</v>
      </c>
      <c r="V12" s="61" t="s">
        <v>4</v>
      </c>
      <c r="AA12" s="9">
        <v>2</v>
      </c>
      <c r="AB12" s="27" t="str">
        <f>V12</f>
        <v>社会</v>
      </c>
      <c r="AC12" s="61"/>
      <c r="AD12" s="42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IF(AE12="","",VLOOKUP(AE12,目次!$A$5:$X$36,20))</f>
        <v/>
      </c>
      <c r="AL12" s="22" t="str">
        <f>IF(AF12="","",VLOOKUP(AF12,目次!$A$5:$P$36,4))</f>
        <v>2～3</v>
      </c>
      <c r="AM12" s="22" t="str">
        <f>IF(AF12="","",VLOOKUP(AF12,目次!$A$5:$X$36,21))</f>
        <v>4～5</v>
      </c>
      <c r="AN12" s="22" t="str">
        <f>IF(AG12="","",VLOOKUP(AG12,目次!$A$5:$P$36,5))</f>
        <v/>
      </c>
      <c r="AO12" s="22" t="str">
        <f>IF(AG12="","",VLOOKUP(AG12,目次!$A$5:$X$36,22))</f>
        <v/>
      </c>
      <c r="AP12" s="22" t="str">
        <f>IF(AH12="","",VLOOKUP(AH12,目次!$A$5:$P$36,6))</f>
        <v/>
      </c>
      <c r="AQ12" s="22" t="str">
        <f>IF(AH12="","",VLOOKUP(AH12,目次!$A$5:$X$36,23))</f>
        <v/>
      </c>
      <c r="AR12" s="22" t="str">
        <f>IF(AI12="","",VLOOKUP(AI12,目次!$A$5:$P$36,7))</f>
        <v/>
      </c>
      <c r="AS12" s="22" t="str">
        <f>IF(AI12="","",VLOOKUP(AI12,目次!$A$5:$X$36,24))</f>
        <v/>
      </c>
      <c r="AT12" s="45" t="str">
        <f t="shared" si="13"/>
        <v/>
      </c>
      <c r="AU12" s="45" t="str">
        <f t="shared" si="13"/>
        <v/>
      </c>
      <c r="AV12" s="45" t="str">
        <f t="shared" si="13"/>
        <v>2～3</v>
      </c>
      <c r="AW12" s="45" t="str">
        <f t="shared" si="13"/>
        <v>4～5</v>
      </c>
      <c r="AX12" s="45" t="str">
        <f t="shared" si="13"/>
        <v>2～3</v>
      </c>
      <c r="AY12" s="45" t="str">
        <f t="shared" si="13"/>
        <v>4～5</v>
      </c>
      <c r="AZ12" s="45" t="str">
        <f t="shared" si="13"/>
        <v/>
      </c>
      <c r="BA12" s="45" t="str">
        <f t="shared" si="13"/>
        <v/>
      </c>
      <c r="BB12" s="45" t="str">
        <f t="shared" si="13"/>
        <v/>
      </c>
      <c r="BC12" s="45" t="str">
        <f t="shared" si="13"/>
        <v/>
      </c>
      <c r="BH12" s="40">
        <v>2</v>
      </c>
      <c r="BI12" s="64" t="s">
        <v>23</v>
      </c>
      <c r="BJ12" s="75" t="s">
        <v>59</v>
      </c>
      <c r="BK12" s="260" t="s">
        <v>99</v>
      </c>
      <c r="BL12" s="78" t="s">
        <v>112</v>
      </c>
      <c r="BM12" s="261" t="s">
        <v>99</v>
      </c>
      <c r="BN12" s="67" t="s">
        <v>112</v>
      </c>
      <c r="BO12" s="259" t="s">
        <v>99</v>
      </c>
      <c r="BP12" s="67" t="s">
        <v>112</v>
      </c>
      <c r="BQ12" s="152" t="s">
        <v>100</v>
      </c>
      <c r="BR12" s="69" t="s">
        <v>112</v>
      </c>
      <c r="BS12" s="254" t="s">
        <v>100</v>
      </c>
    </row>
    <row r="13" spans="1:71" ht="18.95" customHeight="1">
      <c r="A13" s="218"/>
      <c r="B13" s="5">
        <v>6</v>
      </c>
      <c r="C13" s="6">
        <f t="shared" si="0"/>
        <v>46332</v>
      </c>
      <c r="D13" s="18">
        <f t="shared" si="1"/>
        <v>6</v>
      </c>
      <c r="E13" s="9"/>
      <c r="F13" s="108" t="str">
        <f t="shared" si="11"/>
        <v>4～5</v>
      </c>
      <c r="G13" s="107" t="str">
        <f t="shared" si="2"/>
        <v>6～7</v>
      </c>
      <c r="H13" s="108" t="str">
        <f t="shared" si="3"/>
        <v/>
      </c>
      <c r="I13" s="107" t="str">
        <f t="shared" si="4"/>
        <v/>
      </c>
      <c r="J13" s="108" t="str">
        <f t="shared" si="5"/>
        <v/>
      </c>
      <c r="K13" s="107" t="str">
        <f t="shared" si="6"/>
        <v/>
      </c>
      <c r="L13" s="108" t="str">
        <f t="shared" si="7"/>
        <v/>
      </c>
      <c r="M13" s="107" t="str">
        <f t="shared" si="8"/>
        <v/>
      </c>
      <c r="N13" s="108" t="str">
        <f t="shared" si="9"/>
        <v/>
      </c>
      <c r="O13" s="107" t="str">
        <f t="shared" si="10"/>
        <v/>
      </c>
      <c r="P13" s="9"/>
      <c r="Q13" s="218"/>
      <c r="R13" s="55">
        <v>1</v>
      </c>
      <c r="S13" s="14">
        <f>SUM($R$8:R13)</f>
        <v>6</v>
      </c>
      <c r="U13" s="27">
        <v>3</v>
      </c>
      <c r="V13" s="61" t="s">
        <v>5</v>
      </c>
      <c r="AA13" s="9">
        <v>3</v>
      </c>
      <c r="AB13" s="27" t="str">
        <f>V13</f>
        <v>数学</v>
      </c>
      <c r="AC13" s="61"/>
      <c r="AD13" s="42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IF(AE13="","",VLOOKUP(AE13,目次!$A$5:$X$36,20))</f>
        <v/>
      </c>
      <c r="AL13" s="22" t="str">
        <f>IF(AF13="","",VLOOKUP(AF13,目次!$A$5:$P$36,4))</f>
        <v/>
      </c>
      <c r="AM13" s="22" t="str">
        <f>IF(AF13="","",VLOOKUP(AF13,目次!$A$5:$X$36,21))</f>
        <v/>
      </c>
      <c r="AN13" s="22" t="str">
        <f>IF(AG13="","",VLOOKUP(AG13,目次!$A$5:$P$36,5))</f>
        <v>2～3</v>
      </c>
      <c r="AO13" s="22" t="str">
        <f>IF(AG13="","",VLOOKUP(AG13,目次!$A$5:$X$36,22))</f>
        <v>4～5</v>
      </c>
      <c r="AP13" s="22" t="str">
        <f>IF(AH13="","",VLOOKUP(AH13,目次!$A$5:$P$36,6))</f>
        <v/>
      </c>
      <c r="AQ13" s="22" t="str">
        <f>IF(AH13="","",VLOOKUP(AH13,目次!$A$5:$X$36,23))</f>
        <v/>
      </c>
      <c r="AR13" s="22" t="str">
        <f>IF(AI13="","",VLOOKUP(AI13,目次!$A$5:$P$36,7))</f>
        <v/>
      </c>
      <c r="AS13" s="22" t="str">
        <f>IF(AI13="","",VLOOKUP(AI13,目次!$A$5:$X$36,24))</f>
        <v/>
      </c>
      <c r="AT13" s="45" t="str">
        <f t="shared" si="13"/>
        <v/>
      </c>
      <c r="AU13" s="45" t="str">
        <f t="shared" si="13"/>
        <v/>
      </c>
      <c r="AV13" s="45" t="str">
        <f t="shared" si="13"/>
        <v/>
      </c>
      <c r="AW13" s="45" t="str">
        <f t="shared" si="13"/>
        <v/>
      </c>
      <c r="AX13" s="45" t="str">
        <f t="shared" si="13"/>
        <v>2～3</v>
      </c>
      <c r="AY13" s="45" t="str">
        <f t="shared" si="13"/>
        <v>4～5</v>
      </c>
      <c r="AZ13" s="45" t="str">
        <f t="shared" si="13"/>
        <v>2～3</v>
      </c>
      <c r="BA13" s="45" t="str">
        <f t="shared" si="13"/>
        <v>6～7</v>
      </c>
      <c r="BB13" s="45" t="str">
        <f t="shared" si="13"/>
        <v/>
      </c>
      <c r="BC13" s="45" t="str">
        <f t="shared" si="13"/>
        <v/>
      </c>
      <c r="BH13" s="40">
        <v>3</v>
      </c>
      <c r="BI13" s="64" t="s">
        <v>24</v>
      </c>
      <c r="BJ13" s="75" t="s">
        <v>99</v>
      </c>
      <c r="BK13" s="260" t="s">
        <v>100</v>
      </c>
      <c r="BL13" s="78" t="s">
        <v>99</v>
      </c>
      <c r="BM13" s="261" t="s">
        <v>100</v>
      </c>
      <c r="BN13" s="67" t="s">
        <v>99</v>
      </c>
      <c r="BO13" s="259" t="s">
        <v>100</v>
      </c>
      <c r="BP13" s="67" t="s">
        <v>99</v>
      </c>
      <c r="BQ13" s="152" t="s">
        <v>101</v>
      </c>
      <c r="BR13" s="69" t="s">
        <v>99</v>
      </c>
      <c r="BS13" s="254" t="s">
        <v>101</v>
      </c>
    </row>
    <row r="14" spans="1:71" ht="18.95" customHeight="1">
      <c r="A14" s="218"/>
      <c r="B14" s="5">
        <v>7</v>
      </c>
      <c r="C14" s="6">
        <f t="shared" si="0"/>
        <v>46333</v>
      </c>
      <c r="D14" s="18">
        <f t="shared" si="1"/>
        <v>7</v>
      </c>
      <c r="E14" s="9"/>
      <c r="F14" s="108" t="str">
        <f t="shared" si="11"/>
        <v/>
      </c>
      <c r="G14" s="107" t="str">
        <f t="shared" si="2"/>
        <v/>
      </c>
      <c r="H14" s="108" t="str">
        <f t="shared" si="3"/>
        <v>4～5</v>
      </c>
      <c r="I14" s="107" t="str">
        <f t="shared" si="4"/>
        <v>6～7</v>
      </c>
      <c r="J14" s="108" t="str">
        <f t="shared" si="5"/>
        <v/>
      </c>
      <c r="K14" s="107" t="str">
        <f t="shared" si="6"/>
        <v/>
      </c>
      <c r="L14" s="108" t="str">
        <f t="shared" si="7"/>
        <v/>
      </c>
      <c r="M14" s="107" t="str">
        <f t="shared" si="8"/>
        <v/>
      </c>
      <c r="N14" s="108" t="str">
        <f t="shared" si="9"/>
        <v/>
      </c>
      <c r="O14" s="107" t="str">
        <f t="shared" si="10"/>
        <v/>
      </c>
      <c r="P14" s="9"/>
      <c r="Q14" s="218"/>
      <c r="R14" s="55">
        <v>1</v>
      </c>
      <c r="S14" s="14">
        <f>SUM($R$8:R14)</f>
        <v>7</v>
      </c>
      <c r="U14" s="27">
        <v>4</v>
      </c>
      <c r="V14" s="61" t="s">
        <v>6</v>
      </c>
      <c r="AA14" s="9">
        <v>4</v>
      </c>
      <c r="AB14" s="27" t="str">
        <f>V14</f>
        <v>理科</v>
      </c>
      <c r="AC14" s="61"/>
      <c r="AD14" s="42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IF(AE14="","",VLOOKUP(AE14,目次!$A$5:$X$36,20))</f>
        <v/>
      </c>
      <c r="AL14" s="22" t="str">
        <f>IF(AF14="","",VLOOKUP(AF14,目次!$A$5:$P$36,4))</f>
        <v/>
      </c>
      <c r="AM14" s="22" t="str">
        <f>IF(AF14="","",VLOOKUP(AF14,目次!$A$5:$X$36,21))</f>
        <v/>
      </c>
      <c r="AN14" s="22" t="str">
        <f>IF(AG14="","",VLOOKUP(AG14,目次!$A$5:$P$36,5))</f>
        <v/>
      </c>
      <c r="AO14" s="22" t="str">
        <f>IF(AG14="","",VLOOKUP(AG14,目次!$A$5:$X$36,22))</f>
        <v/>
      </c>
      <c r="AP14" s="22" t="str">
        <f>IF(AH14="","",VLOOKUP(AH14,目次!$A$5:$P$36,6))</f>
        <v>2～3</v>
      </c>
      <c r="AQ14" s="22" t="str">
        <f>IF(AH14="","",VLOOKUP(AH14,目次!$A$5:$X$36,23))</f>
        <v>6～7</v>
      </c>
      <c r="AR14" s="22" t="str">
        <f>IF(AI14="","",VLOOKUP(AI14,目次!$A$5:$P$36,7))</f>
        <v/>
      </c>
      <c r="AS14" s="22" t="str">
        <f>IF(AI14="","",VLOOKUP(AI14,目次!$A$5:$X$36,24))</f>
        <v/>
      </c>
      <c r="AT14" s="45" t="str">
        <f t="shared" si="13"/>
        <v/>
      </c>
      <c r="AU14" s="45" t="str">
        <f t="shared" si="13"/>
        <v/>
      </c>
      <c r="AV14" s="45" t="str">
        <f t="shared" si="13"/>
        <v/>
      </c>
      <c r="AW14" s="45" t="str">
        <f t="shared" si="13"/>
        <v/>
      </c>
      <c r="AX14" s="45" t="str">
        <f t="shared" si="13"/>
        <v/>
      </c>
      <c r="AY14" s="45" t="str">
        <f t="shared" si="13"/>
        <v/>
      </c>
      <c r="AZ14" s="45" t="str">
        <f t="shared" si="13"/>
        <v>2～3</v>
      </c>
      <c r="BA14" s="45" t="str">
        <f t="shared" si="13"/>
        <v>6～7</v>
      </c>
      <c r="BB14" s="45" t="str">
        <f t="shared" si="13"/>
        <v>2～3</v>
      </c>
      <c r="BC14" s="45" t="str">
        <f t="shared" si="13"/>
        <v>6～7</v>
      </c>
      <c r="BH14" s="40">
        <v>4</v>
      </c>
      <c r="BI14" s="64" t="s">
        <v>25</v>
      </c>
      <c r="BJ14" s="75" t="s">
        <v>100</v>
      </c>
      <c r="BK14" s="260" t="s">
        <v>101</v>
      </c>
      <c r="BL14" s="78" t="s">
        <v>100</v>
      </c>
      <c r="BM14" s="261" t="s">
        <v>101</v>
      </c>
      <c r="BN14" s="67" t="s">
        <v>100</v>
      </c>
      <c r="BO14" s="259" t="s">
        <v>101</v>
      </c>
      <c r="BP14" s="67" t="s">
        <v>100</v>
      </c>
      <c r="BQ14" s="152" t="s">
        <v>102</v>
      </c>
      <c r="BR14" s="69" t="s">
        <v>100</v>
      </c>
      <c r="BS14" s="254" t="s">
        <v>102</v>
      </c>
    </row>
    <row r="15" spans="1:71" ht="18.95" customHeight="1" thickBot="1">
      <c r="A15" s="218"/>
      <c r="B15" s="5">
        <v>8</v>
      </c>
      <c r="C15" s="6">
        <f t="shared" si="0"/>
        <v>46334</v>
      </c>
      <c r="D15" s="18">
        <f t="shared" si="1"/>
        <v>1</v>
      </c>
      <c r="E15" s="9"/>
      <c r="F15" s="108" t="str">
        <f t="shared" si="11"/>
        <v/>
      </c>
      <c r="G15" s="107" t="str">
        <f t="shared" si="2"/>
        <v/>
      </c>
      <c r="H15" s="108" t="str">
        <f t="shared" si="3"/>
        <v/>
      </c>
      <c r="I15" s="107" t="str">
        <f t="shared" si="4"/>
        <v/>
      </c>
      <c r="J15" s="108" t="str">
        <f t="shared" si="5"/>
        <v>4～5</v>
      </c>
      <c r="K15" s="107" t="str">
        <f t="shared" si="6"/>
        <v>6～7</v>
      </c>
      <c r="L15" s="108" t="str">
        <f t="shared" si="7"/>
        <v/>
      </c>
      <c r="M15" s="107" t="str">
        <f t="shared" si="8"/>
        <v/>
      </c>
      <c r="N15" s="108" t="str">
        <f t="shared" si="9"/>
        <v/>
      </c>
      <c r="O15" s="107" t="str">
        <f t="shared" si="10"/>
        <v/>
      </c>
      <c r="P15" s="9"/>
      <c r="Q15" s="218"/>
      <c r="R15" s="55">
        <v>1</v>
      </c>
      <c r="S15" s="14">
        <f>SUM($R$8:R15)</f>
        <v>8</v>
      </c>
      <c r="U15" s="27">
        <v>5</v>
      </c>
      <c r="V15" s="62" t="s">
        <v>7</v>
      </c>
      <c r="AA15" s="9">
        <v>5</v>
      </c>
      <c r="AB15" s="27" t="str">
        <f>V15</f>
        <v>英語</v>
      </c>
      <c r="AC15" s="61"/>
      <c r="AD15" s="42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IF(AE15="","",VLOOKUP(AE15,目次!$A$5:$X$36,20))</f>
        <v/>
      </c>
      <c r="AL15" s="22" t="str">
        <f>IF(AF15="","",VLOOKUP(AF15,目次!$A$5:$P$36,4))</f>
        <v/>
      </c>
      <c r="AM15" s="22" t="str">
        <f>IF(AF15="","",VLOOKUP(AF15,目次!$A$5:$X$36,21))</f>
        <v/>
      </c>
      <c r="AN15" s="22" t="str">
        <f>IF(AG15="","",VLOOKUP(AG15,目次!$A$5:$P$36,5))</f>
        <v/>
      </c>
      <c r="AO15" s="22" t="str">
        <f>IF(AG15="","",VLOOKUP(AG15,目次!$A$5:$X$36,22))</f>
        <v/>
      </c>
      <c r="AP15" s="22" t="str">
        <f>IF(AH15="","",VLOOKUP(AH15,目次!$A$5:$P$36,6))</f>
        <v/>
      </c>
      <c r="AQ15" s="22" t="str">
        <f>IF(AH15="","",VLOOKUP(AH15,目次!$A$5:$X$36,23))</f>
        <v/>
      </c>
      <c r="AR15" s="22" t="str">
        <f>IF(AI15="","",VLOOKUP(AI15,目次!$A$5:$P$36,7))</f>
        <v>2～3</v>
      </c>
      <c r="AS15" s="22" t="str">
        <f>IF(AI15="","",VLOOKUP(AI15,目次!$A$5:$X$36,24))</f>
        <v>6～7</v>
      </c>
      <c r="AT15" s="45" t="str">
        <f t="shared" si="13"/>
        <v>4～5</v>
      </c>
      <c r="AU15" s="45" t="str">
        <f t="shared" si="13"/>
        <v>6～7</v>
      </c>
      <c r="AV15" s="45" t="str">
        <f t="shared" si="13"/>
        <v/>
      </c>
      <c r="AW15" s="45" t="str">
        <f t="shared" si="13"/>
        <v/>
      </c>
      <c r="AX15" s="45" t="str">
        <f t="shared" si="13"/>
        <v/>
      </c>
      <c r="AY15" s="45" t="str">
        <f t="shared" si="13"/>
        <v/>
      </c>
      <c r="AZ15" s="45" t="str">
        <f t="shared" si="13"/>
        <v/>
      </c>
      <c r="BA15" s="45" t="str">
        <f t="shared" si="13"/>
        <v/>
      </c>
      <c r="BB15" s="45" t="str">
        <f t="shared" si="13"/>
        <v>2～3</v>
      </c>
      <c r="BC15" s="45" t="str">
        <f t="shared" si="13"/>
        <v>6～7</v>
      </c>
      <c r="BH15" s="40">
        <v>5</v>
      </c>
      <c r="BI15" s="64" t="s">
        <v>26</v>
      </c>
      <c r="BJ15" s="75" t="s">
        <v>101</v>
      </c>
      <c r="BK15" s="260" t="s">
        <v>102</v>
      </c>
      <c r="BL15" s="78" t="s">
        <v>101</v>
      </c>
      <c r="BM15" s="261" t="s">
        <v>102</v>
      </c>
      <c r="BN15" s="67" t="s">
        <v>101</v>
      </c>
      <c r="BO15" s="259" t="s">
        <v>102</v>
      </c>
      <c r="BP15" s="67" t="s">
        <v>101</v>
      </c>
      <c r="BQ15" s="152" t="s">
        <v>103</v>
      </c>
      <c r="BR15" s="69" t="s">
        <v>101</v>
      </c>
      <c r="BS15" s="254" t="s">
        <v>103</v>
      </c>
    </row>
    <row r="16" spans="1:71" ht="18.95" customHeight="1">
      <c r="A16" s="218"/>
      <c r="B16" s="5">
        <v>9</v>
      </c>
      <c r="C16" s="6">
        <f t="shared" si="0"/>
        <v>46335</v>
      </c>
      <c r="D16" s="18">
        <f t="shared" si="1"/>
        <v>2</v>
      </c>
      <c r="E16" s="9"/>
      <c r="F16" s="108" t="str">
        <f t="shared" si="11"/>
        <v/>
      </c>
      <c r="G16" s="107" t="str">
        <f t="shared" si="2"/>
        <v/>
      </c>
      <c r="H16" s="108" t="str">
        <f t="shared" si="3"/>
        <v/>
      </c>
      <c r="I16" s="107" t="str">
        <f t="shared" si="4"/>
        <v/>
      </c>
      <c r="J16" s="108" t="str">
        <f t="shared" si="5"/>
        <v/>
      </c>
      <c r="K16" s="107" t="str">
        <f t="shared" si="6"/>
        <v/>
      </c>
      <c r="L16" s="108" t="str">
        <f t="shared" si="7"/>
        <v>4～5</v>
      </c>
      <c r="M16" s="107" t="str">
        <f t="shared" si="8"/>
        <v>8～9</v>
      </c>
      <c r="N16" s="108" t="str">
        <f t="shared" si="9"/>
        <v/>
      </c>
      <c r="O16" s="107" t="str">
        <f t="shared" si="10"/>
        <v/>
      </c>
      <c r="P16" s="9"/>
      <c r="Q16" s="218"/>
      <c r="R16" s="55">
        <v>1</v>
      </c>
      <c r="S16" s="14">
        <f>SUM($R$8:R16)</f>
        <v>9</v>
      </c>
      <c r="AA16" s="9">
        <v>6</v>
      </c>
      <c r="AB16" s="27" t="str">
        <f>V11</f>
        <v>国語</v>
      </c>
      <c r="AC16" s="61"/>
      <c r="AD16" s="42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IF(AE16="","",VLOOKUP(AE16,目次!$A$5:$X$36,20))</f>
        <v>6～7</v>
      </c>
      <c r="AL16" s="22" t="str">
        <f>IF(AF16="","",VLOOKUP(AF16,目次!$A$5:$P$36,4))</f>
        <v/>
      </c>
      <c r="AM16" s="22" t="str">
        <f>IF(AF16="","",VLOOKUP(AF16,目次!$A$5:$X$36,21))</f>
        <v/>
      </c>
      <c r="AN16" s="22" t="str">
        <f>IF(AG16="","",VLOOKUP(AG16,目次!$A$5:$P$36,5))</f>
        <v/>
      </c>
      <c r="AO16" s="22" t="str">
        <f>IF(AG16="","",VLOOKUP(AG16,目次!$A$5:$X$36,22))</f>
        <v/>
      </c>
      <c r="AP16" s="22" t="str">
        <f>IF(AH16="","",VLOOKUP(AH16,目次!$A$5:$P$36,6))</f>
        <v/>
      </c>
      <c r="AQ16" s="22" t="str">
        <f>IF(AH16="","",VLOOKUP(AH16,目次!$A$5:$X$36,23))</f>
        <v/>
      </c>
      <c r="AR16" s="22" t="str">
        <f>IF(AI16="","",VLOOKUP(AI16,目次!$A$5:$P$36,7))</f>
        <v/>
      </c>
      <c r="AS16" s="22" t="str">
        <f>IF(AI16="","",VLOOKUP(AI16,目次!$A$5:$X$36,24))</f>
        <v/>
      </c>
      <c r="AT16" s="45" t="str">
        <f t="shared" si="13"/>
        <v>4～5</v>
      </c>
      <c r="AU16" s="45" t="str">
        <f t="shared" si="13"/>
        <v>6～7</v>
      </c>
      <c r="AV16" s="45" t="str">
        <f t="shared" si="13"/>
        <v>4～5</v>
      </c>
      <c r="AW16" s="45" t="str">
        <f t="shared" si="13"/>
        <v>6～7</v>
      </c>
      <c r="AX16" s="45" t="str">
        <f t="shared" si="13"/>
        <v/>
      </c>
      <c r="AY16" s="45" t="str">
        <f t="shared" si="13"/>
        <v/>
      </c>
      <c r="AZ16" s="45" t="str">
        <f t="shared" si="13"/>
        <v/>
      </c>
      <c r="BA16" s="45" t="str">
        <f t="shared" si="13"/>
        <v/>
      </c>
      <c r="BB16" s="45" t="str">
        <f t="shared" si="13"/>
        <v/>
      </c>
      <c r="BC16" s="45" t="str">
        <f t="shared" si="13"/>
        <v/>
      </c>
      <c r="BH16" s="40">
        <v>6</v>
      </c>
      <c r="BI16" s="64" t="s">
        <v>27</v>
      </c>
      <c r="BJ16" s="75" t="s">
        <v>102</v>
      </c>
      <c r="BK16" s="260" t="s">
        <v>103</v>
      </c>
      <c r="BL16" s="78" t="s">
        <v>455</v>
      </c>
      <c r="BM16" s="261" t="s">
        <v>103</v>
      </c>
      <c r="BN16" s="67" t="s">
        <v>102</v>
      </c>
      <c r="BO16" s="259" t="s">
        <v>103</v>
      </c>
      <c r="BP16" s="67" t="s">
        <v>102</v>
      </c>
      <c r="BQ16" s="152" t="s">
        <v>104</v>
      </c>
      <c r="BR16" s="69" t="s">
        <v>102</v>
      </c>
      <c r="BS16" s="254" t="s">
        <v>104</v>
      </c>
    </row>
    <row r="17" spans="1:71" ht="18.95" customHeight="1">
      <c r="A17" s="218"/>
      <c r="B17" s="5">
        <v>10</v>
      </c>
      <c r="C17" s="6">
        <f t="shared" si="0"/>
        <v>46336</v>
      </c>
      <c r="D17" s="18">
        <f t="shared" si="1"/>
        <v>3</v>
      </c>
      <c r="E17" s="9"/>
      <c r="F17" s="108" t="str">
        <f t="shared" si="11"/>
        <v/>
      </c>
      <c r="G17" s="107" t="str">
        <f t="shared" si="2"/>
        <v/>
      </c>
      <c r="H17" s="108" t="str">
        <f t="shared" si="3"/>
        <v/>
      </c>
      <c r="I17" s="107" t="str">
        <f t="shared" si="4"/>
        <v/>
      </c>
      <c r="J17" s="108" t="str">
        <f t="shared" si="5"/>
        <v/>
      </c>
      <c r="K17" s="107" t="str">
        <f t="shared" si="6"/>
        <v/>
      </c>
      <c r="L17" s="108" t="str">
        <f t="shared" si="7"/>
        <v/>
      </c>
      <c r="M17" s="107" t="str">
        <f t="shared" si="8"/>
        <v/>
      </c>
      <c r="N17" s="108" t="str">
        <f t="shared" si="9"/>
        <v>4～5</v>
      </c>
      <c r="O17" s="107" t="str">
        <f t="shared" si="10"/>
        <v>8～9</v>
      </c>
      <c r="P17" s="9"/>
      <c r="Q17" s="218"/>
      <c r="R17" s="55">
        <v>1</v>
      </c>
      <c r="S17" s="14">
        <f>SUM($R$8:R17)</f>
        <v>10</v>
      </c>
      <c r="U17" s="105" t="s">
        <v>144</v>
      </c>
      <c r="V17" s="101"/>
      <c r="W17" s="101"/>
      <c r="X17" s="101"/>
      <c r="Y17" s="101"/>
      <c r="AA17" s="9">
        <v>7</v>
      </c>
      <c r="AB17" s="27" t="str">
        <f>V12</f>
        <v>社会</v>
      </c>
      <c r="AC17" s="61"/>
      <c r="AD17" s="42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IF(AE17="","",VLOOKUP(AE17,目次!$A$5:$X$36,20))</f>
        <v/>
      </c>
      <c r="AL17" s="22" t="str">
        <f>IF(AF17="","",VLOOKUP(AF17,目次!$A$5:$P$36,4))</f>
        <v>4～5</v>
      </c>
      <c r="AM17" s="22" t="str">
        <f>IF(AF17="","",VLOOKUP(AF17,目次!$A$5:$X$36,21))</f>
        <v>6～7</v>
      </c>
      <c r="AN17" s="22" t="str">
        <f>IF(AG17="","",VLOOKUP(AG17,目次!$A$5:$P$36,5))</f>
        <v/>
      </c>
      <c r="AO17" s="22" t="str">
        <f>IF(AG17="","",VLOOKUP(AG17,目次!$A$5:$X$36,22))</f>
        <v/>
      </c>
      <c r="AP17" s="22" t="str">
        <f>IF(AH17="","",VLOOKUP(AH17,目次!$A$5:$P$36,6))</f>
        <v/>
      </c>
      <c r="AQ17" s="22" t="str">
        <f>IF(AH17="","",VLOOKUP(AH17,目次!$A$5:$X$36,23))</f>
        <v/>
      </c>
      <c r="AR17" s="22" t="str">
        <f>IF(AI17="","",VLOOKUP(AI17,目次!$A$5:$P$36,7))</f>
        <v/>
      </c>
      <c r="AS17" s="22" t="str">
        <f>IF(AI17="","",VLOOKUP(AI17,目次!$A$5:$X$36,24))</f>
        <v/>
      </c>
      <c r="AT17" s="45" t="str">
        <f t="shared" si="13"/>
        <v/>
      </c>
      <c r="AU17" s="45" t="str">
        <f t="shared" si="13"/>
        <v/>
      </c>
      <c r="AV17" s="45" t="str">
        <f t="shared" si="13"/>
        <v>4～5</v>
      </c>
      <c r="AW17" s="45" t="str">
        <f t="shared" si="13"/>
        <v>6～7</v>
      </c>
      <c r="AX17" s="45" t="str">
        <f t="shared" si="13"/>
        <v>4～5</v>
      </c>
      <c r="AY17" s="45" t="str">
        <f t="shared" si="13"/>
        <v>6～7</v>
      </c>
      <c r="AZ17" s="45" t="str">
        <f t="shared" si="13"/>
        <v/>
      </c>
      <c r="BA17" s="45" t="str">
        <f t="shared" si="13"/>
        <v/>
      </c>
      <c r="BB17" s="45" t="str">
        <f t="shared" si="13"/>
        <v/>
      </c>
      <c r="BC17" s="45" t="str">
        <f t="shared" si="13"/>
        <v/>
      </c>
      <c r="BH17" s="40">
        <v>7</v>
      </c>
      <c r="BI17" s="64" t="s">
        <v>28</v>
      </c>
      <c r="BJ17" s="75" t="s">
        <v>103</v>
      </c>
      <c r="BK17" s="260" t="s">
        <v>104</v>
      </c>
      <c r="BL17" s="78" t="s">
        <v>104</v>
      </c>
      <c r="BM17" s="261" t="s">
        <v>104</v>
      </c>
      <c r="BN17" s="67" t="s">
        <v>103</v>
      </c>
      <c r="BO17" s="259" t="s">
        <v>104</v>
      </c>
      <c r="BP17" s="67" t="s">
        <v>103</v>
      </c>
      <c r="BQ17" s="152" t="s">
        <v>105</v>
      </c>
      <c r="BR17" s="69" t="s">
        <v>103</v>
      </c>
      <c r="BS17" s="254" t="s">
        <v>105</v>
      </c>
    </row>
    <row r="18" spans="1:71" ht="18.95" customHeight="1" thickBot="1">
      <c r="A18" s="218"/>
      <c r="B18" s="5">
        <v>11</v>
      </c>
      <c r="C18" s="6">
        <f t="shared" si="0"/>
        <v>46337</v>
      </c>
      <c r="D18" s="18">
        <f t="shared" ref="D18:D37" si="14">WEEKDAY(C18)</f>
        <v>4</v>
      </c>
      <c r="E18" s="9"/>
      <c r="F18" s="108" t="str">
        <f t="shared" si="11"/>
        <v>6～7</v>
      </c>
      <c r="G18" s="107" t="str">
        <f t="shared" si="2"/>
        <v>8～9</v>
      </c>
      <c r="H18" s="108" t="str">
        <f t="shared" si="3"/>
        <v/>
      </c>
      <c r="I18" s="107" t="str">
        <f t="shared" si="4"/>
        <v/>
      </c>
      <c r="J18" s="108" t="str">
        <f t="shared" si="5"/>
        <v/>
      </c>
      <c r="K18" s="107" t="str">
        <f t="shared" si="6"/>
        <v/>
      </c>
      <c r="L18" s="108" t="str">
        <f t="shared" si="7"/>
        <v/>
      </c>
      <c r="M18" s="107" t="str">
        <f t="shared" si="8"/>
        <v/>
      </c>
      <c r="N18" s="108" t="str">
        <f t="shared" si="9"/>
        <v/>
      </c>
      <c r="O18" s="107" t="str">
        <f t="shared" si="10"/>
        <v/>
      </c>
      <c r="P18" s="9"/>
      <c r="Q18" s="218"/>
      <c r="R18" s="55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1"/>
      <c r="AD18" s="42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IF(AE18="","",VLOOKUP(AE18,目次!$A$5:$X$36,20))</f>
        <v/>
      </c>
      <c r="AL18" s="22" t="str">
        <f>IF(AF18="","",VLOOKUP(AF18,目次!$A$5:$P$36,4))</f>
        <v/>
      </c>
      <c r="AM18" s="22" t="str">
        <f>IF(AF18="","",VLOOKUP(AF18,目次!$A$5:$X$36,21))</f>
        <v/>
      </c>
      <c r="AN18" s="22" t="str">
        <f>IF(AG18="","",VLOOKUP(AG18,目次!$A$5:$P$36,5))</f>
        <v>4～5</v>
      </c>
      <c r="AO18" s="22" t="str">
        <f>IF(AG18="","",VLOOKUP(AG18,目次!$A$5:$X$36,22))</f>
        <v>6～7</v>
      </c>
      <c r="AP18" s="22" t="str">
        <f>IF(AH18="","",VLOOKUP(AH18,目次!$A$5:$P$36,6))</f>
        <v/>
      </c>
      <c r="AQ18" s="22" t="str">
        <f>IF(AH18="","",VLOOKUP(AH18,目次!$A$5:$X$36,23))</f>
        <v/>
      </c>
      <c r="AR18" s="22" t="str">
        <f>IF(AI18="","",VLOOKUP(AI18,目次!$A$5:$P$36,7))</f>
        <v/>
      </c>
      <c r="AS18" s="22" t="str">
        <f>IF(AI18="","",VLOOKUP(AI18,目次!$A$5:$X$36,24))</f>
        <v/>
      </c>
      <c r="AT18" s="45" t="str">
        <f t="shared" si="13"/>
        <v/>
      </c>
      <c r="AU18" s="45" t="str">
        <f t="shared" si="13"/>
        <v/>
      </c>
      <c r="AV18" s="45" t="str">
        <f t="shared" si="13"/>
        <v/>
      </c>
      <c r="AW18" s="45" t="str">
        <f t="shared" si="13"/>
        <v/>
      </c>
      <c r="AX18" s="45" t="str">
        <f t="shared" si="13"/>
        <v>4～5</v>
      </c>
      <c r="AY18" s="45" t="str">
        <f t="shared" si="13"/>
        <v>6～7</v>
      </c>
      <c r="AZ18" s="45" t="str">
        <f t="shared" si="13"/>
        <v>4～5</v>
      </c>
      <c r="BA18" s="45" t="str">
        <f t="shared" si="13"/>
        <v>8～9</v>
      </c>
      <c r="BB18" s="45" t="str">
        <f t="shared" si="13"/>
        <v/>
      </c>
      <c r="BC18" s="45" t="str">
        <f t="shared" si="13"/>
        <v/>
      </c>
      <c r="BH18" s="40">
        <v>8</v>
      </c>
      <c r="BI18" s="64" t="s">
        <v>29</v>
      </c>
      <c r="BJ18" s="75" t="s">
        <v>104</v>
      </c>
      <c r="BK18" s="260" t="s">
        <v>105</v>
      </c>
      <c r="BL18" s="78" t="s">
        <v>105</v>
      </c>
      <c r="BM18" s="261" t="s">
        <v>105</v>
      </c>
      <c r="BN18" s="67" t="s">
        <v>104</v>
      </c>
      <c r="BO18" s="259" t="s">
        <v>105</v>
      </c>
      <c r="BP18" s="67" t="s">
        <v>104</v>
      </c>
      <c r="BQ18" s="152" t="s">
        <v>106</v>
      </c>
      <c r="BR18" s="69" t="s">
        <v>104</v>
      </c>
      <c r="BS18" s="254" t="s">
        <v>106</v>
      </c>
    </row>
    <row r="19" spans="1:71" ht="18.95" customHeight="1" thickBot="1">
      <c r="A19" s="218"/>
      <c r="B19" s="5">
        <v>12</v>
      </c>
      <c r="C19" s="6">
        <f t="shared" si="0"/>
        <v>46338</v>
      </c>
      <c r="D19" s="18">
        <f t="shared" si="14"/>
        <v>5</v>
      </c>
      <c r="E19" s="9"/>
      <c r="F19" s="108" t="str">
        <f t="shared" si="11"/>
        <v/>
      </c>
      <c r="G19" s="107" t="str">
        <f t="shared" si="2"/>
        <v/>
      </c>
      <c r="H19" s="108" t="str">
        <f t="shared" si="3"/>
        <v>6～7</v>
      </c>
      <c r="I19" s="107" t="str">
        <f t="shared" si="4"/>
        <v>8～9</v>
      </c>
      <c r="J19" s="108" t="str">
        <f t="shared" si="5"/>
        <v/>
      </c>
      <c r="K19" s="107" t="str">
        <f t="shared" si="6"/>
        <v/>
      </c>
      <c r="L19" s="108" t="str">
        <f t="shared" si="7"/>
        <v/>
      </c>
      <c r="M19" s="107" t="str">
        <f t="shared" si="8"/>
        <v/>
      </c>
      <c r="N19" s="108" t="str">
        <f t="shared" si="9"/>
        <v/>
      </c>
      <c r="O19" s="107" t="str">
        <f t="shared" si="10"/>
        <v/>
      </c>
      <c r="P19" s="9"/>
      <c r="Q19" s="218"/>
      <c r="R19" s="55">
        <v>1</v>
      </c>
      <c r="S19" s="14">
        <f>SUM($R$8:R19)</f>
        <v>12</v>
      </c>
      <c r="U19" s="57"/>
      <c r="V19" s="58"/>
      <c r="W19" s="58"/>
      <c r="X19" s="58"/>
      <c r="Y19" s="59"/>
      <c r="AA19" s="9">
        <v>9</v>
      </c>
      <c r="AB19" s="27" t="str">
        <f>V14</f>
        <v>理科</v>
      </c>
      <c r="AC19" s="61"/>
      <c r="AD19" s="42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IF(AE19="","",VLOOKUP(AE19,目次!$A$5:$X$36,20))</f>
        <v/>
      </c>
      <c r="AL19" s="22" t="str">
        <f>IF(AF19="","",VLOOKUP(AF19,目次!$A$5:$P$36,4))</f>
        <v/>
      </c>
      <c r="AM19" s="22" t="str">
        <f>IF(AF19="","",VLOOKUP(AF19,目次!$A$5:$X$36,21))</f>
        <v/>
      </c>
      <c r="AN19" s="22" t="str">
        <f>IF(AG19="","",VLOOKUP(AG19,目次!$A$5:$P$36,5))</f>
        <v/>
      </c>
      <c r="AO19" s="22" t="str">
        <f>IF(AG19="","",VLOOKUP(AG19,目次!$A$5:$X$36,22))</f>
        <v/>
      </c>
      <c r="AP19" s="22" t="str">
        <f>IF(AH19="","",VLOOKUP(AH19,目次!$A$5:$P$36,6))</f>
        <v>4～5</v>
      </c>
      <c r="AQ19" s="22" t="str">
        <f>IF(AH19="","",VLOOKUP(AH19,目次!$A$5:$X$36,23))</f>
        <v>8～9</v>
      </c>
      <c r="AR19" s="22" t="str">
        <f>IF(AI19="","",VLOOKUP(AI19,目次!$A$5:$P$36,7))</f>
        <v/>
      </c>
      <c r="AS19" s="22" t="str">
        <f>IF(AI19="","",VLOOKUP(AI19,目次!$A$5:$X$36,24))</f>
        <v/>
      </c>
      <c r="AT19" s="45" t="str">
        <f t="shared" si="13"/>
        <v/>
      </c>
      <c r="AU19" s="45" t="str">
        <f t="shared" si="13"/>
        <v/>
      </c>
      <c r="AV19" s="45" t="str">
        <f t="shared" si="13"/>
        <v/>
      </c>
      <c r="AW19" s="45" t="str">
        <f t="shared" si="13"/>
        <v/>
      </c>
      <c r="AX19" s="45" t="str">
        <f t="shared" si="13"/>
        <v/>
      </c>
      <c r="AY19" s="45" t="str">
        <f t="shared" si="13"/>
        <v/>
      </c>
      <c r="AZ19" s="45" t="str">
        <f t="shared" si="13"/>
        <v>4～5</v>
      </c>
      <c r="BA19" s="45" t="str">
        <f t="shared" si="13"/>
        <v>8～9</v>
      </c>
      <c r="BB19" s="45" t="str">
        <f t="shared" si="13"/>
        <v>4～5</v>
      </c>
      <c r="BC19" s="45" t="str">
        <f t="shared" si="13"/>
        <v>8～9</v>
      </c>
      <c r="BH19" s="40">
        <v>9</v>
      </c>
      <c r="BI19" s="64" t="s">
        <v>30</v>
      </c>
      <c r="BJ19" s="75" t="s">
        <v>105</v>
      </c>
      <c r="BK19" s="260" t="s">
        <v>106</v>
      </c>
      <c r="BL19" s="78" t="s">
        <v>456</v>
      </c>
      <c r="BM19" s="261" t="s">
        <v>106</v>
      </c>
      <c r="BN19" s="67" t="s">
        <v>105</v>
      </c>
      <c r="BO19" s="259" t="s">
        <v>106</v>
      </c>
      <c r="BP19" s="67" t="s">
        <v>105</v>
      </c>
      <c r="BQ19" s="152" t="s">
        <v>107</v>
      </c>
      <c r="BR19" s="69" t="s">
        <v>105</v>
      </c>
      <c r="BS19" s="254" t="s">
        <v>107</v>
      </c>
    </row>
    <row r="20" spans="1:71" ht="18.95" customHeight="1">
      <c r="A20" s="218"/>
      <c r="B20" s="5">
        <v>13</v>
      </c>
      <c r="C20" s="6">
        <f t="shared" si="0"/>
        <v>46339</v>
      </c>
      <c r="D20" s="18">
        <f t="shared" si="14"/>
        <v>6</v>
      </c>
      <c r="E20" s="9"/>
      <c r="F20" s="108" t="str">
        <f t="shared" si="11"/>
        <v/>
      </c>
      <c r="G20" s="107" t="str">
        <f t="shared" si="2"/>
        <v/>
      </c>
      <c r="H20" s="108" t="str">
        <f t="shared" si="3"/>
        <v/>
      </c>
      <c r="I20" s="107" t="str">
        <f t="shared" si="4"/>
        <v/>
      </c>
      <c r="J20" s="108" t="str">
        <f t="shared" si="5"/>
        <v>6～7</v>
      </c>
      <c r="K20" s="107" t="str">
        <f t="shared" si="6"/>
        <v>8～9</v>
      </c>
      <c r="L20" s="108" t="str">
        <f t="shared" si="7"/>
        <v/>
      </c>
      <c r="M20" s="107" t="str">
        <f t="shared" si="8"/>
        <v/>
      </c>
      <c r="N20" s="108" t="str">
        <f t="shared" si="9"/>
        <v/>
      </c>
      <c r="O20" s="107" t="str">
        <f t="shared" si="10"/>
        <v/>
      </c>
      <c r="P20" s="9"/>
      <c r="Q20" s="218"/>
      <c r="R20" s="55">
        <v>1</v>
      </c>
      <c r="S20" s="14">
        <f>SUM($R$8:R20)</f>
        <v>13</v>
      </c>
      <c r="AA20" s="9">
        <v>10</v>
      </c>
      <c r="AB20" s="27" t="str">
        <f>V15</f>
        <v>英語</v>
      </c>
      <c r="AC20" s="61"/>
      <c r="AD20" s="42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IF(AE20="","",VLOOKUP(AE20,目次!$A$5:$X$36,20))</f>
        <v/>
      </c>
      <c r="AL20" s="22" t="str">
        <f>IF(AF20="","",VLOOKUP(AF20,目次!$A$5:$P$36,4))</f>
        <v/>
      </c>
      <c r="AM20" s="22" t="str">
        <f>IF(AF20="","",VLOOKUP(AF20,目次!$A$5:$X$36,21))</f>
        <v/>
      </c>
      <c r="AN20" s="22" t="str">
        <f>IF(AG20="","",VLOOKUP(AG20,目次!$A$5:$P$36,5))</f>
        <v/>
      </c>
      <c r="AO20" s="22" t="str">
        <f>IF(AG20="","",VLOOKUP(AG20,目次!$A$5:$X$36,22))</f>
        <v/>
      </c>
      <c r="AP20" s="22" t="str">
        <f>IF(AH20="","",VLOOKUP(AH20,目次!$A$5:$P$36,6))</f>
        <v/>
      </c>
      <c r="AQ20" s="22" t="str">
        <f>IF(AH20="","",VLOOKUP(AH20,目次!$A$5:$X$36,23))</f>
        <v/>
      </c>
      <c r="AR20" s="22" t="str">
        <f>IF(AI20="","",VLOOKUP(AI20,目次!$A$5:$P$36,7))</f>
        <v>4～5</v>
      </c>
      <c r="AS20" s="22" t="str">
        <f>IF(AI20="","",VLOOKUP(AI20,目次!$A$5:$X$36,24))</f>
        <v>8～9</v>
      </c>
      <c r="AT20" s="45" t="str">
        <f t="shared" si="13"/>
        <v>6～7</v>
      </c>
      <c r="AU20" s="45" t="str">
        <f t="shared" si="13"/>
        <v>8～9</v>
      </c>
      <c r="AV20" s="45" t="str">
        <f t="shared" si="13"/>
        <v/>
      </c>
      <c r="AW20" s="45" t="str">
        <f t="shared" si="13"/>
        <v/>
      </c>
      <c r="AX20" s="45" t="str">
        <f t="shared" si="13"/>
        <v/>
      </c>
      <c r="AY20" s="45" t="str">
        <f t="shared" si="13"/>
        <v/>
      </c>
      <c r="AZ20" s="45" t="str">
        <f t="shared" si="13"/>
        <v/>
      </c>
      <c r="BA20" s="45" t="str">
        <f t="shared" si="13"/>
        <v/>
      </c>
      <c r="BB20" s="45" t="str">
        <f t="shared" si="13"/>
        <v>4～5</v>
      </c>
      <c r="BC20" s="45" t="str">
        <f t="shared" si="13"/>
        <v>8～9</v>
      </c>
      <c r="BH20" s="40">
        <v>10</v>
      </c>
      <c r="BI20" s="64" t="s">
        <v>31</v>
      </c>
      <c r="BJ20" s="75" t="s">
        <v>106</v>
      </c>
      <c r="BK20" s="260" t="s">
        <v>107</v>
      </c>
      <c r="BL20" s="78" t="s">
        <v>108</v>
      </c>
      <c r="BM20" s="261" t="s">
        <v>107</v>
      </c>
      <c r="BN20" s="67" t="s">
        <v>106</v>
      </c>
      <c r="BO20" s="259" t="s">
        <v>107</v>
      </c>
      <c r="BP20" s="67" t="s">
        <v>106</v>
      </c>
      <c r="BQ20" s="152" t="s">
        <v>108</v>
      </c>
      <c r="BR20" s="69" t="s">
        <v>106</v>
      </c>
      <c r="BS20" s="254" t="s">
        <v>108</v>
      </c>
    </row>
    <row r="21" spans="1:71" ht="18.95" customHeight="1">
      <c r="A21" s="218"/>
      <c r="B21" s="5">
        <v>14</v>
      </c>
      <c r="C21" s="6">
        <f t="shared" si="0"/>
        <v>46340</v>
      </c>
      <c r="D21" s="18">
        <f t="shared" si="14"/>
        <v>7</v>
      </c>
      <c r="E21" s="9"/>
      <c r="F21" s="108" t="str">
        <f t="shared" si="11"/>
        <v/>
      </c>
      <c r="G21" s="107" t="str">
        <f t="shared" si="2"/>
        <v/>
      </c>
      <c r="H21" s="108" t="str">
        <f t="shared" si="3"/>
        <v/>
      </c>
      <c r="I21" s="107" t="str">
        <f t="shared" si="4"/>
        <v/>
      </c>
      <c r="J21" s="108" t="str">
        <f t="shared" si="5"/>
        <v/>
      </c>
      <c r="K21" s="107" t="str">
        <f t="shared" si="6"/>
        <v/>
      </c>
      <c r="L21" s="108" t="str">
        <f t="shared" si="7"/>
        <v>6～7</v>
      </c>
      <c r="M21" s="107" t="str">
        <f t="shared" si="8"/>
        <v>10～11</v>
      </c>
      <c r="N21" s="108" t="str">
        <f t="shared" si="9"/>
        <v/>
      </c>
      <c r="O21" s="107" t="str">
        <f t="shared" si="10"/>
        <v/>
      </c>
      <c r="P21" s="9"/>
      <c r="Q21" s="218"/>
      <c r="R21" s="55">
        <v>1</v>
      </c>
      <c r="S21" s="14">
        <f>SUM($R$8:R21)</f>
        <v>14</v>
      </c>
      <c r="AA21" s="9">
        <v>11</v>
      </c>
      <c r="AB21" s="27" t="str">
        <f>V11</f>
        <v>国語</v>
      </c>
      <c r="AC21" s="61"/>
      <c r="AD21" s="42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IF(AE21="","",VLOOKUP(AE21,目次!$A$5:$X$36,20))</f>
        <v>8～9</v>
      </c>
      <c r="AL21" s="22" t="str">
        <f>IF(AF21="","",VLOOKUP(AF21,目次!$A$5:$P$36,4))</f>
        <v/>
      </c>
      <c r="AM21" s="22" t="str">
        <f>IF(AF21="","",VLOOKUP(AF21,目次!$A$5:$X$36,21))</f>
        <v/>
      </c>
      <c r="AN21" s="22" t="str">
        <f>IF(AG21="","",VLOOKUP(AG21,目次!$A$5:$P$36,5))</f>
        <v/>
      </c>
      <c r="AO21" s="22" t="str">
        <f>IF(AG21="","",VLOOKUP(AG21,目次!$A$5:$X$36,22))</f>
        <v/>
      </c>
      <c r="AP21" s="22" t="str">
        <f>IF(AH21="","",VLOOKUP(AH21,目次!$A$5:$P$36,6))</f>
        <v/>
      </c>
      <c r="AQ21" s="22" t="str">
        <f>IF(AH21="","",VLOOKUP(AH21,目次!$A$5:$X$36,23))</f>
        <v/>
      </c>
      <c r="AR21" s="22" t="str">
        <f>IF(AI21="","",VLOOKUP(AI21,目次!$A$5:$P$36,7))</f>
        <v/>
      </c>
      <c r="AS21" s="22" t="str">
        <f>IF(AI21="","",VLOOKUP(AI21,目次!$A$5:$X$36,24))</f>
        <v/>
      </c>
      <c r="AT21" s="45" t="str">
        <f t="shared" si="13"/>
        <v>6～7</v>
      </c>
      <c r="AU21" s="45" t="str">
        <f t="shared" si="13"/>
        <v>8～9</v>
      </c>
      <c r="AV21" s="45" t="str">
        <f t="shared" si="13"/>
        <v>6～7</v>
      </c>
      <c r="AW21" s="45" t="str">
        <f t="shared" si="13"/>
        <v>8～9</v>
      </c>
      <c r="AX21" s="45" t="str">
        <f t="shared" si="13"/>
        <v/>
      </c>
      <c r="AY21" s="45" t="str">
        <f t="shared" si="13"/>
        <v/>
      </c>
      <c r="AZ21" s="45" t="str">
        <f t="shared" si="13"/>
        <v/>
      </c>
      <c r="BA21" s="45" t="str">
        <f t="shared" si="13"/>
        <v/>
      </c>
      <c r="BB21" s="45" t="str">
        <f t="shared" si="13"/>
        <v/>
      </c>
      <c r="BC21" s="45" t="str">
        <f t="shared" si="13"/>
        <v/>
      </c>
      <c r="BH21" s="40">
        <v>11</v>
      </c>
      <c r="BI21" s="64" t="s">
        <v>32</v>
      </c>
      <c r="BJ21" s="75" t="s">
        <v>107</v>
      </c>
      <c r="BK21" s="260" t="s">
        <v>108</v>
      </c>
      <c r="BL21" s="78" t="s">
        <v>109</v>
      </c>
      <c r="BM21" s="261" t="s">
        <v>108</v>
      </c>
      <c r="BN21" s="67" t="s">
        <v>107</v>
      </c>
      <c r="BO21" s="259" t="s">
        <v>108</v>
      </c>
      <c r="BP21" s="67" t="s">
        <v>107</v>
      </c>
      <c r="BQ21" s="152" t="s">
        <v>109</v>
      </c>
      <c r="BR21" s="69" t="s">
        <v>107</v>
      </c>
      <c r="BS21" s="254" t="s">
        <v>109</v>
      </c>
    </row>
    <row r="22" spans="1:71" ht="18.95" customHeight="1">
      <c r="A22" s="218"/>
      <c r="B22" s="5">
        <v>15</v>
      </c>
      <c r="C22" s="6">
        <f t="shared" si="0"/>
        <v>46341</v>
      </c>
      <c r="D22" s="18">
        <f t="shared" si="14"/>
        <v>1</v>
      </c>
      <c r="E22" s="9"/>
      <c r="F22" s="108" t="str">
        <f t="shared" si="11"/>
        <v/>
      </c>
      <c r="G22" s="107" t="str">
        <f t="shared" si="2"/>
        <v/>
      </c>
      <c r="H22" s="108" t="str">
        <f t="shared" si="3"/>
        <v/>
      </c>
      <c r="I22" s="107" t="str">
        <f t="shared" si="4"/>
        <v/>
      </c>
      <c r="J22" s="108" t="str">
        <f t="shared" si="5"/>
        <v/>
      </c>
      <c r="K22" s="107" t="str">
        <f t="shared" si="6"/>
        <v/>
      </c>
      <c r="L22" s="108" t="str">
        <f t="shared" si="7"/>
        <v/>
      </c>
      <c r="M22" s="107" t="str">
        <f t="shared" si="8"/>
        <v/>
      </c>
      <c r="N22" s="108" t="str">
        <f t="shared" si="9"/>
        <v>6～7</v>
      </c>
      <c r="O22" s="107" t="str">
        <f t="shared" si="10"/>
        <v>10～11</v>
      </c>
      <c r="P22" s="9"/>
      <c r="Q22" s="218"/>
      <c r="R22" s="55">
        <v>1</v>
      </c>
      <c r="S22" s="14">
        <f>SUM($R$8:R22)</f>
        <v>15</v>
      </c>
      <c r="AA22" s="9">
        <v>12</v>
      </c>
      <c r="AB22" s="27" t="str">
        <f>V12</f>
        <v>社会</v>
      </c>
      <c r="AC22" s="61"/>
      <c r="AD22" s="42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IF(AE22="","",VLOOKUP(AE22,目次!$A$5:$X$36,20))</f>
        <v/>
      </c>
      <c r="AL22" s="22" t="str">
        <f>IF(AF22="","",VLOOKUP(AF22,目次!$A$5:$P$36,4))</f>
        <v>6～7</v>
      </c>
      <c r="AM22" s="22" t="str">
        <f>IF(AF22="","",VLOOKUP(AF22,目次!$A$5:$X$36,21))</f>
        <v>8～9</v>
      </c>
      <c r="AN22" s="22" t="str">
        <f>IF(AG22="","",VLOOKUP(AG22,目次!$A$5:$P$36,5))</f>
        <v/>
      </c>
      <c r="AO22" s="22" t="str">
        <f>IF(AG22="","",VLOOKUP(AG22,目次!$A$5:$X$36,22))</f>
        <v/>
      </c>
      <c r="AP22" s="22" t="str">
        <f>IF(AH22="","",VLOOKUP(AH22,目次!$A$5:$P$36,6))</f>
        <v/>
      </c>
      <c r="AQ22" s="22" t="str">
        <f>IF(AH22="","",VLOOKUP(AH22,目次!$A$5:$X$36,23))</f>
        <v/>
      </c>
      <c r="AR22" s="22" t="str">
        <f>IF(AI22="","",VLOOKUP(AI22,目次!$A$5:$P$36,7))</f>
        <v/>
      </c>
      <c r="AS22" s="22" t="str">
        <f>IF(AI22="","",VLOOKUP(AI22,目次!$A$5:$X$36,24))</f>
        <v/>
      </c>
      <c r="AT22" s="45" t="str">
        <f t="shared" si="13"/>
        <v/>
      </c>
      <c r="AU22" s="45" t="str">
        <f t="shared" si="13"/>
        <v/>
      </c>
      <c r="AV22" s="45" t="str">
        <f t="shared" si="13"/>
        <v>6～7</v>
      </c>
      <c r="AW22" s="45" t="str">
        <f t="shared" si="13"/>
        <v>8～9</v>
      </c>
      <c r="AX22" s="45" t="str">
        <f t="shared" si="13"/>
        <v>6～7</v>
      </c>
      <c r="AY22" s="45" t="str">
        <f t="shared" si="13"/>
        <v>8～9</v>
      </c>
      <c r="AZ22" s="45" t="str">
        <f t="shared" si="13"/>
        <v/>
      </c>
      <c r="BA22" s="45" t="str">
        <f t="shared" si="13"/>
        <v/>
      </c>
      <c r="BB22" s="45" t="str">
        <f t="shared" si="13"/>
        <v/>
      </c>
      <c r="BC22" s="45" t="str">
        <f t="shared" si="13"/>
        <v/>
      </c>
      <c r="BH22" s="40">
        <v>12</v>
      </c>
      <c r="BI22" s="64" t="s">
        <v>33</v>
      </c>
      <c r="BJ22" s="75" t="s">
        <v>108</v>
      </c>
      <c r="BK22" s="260" t="s">
        <v>109</v>
      </c>
      <c r="BL22" s="78" t="s">
        <v>457</v>
      </c>
      <c r="BM22" s="261" t="s">
        <v>109</v>
      </c>
      <c r="BN22" s="67" t="s">
        <v>108</v>
      </c>
      <c r="BO22" s="259" t="s">
        <v>109</v>
      </c>
      <c r="BP22" s="67" t="s">
        <v>108</v>
      </c>
      <c r="BQ22" s="152" t="s">
        <v>110</v>
      </c>
      <c r="BR22" s="69" t="s">
        <v>108</v>
      </c>
      <c r="BS22" s="254" t="s">
        <v>110</v>
      </c>
    </row>
    <row r="23" spans="1:71" ht="18.95" customHeight="1">
      <c r="A23" s="218"/>
      <c r="B23" s="5">
        <v>16</v>
      </c>
      <c r="C23" s="6">
        <f t="shared" si="0"/>
        <v>46342</v>
      </c>
      <c r="D23" s="18">
        <f t="shared" si="14"/>
        <v>2</v>
      </c>
      <c r="E23" s="9"/>
      <c r="F23" s="108" t="str">
        <f t="shared" si="11"/>
        <v>8～9</v>
      </c>
      <c r="G23" s="107" t="str">
        <f t="shared" si="2"/>
        <v>10～11</v>
      </c>
      <c r="H23" s="108" t="str">
        <f t="shared" si="3"/>
        <v/>
      </c>
      <c r="I23" s="107" t="str">
        <f t="shared" si="4"/>
        <v/>
      </c>
      <c r="J23" s="108" t="str">
        <f t="shared" si="5"/>
        <v/>
      </c>
      <c r="K23" s="107" t="str">
        <f t="shared" si="6"/>
        <v/>
      </c>
      <c r="L23" s="108" t="str">
        <f t="shared" si="7"/>
        <v/>
      </c>
      <c r="M23" s="107" t="str">
        <f t="shared" si="8"/>
        <v/>
      </c>
      <c r="N23" s="108" t="str">
        <f t="shared" si="9"/>
        <v/>
      </c>
      <c r="O23" s="107" t="str">
        <f t="shared" si="10"/>
        <v/>
      </c>
      <c r="P23" s="9"/>
      <c r="Q23" s="218"/>
      <c r="R23" s="55">
        <v>1</v>
      </c>
      <c r="S23" s="14">
        <f>SUM($R$8:R23)</f>
        <v>16</v>
      </c>
      <c r="AA23" s="9">
        <v>13</v>
      </c>
      <c r="AB23" s="27" t="str">
        <f>V13</f>
        <v>数学</v>
      </c>
      <c r="AC23" s="61"/>
      <c r="AD23" s="42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IF(AE23="","",VLOOKUP(AE23,目次!$A$5:$X$36,20))</f>
        <v/>
      </c>
      <c r="AL23" s="22" t="str">
        <f>IF(AF23="","",VLOOKUP(AF23,目次!$A$5:$P$36,4))</f>
        <v/>
      </c>
      <c r="AM23" s="22" t="str">
        <f>IF(AF23="","",VLOOKUP(AF23,目次!$A$5:$X$36,21))</f>
        <v/>
      </c>
      <c r="AN23" s="22" t="str">
        <f>IF(AG23="","",VLOOKUP(AG23,目次!$A$5:$P$36,5))</f>
        <v>6～7</v>
      </c>
      <c r="AO23" s="22" t="str">
        <f>IF(AG23="","",VLOOKUP(AG23,目次!$A$5:$X$36,22))</f>
        <v>8～9</v>
      </c>
      <c r="AP23" s="22" t="str">
        <f>IF(AH23="","",VLOOKUP(AH23,目次!$A$5:$P$36,6))</f>
        <v/>
      </c>
      <c r="AQ23" s="22" t="str">
        <f>IF(AH23="","",VLOOKUP(AH23,目次!$A$5:$X$36,23))</f>
        <v/>
      </c>
      <c r="AR23" s="22" t="str">
        <f>IF(AI23="","",VLOOKUP(AI23,目次!$A$5:$P$36,7))</f>
        <v/>
      </c>
      <c r="AS23" s="22" t="str">
        <f>IF(AI23="","",VLOOKUP(AI23,目次!$A$5:$X$36,24))</f>
        <v/>
      </c>
      <c r="AT23" s="45" t="str">
        <f t="shared" si="13"/>
        <v/>
      </c>
      <c r="AU23" s="45" t="str">
        <f t="shared" si="13"/>
        <v/>
      </c>
      <c r="AV23" s="45" t="str">
        <f t="shared" si="13"/>
        <v/>
      </c>
      <c r="AW23" s="45" t="str">
        <f t="shared" si="13"/>
        <v/>
      </c>
      <c r="AX23" s="45" t="str">
        <f t="shared" si="13"/>
        <v>6～7</v>
      </c>
      <c r="AY23" s="45" t="str">
        <f t="shared" si="13"/>
        <v>8～9</v>
      </c>
      <c r="AZ23" s="45" t="str">
        <f t="shared" si="13"/>
        <v>6～7</v>
      </c>
      <c r="BA23" s="45" t="str">
        <f t="shared" si="13"/>
        <v>10～11</v>
      </c>
      <c r="BB23" s="45" t="str">
        <f t="shared" si="13"/>
        <v/>
      </c>
      <c r="BC23" s="45" t="str">
        <f t="shared" si="13"/>
        <v/>
      </c>
      <c r="BH23" s="40">
        <v>13</v>
      </c>
      <c r="BI23" s="64" t="s">
        <v>36</v>
      </c>
      <c r="BJ23" s="75" t="s">
        <v>109</v>
      </c>
      <c r="BK23" s="260" t="s">
        <v>110</v>
      </c>
      <c r="BL23" s="78" t="s">
        <v>114</v>
      </c>
      <c r="BM23" s="261" t="s">
        <v>110</v>
      </c>
      <c r="BN23" s="67" t="s">
        <v>109</v>
      </c>
      <c r="BO23" s="259" t="s">
        <v>110</v>
      </c>
      <c r="BP23" s="67" t="s">
        <v>109</v>
      </c>
      <c r="BQ23" s="152" t="s">
        <v>113</v>
      </c>
      <c r="BR23" s="69" t="s">
        <v>109</v>
      </c>
      <c r="BS23" s="254" t="s">
        <v>113</v>
      </c>
    </row>
    <row r="24" spans="1:71" ht="18.95" customHeight="1">
      <c r="A24" s="218"/>
      <c r="B24" s="5">
        <v>17</v>
      </c>
      <c r="C24" s="6">
        <f t="shared" si="0"/>
        <v>46343</v>
      </c>
      <c r="D24" s="18">
        <f t="shared" si="14"/>
        <v>3</v>
      </c>
      <c r="E24" s="9"/>
      <c r="F24" s="108" t="str">
        <f t="shared" si="11"/>
        <v/>
      </c>
      <c r="G24" s="107" t="str">
        <f t="shared" si="2"/>
        <v/>
      </c>
      <c r="H24" s="108" t="str">
        <f t="shared" si="3"/>
        <v>8～9</v>
      </c>
      <c r="I24" s="107" t="str">
        <f t="shared" si="4"/>
        <v>10～11</v>
      </c>
      <c r="J24" s="108" t="str">
        <f t="shared" si="5"/>
        <v/>
      </c>
      <c r="K24" s="107" t="str">
        <f t="shared" si="6"/>
        <v/>
      </c>
      <c r="L24" s="108" t="str">
        <f t="shared" si="7"/>
        <v/>
      </c>
      <c r="M24" s="107" t="str">
        <f t="shared" si="8"/>
        <v/>
      </c>
      <c r="N24" s="108" t="str">
        <f t="shared" si="9"/>
        <v/>
      </c>
      <c r="O24" s="107" t="str">
        <f t="shared" si="10"/>
        <v/>
      </c>
      <c r="P24" s="9"/>
      <c r="Q24" s="218"/>
      <c r="R24" s="55">
        <v>1</v>
      </c>
      <c r="S24" s="14">
        <f>SUM($R$8:R24)</f>
        <v>17</v>
      </c>
      <c r="AA24" s="9">
        <v>14</v>
      </c>
      <c r="AB24" s="27" t="str">
        <f>V14</f>
        <v>理科</v>
      </c>
      <c r="AC24" s="61"/>
      <c r="AD24" s="42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IF(AE24="","",VLOOKUP(AE24,目次!$A$5:$X$36,20))</f>
        <v/>
      </c>
      <c r="AL24" s="22" t="str">
        <f>IF(AF24="","",VLOOKUP(AF24,目次!$A$5:$P$36,4))</f>
        <v/>
      </c>
      <c r="AM24" s="22" t="str">
        <f>IF(AF24="","",VLOOKUP(AF24,目次!$A$5:$X$36,21))</f>
        <v/>
      </c>
      <c r="AN24" s="22" t="str">
        <f>IF(AG24="","",VLOOKUP(AG24,目次!$A$5:$P$36,5))</f>
        <v/>
      </c>
      <c r="AO24" s="22" t="str">
        <f>IF(AG24="","",VLOOKUP(AG24,目次!$A$5:$X$36,22))</f>
        <v/>
      </c>
      <c r="AP24" s="22" t="str">
        <f>IF(AH24="","",VLOOKUP(AH24,目次!$A$5:$P$36,6))</f>
        <v>6～7</v>
      </c>
      <c r="AQ24" s="22" t="str">
        <f>IF(AH24="","",VLOOKUP(AH24,目次!$A$5:$X$36,23))</f>
        <v>10～11</v>
      </c>
      <c r="AR24" s="22" t="str">
        <f>IF(AI24="","",VLOOKUP(AI24,目次!$A$5:$P$36,7))</f>
        <v/>
      </c>
      <c r="AS24" s="22" t="str">
        <f>IF(AI24="","",VLOOKUP(AI24,目次!$A$5:$X$36,24))</f>
        <v/>
      </c>
      <c r="AT24" s="45" t="str">
        <f t="shared" si="13"/>
        <v/>
      </c>
      <c r="AU24" s="45" t="str">
        <f t="shared" si="13"/>
        <v/>
      </c>
      <c r="AV24" s="45" t="str">
        <f t="shared" si="13"/>
        <v/>
      </c>
      <c r="AW24" s="45" t="str">
        <f t="shared" si="13"/>
        <v/>
      </c>
      <c r="AX24" s="45" t="str">
        <f t="shared" si="13"/>
        <v/>
      </c>
      <c r="AY24" s="45" t="str">
        <f t="shared" si="13"/>
        <v/>
      </c>
      <c r="AZ24" s="45" t="str">
        <f t="shared" si="13"/>
        <v>6～7</v>
      </c>
      <c r="BA24" s="45" t="str">
        <f t="shared" si="13"/>
        <v>10～11</v>
      </c>
      <c r="BB24" s="45" t="str">
        <f t="shared" si="13"/>
        <v>6～7</v>
      </c>
      <c r="BC24" s="45" t="str">
        <f t="shared" si="13"/>
        <v>10～11</v>
      </c>
      <c r="BH24" s="40">
        <v>14</v>
      </c>
      <c r="BI24" s="64" t="s">
        <v>37</v>
      </c>
      <c r="BJ24" s="75" t="s">
        <v>110</v>
      </c>
      <c r="BK24" s="260" t="s">
        <v>113</v>
      </c>
      <c r="BL24" s="78" t="s">
        <v>115</v>
      </c>
      <c r="BM24" s="261" t="s">
        <v>113</v>
      </c>
      <c r="BN24" s="67" t="s">
        <v>110</v>
      </c>
      <c r="BO24" s="259" t="s">
        <v>113</v>
      </c>
      <c r="BP24" s="67" t="s">
        <v>110</v>
      </c>
      <c r="BQ24" s="152" t="s">
        <v>114</v>
      </c>
      <c r="BR24" s="69" t="s">
        <v>110</v>
      </c>
      <c r="BS24" s="254" t="s">
        <v>114</v>
      </c>
    </row>
    <row r="25" spans="1:71" ht="18.95" customHeight="1">
      <c r="A25" s="218"/>
      <c r="B25" s="5">
        <v>18</v>
      </c>
      <c r="C25" s="6">
        <f t="shared" si="0"/>
        <v>46344</v>
      </c>
      <c r="D25" s="18">
        <f t="shared" si="14"/>
        <v>4</v>
      </c>
      <c r="E25" s="9"/>
      <c r="F25" s="108" t="str">
        <f t="shared" si="11"/>
        <v/>
      </c>
      <c r="G25" s="107" t="str">
        <f t="shared" si="2"/>
        <v/>
      </c>
      <c r="H25" s="108" t="str">
        <f t="shared" si="3"/>
        <v/>
      </c>
      <c r="I25" s="107" t="str">
        <f t="shared" si="4"/>
        <v/>
      </c>
      <c r="J25" s="108" t="str">
        <f t="shared" si="5"/>
        <v>8～9</v>
      </c>
      <c r="K25" s="107" t="str">
        <f t="shared" si="6"/>
        <v>10～11</v>
      </c>
      <c r="L25" s="108" t="str">
        <f t="shared" si="7"/>
        <v/>
      </c>
      <c r="M25" s="107" t="str">
        <f t="shared" si="8"/>
        <v/>
      </c>
      <c r="N25" s="108" t="str">
        <f t="shared" si="9"/>
        <v/>
      </c>
      <c r="O25" s="107" t="str">
        <f t="shared" si="10"/>
        <v/>
      </c>
      <c r="P25" s="9"/>
      <c r="Q25" s="218"/>
      <c r="R25" s="55">
        <v>1</v>
      </c>
      <c r="S25" s="14">
        <f>SUM($R$8:R25)</f>
        <v>18</v>
      </c>
      <c r="AA25" s="9">
        <v>15</v>
      </c>
      <c r="AB25" s="27" t="str">
        <f>V15</f>
        <v>英語</v>
      </c>
      <c r="AC25" s="61"/>
      <c r="AD25" s="42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IF(AE25="","",VLOOKUP(AE25,目次!$A$5:$X$36,20))</f>
        <v/>
      </c>
      <c r="AL25" s="22" t="str">
        <f>IF(AF25="","",VLOOKUP(AF25,目次!$A$5:$P$36,4))</f>
        <v/>
      </c>
      <c r="AM25" s="22" t="str">
        <f>IF(AF25="","",VLOOKUP(AF25,目次!$A$5:$X$36,21))</f>
        <v/>
      </c>
      <c r="AN25" s="22" t="str">
        <f>IF(AG25="","",VLOOKUP(AG25,目次!$A$5:$P$36,5))</f>
        <v/>
      </c>
      <c r="AO25" s="22" t="str">
        <f>IF(AG25="","",VLOOKUP(AG25,目次!$A$5:$X$36,22))</f>
        <v/>
      </c>
      <c r="AP25" s="22" t="str">
        <f>IF(AH25="","",VLOOKUP(AH25,目次!$A$5:$P$36,6))</f>
        <v/>
      </c>
      <c r="AQ25" s="22" t="str">
        <f>IF(AH25="","",VLOOKUP(AH25,目次!$A$5:$X$36,23))</f>
        <v/>
      </c>
      <c r="AR25" s="22" t="str">
        <f>IF(AI25="","",VLOOKUP(AI25,目次!$A$5:$P$36,7))</f>
        <v>6～7</v>
      </c>
      <c r="AS25" s="22" t="str">
        <f>IF(AI25="","",VLOOKUP(AI25,目次!$A$5:$X$36,24))</f>
        <v>10～11</v>
      </c>
      <c r="AT25" s="45" t="str">
        <f t="shared" si="13"/>
        <v>8～9</v>
      </c>
      <c r="AU25" s="45" t="str">
        <f t="shared" si="13"/>
        <v>10～11</v>
      </c>
      <c r="AV25" s="45" t="str">
        <f t="shared" si="13"/>
        <v/>
      </c>
      <c r="AW25" s="45" t="str">
        <f t="shared" si="13"/>
        <v/>
      </c>
      <c r="AX25" s="45" t="str">
        <f t="shared" si="13"/>
        <v/>
      </c>
      <c r="AY25" s="45" t="str">
        <f t="shared" si="13"/>
        <v/>
      </c>
      <c r="AZ25" s="45" t="str">
        <f t="shared" si="13"/>
        <v/>
      </c>
      <c r="BA25" s="45" t="str">
        <f t="shared" si="13"/>
        <v/>
      </c>
      <c r="BB25" s="45" t="str">
        <f t="shared" si="13"/>
        <v>6～7</v>
      </c>
      <c r="BC25" s="45" t="str">
        <f t="shared" si="13"/>
        <v>10～11</v>
      </c>
      <c r="BH25" s="40">
        <v>15</v>
      </c>
      <c r="BI25" s="64" t="s">
        <v>38</v>
      </c>
      <c r="BJ25" s="75" t="s">
        <v>135</v>
      </c>
      <c r="BK25" s="260" t="s">
        <v>114</v>
      </c>
      <c r="BL25" s="78" t="s">
        <v>116</v>
      </c>
      <c r="BM25" s="261" t="s">
        <v>114</v>
      </c>
      <c r="BN25" s="67" t="s">
        <v>113</v>
      </c>
      <c r="BO25" s="259" t="s">
        <v>114</v>
      </c>
      <c r="BP25" s="67" t="s">
        <v>113</v>
      </c>
      <c r="BQ25" s="152" t="s">
        <v>115</v>
      </c>
      <c r="BR25" s="69" t="s">
        <v>113</v>
      </c>
      <c r="BS25" s="254" t="s">
        <v>115</v>
      </c>
    </row>
    <row r="26" spans="1:71" ht="18.95" customHeight="1">
      <c r="A26" s="218"/>
      <c r="B26" s="5">
        <v>19</v>
      </c>
      <c r="C26" s="6">
        <f t="shared" si="0"/>
        <v>46345</v>
      </c>
      <c r="D26" s="18">
        <f t="shared" si="14"/>
        <v>5</v>
      </c>
      <c r="E26" s="9"/>
      <c r="F26" s="108" t="str">
        <f t="shared" si="11"/>
        <v/>
      </c>
      <c r="G26" s="107" t="str">
        <f t="shared" si="2"/>
        <v/>
      </c>
      <c r="H26" s="108" t="str">
        <f t="shared" si="3"/>
        <v/>
      </c>
      <c r="I26" s="107" t="str">
        <f t="shared" si="4"/>
        <v/>
      </c>
      <c r="J26" s="108" t="str">
        <f t="shared" si="5"/>
        <v/>
      </c>
      <c r="K26" s="107" t="str">
        <f t="shared" si="6"/>
        <v/>
      </c>
      <c r="L26" s="108" t="str">
        <f t="shared" si="7"/>
        <v>8～9</v>
      </c>
      <c r="M26" s="107" t="str">
        <f t="shared" si="8"/>
        <v>12～13</v>
      </c>
      <c r="N26" s="108" t="str">
        <f t="shared" si="9"/>
        <v/>
      </c>
      <c r="O26" s="107" t="str">
        <f t="shared" si="10"/>
        <v/>
      </c>
      <c r="P26" s="9"/>
      <c r="Q26" s="218"/>
      <c r="R26" s="55">
        <v>1</v>
      </c>
      <c r="S26" s="14">
        <f>SUM($R$8:R26)</f>
        <v>19</v>
      </c>
      <c r="AA26" s="9">
        <v>16</v>
      </c>
      <c r="AB26" s="27" t="str">
        <f>V11</f>
        <v>国語</v>
      </c>
      <c r="AC26" s="61"/>
      <c r="AD26" s="42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IF(AE26="","",VLOOKUP(AE26,目次!$A$5:$X$36,20))</f>
        <v>10～11</v>
      </c>
      <c r="AL26" s="22" t="str">
        <f>IF(AF26="","",VLOOKUP(AF26,目次!$A$5:$P$36,4))</f>
        <v/>
      </c>
      <c r="AM26" s="22" t="str">
        <f>IF(AF26="","",VLOOKUP(AF26,目次!$A$5:$X$36,21))</f>
        <v/>
      </c>
      <c r="AN26" s="22" t="str">
        <f>IF(AG26="","",VLOOKUP(AG26,目次!$A$5:$P$36,5))</f>
        <v/>
      </c>
      <c r="AO26" s="22" t="str">
        <f>IF(AG26="","",VLOOKUP(AG26,目次!$A$5:$X$36,22))</f>
        <v/>
      </c>
      <c r="AP26" s="22" t="str">
        <f>IF(AH26="","",VLOOKUP(AH26,目次!$A$5:$P$36,6))</f>
        <v/>
      </c>
      <c r="AQ26" s="22" t="str">
        <f>IF(AH26="","",VLOOKUP(AH26,目次!$A$5:$X$36,23))</f>
        <v/>
      </c>
      <c r="AR26" s="22" t="str">
        <f>IF(AI26="","",VLOOKUP(AI26,目次!$A$5:$P$36,7))</f>
        <v/>
      </c>
      <c r="AS26" s="22" t="str">
        <f>IF(AI26="","",VLOOKUP(AI26,目次!$A$5:$X$36,24))</f>
        <v/>
      </c>
      <c r="AT26" s="45" t="str">
        <f t="shared" si="13"/>
        <v>8～9</v>
      </c>
      <c r="AU26" s="45" t="str">
        <f t="shared" si="13"/>
        <v>10～11</v>
      </c>
      <c r="AV26" s="45" t="str">
        <f t="shared" si="13"/>
        <v>8～9</v>
      </c>
      <c r="AW26" s="45" t="str">
        <f t="shared" si="13"/>
        <v>10～11</v>
      </c>
      <c r="AX26" s="45" t="str">
        <f t="shared" si="13"/>
        <v/>
      </c>
      <c r="AY26" s="45" t="str">
        <f t="shared" si="13"/>
        <v/>
      </c>
      <c r="AZ26" s="45" t="str">
        <f t="shared" si="13"/>
        <v/>
      </c>
      <c r="BA26" s="45" t="str">
        <f t="shared" si="13"/>
        <v/>
      </c>
      <c r="BB26" s="45" t="str">
        <f t="shared" si="13"/>
        <v/>
      </c>
      <c r="BC26" s="45" t="str">
        <f t="shared" si="13"/>
        <v/>
      </c>
      <c r="BH26" s="40">
        <v>16</v>
      </c>
      <c r="BI26" s="64" t="s">
        <v>39</v>
      </c>
      <c r="BJ26" s="75" t="s">
        <v>136</v>
      </c>
      <c r="BK26" s="260" t="s">
        <v>115</v>
      </c>
      <c r="BL26" s="78" t="s">
        <v>117</v>
      </c>
      <c r="BM26" s="261" t="s">
        <v>115</v>
      </c>
      <c r="BN26" s="67" t="s">
        <v>114</v>
      </c>
      <c r="BO26" s="259" t="s">
        <v>115</v>
      </c>
      <c r="BP26" s="67" t="s">
        <v>114</v>
      </c>
      <c r="BQ26" s="152" t="s">
        <v>116</v>
      </c>
      <c r="BR26" s="69" t="s">
        <v>114</v>
      </c>
      <c r="BS26" s="254" t="s">
        <v>116</v>
      </c>
    </row>
    <row r="27" spans="1:71" ht="18.95" customHeight="1">
      <c r="A27" s="218"/>
      <c r="B27" s="5">
        <v>20</v>
      </c>
      <c r="C27" s="6">
        <f t="shared" si="0"/>
        <v>46346</v>
      </c>
      <c r="D27" s="18">
        <f t="shared" si="14"/>
        <v>6</v>
      </c>
      <c r="E27" s="9"/>
      <c r="F27" s="108" t="str">
        <f t="shared" si="11"/>
        <v/>
      </c>
      <c r="G27" s="107" t="str">
        <f t="shared" si="2"/>
        <v/>
      </c>
      <c r="H27" s="108" t="str">
        <f t="shared" si="3"/>
        <v/>
      </c>
      <c r="I27" s="107" t="str">
        <f t="shared" si="4"/>
        <v/>
      </c>
      <c r="J27" s="108" t="str">
        <f t="shared" si="5"/>
        <v/>
      </c>
      <c r="K27" s="107" t="str">
        <f t="shared" si="6"/>
        <v/>
      </c>
      <c r="L27" s="108" t="str">
        <f t="shared" si="7"/>
        <v/>
      </c>
      <c r="M27" s="107" t="str">
        <f t="shared" si="8"/>
        <v/>
      </c>
      <c r="N27" s="108" t="str">
        <f t="shared" si="9"/>
        <v>8～9</v>
      </c>
      <c r="O27" s="107" t="str">
        <f t="shared" si="10"/>
        <v>12～13</v>
      </c>
      <c r="P27" s="9"/>
      <c r="Q27" s="218"/>
      <c r="R27" s="55">
        <v>1</v>
      </c>
      <c r="S27" s="14">
        <f>SUM($R$8:R27)</f>
        <v>20</v>
      </c>
      <c r="AA27" s="9">
        <v>17</v>
      </c>
      <c r="AB27" s="27" t="str">
        <f>V12</f>
        <v>社会</v>
      </c>
      <c r="AC27" s="61"/>
      <c r="AD27" s="42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IF(AE27="","",VLOOKUP(AE27,目次!$A$5:$X$36,20))</f>
        <v/>
      </c>
      <c r="AL27" s="22" t="str">
        <f>IF(AF27="","",VLOOKUP(AF27,目次!$A$5:$P$36,4))</f>
        <v>8～9</v>
      </c>
      <c r="AM27" s="22" t="str">
        <f>IF(AF27="","",VLOOKUP(AF27,目次!$A$5:$X$36,21))</f>
        <v>10～11</v>
      </c>
      <c r="AN27" s="22" t="str">
        <f>IF(AG27="","",VLOOKUP(AG27,目次!$A$5:$P$36,5))</f>
        <v/>
      </c>
      <c r="AO27" s="22" t="str">
        <f>IF(AG27="","",VLOOKUP(AG27,目次!$A$5:$X$36,22))</f>
        <v/>
      </c>
      <c r="AP27" s="22" t="str">
        <f>IF(AH27="","",VLOOKUP(AH27,目次!$A$5:$P$36,6))</f>
        <v/>
      </c>
      <c r="AQ27" s="22" t="str">
        <f>IF(AH27="","",VLOOKUP(AH27,目次!$A$5:$X$36,23))</f>
        <v/>
      </c>
      <c r="AR27" s="22" t="str">
        <f>IF(AI27="","",VLOOKUP(AI27,目次!$A$5:$P$36,7))</f>
        <v/>
      </c>
      <c r="AS27" s="22" t="str">
        <f>IF(AI27="","",VLOOKUP(AI27,目次!$A$5:$X$36,24))</f>
        <v/>
      </c>
      <c r="AT27" s="45" t="str">
        <f t="shared" si="13"/>
        <v/>
      </c>
      <c r="AU27" s="45" t="str">
        <f t="shared" si="13"/>
        <v/>
      </c>
      <c r="AV27" s="45" t="str">
        <f t="shared" si="13"/>
        <v>8～9</v>
      </c>
      <c r="AW27" s="45" t="str">
        <f t="shared" si="13"/>
        <v>10～11</v>
      </c>
      <c r="AX27" s="45" t="str">
        <f t="shared" si="13"/>
        <v>8～9</v>
      </c>
      <c r="AY27" s="45" t="str">
        <f t="shared" si="13"/>
        <v>10～11</v>
      </c>
      <c r="AZ27" s="45" t="str">
        <f t="shared" si="13"/>
        <v/>
      </c>
      <c r="BA27" s="45" t="str">
        <f t="shared" si="13"/>
        <v/>
      </c>
      <c r="BB27" s="45" t="str">
        <f t="shared" si="13"/>
        <v/>
      </c>
      <c r="BC27" s="45" t="str">
        <f t="shared" si="13"/>
        <v/>
      </c>
      <c r="BH27" s="40">
        <v>17</v>
      </c>
      <c r="BI27" s="64" t="s">
        <v>40</v>
      </c>
      <c r="BJ27" s="75" t="s">
        <v>137</v>
      </c>
      <c r="BK27" s="260" t="s">
        <v>116</v>
      </c>
      <c r="BL27" s="78" t="s">
        <v>118</v>
      </c>
      <c r="BM27" s="261" t="s">
        <v>116</v>
      </c>
      <c r="BN27" s="67" t="s">
        <v>115</v>
      </c>
      <c r="BO27" s="259" t="s">
        <v>116</v>
      </c>
      <c r="BP27" s="67" t="s">
        <v>115</v>
      </c>
      <c r="BQ27" s="152" t="s">
        <v>117</v>
      </c>
      <c r="BR27" s="69" t="s">
        <v>115</v>
      </c>
      <c r="BS27" s="254" t="s">
        <v>117</v>
      </c>
    </row>
    <row r="28" spans="1:71" ht="18.95" customHeight="1">
      <c r="A28" s="218"/>
      <c r="B28" s="5">
        <v>21</v>
      </c>
      <c r="C28" s="6">
        <f t="shared" si="0"/>
        <v>46347</v>
      </c>
      <c r="D28" s="18">
        <f t="shared" si="14"/>
        <v>7</v>
      </c>
      <c r="E28" s="9"/>
      <c r="F28" s="108" t="str">
        <f t="shared" si="11"/>
        <v>10～11</v>
      </c>
      <c r="G28" s="107" t="str">
        <f t="shared" si="2"/>
        <v>12～13</v>
      </c>
      <c r="H28" s="108" t="str">
        <f t="shared" si="3"/>
        <v/>
      </c>
      <c r="I28" s="107" t="str">
        <f t="shared" si="4"/>
        <v/>
      </c>
      <c r="J28" s="108" t="str">
        <f t="shared" si="5"/>
        <v/>
      </c>
      <c r="K28" s="107" t="str">
        <f t="shared" si="6"/>
        <v/>
      </c>
      <c r="L28" s="108" t="str">
        <f t="shared" si="7"/>
        <v/>
      </c>
      <c r="M28" s="107" t="str">
        <f t="shared" si="8"/>
        <v/>
      </c>
      <c r="N28" s="108" t="str">
        <f t="shared" si="9"/>
        <v/>
      </c>
      <c r="O28" s="107" t="str">
        <f t="shared" si="10"/>
        <v/>
      </c>
      <c r="P28" s="9"/>
      <c r="Q28" s="218"/>
      <c r="R28" s="55">
        <v>1</v>
      </c>
      <c r="S28" s="14">
        <f>SUM($R$8:R28)</f>
        <v>21</v>
      </c>
      <c r="AA28" s="9">
        <v>18</v>
      </c>
      <c r="AB28" s="27" t="str">
        <f>V13</f>
        <v>数学</v>
      </c>
      <c r="AC28" s="61"/>
      <c r="AD28" s="42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IF(AE28="","",VLOOKUP(AE28,目次!$A$5:$X$36,20))</f>
        <v/>
      </c>
      <c r="AL28" s="22" t="str">
        <f>IF(AF28="","",VLOOKUP(AF28,目次!$A$5:$P$36,4))</f>
        <v/>
      </c>
      <c r="AM28" s="22" t="str">
        <f>IF(AF28="","",VLOOKUP(AF28,目次!$A$5:$X$36,21))</f>
        <v/>
      </c>
      <c r="AN28" s="22" t="str">
        <f>IF(AG28="","",VLOOKUP(AG28,目次!$A$5:$P$36,5))</f>
        <v>8～9</v>
      </c>
      <c r="AO28" s="22" t="str">
        <f>IF(AG28="","",VLOOKUP(AG28,目次!$A$5:$X$36,22))</f>
        <v>10～11</v>
      </c>
      <c r="AP28" s="22" t="str">
        <f>IF(AH28="","",VLOOKUP(AH28,目次!$A$5:$P$36,6))</f>
        <v/>
      </c>
      <c r="AQ28" s="22" t="str">
        <f>IF(AH28="","",VLOOKUP(AH28,目次!$A$5:$X$36,23))</f>
        <v/>
      </c>
      <c r="AR28" s="22" t="str">
        <f>IF(AI28="","",VLOOKUP(AI28,目次!$A$5:$P$36,7))</f>
        <v/>
      </c>
      <c r="AS28" s="22" t="str">
        <f>IF(AI28="","",VLOOKUP(AI28,目次!$A$5:$X$36,24))</f>
        <v/>
      </c>
      <c r="AT28" s="45" t="str">
        <f t="shared" si="13"/>
        <v/>
      </c>
      <c r="AU28" s="45" t="str">
        <f t="shared" si="13"/>
        <v/>
      </c>
      <c r="AV28" s="45" t="str">
        <f t="shared" si="13"/>
        <v/>
      </c>
      <c r="AW28" s="45" t="str">
        <f t="shared" si="13"/>
        <v/>
      </c>
      <c r="AX28" s="45" t="str">
        <f t="shared" si="13"/>
        <v>8～9</v>
      </c>
      <c r="AY28" s="45" t="str">
        <f t="shared" si="13"/>
        <v>10～11</v>
      </c>
      <c r="AZ28" s="45" t="str">
        <f t="shared" si="13"/>
        <v>8～9</v>
      </c>
      <c r="BA28" s="45" t="str">
        <f t="shared" si="13"/>
        <v>12～13</v>
      </c>
      <c r="BB28" s="45" t="str">
        <f t="shared" si="13"/>
        <v/>
      </c>
      <c r="BC28" s="45" t="str">
        <f t="shared" si="13"/>
        <v/>
      </c>
      <c r="BH28" s="40">
        <v>18</v>
      </c>
      <c r="BI28" s="64" t="s">
        <v>41</v>
      </c>
      <c r="BJ28" s="75" t="s">
        <v>138</v>
      </c>
      <c r="BK28" s="260" t="s">
        <v>117</v>
      </c>
      <c r="BL28" s="78" t="s">
        <v>119</v>
      </c>
      <c r="BM28" s="261" t="s">
        <v>117</v>
      </c>
      <c r="BN28" s="67" t="s">
        <v>116</v>
      </c>
      <c r="BO28" s="259" t="s">
        <v>117</v>
      </c>
      <c r="BP28" s="67" t="s">
        <v>116</v>
      </c>
      <c r="BQ28" s="152" t="s">
        <v>118</v>
      </c>
      <c r="BR28" s="69" t="s">
        <v>116</v>
      </c>
      <c r="BS28" s="254" t="s">
        <v>118</v>
      </c>
    </row>
    <row r="29" spans="1:71" ht="18.95" customHeight="1">
      <c r="A29" s="218"/>
      <c r="B29" s="5">
        <v>22</v>
      </c>
      <c r="C29" s="6">
        <f t="shared" si="0"/>
        <v>46348</v>
      </c>
      <c r="D29" s="18">
        <f t="shared" si="14"/>
        <v>1</v>
      </c>
      <c r="E29" s="9"/>
      <c r="F29" s="108" t="str">
        <f t="shared" si="11"/>
        <v/>
      </c>
      <c r="G29" s="107" t="str">
        <f t="shared" si="2"/>
        <v/>
      </c>
      <c r="H29" s="108" t="str">
        <f t="shared" si="3"/>
        <v>10～11</v>
      </c>
      <c r="I29" s="107" t="str">
        <f t="shared" si="4"/>
        <v>12～13</v>
      </c>
      <c r="J29" s="108" t="str">
        <f t="shared" si="5"/>
        <v/>
      </c>
      <c r="K29" s="107" t="str">
        <f t="shared" si="6"/>
        <v/>
      </c>
      <c r="L29" s="108" t="str">
        <f t="shared" si="7"/>
        <v/>
      </c>
      <c r="M29" s="107" t="str">
        <f t="shared" si="8"/>
        <v/>
      </c>
      <c r="N29" s="108" t="str">
        <f t="shared" si="9"/>
        <v/>
      </c>
      <c r="O29" s="107" t="str">
        <f t="shared" si="10"/>
        <v/>
      </c>
      <c r="P29" s="9"/>
      <c r="Q29" s="218"/>
      <c r="R29" s="55">
        <v>1</v>
      </c>
      <c r="S29" s="14">
        <f>SUM($R$8:R29)</f>
        <v>22</v>
      </c>
      <c r="AA29" s="9">
        <v>19</v>
      </c>
      <c r="AB29" s="27" t="str">
        <f>V14</f>
        <v>理科</v>
      </c>
      <c r="AC29" s="61"/>
      <c r="AD29" s="42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IF(AE29="","",VLOOKUP(AE29,目次!$A$5:$X$36,20))</f>
        <v/>
      </c>
      <c r="AL29" s="22" t="str">
        <f>IF(AF29="","",VLOOKUP(AF29,目次!$A$5:$P$36,4))</f>
        <v/>
      </c>
      <c r="AM29" s="22" t="str">
        <f>IF(AF29="","",VLOOKUP(AF29,目次!$A$5:$X$36,21))</f>
        <v/>
      </c>
      <c r="AN29" s="22" t="str">
        <f>IF(AG29="","",VLOOKUP(AG29,目次!$A$5:$P$36,5))</f>
        <v/>
      </c>
      <c r="AO29" s="22" t="str">
        <f>IF(AG29="","",VLOOKUP(AG29,目次!$A$5:$X$36,22))</f>
        <v/>
      </c>
      <c r="AP29" s="22" t="str">
        <f>IF(AH29="","",VLOOKUP(AH29,目次!$A$5:$P$36,6))</f>
        <v>8～9</v>
      </c>
      <c r="AQ29" s="22" t="str">
        <f>IF(AH29="","",VLOOKUP(AH29,目次!$A$5:$X$36,23))</f>
        <v>12～13</v>
      </c>
      <c r="AR29" s="22" t="str">
        <f>IF(AI29="","",VLOOKUP(AI29,目次!$A$5:$P$36,7))</f>
        <v/>
      </c>
      <c r="AS29" s="22" t="str">
        <f>IF(AI29="","",VLOOKUP(AI29,目次!$A$5:$X$36,24))</f>
        <v/>
      </c>
      <c r="AT29" s="45" t="str">
        <f t="shared" si="13"/>
        <v/>
      </c>
      <c r="AU29" s="45" t="str">
        <f t="shared" si="13"/>
        <v/>
      </c>
      <c r="AV29" s="45" t="str">
        <f t="shared" si="13"/>
        <v/>
      </c>
      <c r="AW29" s="45" t="str">
        <f t="shared" si="13"/>
        <v/>
      </c>
      <c r="AX29" s="45" t="str">
        <f t="shared" si="13"/>
        <v/>
      </c>
      <c r="AY29" s="45" t="str">
        <f t="shared" si="13"/>
        <v/>
      </c>
      <c r="AZ29" s="45" t="str">
        <f t="shared" si="13"/>
        <v>8～9</v>
      </c>
      <c r="BA29" s="45" t="str">
        <f t="shared" si="13"/>
        <v>12～13</v>
      </c>
      <c r="BB29" s="45" t="str">
        <f t="shared" si="13"/>
        <v>8～9</v>
      </c>
      <c r="BC29" s="45" t="str">
        <f t="shared" si="13"/>
        <v>12～13</v>
      </c>
      <c r="BH29" s="40">
        <v>19</v>
      </c>
      <c r="BI29" s="64" t="s">
        <v>42</v>
      </c>
      <c r="BJ29" s="75" t="s">
        <v>66</v>
      </c>
      <c r="BK29" s="260" t="s">
        <v>118</v>
      </c>
      <c r="BL29" s="78" t="s">
        <v>120</v>
      </c>
      <c r="BM29" s="261" t="s">
        <v>118</v>
      </c>
      <c r="BN29" s="67" t="s">
        <v>117</v>
      </c>
      <c r="BO29" s="259" t="s">
        <v>118</v>
      </c>
      <c r="BP29" s="67" t="s">
        <v>117</v>
      </c>
      <c r="BQ29" s="152" t="s">
        <v>119</v>
      </c>
      <c r="BR29" s="69" t="s">
        <v>117</v>
      </c>
      <c r="BS29" s="254" t="s">
        <v>119</v>
      </c>
    </row>
    <row r="30" spans="1:71" ht="18.95" customHeight="1">
      <c r="A30" s="218"/>
      <c r="B30" s="5">
        <v>23</v>
      </c>
      <c r="C30" s="6">
        <f t="shared" si="0"/>
        <v>46349</v>
      </c>
      <c r="D30" s="18">
        <f t="shared" si="14"/>
        <v>2</v>
      </c>
      <c r="E30" s="9"/>
      <c r="F30" s="108" t="str">
        <f t="shared" si="11"/>
        <v/>
      </c>
      <c r="G30" s="107" t="str">
        <f t="shared" si="2"/>
        <v/>
      </c>
      <c r="H30" s="108" t="str">
        <f t="shared" si="3"/>
        <v/>
      </c>
      <c r="I30" s="107" t="str">
        <f t="shared" si="4"/>
        <v/>
      </c>
      <c r="J30" s="108" t="str">
        <f t="shared" si="5"/>
        <v>10～11</v>
      </c>
      <c r="K30" s="107" t="str">
        <f t="shared" si="6"/>
        <v>12～13</v>
      </c>
      <c r="L30" s="108" t="str">
        <f t="shared" si="7"/>
        <v/>
      </c>
      <c r="M30" s="107" t="str">
        <f t="shared" si="8"/>
        <v/>
      </c>
      <c r="N30" s="108" t="str">
        <f t="shared" si="9"/>
        <v/>
      </c>
      <c r="O30" s="107" t="str">
        <f t="shared" si="10"/>
        <v/>
      </c>
      <c r="P30" s="9"/>
      <c r="Q30" s="218"/>
      <c r="R30" s="55">
        <v>1</v>
      </c>
      <c r="S30" s="14">
        <f>SUM($R$8:R30)</f>
        <v>23</v>
      </c>
      <c r="AA30" s="9">
        <v>20</v>
      </c>
      <c r="AB30" s="27" t="str">
        <f>V15</f>
        <v>英語</v>
      </c>
      <c r="AC30" s="61"/>
      <c r="AD30" s="42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IF(AE30="","",VLOOKUP(AE30,目次!$A$5:$X$36,20))</f>
        <v/>
      </c>
      <c r="AL30" s="22" t="str">
        <f>IF(AF30="","",VLOOKUP(AF30,目次!$A$5:$P$36,4))</f>
        <v/>
      </c>
      <c r="AM30" s="22" t="str">
        <f>IF(AF30="","",VLOOKUP(AF30,目次!$A$5:$X$36,21))</f>
        <v/>
      </c>
      <c r="AN30" s="22" t="str">
        <f>IF(AG30="","",VLOOKUP(AG30,目次!$A$5:$P$36,5))</f>
        <v/>
      </c>
      <c r="AO30" s="22" t="str">
        <f>IF(AG30="","",VLOOKUP(AG30,目次!$A$5:$X$36,22))</f>
        <v/>
      </c>
      <c r="AP30" s="22" t="str">
        <f>IF(AH30="","",VLOOKUP(AH30,目次!$A$5:$P$36,6))</f>
        <v/>
      </c>
      <c r="AQ30" s="22" t="str">
        <f>IF(AH30="","",VLOOKUP(AH30,目次!$A$5:$X$36,23))</f>
        <v/>
      </c>
      <c r="AR30" s="22" t="str">
        <f>IF(AI30="","",VLOOKUP(AI30,目次!$A$5:$P$36,7))</f>
        <v>8～9</v>
      </c>
      <c r="AS30" s="22" t="str">
        <f>IF(AI30="","",VLOOKUP(AI30,目次!$A$5:$X$36,24))</f>
        <v>12～13</v>
      </c>
      <c r="AT30" s="45" t="str">
        <f t="shared" si="13"/>
        <v>10～11</v>
      </c>
      <c r="AU30" s="45" t="str">
        <f t="shared" si="13"/>
        <v>12～13</v>
      </c>
      <c r="AV30" s="45" t="str">
        <f t="shared" si="13"/>
        <v/>
      </c>
      <c r="AW30" s="45" t="str">
        <f t="shared" si="13"/>
        <v/>
      </c>
      <c r="AX30" s="45" t="str">
        <f t="shared" si="13"/>
        <v/>
      </c>
      <c r="AY30" s="45" t="str">
        <f t="shared" si="13"/>
        <v/>
      </c>
      <c r="AZ30" s="45" t="str">
        <f t="shared" si="13"/>
        <v/>
      </c>
      <c r="BA30" s="45" t="str">
        <f t="shared" si="13"/>
        <v/>
      </c>
      <c r="BB30" s="45" t="str">
        <f t="shared" si="13"/>
        <v>8～9</v>
      </c>
      <c r="BC30" s="45" t="str">
        <f t="shared" si="13"/>
        <v>12～13</v>
      </c>
      <c r="BH30" s="40">
        <v>20</v>
      </c>
      <c r="BI30" s="64" t="s">
        <v>43</v>
      </c>
      <c r="BJ30" s="75" t="s">
        <v>139</v>
      </c>
      <c r="BK30" s="260" t="s">
        <v>119</v>
      </c>
      <c r="BL30" s="78" t="s">
        <v>121</v>
      </c>
      <c r="BM30" s="261" t="s">
        <v>119</v>
      </c>
      <c r="BN30" s="67" t="s">
        <v>118</v>
      </c>
      <c r="BO30" s="259" t="s">
        <v>119</v>
      </c>
      <c r="BP30" s="67" t="s">
        <v>118</v>
      </c>
      <c r="BQ30" s="152" t="s">
        <v>120</v>
      </c>
      <c r="BR30" s="69" t="s">
        <v>142</v>
      </c>
      <c r="BS30" s="254" t="s">
        <v>520</v>
      </c>
    </row>
    <row r="31" spans="1:71" ht="18.95" customHeight="1">
      <c r="A31" s="218"/>
      <c r="B31" s="5">
        <v>24</v>
      </c>
      <c r="C31" s="6">
        <f t="shared" si="0"/>
        <v>46350</v>
      </c>
      <c r="D31" s="18">
        <f t="shared" si="14"/>
        <v>3</v>
      </c>
      <c r="E31" s="9"/>
      <c r="F31" s="108" t="str">
        <f t="shared" si="11"/>
        <v/>
      </c>
      <c r="G31" s="107" t="str">
        <f t="shared" si="2"/>
        <v/>
      </c>
      <c r="H31" s="108" t="str">
        <f t="shared" si="3"/>
        <v/>
      </c>
      <c r="I31" s="107" t="str">
        <f t="shared" si="4"/>
        <v/>
      </c>
      <c r="J31" s="108" t="str">
        <f t="shared" si="5"/>
        <v/>
      </c>
      <c r="K31" s="107" t="str">
        <f t="shared" si="6"/>
        <v/>
      </c>
      <c r="L31" s="108" t="str">
        <f t="shared" si="7"/>
        <v>10～11</v>
      </c>
      <c r="M31" s="107" t="str">
        <f t="shared" si="8"/>
        <v>14～15</v>
      </c>
      <c r="N31" s="108" t="str">
        <f t="shared" si="9"/>
        <v/>
      </c>
      <c r="O31" s="107" t="str">
        <f t="shared" si="10"/>
        <v/>
      </c>
      <c r="P31" s="9"/>
      <c r="Q31" s="218"/>
      <c r="R31" s="55">
        <v>1</v>
      </c>
      <c r="S31" s="14">
        <f>SUM($R$8:R31)</f>
        <v>24</v>
      </c>
      <c r="AA31" s="9">
        <v>21</v>
      </c>
      <c r="AB31" s="27" t="str">
        <f>V11</f>
        <v>国語</v>
      </c>
      <c r="AC31" s="61"/>
      <c r="AD31" s="42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IF(AE31="","",VLOOKUP(AE31,目次!$A$5:$X$36,20))</f>
        <v>12～13</v>
      </c>
      <c r="AL31" s="22" t="str">
        <f>IF(AF31="","",VLOOKUP(AF31,目次!$A$5:$P$36,4))</f>
        <v/>
      </c>
      <c r="AM31" s="22" t="str">
        <f>IF(AF31="","",VLOOKUP(AF31,目次!$A$5:$X$36,21))</f>
        <v/>
      </c>
      <c r="AN31" s="22" t="str">
        <f>IF(AG31="","",VLOOKUP(AG31,目次!$A$5:$P$36,5))</f>
        <v/>
      </c>
      <c r="AO31" s="22" t="str">
        <f>IF(AG31="","",VLOOKUP(AG31,目次!$A$5:$X$36,22))</f>
        <v/>
      </c>
      <c r="AP31" s="22" t="str">
        <f>IF(AH31="","",VLOOKUP(AH31,目次!$A$5:$P$36,6))</f>
        <v/>
      </c>
      <c r="AQ31" s="22" t="str">
        <f>IF(AH31="","",VLOOKUP(AH31,目次!$A$5:$X$36,23))</f>
        <v/>
      </c>
      <c r="AR31" s="22" t="str">
        <f>IF(AI31="","",VLOOKUP(AI31,目次!$A$5:$P$36,7))</f>
        <v/>
      </c>
      <c r="AS31" s="22" t="str">
        <f>IF(AI31="","",VLOOKUP(AI31,目次!$A$5:$X$36,24))</f>
        <v/>
      </c>
      <c r="AT31" s="45" t="str">
        <f t="shared" si="13"/>
        <v>10～11</v>
      </c>
      <c r="AU31" s="45" t="str">
        <f t="shared" si="13"/>
        <v>12～13</v>
      </c>
      <c r="AV31" s="45" t="str">
        <f t="shared" si="13"/>
        <v>10～11</v>
      </c>
      <c r="AW31" s="45" t="str">
        <f t="shared" si="13"/>
        <v>12～13</v>
      </c>
      <c r="AX31" s="45" t="str">
        <f t="shared" si="13"/>
        <v/>
      </c>
      <c r="AY31" s="45" t="str">
        <f t="shared" si="13"/>
        <v/>
      </c>
      <c r="AZ31" s="45" t="str">
        <f t="shared" si="13"/>
        <v/>
      </c>
      <c r="BA31" s="45" t="str">
        <f t="shared" si="13"/>
        <v/>
      </c>
      <c r="BB31" s="45" t="str">
        <f t="shared" si="13"/>
        <v/>
      </c>
      <c r="BC31" s="45" t="str">
        <f t="shared" si="13"/>
        <v/>
      </c>
      <c r="BH31" s="40">
        <v>21</v>
      </c>
      <c r="BI31" s="64" t="s">
        <v>44</v>
      </c>
      <c r="BJ31" s="75" t="s">
        <v>68</v>
      </c>
      <c r="BK31" s="260" t="s">
        <v>120</v>
      </c>
      <c r="BL31" s="78" t="s">
        <v>122</v>
      </c>
      <c r="BM31" s="261" t="s">
        <v>120</v>
      </c>
      <c r="BN31" s="67" t="s">
        <v>119</v>
      </c>
      <c r="BO31" s="259" t="s">
        <v>120</v>
      </c>
      <c r="BP31" s="67" t="s">
        <v>119</v>
      </c>
      <c r="BQ31" s="152" t="s">
        <v>121</v>
      </c>
      <c r="BR31" s="69" t="s">
        <v>120</v>
      </c>
      <c r="BS31" s="254" t="s">
        <v>122</v>
      </c>
    </row>
    <row r="32" spans="1:71" ht="18.95" customHeight="1">
      <c r="A32" s="218"/>
      <c r="B32" s="5">
        <v>25</v>
      </c>
      <c r="C32" s="6">
        <f t="shared" si="0"/>
        <v>46351</v>
      </c>
      <c r="D32" s="18">
        <f t="shared" si="14"/>
        <v>4</v>
      </c>
      <c r="E32" s="9"/>
      <c r="F32" s="108" t="str">
        <f t="shared" si="11"/>
        <v/>
      </c>
      <c r="G32" s="107" t="str">
        <f t="shared" si="2"/>
        <v/>
      </c>
      <c r="H32" s="108" t="str">
        <f t="shared" si="3"/>
        <v/>
      </c>
      <c r="I32" s="107" t="str">
        <f t="shared" si="4"/>
        <v/>
      </c>
      <c r="J32" s="108" t="str">
        <f t="shared" si="5"/>
        <v/>
      </c>
      <c r="K32" s="107" t="str">
        <f t="shared" si="6"/>
        <v/>
      </c>
      <c r="L32" s="108" t="str">
        <f t="shared" si="7"/>
        <v/>
      </c>
      <c r="M32" s="107" t="str">
        <f t="shared" si="8"/>
        <v/>
      </c>
      <c r="N32" s="108" t="str">
        <f t="shared" si="9"/>
        <v>10～11</v>
      </c>
      <c r="O32" s="107" t="str">
        <f t="shared" si="10"/>
        <v>14～15</v>
      </c>
      <c r="P32" s="9"/>
      <c r="Q32" s="218"/>
      <c r="R32" s="55">
        <v>1</v>
      </c>
      <c r="S32" s="14">
        <f>SUM($R$8:R32)</f>
        <v>25</v>
      </c>
      <c r="AA32" s="9">
        <v>22</v>
      </c>
      <c r="AB32" s="27" t="str">
        <f>V12</f>
        <v>社会</v>
      </c>
      <c r="AC32" s="61"/>
      <c r="AD32" s="42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IF(AE32="","",VLOOKUP(AE32,目次!$A$5:$X$36,20))</f>
        <v/>
      </c>
      <c r="AL32" s="22" t="str">
        <f>IF(AF32="","",VLOOKUP(AF32,目次!$A$5:$P$36,4))</f>
        <v>10～11</v>
      </c>
      <c r="AM32" s="22" t="str">
        <f>IF(AF32="","",VLOOKUP(AF32,目次!$A$5:$X$36,21))</f>
        <v>12～13</v>
      </c>
      <c r="AN32" s="22" t="str">
        <f>IF(AG32="","",VLOOKUP(AG32,目次!$A$5:$P$36,5))</f>
        <v/>
      </c>
      <c r="AO32" s="22" t="str">
        <f>IF(AG32="","",VLOOKUP(AG32,目次!$A$5:$X$36,22))</f>
        <v/>
      </c>
      <c r="AP32" s="22" t="str">
        <f>IF(AH32="","",VLOOKUP(AH32,目次!$A$5:$P$36,6))</f>
        <v/>
      </c>
      <c r="AQ32" s="22" t="str">
        <f>IF(AH32="","",VLOOKUP(AH32,目次!$A$5:$X$36,23))</f>
        <v/>
      </c>
      <c r="AR32" s="22" t="str">
        <f>IF(AI32="","",VLOOKUP(AI32,目次!$A$5:$P$36,7))</f>
        <v/>
      </c>
      <c r="AS32" s="22" t="str">
        <f>IF(AI32="","",VLOOKUP(AI32,目次!$A$5:$X$36,24))</f>
        <v/>
      </c>
      <c r="AT32" s="45" t="str">
        <f t="shared" si="13"/>
        <v/>
      </c>
      <c r="AU32" s="45" t="str">
        <f t="shared" si="13"/>
        <v/>
      </c>
      <c r="AV32" s="45" t="str">
        <f t="shared" si="13"/>
        <v>10～11</v>
      </c>
      <c r="AW32" s="45" t="str">
        <f t="shared" si="13"/>
        <v>12～13</v>
      </c>
      <c r="AX32" s="45" t="str">
        <f t="shared" si="13"/>
        <v>10～11</v>
      </c>
      <c r="AY32" s="45" t="str">
        <f t="shared" si="13"/>
        <v>12～13</v>
      </c>
      <c r="AZ32" s="45" t="str">
        <f t="shared" si="13"/>
        <v/>
      </c>
      <c r="BA32" s="45" t="str">
        <f t="shared" si="13"/>
        <v/>
      </c>
      <c r="BB32" s="45" t="str">
        <f t="shared" si="13"/>
        <v/>
      </c>
      <c r="BC32" s="45" t="str">
        <f t="shared" si="13"/>
        <v/>
      </c>
      <c r="BH32" s="40">
        <v>22</v>
      </c>
      <c r="BI32" s="64" t="s">
        <v>45</v>
      </c>
      <c r="BJ32" s="75" t="s">
        <v>69</v>
      </c>
      <c r="BK32" s="260" t="s">
        <v>121</v>
      </c>
      <c r="BL32" s="78" t="s">
        <v>123</v>
      </c>
      <c r="BM32" s="261" t="s">
        <v>121</v>
      </c>
      <c r="BN32" s="67" t="s">
        <v>120</v>
      </c>
      <c r="BO32" s="259" t="s">
        <v>121</v>
      </c>
      <c r="BP32" s="67" t="s">
        <v>120</v>
      </c>
      <c r="BQ32" s="152" t="s">
        <v>122</v>
      </c>
      <c r="BR32" s="69" t="s">
        <v>121</v>
      </c>
      <c r="BS32" s="254" t="s">
        <v>123</v>
      </c>
    </row>
    <row r="33" spans="1:71" ht="18.95" customHeight="1">
      <c r="A33" s="218"/>
      <c r="B33" s="5">
        <v>26</v>
      </c>
      <c r="C33" s="6">
        <f t="shared" si="0"/>
        <v>46352</v>
      </c>
      <c r="D33" s="18">
        <f t="shared" si="14"/>
        <v>5</v>
      </c>
      <c r="E33" s="9"/>
      <c r="F33" s="108" t="str">
        <f t="shared" si="11"/>
        <v>12～13</v>
      </c>
      <c r="G33" s="107" t="str">
        <f t="shared" si="2"/>
        <v>14～15</v>
      </c>
      <c r="H33" s="108" t="str">
        <f t="shared" si="3"/>
        <v/>
      </c>
      <c r="I33" s="107" t="str">
        <f t="shared" si="4"/>
        <v/>
      </c>
      <c r="J33" s="108" t="str">
        <f t="shared" si="5"/>
        <v/>
      </c>
      <c r="K33" s="107" t="str">
        <f t="shared" si="6"/>
        <v/>
      </c>
      <c r="L33" s="108" t="str">
        <f t="shared" si="7"/>
        <v/>
      </c>
      <c r="M33" s="107" t="str">
        <f t="shared" si="8"/>
        <v/>
      </c>
      <c r="N33" s="108" t="str">
        <f t="shared" si="9"/>
        <v/>
      </c>
      <c r="O33" s="107" t="str">
        <f t="shared" si="10"/>
        <v/>
      </c>
      <c r="P33" s="9"/>
      <c r="Q33" s="218"/>
      <c r="R33" s="55">
        <v>1</v>
      </c>
      <c r="S33" s="14">
        <f>SUM($R$8:R33)</f>
        <v>26</v>
      </c>
      <c r="AA33" s="9">
        <v>23</v>
      </c>
      <c r="AB33" s="27" t="str">
        <f>V13</f>
        <v>数学</v>
      </c>
      <c r="AC33" s="61"/>
      <c r="AD33" s="42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IF(AE33="","",VLOOKUP(AE33,目次!$A$5:$X$36,20))</f>
        <v/>
      </c>
      <c r="AL33" s="22" t="str">
        <f>IF(AF33="","",VLOOKUP(AF33,目次!$A$5:$P$36,4))</f>
        <v/>
      </c>
      <c r="AM33" s="22" t="str">
        <f>IF(AF33="","",VLOOKUP(AF33,目次!$A$5:$X$36,21))</f>
        <v/>
      </c>
      <c r="AN33" s="22" t="str">
        <f>IF(AG33="","",VLOOKUP(AG33,目次!$A$5:$P$36,5))</f>
        <v>10～11</v>
      </c>
      <c r="AO33" s="22" t="str">
        <f>IF(AG33="","",VLOOKUP(AG33,目次!$A$5:$X$36,22))</f>
        <v>12～13</v>
      </c>
      <c r="AP33" s="22" t="str">
        <f>IF(AH33="","",VLOOKUP(AH33,目次!$A$5:$P$36,6))</f>
        <v/>
      </c>
      <c r="AQ33" s="22" t="str">
        <f>IF(AH33="","",VLOOKUP(AH33,目次!$A$5:$X$36,23))</f>
        <v/>
      </c>
      <c r="AR33" s="22" t="str">
        <f>IF(AI33="","",VLOOKUP(AI33,目次!$A$5:$P$36,7))</f>
        <v/>
      </c>
      <c r="AS33" s="22" t="str">
        <f>IF(AI33="","",VLOOKUP(AI33,目次!$A$5:$X$36,24))</f>
        <v/>
      </c>
      <c r="AT33" s="45" t="str">
        <f t="shared" si="13"/>
        <v/>
      </c>
      <c r="AU33" s="45" t="str">
        <f t="shared" si="13"/>
        <v/>
      </c>
      <c r="AV33" s="45" t="str">
        <f t="shared" si="13"/>
        <v/>
      </c>
      <c r="AW33" s="45" t="str">
        <f t="shared" si="13"/>
        <v/>
      </c>
      <c r="AX33" s="45" t="str">
        <f t="shared" si="13"/>
        <v>10～11</v>
      </c>
      <c r="AY33" s="45" t="str">
        <f t="shared" si="13"/>
        <v>12～13</v>
      </c>
      <c r="AZ33" s="45" t="str">
        <f t="shared" si="13"/>
        <v>10～11</v>
      </c>
      <c r="BA33" s="45" t="str">
        <f t="shared" si="13"/>
        <v>14～15</v>
      </c>
      <c r="BB33" s="45" t="str">
        <f t="shared" si="13"/>
        <v/>
      </c>
      <c r="BC33" s="45" t="str">
        <f t="shared" si="13"/>
        <v/>
      </c>
      <c r="BH33" s="40">
        <v>23</v>
      </c>
      <c r="BI33" s="64" t="s">
        <v>46</v>
      </c>
      <c r="BJ33" s="75" t="s">
        <v>140</v>
      </c>
      <c r="BK33" s="260" t="s">
        <v>122</v>
      </c>
      <c r="BL33" s="78" t="s">
        <v>125</v>
      </c>
      <c r="BM33" s="261" t="s">
        <v>122</v>
      </c>
      <c r="BN33" s="67" t="s">
        <v>121</v>
      </c>
      <c r="BO33" s="259" t="s">
        <v>122</v>
      </c>
      <c r="BP33" s="67" t="s">
        <v>121</v>
      </c>
      <c r="BQ33" s="152" t="s">
        <v>123</v>
      </c>
      <c r="BR33" s="69" t="s">
        <v>122</v>
      </c>
      <c r="BS33" s="254" t="s">
        <v>124</v>
      </c>
    </row>
    <row r="34" spans="1:71" ht="18.95" customHeight="1">
      <c r="A34" s="218"/>
      <c r="B34" s="5">
        <v>27</v>
      </c>
      <c r="C34" s="6">
        <f t="shared" si="0"/>
        <v>46353</v>
      </c>
      <c r="D34" s="18">
        <f t="shared" si="14"/>
        <v>6</v>
      </c>
      <c r="E34" s="9"/>
      <c r="F34" s="108" t="str">
        <f t="shared" si="11"/>
        <v/>
      </c>
      <c r="G34" s="107" t="str">
        <f t="shared" si="2"/>
        <v/>
      </c>
      <c r="H34" s="108" t="str">
        <f t="shared" si="3"/>
        <v>12～14</v>
      </c>
      <c r="I34" s="107" t="str">
        <f t="shared" si="4"/>
        <v>14～15</v>
      </c>
      <c r="J34" s="108" t="str">
        <f t="shared" si="5"/>
        <v/>
      </c>
      <c r="K34" s="107" t="str">
        <f t="shared" si="6"/>
        <v/>
      </c>
      <c r="L34" s="108" t="str">
        <f t="shared" si="7"/>
        <v/>
      </c>
      <c r="M34" s="107" t="str">
        <f t="shared" si="8"/>
        <v/>
      </c>
      <c r="N34" s="108" t="str">
        <f t="shared" si="9"/>
        <v/>
      </c>
      <c r="O34" s="107" t="str">
        <f t="shared" si="10"/>
        <v/>
      </c>
      <c r="P34" s="9"/>
      <c r="Q34" s="218"/>
      <c r="R34" s="55">
        <v>1</v>
      </c>
      <c r="S34" s="14">
        <f>SUM($R$8:R34)</f>
        <v>27</v>
      </c>
      <c r="AA34" s="9">
        <v>24</v>
      </c>
      <c r="AB34" s="27" t="str">
        <f>V14</f>
        <v>理科</v>
      </c>
      <c r="AC34" s="61"/>
      <c r="AD34" s="42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IF(AE34="","",VLOOKUP(AE34,目次!$A$5:$X$36,20))</f>
        <v/>
      </c>
      <c r="AL34" s="22" t="str">
        <f>IF(AF34="","",VLOOKUP(AF34,目次!$A$5:$P$36,4))</f>
        <v/>
      </c>
      <c r="AM34" s="22" t="str">
        <f>IF(AF34="","",VLOOKUP(AF34,目次!$A$5:$X$36,21))</f>
        <v/>
      </c>
      <c r="AN34" s="22" t="str">
        <f>IF(AG34="","",VLOOKUP(AG34,目次!$A$5:$P$36,5))</f>
        <v/>
      </c>
      <c r="AO34" s="22" t="str">
        <f>IF(AG34="","",VLOOKUP(AG34,目次!$A$5:$X$36,22))</f>
        <v/>
      </c>
      <c r="AP34" s="22" t="str">
        <f>IF(AH34="","",VLOOKUP(AH34,目次!$A$5:$P$36,6))</f>
        <v>10～11</v>
      </c>
      <c r="AQ34" s="22" t="str">
        <f>IF(AH34="","",VLOOKUP(AH34,目次!$A$5:$X$36,23))</f>
        <v>14～15</v>
      </c>
      <c r="AR34" s="22" t="str">
        <f>IF(AI34="","",VLOOKUP(AI34,目次!$A$5:$P$36,7))</f>
        <v/>
      </c>
      <c r="AS34" s="22" t="str">
        <f>IF(AI34="","",VLOOKUP(AI34,目次!$A$5:$X$36,24))</f>
        <v/>
      </c>
      <c r="AT34" s="45" t="str">
        <f t="shared" si="13"/>
        <v/>
      </c>
      <c r="AU34" s="45" t="str">
        <f t="shared" si="13"/>
        <v/>
      </c>
      <c r="AV34" s="45" t="str">
        <f t="shared" si="13"/>
        <v/>
      </c>
      <c r="AW34" s="45" t="str">
        <f t="shared" si="13"/>
        <v/>
      </c>
      <c r="AX34" s="45" t="str">
        <f t="shared" si="13"/>
        <v/>
      </c>
      <c r="AY34" s="45" t="str">
        <f t="shared" si="13"/>
        <v/>
      </c>
      <c r="AZ34" s="45" t="str">
        <f t="shared" si="13"/>
        <v>10～11</v>
      </c>
      <c r="BA34" s="45" t="str">
        <f t="shared" si="13"/>
        <v>14～15</v>
      </c>
      <c r="BB34" s="45" t="str">
        <f t="shared" si="13"/>
        <v>10～11</v>
      </c>
      <c r="BC34" s="45" t="str">
        <f t="shared" si="13"/>
        <v>14～15</v>
      </c>
      <c r="BH34" s="40">
        <v>24</v>
      </c>
      <c r="BI34" s="64" t="s">
        <v>47</v>
      </c>
      <c r="BJ34" s="75" t="s">
        <v>71</v>
      </c>
      <c r="BK34" s="260" t="s">
        <v>123</v>
      </c>
      <c r="BL34" s="78" t="s">
        <v>126</v>
      </c>
      <c r="BM34" s="261" t="s">
        <v>123</v>
      </c>
      <c r="BN34" s="67" t="s">
        <v>122</v>
      </c>
      <c r="BO34" s="259" t="s">
        <v>123</v>
      </c>
      <c r="BP34" s="67" t="s">
        <v>122</v>
      </c>
      <c r="BQ34" s="152" t="s">
        <v>124</v>
      </c>
      <c r="BR34" s="69" t="s">
        <v>123</v>
      </c>
      <c r="BS34" s="254" t="s">
        <v>125</v>
      </c>
    </row>
    <row r="35" spans="1:71" ht="18.95" customHeight="1">
      <c r="A35" s="218"/>
      <c r="B35" s="5">
        <v>28</v>
      </c>
      <c r="C35" s="6">
        <f t="shared" si="0"/>
        <v>46354</v>
      </c>
      <c r="D35" s="18">
        <f t="shared" si="14"/>
        <v>7</v>
      </c>
      <c r="E35" s="9"/>
      <c r="F35" s="108" t="str">
        <f t="shared" si="11"/>
        <v/>
      </c>
      <c r="G35" s="107" t="str">
        <f t="shared" si="2"/>
        <v/>
      </c>
      <c r="H35" s="108" t="str">
        <f t="shared" si="3"/>
        <v/>
      </c>
      <c r="I35" s="107" t="str">
        <f t="shared" si="4"/>
        <v/>
      </c>
      <c r="J35" s="108" t="str">
        <f t="shared" si="5"/>
        <v>12～13</v>
      </c>
      <c r="K35" s="107" t="str">
        <f t="shared" si="6"/>
        <v>14～15</v>
      </c>
      <c r="L35" s="108" t="str">
        <f t="shared" si="7"/>
        <v/>
      </c>
      <c r="M35" s="107" t="str">
        <f t="shared" si="8"/>
        <v/>
      </c>
      <c r="N35" s="108" t="str">
        <f t="shared" si="9"/>
        <v/>
      </c>
      <c r="O35" s="107" t="str">
        <f t="shared" si="10"/>
        <v/>
      </c>
      <c r="P35" s="9"/>
      <c r="Q35" s="218"/>
      <c r="R35" s="55">
        <v>1</v>
      </c>
      <c r="S35" s="14">
        <f>SUM($R$8:R35)</f>
        <v>28</v>
      </c>
      <c r="U35" s="17"/>
      <c r="AA35" s="9">
        <v>25</v>
      </c>
      <c r="AB35" s="27" t="str">
        <f>V15</f>
        <v>英語</v>
      </c>
      <c r="AC35" s="61"/>
      <c r="AD35" s="42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IF(AE35="","",VLOOKUP(AE35,目次!$A$5:$X$36,20))</f>
        <v/>
      </c>
      <c r="AL35" s="22" t="str">
        <f>IF(AF35="","",VLOOKUP(AF35,目次!$A$5:$P$36,4))</f>
        <v/>
      </c>
      <c r="AM35" s="22" t="str">
        <f>IF(AF35="","",VLOOKUP(AF35,目次!$A$5:$X$36,21))</f>
        <v/>
      </c>
      <c r="AN35" s="22" t="str">
        <f>IF(AG35="","",VLOOKUP(AG35,目次!$A$5:$P$36,5))</f>
        <v/>
      </c>
      <c r="AO35" s="22" t="str">
        <f>IF(AG35="","",VLOOKUP(AG35,目次!$A$5:$X$36,22))</f>
        <v/>
      </c>
      <c r="AP35" s="22" t="str">
        <f>IF(AH35="","",VLOOKUP(AH35,目次!$A$5:$P$36,6))</f>
        <v/>
      </c>
      <c r="AQ35" s="22" t="str">
        <f>IF(AH35="","",VLOOKUP(AH35,目次!$A$5:$X$36,23))</f>
        <v/>
      </c>
      <c r="AR35" s="22" t="str">
        <f>IF(AI35="","",VLOOKUP(AI35,目次!$A$5:$P$36,7))</f>
        <v>10～11</v>
      </c>
      <c r="AS35" s="22" t="str">
        <f>IF(AI35="","",VLOOKUP(AI35,目次!$A$5:$X$36,24))</f>
        <v>14～15</v>
      </c>
      <c r="AT35" s="45" t="str">
        <f t="shared" si="13"/>
        <v>12～13</v>
      </c>
      <c r="AU35" s="45" t="str">
        <f t="shared" si="13"/>
        <v>14～15</v>
      </c>
      <c r="AV35" s="45" t="str">
        <f t="shared" si="13"/>
        <v/>
      </c>
      <c r="AW35" s="45" t="str">
        <f t="shared" si="13"/>
        <v/>
      </c>
      <c r="AX35" s="45" t="str">
        <f t="shared" si="13"/>
        <v/>
      </c>
      <c r="AY35" s="45" t="str">
        <f t="shared" si="13"/>
        <v/>
      </c>
      <c r="AZ35" s="45" t="str">
        <f t="shared" si="13"/>
        <v/>
      </c>
      <c r="BA35" s="45" t="str">
        <f t="shared" si="13"/>
        <v/>
      </c>
      <c r="BB35" s="45" t="str">
        <f t="shared" si="13"/>
        <v>10～11</v>
      </c>
      <c r="BC35" s="45" t="str">
        <f t="shared" si="13"/>
        <v>14～15</v>
      </c>
      <c r="BH35" s="40">
        <v>25</v>
      </c>
      <c r="BI35" s="64" t="s">
        <v>48</v>
      </c>
      <c r="BJ35" s="75" t="s">
        <v>72</v>
      </c>
      <c r="BK35" s="260" t="s">
        <v>124</v>
      </c>
      <c r="BL35" s="78" t="s">
        <v>127</v>
      </c>
      <c r="BM35" s="261" t="s">
        <v>124</v>
      </c>
      <c r="BN35" s="67" t="s">
        <v>123</v>
      </c>
      <c r="BO35" s="259" t="s">
        <v>124</v>
      </c>
      <c r="BP35" s="67" t="s">
        <v>158</v>
      </c>
      <c r="BQ35" s="152" t="s">
        <v>125</v>
      </c>
      <c r="BR35" s="69" t="s">
        <v>124</v>
      </c>
      <c r="BS35" s="254" t="s">
        <v>126</v>
      </c>
    </row>
    <row r="36" spans="1:71" ht="18.95" customHeight="1">
      <c r="A36" s="218"/>
      <c r="B36" s="5">
        <v>29</v>
      </c>
      <c r="C36" s="6">
        <f t="shared" si="0"/>
        <v>46355</v>
      </c>
      <c r="D36" s="18">
        <f t="shared" si="14"/>
        <v>1</v>
      </c>
      <c r="E36" s="9"/>
      <c r="F36" s="108" t="str">
        <f t="shared" si="11"/>
        <v/>
      </c>
      <c r="G36" s="107" t="str">
        <f t="shared" si="2"/>
        <v/>
      </c>
      <c r="H36" s="108" t="str">
        <f t="shared" si="3"/>
        <v/>
      </c>
      <c r="I36" s="107" t="str">
        <f t="shared" si="4"/>
        <v/>
      </c>
      <c r="J36" s="108" t="str">
        <f t="shared" si="5"/>
        <v/>
      </c>
      <c r="K36" s="107" t="str">
        <f t="shared" si="6"/>
        <v/>
      </c>
      <c r="L36" s="108" t="str">
        <f t="shared" si="7"/>
        <v>12～13</v>
      </c>
      <c r="M36" s="107" t="str">
        <f t="shared" si="8"/>
        <v>16～17</v>
      </c>
      <c r="N36" s="108" t="str">
        <f t="shared" si="9"/>
        <v/>
      </c>
      <c r="O36" s="107" t="str">
        <f t="shared" si="10"/>
        <v/>
      </c>
      <c r="P36" s="9"/>
      <c r="Q36" s="218"/>
      <c r="R36" s="55">
        <v>1</v>
      </c>
      <c r="S36" s="14">
        <f>SUM($R$8:R36)</f>
        <v>29</v>
      </c>
      <c r="AA36" s="9">
        <v>26</v>
      </c>
      <c r="AB36" s="27" t="str">
        <f>V11</f>
        <v>国語</v>
      </c>
      <c r="AC36" s="61"/>
      <c r="AD36" s="42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IF(AE36="","",VLOOKUP(AE36,目次!$A$5:$X$36,20))</f>
        <v>14～15</v>
      </c>
      <c r="AL36" s="22" t="str">
        <f>IF(AF36="","",VLOOKUP(AF36,目次!$A$5:$P$36,4))</f>
        <v/>
      </c>
      <c r="AM36" s="22" t="str">
        <f>IF(AF36="","",VLOOKUP(AF36,目次!$A$5:$X$36,21))</f>
        <v/>
      </c>
      <c r="AN36" s="22" t="str">
        <f>IF(AG36="","",VLOOKUP(AG36,目次!$A$5:$P$36,5))</f>
        <v/>
      </c>
      <c r="AO36" s="22" t="str">
        <f>IF(AG36="","",VLOOKUP(AG36,目次!$A$5:$X$36,22))</f>
        <v/>
      </c>
      <c r="AP36" s="22" t="str">
        <f>IF(AH36="","",VLOOKUP(AH36,目次!$A$5:$P$36,6))</f>
        <v/>
      </c>
      <c r="AQ36" s="22" t="str">
        <f>IF(AH36="","",VLOOKUP(AH36,目次!$A$5:$X$36,23))</f>
        <v/>
      </c>
      <c r="AR36" s="22" t="str">
        <f>IF(AI36="","",VLOOKUP(AI36,目次!$A$5:$P$36,7))</f>
        <v/>
      </c>
      <c r="AS36" s="22" t="str">
        <f>IF(AI36="","",VLOOKUP(AI36,目次!$A$5:$X$36,24))</f>
        <v/>
      </c>
      <c r="AT36" s="45" t="str">
        <f t="shared" si="13"/>
        <v>12～13</v>
      </c>
      <c r="AU36" s="45" t="str">
        <f t="shared" si="13"/>
        <v>14～15</v>
      </c>
      <c r="AV36" s="45" t="str">
        <f t="shared" si="13"/>
        <v>12～14</v>
      </c>
      <c r="AW36" s="45" t="str">
        <f t="shared" si="13"/>
        <v>14～15</v>
      </c>
      <c r="AX36" s="45" t="str">
        <f t="shared" si="13"/>
        <v/>
      </c>
      <c r="AY36" s="45" t="str">
        <f t="shared" ref="AY36:BC67" si="15">IF(AO36=AO37,"",IF($AD36=$AD37,AO36&amp;","&amp;AO37,AO36&amp;AO37))</f>
        <v/>
      </c>
      <c r="AZ36" s="45" t="str">
        <f t="shared" si="15"/>
        <v/>
      </c>
      <c r="BA36" s="45" t="str">
        <f t="shared" si="15"/>
        <v/>
      </c>
      <c r="BB36" s="45" t="str">
        <f t="shared" si="15"/>
        <v/>
      </c>
      <c r="BC36" s="45" t="str">
        <f t="shared" si="15"/>
        <v/>
      </c>
      <c r="BH36" s="40">
        <v>26</v>
      </c>
      <c r="BI36" s="64" t="s">
        <v>49</v>
      </c>
      <c r="BJ36" s="75" t="s">
        <v>141</v>
      </c>
      <c r="BK36" s="260" t="s">
        <v>125</v>
      </c>
      <c r="BL36" s="78" t="s">
        <v>128</v>
      </c>
      <c r="BM36" s="261" t="s">
        <v>125</v>
      </c>
      <c r="BN36" s="67" t="s">
        <v>124</v>
      </c>
      <c r="BO36" s="259" t="s">
        <v>125</v>
      </c>
      <c r="BP36" s="67">
        <v>53</v>
      </c>
      <c r="BQ36" s="152">
        <v>56</v>
      </c>
      <c r="BR36" s="69" t="s">
        <v>125</v>
      </c>
      <c r="BS36" s="254" t="s">
        <v>127</v>
      </c>
    </row>
    <row r="37" spans="1:71" ht="18.95" customHeight="1">
      <c r="A37" s="218"/>
      <c r="B37" s="5">
        <v>30</v>
      </c>
      <c r="C37" s="6">
        <f t="shared" si="0"/>
        <v>46356</v>
      </c>
      <c r="D37" s="18">
        <f t="shared" si="14"/>
        <v>2</v>
      </c>
      <c r="E37" s="9"/>
      <c r="F37" s="108" t="str">
        <f t="shared" si="11"/>
        <v/>
      </c>
      <c r="G37" s="107" t="str">
        <f t="shared" si="2"/>
        <v/>
      </c>
      <c r="H37" s="108" t="str">
        <f t="shared" si="3"/>
        <v/>
      </c>
      <c r="I37" s="107" t="str">
        <f t="shared" si="4"/>
        <v/>
      </c>
      <c r="J37" s="108" t="str">
        <f t="shared" si="5"/>
        <v/>
      </c>
      <c r="K37" s="107" t="str">
        <f t="shared" si="6"/>
        <v/>
      </c>
      <c r="L37" s="108" t="str">
        <f t="shared" si="7"/>
        <v/>
      </c>
      <c r="M37" s="107" t="str">
        <f t="shared" si="8"/>
        <v/>
      </c>
      <c r="N37" s="108" t="str">
        <f t="shared" si="9"/>
        <v>12～13</v>
      </c>
      <c r="O37" s="107" t="str">
        <f t="shared" si="10"/>
        <v>16～17</v>
      </c>
      <c r="P37" s="9"/>
      <c r="Q37" s="218"/>
      <c r="R37" s="55">
        <v>1</v>
      </c>
      <c r="S37" s="14">
        <f>SUM($R$8:R37)</f>
        <v>30</v>
      </c>
      <c r="AA37" s="9">
        <v>27</v>
      </c>
      <c r="AB37" s="27" t="str">
        <f>V12</f>
        <v>社会</v>
      </c>
      <c r="AC37" s="61"/>
      <c r="AD37" s="42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IF(AE37="","",VLOOKUP(AE37,目次!$A$5:$X$36,20))</f>
        <v/>
      </c>
      <c r="AL37" s="22" t="str">
        <f>IF(AF37="","",VLOOKUP(AF37,目次!$A$5:$P$36,4))</f>
        <v>12～14</v>
      </c>
      <c r="AM37" s="22" t="str">
        <f>IF(AF37="","",VLOOKUP(AF37,目次!$A$5:$X$36,21))</f>
        <v>14～15</v>
      </c>
      <c r="AN37" s="22" t="str">
        <f>IF(AG37="","",VLOOKUP(AG37,目次!$A$5:$P$36,5))</f>
        <v/>
      </c>
      <c r="AO37" s="22" t="str">
        <f>IF(AG37="","",VLOOKUP(AG37,目次!$A$5:$X$36,22))</f>
        <v/>
      </c>
      <c r="AP37" s="22" t="str">
        <f>IF(AH37="","",VLOOKUP(AH37,目次!$A$5:$P$36,6))</f>
        <v/>
      </c>
      <c r="AQ37" s="22" t="str">
        <f>IF(AH37="","",VLOOKUP(AH37,目次!$A$5:$X$36,23))</f>
        <v/>
      </c>
      <c r="AR37" s="22" t="str">
        <f>IF(AI37="","",VLOOKUP(AI37,目次!$A$5:$P$36,7))</f>
        <v/>
      </c>
      <c r="AS37" s="22" t="str">
        <f>IF(AI37="","",VLOOKUP(AI37,目次!$A$5:$X$36,24))</f>
        <v/>
      </c>
      <c r="AT37" s="45" t="str">
        <f t="shared" ref="AT37:BC68" si="16">IF(AJ37=AJ38,"",IF($AD37=$AD38,AJ37&amp;","&amp;AJ38,AJ37&amp;AJ38))</f>
        <v/>
      </c>
      <c r="AU37" s="45" t="str">
        <f t="shared" si="16"/>
        <v/>
      </c>
      <c r="AV37" s="45" t="str">
        <f t="shared" si="16"/>
        <v>12～14</v>
      </c>
      <c r="AW37" s="45" t="str">
        <f t="shared" si="16"/>
        <v>14～15</v>
      </c>
      <c r="AX37" s="45" t="str">
        <f t="shared" si="16"/>
        <v>12～13</v>
      </c>
      <c r="AY37" s="45" t="str">
        <f t="shared" si="15"/>
        <v>14～15</v>
      </c>
      <c r="AZ37" s="45" t="str">
        <f t="shared" si="15"/>
        <v/>
      </c>
      <c r="BA37" s="45" t="str">
        <f t="shared" si="15"/>
        <v/>
      </c>
      <c r="BB37" s="45" t="str">
        <f t="shared" si="15"/>
        <v/>
      </c>
      <c r="BC37" s="45" t="str">
        <f t="shared" si="15"/>
        <v/>
      </c>
      <c r="BH37" s="40">
        <v>27</v>
      </c>
      <c r="BI37" s="64" t="s">
        <v>50</v>
      </c>
      <c r="BJ37" s="75" t="s">
        <v>74</v>
      </c>
      <c r="BK37" s="260" t="s">
        <v>126</v>
      </c>
      <c r="BL37" s="78" t="s">
        <v>154</v>
      </c>
      <c r="BM37" s="261" t="s">
        <v>126</v>
      </c>
      <c r="BN37" s="67" t="s">
        <v>125</v>
      </c>
      <c r="BO37" s="259" t="s">
        <v>126</v>
      </c>
      <c r="BP37" s="67" t="s">
        <v>159</v>
      </c>
      <c r="BQ37" s="152" t="s">
        <v>127</v>
      </c>
      <c r="BR37" s="69" t="s">
        <v>126</v>
      </c>
      <c r="BS37" s="254" t="s">
        <v>128</v>
      </c>
    </row>
    <row r="38" spans="1:71" ht="18.95" customHeight="1">
      <c r="A38" s="218"/>
      <c r="E38" s="22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22"/>
      <c r="Q38" s="218"/>
      <c r="S38" s="14">
        <f>SUM($R$8:R37)</f>
        <v>30</v>
      </c>
      <c r="AA38" s="9">
        <v>28</v>
      </c>
      <c r="AB38" s="27" t="str">
        <f>V13</f>
        <v>数学</v>
      </c>
      <c r="AC38" s="61"/>
      <c r="AD38" s="42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IF(AE38="","",VLOOKUP(AE38,目次!$A$5:$X$36,20))</f>
        <v/>
      </c>
      <c r="AL38" s="22" t="str">
        <f>IF(AF38="","",VLOOKUP(AF38,目次!$A$5:$P$36,4))</f>
        <v/>
      </c>
      <c r="AM38" s="22" t="str">
        <f>IF(AF38="","",VLOOKUP(AF38,目次!$A$5:$X$36,21))</f>
        <v/>
      </c>
      <c r="AN38" s="22" t="str">
        <f>IF(AG38="","",VLOOKUP(AG38,目次!$A$5:$P$36,5))</f>
        <v>12～13</v>
      </c>
      <c r="AO38" s="22" t="str">
        <f>IF(AG38="","",VLOOKUP(AG38,目次!$A$5:$X$36,22))</f>
        <v>14～15</v>
      </c>
      <c r="AP38" s="22" t="str">
        <f>IF(AH38="","",VLOOKUP(AH38,目次!$A$5:$P$36,6))</f>
        <v/>
      </c>
      <c r="AQ38" s="22" t="str">
        <f>IF(AH38="","",VLOOKUP(AH38,目次!$A$5:$X$36,23))</f>
        <v/>
      </c>
      <c r="AR38" s="22" t="str">
        <f>IF(AI38="","",VLOOKUP(AI38,目次!$A$5:$P$36,7))</f>
        <v/>
      </c>
      <c r="AS38" s="22" t="str">
        <f>IF(AI38="","",VLOOKUP(AI38,目次!$A$5:$X$36,24))</f>
        <v/>
      </c>
      <c r="AT38" s="45" t="str">
        <f t="shared" si="16"/>
        <v/>
      </c>
      <c r="AU38" s="45" t="str">
        <f t="shared" si="16"/>
        <v/>
      </c>
      <c r="AV38" s="45" t="str">
        <f t="shared" si="16"/>
        <v/>
      </c>
      <c r="AW38" s="45" t="str">
        <f t="shared" si="16"/>
        <v/>
      </c>
      <c r="AX38" s="45" t="str">
        <f t="shared" si="16"/>
        <v>12～13</v>
      </c>
      <c r="AY38" s="45" t="str">
        <f t="shared" si="15"/>
        <v>14～15</v>
      </c>
      <c r="AZ38" s="45" t="str">
        <f t="shared" si="15"/>
        <v>12～13</v>
      </c>
      <c r="BA38" s="45" t="str">
        <f t="shared" si="15"/>
        <v>16～17</v>
      </c>
      <c r="BB38" s="45" t="str">
        <f t="shared" si="15"/>
        <v/>
      </c>
      <c r="BC38" s="45" t="str">
        <f t="shared" si="15"/>
        <v/>
      </c>
      <c r="BH38" s="40">
        <v>28</v>
      </c>
      <c r="BI38" s="64" t="s">
        <v>51</v>
      </c>
      <c r="BJ38" s="75" t="s">
        <v>75</v>
      </c>
      <c r="BK38" s="260" t="s">
        <v>127</v>
      </c>
      <c r="BL38" s="78" t="s">
        <v>458</v>
      </c>
      <c r="BM38" s="261" t="s">
        <v>127</v>
      </c>
      <c r="BN38" s="67" t="s">
        <v>126</v>
      </c>
      <c r="BO38" s="259" t="s">
        <v>127</v>
      </c>
      <c r="BP38" s="67" t="s">
        <v>160</v>
      </c>
      <c r="BQ38" s="177" t="s">
        <v>128</v>
      </c>
      <c r="BR38" s="69" t="s">
        <v>127</v>
      </c>
      <c r="BS38" s="254" t="s">
        <v>154</v>
      </c>
    </row>
    <row r="39" spans="1:71" ht="18.75" customHeight="1">
      <c r="A39" s="218"/>
      <c r="Q39" s="218"/>
      <c r="R39" s="17" t="s">
        <v>53</v>
      </c>
      <c r="AA39" s="9">
        <v>29</v>
      </c>
      <c r="AB39" s="27" t="str">
        <f>V14</f>
        <v>理科</v>
      </c>
      <c r="AC39" s="61"/>
      <c r="AD39" s="42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IF(AE39="","",VLOOKUP(AE39,目次!$A$5:$X$36,20))</f>
        <v/>
      </c>
      <c r="AL39" s="22" t="str">
        <f>IF(AF39="","",VLOOKUP(AF39,目次!$A$5:$P$36,4))</f>
        <v/>
      </c>
      <c r="AM39" s="22" t="str">
        <f>IF(AF39="","",VLOOKUP(AF39,目次!$A$5:$X$36,21))</f>
        <v/>
      </c>
      <c r="AN39" s="22" t="str">
        <f>IF(AG39="","",VLOOKUP(AG39,目次!$A$5:$P$36,5))</f>
        <v/>
      </c>
      <c r="AO39" s="22" t="str">
        <f>IF(AG39="","",VLOOKUP(AG39,目次!$A$5:$X$36,22))</f>
        <v/>
      </c>
      <c r="AP39" s="22" t="str">
        <f>IF(AH39="","",VLOOKUP(AH39,目次!$A$5:$P$36,6))</f>
        <v>12～13</v>
      </c>
      <c r="AQ39" s="22" t="str">
        <f>IF(AH39="","",VLOOKUP(AH39,目次!$A$5:$X$36,23))</f>
        <v>16～17</v>
      </c>
      <c r="AR39" s="22" t="str">
        <f>IF(AI39="","",VLOOKUP(AI39,目次!$A$5:$P$36,7))</f>
        <v/>
      </c>
      <c r="AS39" s="22" t="str">
        <f>IF(AI39="","",VLOOKUP(AI39,目次!$A$5:$X$36,24))</f>
        <v/>
      </c>
      <c r="AT39" s="45" t="str">
        <f t="shared" si="16"/>
        <v/>
      </c>
      <c r="AU39" s="45" t="str">
        <f t="shared" si="16"/>
        <v/>
      </c>
      <c r="AV39" s="45" t="str">
        <f t="shared" si="16"/>
        <v/>
      </c>
      <c r="AW39" s="45" t="str">
        <f t="shared" si="16"/>
        <v/>
      </c>
      <c r="AX39" s="45" t="str">
        <f t="shared" si="16"/>
        <v/>
      </c>
      <c r="AY39" s="45" t="str">
        <f t="shared" si="15"/>
        <v/>
      </c>
      <c r="AZ39" s="45" t="str">
        <f t="shared" si="15"/>
        <v>12～13</v>
      </c>
      <c r="BA39" s="45" t="str">
        <f t="shared" si="15"/>
        <v>16～17</v>
      </c>
      <c r="BB39" s="45" t="str">
        <f t="shared" si="15"/>
        <v>12～13</v>
      </c>
      <c r="BC39" s="45" t="str">
        <f t="shared" si="15"/>
        <v>16～17</v>
      </c>
      <c r="BH39" s="40">
        <v>29</v>
      </c>
      <c r="BI39" s="64" t="s">
        <v>52</v>
      </c>
      <c r="BJ39" s="75" t="s">
        <v>76</v>
      </c>
      <c r="BK39" s="260" t="s">
        <v>128</v>
      </c>
      <c r="BL39" s="78" t="s">
        <v>156</v>
      </c>
      <c r="BM39" s="261" t="s">
        <v>128</v>
      </c>
      <c r="BN39" s="67" t="s">
        <v>127</v>
      </c>
      <c r="BO39" s="259" t="s">
        <v>128</v>
      </c>
      <c r="BP39" s="67">
        <v>61</v>
      </c>
      <c r="BQ39" s="152">
        <v>62</v>
      </c>
      <c r="BR39" s="69" t="s">
        <v>128</v>
      </c>
      <c r="BS39" s="254" t="s">
        <v>521</v>
      </c>
    </row>
    <row r="40" spans="1:71" ht="18.75" customHeight="1">
      <c r="A40" s="218"/>
      <c r="Q40" s="218"/>
      <c r="AA40" s="9">
        <v>30</v>
      </c>
      <c r="AB40" s="27" t="str">
        <f>V15</f>
        <v>英語</v>
      </c>
      <c r="AC40" s="61"/>
      <c r="AD40" s="42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IF(AE40="","",VLOOKUP(AE40,目次!$A$5:$X$36,20))</f>
        <v/>
      </c>
      <c r="AL40" s="22" t="str">
        <f>IF(AF40="","",VLOOKUP(AF40,目次!$A$5:$P$36,4))</f>
        <v/>
      </c>
      <c r="AM40" s="22" t="str">
        <f>IF(AF40="","",VLOOKUP(AF40,目次!$A$5:$X$36,21))</f>
        <v/>
      </c>
      <c r="AN40" s="22" t="str">
        <f>IF(AG40="","",VLOOKUP(AG40,目次!$A$5:$P$36,5))</f>
        <v/>
      </c>
      <c r="AO40" s="22" t="str">
        <f>IF(AG40="","",VLOOKUP(AG40,目次!$A$5:$X$36,22))</f>
        <v/>
      </c>
      <c r="AP40" s="22" t="str">
        <f>IF(AH40="","",VLOOKUP(AH40,目次!$A$5:$P$36,6))</f>
        <v/>
      </c>
      <c r="AQ40" s="22" t="str">
        <f>IF(AH40="","",VLOOKUP(AH40,目次!$A$5:$X$36,23))</f>
        <v/>
      </c>
      <c r="AR40" s="22" t="str">
        <f>IF(AI40="","",VLOOKUP(AI40,目次!$A$5:$P$36,7))</f>
        <v>12～13</v>
      </c>
      <c r="AS40" s="22" t="str">
        <f>IF(AI40="","",VLOOKUP(AI40,目次!$A$5:$X$36,24))</f>
        <v>16～17</v>
      </c>
      <c r="AT40" s="45" t="str">
        <f t="shared" si="16"/>
        <v>14～15</v>
      </c>
      <c r="AU40" s="45" t="str">
        <f t="shared" si="16"/>
        <v>16～17</v>
      </c>
      <c r="AV40" s="45" t="str">
        <f t="shared" si="16"/>
        <v/>
      </c>
      <c r="AW40" s="45" t="str">
        <f t="shared" si="16"/>
        <v/>
      </c>
      <c r="AX40" s="45" t="str">
        <f t="shared" si="16"/>
        <v/>
      </c>
      <c r="AY40" s="45" t="str">
        <f t="shared" si="15"/>
        <v/>
      </c>
      <c r="AZ40" s="45" t="str">
        <f t="shared" si="15"/>
        <v/>
      </c>
      <c r="BA40" s="45" t="str">
        <f t="shared" si="15"/>
        <v/>
      </c>
      <c r="BB40" s="45" t="str">
        <f t="shared" si="15"/>
        <v>12～13</v>
      </c>
      <c r="BC40" s="45" t="str">
        <f t="shared" si="15"/>
        <v>16～17</v>
      </c>
      <c r="BH40" s="40">
        <v>30</v>
      </c>
      <c r="BI40" s="64" t="s">
        <v>54</v>
      </c>
      <c r="BJ40" s="75" t="s">
        <v>77</v>
      </c>
      <c r="BK40" s="260" t="s">
        <v>154</v>
      </c>
      <c r="BL40" s="152" t="s">
        <v>459</v>
      </c>
      <c r="BM40" s="261" t="s">
        <v>154</v>
      </c>
      <c r="BN40" s="67" t="s">
        <v>128</v>
      </c>
      <c r="BO40" s="259" t="s">
        <v>154</v>
      </c>
      <c r="BP40" s="67" t="s">
        <v>154</v>
      </c>
      <c r="BQ40" s="178">
        <v>63</v>
      </c>
      <c r="BR40" s="69" t="s">
        <v>143</v>
      </c>
      <c r="BS40" s="254" t="s">
        <v>523</v>
      </c>
    </row>
    <row r="41" spans="1:71" ht="18.75" customHeight="1">
      <c r="A41" s="218"/>
      <c r="Q41" s="218"/>
      <c r="AA41" s="9">
        <v>31</v>
      </c>
      <c r="AB41" s="27" t="str">
        <f>V11</f>
        <v>国語</v>
      </c>
      <c r="AC41" s="61"/>
      <c r="AD41" s="42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IF(AE41="","",VLOOKUP(AE41,目次!$A$5:$X$36,20))</f>
        <v>16～17</v>
      </c>
      <c r="AL41" s="22" t="str">
        <f>IF(AF41="","",VLOOKUP(AF41,目次!$A$5:$P$36,4))</f>
        <v/>
      </c>
      <c r="AM41" s="22" t="str">
        <f>IF(AF41="","",VLOOKUP(AF41,目次!$A$5:$X$36,21))</f>
        <v/>
      </c>
      <c r="AN41" s="22" t="str">
        <f>IF(AG41="","",VLOOKUP(AG41,目次!$A$5:$P$36,5))</f>
        <v/>
      </c>
      <c r="AO41" s="22" t="str">
        <f>IF(AG41="","",VLOOKUP(AG41,目次!$A$5:$X$36,22))</f>
        <v/>
      </c>
      <c r="AP41" s="22" t="str">
        <f>IF(AH41="","",VLOOKUP(AH41,目次!$A$5:$P$36,6))</f>
        <v/>
      </c>
      <c r="AQ41" s="22" t="str">
        <f>IF(AH41="","",VLOOKUP(AH41,目次!$A$5:$X$36,23))</f>
        <v/>
      </c>
      <c r="AR41" s="22" t="str">
        <f>IF(AI41="","",VLOOKUP(AI41,目次!$A$5:$P$36,7))</f>
        <v/>
      </c>
      <c r="AS41" s="22" t="str">
        <f>IF(AI41="","",VLOOKUP(AI41,目次!$A$5:$X$36,24))</f>
        <v/>
      </c>
      <c r="AT41" s="45" t="str">
        <f t="shared" si="16"/>
        <v>14～15</v>
      </c>
      <c r="AU41" s="45" t="str">
        <f t="shared" si="16"/>
        <v>16～17</v>
      </c>
      <c r="AV41" s="45" t="str">
        <f t="shared" si="16"/>
        <v>16～17</v>
      </c>
      <c r="AW41" s="45" t="str">
        <f t="shared" si="16"/>
        <v>16～17</v>
      </c>
      <c r="AX41" s="45" t="str">
        <f t="shared" si="16"/>
        <v/>
      </c>
      <c r="AY41" s="45" t="str">
        <f t="shared" si="15"/>
        <v/>
      </c>
      <c r="AZ41" s="45" t="str">
        <f t="shared" si="15"/>
        <v/>
      </c>
      <c r="BA41" s="45" t="str">
        <f t="shared" si="15"/>
        <v/>
      </c>
      <c r="BB41" s="45" t="str">
        <f t="shared" si="15"/>
        <v/>
      </c>
      <c r="BC41" s="45" t="str">
        <f t="shared" si="15"/>
        <v/>
      </c>
      <c r="BH41" s="40">
        <v>31</v>
      </c>
      <c r="BI41" s="65"/>
      <c r="BJ41" s="76"/>
      <c r="BK41" s="67"/>
      <c r="BL41" s="70"/>
      <c r="BM41" s="67"/>
      <c r="BN41" s="23"/>
      <c r="BO41" s="67"/>
      <c r="BP41" s="23"/>
      <c r="BQ41" s="67"/>
      <c r="BR41" s="23"/>
      <c r="BS41" s="68"/>
    </row>
    <row r="42" spans="1:71" ht="18.75" customHeight="1" thickBot="1">
      <c r="A42" s="218"/>
      <c r="B42" s="218"/>
      <c r="C42" s="218"/>
      <c r="D42" s="218"/>
      <c r="E42" s="218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8"/>
      <c r="Q42" s="218"/>
      <c r="AA42" s="9">
        <v>32</v>
      </c>
      <c r="AB42" s="27" t="str">
        <f>V12</f>
        <v>社会</v>
      </c>
      <c r="AC42" s="61"/>
      <c r="AD42" s="42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IF(AE42="","",VLOOKUP(AE42,目次!$A$5:$X$36,20))</f>
        <v/>
      </c>
      <c r="AL42" s="22" t="str">
        <f>IF(AF42="","",VLOOKUP(AF42,目次!$A$5:$P$36,4))</f>
        <v>16～17</v>
      </c>
      <c r="AM42" s="22" t="str">
        <f>IF(AF42="","",VLOOKUP(AF42,目次!$A$5:$X$36,21))</f>
        <v>16～17</v>
      </c>
      <c r="AN42" s="22" t="str">
        <f>IF(AG42="","",VLOOKUP(AG42,目次!$A$5:$P$36,5))</f>
        <v/>
      </c>
      <c r="AO42" s="22" t="str">
        <f>IF(AG42="","",VLOOKUP(AG42,目次!$A$5:$X$36,22))</f>
        <v/>
      </c>
      <c r="AP42" s="22" t="str">
        <f>IF(AH42="","",VLOOKUP(AH42,目次!$A$5:$P$36,6))</f>
        <v/>
      </c>
      <c r="AQ42" s="22" t="str">
        <f>IF(AH42="","",VLOOKUP(AH42,目次!$A$5:$X$36,23))</f>
        <v/>
      </c>
      <c r="AR42" s="22" t="str">
        <f>IF(AI42="","",VLOOKUP(AI42,目次!$A$5:$P$36,7))</f>
        <v/>
      </c>
      <c r="AS42" s="22" t="str">
        <f>IF(AI42="","",VLOOKUP(AI42,目次!$A$5:$X$36,24))</f>
        <v/>
      </c>
      <c r="AT42" s="45" t="str">
        <f t="shared" si="16"/>
        <v/>
      </c>
      <c r="AU42" s="45" t="str">
        <f t="shared" si="16"/>
        <v/>
      </c>
      <c r="AV42" s="45" t="str">
        <f t="shared" si="16"/>
        <v>16～17</v>
      </c>
      <c r="AW42" s="45" t="str">
        <f t="shared" si="16"/>
        <v>16～17</v>
      </c>
      <c r="AX42" s="45" t="str">
        <f t="shared" si="16"/>
        <v>14～15</v>
      </c>
      <c r="AY42" s="45" t="str">
        <f t="shared" si="15"/>
        <v>16～17</v>
      </c>
      <c r="AZ42" s="45" t="str">
        <f t="shared" si="15"/>
        <v/>
      </c>
      <c r="BA42" s="45" t="str">
        <f t="shared" si="15"/>
        <v/>
      </c>
      <c r="BB42" s="45" t="str">
        <f t="shared" si="15"/>
        <v/>
      </c>
      <c r="BC42" s="45" t="str">
        <f t="shared" si="15"/>
        <v/>
      </c>
      <c r="BH42" s="40">
        <v>32</v>
      </c>
      <c r="BI42" s="66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75" customHeight="1">
      <c r="AA43" s="9">
        <v>33</v>
      </c>
      <c r="AB43" s="27" t="str">
        <f>V13</f>
        <v>数学</v>
      </c>
      <c r="AC43" s="61"/>
      <c r="AD43" s="42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IF(AE43="","",VLOOKUP(AE43,目次!$A$5:$X$36,20))</f>
        <v/>
      </c>
      <c r="AL43" s="22" t="str">
        <f>IF(AF43="","",VLOOKUP(AF43,目次!$A$5:$P$36,4))</f>
        <v/>
      </c>
      <c r="AM43" s="22" t="str">
        <f>IF(AF43="","",VLOOKUP(AF43,目次!$A$5:$X$36,21))</f>
        <v/>
      </c>
      <c r="AN43" s="22" t="str">
        <f>IF(AG43="","",VLOOKUP(AG43,目次!$A$5:$P$36,5))</f>
        <v>14～15</v>
      </c>
      <c r="AO43" s="22" t="str">
        <f>IF(AG43="","",VLOOKUP(AG43,目次!$A$5:$X$36,22))</f>
        <v>16～17</v>
      </c>
      <c r="AP43" s="22" t="str">
        <f>IF(AH43="","",VLOOKUP(AH43,目次!$A$5:$P$36,6))</f>
        <v/>
      </c>
      <c r="AQ43" s="22" t="str">
        <f>IF(AH43="","",VLOOKUP(AH43,目次!$A$5:$X$36,23))</f>
        <v/>
      </c>
      <c r="AR43" s="22" t="str">
        <f>IF(AI43="","",VLOOKUP(AI43,目次!$A$5:$P$36,7))</f>
        <v/>
      </c>
      <c r="AS43" s="22" t="str">
        <f>IF(AI43="","",VLOOKUP(AI43,目次!$A$5:$X$36,24))</f>
        <v/>
      </c>
      <c r="AT43" s="45" t="str">
        <f t="shared" si="16"/>
        <v/>
      </c>
      <c r="AU43" s="45" t="str">
        <f t="shared" si="16"/>
        <v/>
      </c>
      <c r="AV43" s="45" t="str">
        <f t="shared" si="16"/>
        <v/>
      </c>
      <c r="AW43" s="45" t="str">
        <f t="shared" si="16"/>
        <v/>
      </c>
      <c r="AX43" s="45" t="str">
        <f t="shared" si="16"/>
        <v>14～15</v>
      </c>
      <c r="AY43" s="45" t="str">
        <f t="shared" si="15"/>
        <v>16～17</v>
      </c>
      <c r="AZ43" s="45" t="str">
        <f t="shared" si="15"/>
        <v>14～15</v>
      </c>
      <c r="BA43" s="45" t="str">
        <f t="shared" si="15"/>
        <v>18～19</v>
      </c>
      <c r="BB43" s="45" t="str">
        <f t="shared" si="15"/>
        <v/>
      </c>
      <c r="BC43" s="45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1"/>
      <c r="AD44" s="42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IF(AE44="","",VLOOKUP(AE44,目次!$A$5:$X$36,20))</f>
        <v/>
      </c>
      <c r="AL44" s="22" t="str">
        <f>IF(AF44="","",VLOOKUP(AF44,目次!$A$5:$P$36,4))</f>
        <v/>
      </c>
      <c r="AM44" s="22" t="str">
        <f>IF(AF44="","",VLOOKUP(AF44,目次!$A$5:$X$36,21))</f>
        <v/>
      </c>
      <c r="AN44" s="22" t="str">
        <f>IF(AG44="","",VLOOKUP(AG44,目次!$A$5:$P$36,5))</f>
        <v/>
      </c>
      <c r="AO44" s="22" t="str">
        <f>IF(AG44="","",VLOOKUP(AG44,目次!$A$5:$X$36,22))</f>
        <v/>
      </c>
      <c r="AP44" s="22" t="str">
        <f>IF(AH44="","",VLOOKUP(AH44,目次!$A$5:$P$36,6))</f>
        <v>14～15</v>
      </c>
      <c r="AQ44" s="22" t="str">
        <f>IF(AH44="","",VLOOKUP(AH44,目次!$A$5:$X$36,23))</f>
        <v>18～19</v>
      </c>
      <c r="AR44" s="22" t="str">
        <f>IF(AI44="","",VLOOKUP(AI44,目次!$A$5:$P$36,7))</f>
        <v/>
      </c>
      <c r="AS44" s="22" t="str">
        <f>IF(AI44="","",VLOOKUP(AI44,目次!$A$5:$X$36,24))</f>
        <v/>
      </c>
      <c r="AT44" s="45" t="str">
        <f t="shared" si="16"/>
        <v/>
      </c>
      <c r="AU44" s="45" t="str">
        <f t="shared" si="16"/>
        <v/>
      </c>
      <c r="AV44" s="45" t="str">
        <f t="shared" si="16"/>
        <v/>
      </c>
      <c r="AW44" s="45" t="str">
        <f t="shared" si="16"/>
        <v/>
      </c>
      <c r="AX44" s="45" t="str">
        <f t="shared" si="16"/>
        <v/>
      </c>
      <c r="AY44" s="45" t="str">
        <f t="shared" si="15"/>
        <v/>
      </c>
      <c r="AZ44" s="45" t="str">
        <f t="shared" si="15"/>
        <v>14～15</v>
      </c>
      <c r="BA44" s="45" t="str">
        <f t="shared" si="15"/>
        <v>18～19</v>
      </c>
      <c r="BB44" s="45" t="str">
        <f t="shared" si="15"/>
        <v>14～15</v>
      </c>
      <c r="BC44" s="45" t="str">
        <f t="shared" si="15"/>
        <v>18～19</v>
      </c>
      <c r="BL44" s="63"/>
    </row>
    <row r="45" spans="1:71" ht="18.95" customHeight="1">
      <c r="AA45" s="9">
        <v>35</v>
      </c>
      <c r="AB45" s="27" t="str">
        <f>V15</f>
        <v>英語</v>
      </c>
      <c r="AC45" s="61"/>
      <c r="AD45" s="42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IF(AE45="","",VLOOKUP(AE45,目次!$A$5:$X$36,20))</f>
        <v/>
      </c>
      <c r="AL45" s="22" t="str">
        <f>IF(AF45="","",VLOOKUP(AF45,目次!$A$5:$P$36,4))</f>
        <v/>
      </c>
      <c r="AM45" s="22" t="str">
        <f>IF(AF45="","",VLOOKUP(AF45,目次!$A$5:$X$36,21))</f>
        <v/>
      </c>
      <c r="AN45" s="22" t="str">
        <f>IF(AG45="","",VLOOKUP(AG45,目次!$A$5:$P$36,5))</f>
        <v/>
      </c>
      <c r="AO45" s="22" t="str">
        <f>IF(AG45="","",VLOOKUP(AG45,目次!$A$5:$X$36,22))</f>
        <v/>
      </c>
      <c r="AP45" s="22" t="str">
        <f>IF(AH45="","",VLOOKUP(AH45,目次!$A$5:$P$36,6))</f>
        <v/>
      </c>
      <c r="AQ45" s="22" t="str">
        <f>IF(AH45="","",VLOOKUP(AH45,目次!$A$5:$X$36,23))</f>
        <v/>
      </c>
      <c r="AR45" s="22" t="str">
        <f>IF(AI45="","",VLOOKUP(AI45,目次!$A$5:$P$36,7))</f>
        <v>14～15</v>
      </c>
      <c r="AS45" s="22" t="str">
        <f>IF(AI45="","",VLOOKUP(AI45,目次!$A$5:$X$36,24))</f>
        <v>18～19</v>
      </c>
      <c r="AT45" s="45" t="str">
        <f t="shared" si="16"/>
        <v>16～17</v>
      </c>
      <c r="AU45" s="45" t="str">
        <f t="shared" si="16"/>
        <v>18～19</v>
      </c>
      <c r="AV45" s="45" t="str">
        <f t="shared" si="16"/>
        <v/>
      </c>
      <c r="AW45" s="45" t="str">
        <f t="shared" si="16"/>
        <v/>
      </c>
      <c r="AX45" s="45" t="str">
        <f t="shared" si="16"/>
        <v/>
      </c>
      <c r="AY45" s="45" t="str">
        <f t="shared" si="15"/>
        <v/>
      </c>
      <c r="AZ45" s="45" t="str">
        <f t="shared" si="15"/>
        <v/>
      </c>
      <c r="BA45" s="45" t="str">
        <f t="shared" si="15"/>
        <v/>
      </c>
      <c r="BB45" s="45" t="str">
        <f t="shared" si="15"/>
        <v>14～15</v>
      </c>
      <c r="BC45" s="45" t="str">
        <f t="shared" si="15"/>
        <v>18～19</v>
      </c>
    </row>
    <row r="46" spans="1:71" ht="18.95" customHeight="1">
      <c r="AA46" s="9">
        <v>36</v>
      </c>
      <c r="AB46" s="27" t="str">
        <f>V11</f>
        <v>国語</v>
      </c>
      <c r="AC46" s="61"/>
      <c r="AD46" s="42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IF(AE46="","",VLOOKUP(AE46,目次!$A$5:$X$36,20))</f>
        <v>18～19</v>
      </c>
      <c r="AL46" s="22" t="str">
        <f>IF(AF46="","",VLOOKUP(AF46,目次!$A$5:$P$36,4))</f>
        <v/>
      </c>
      <c r="AM46" s="22" t="str">
        <f>IF(AF46="","",VLOOKUP(AF46,目次!$A$5:$X$36,21))</f>
        <v/>
      </c>
      <c r="AN46" s="22" t="str">
        <f>IF(AG46="","",VLOOKUP(AG46,目次!$A$5:$P$36,5))</f>
        <v/>
      </c>
      <c r="AO46" s="22" t="str">
        <f>IF(AG46="","",VLOOKUP(AG46,目次!$A$5:$X$36,22))</f>
        <v/>
      </c>
      <c r="AP46" s="22" t="str">
        <f>IF(AH46="","",VLOOKUP(AH46,目次!$A$5:$P$36,6))</f>
        <v/>
      </c>
      <c r="AQ46" s="22" t="str">
        <f>IF(AH46="","",VLOOKUP(AH46,目次!$A$5:$X$36,23))</f>
        <v/>
      </c>
      <c r="AR46" s="22" t="str">
        <f>IF(AI46="","",VLOOKUP(AI46,目次!$A$5:$P$36,7))</f>
        <v/>
      </c>
      <c r="AS46" s="22" t="str">
        <f>IF(AI46="","",VLOOKUP(AI46,目次!$A$5:$X$36,24))</f>
        <v/>
      </c>
      <c r="AT46" s="45" t="str">
        <f t="shared" si="16"/>
        <v>16～17</v>
      </c>
      <c r="AU46" s="45" t="str">
        <f t="shared" si="16"/>
        <v>18～19</v>
      </c>
      <c r="AV46" s="45" t="str">
        <f t="shared" si="16"/>
        <v>18～19</v>
      </c>
      <c r="AW46" s="45" t="str">
        <f t="shared" si="16"/>
        <v>18～19</v>
      </c>
      <c r="AX46" s="45" t="str">
        <f t="shared" si="16"/>
        <v/>
      </c>
      <c r="AY46" s="45" t="str">
        <f t="shared" si="15"/>
        <v/>
      </c>
      <c r="AZ46" s="45" t="str">
        <f t="shared" si="15"/>
        <v/>
      </c>
      <c r="BA46" s="45" t="str">
        <f t="shared" si="15"/>
        <v/>
      </c>
      <c r="BB46" s="45" t="str">
        <f t="shared" si="15"/>
        <v/>
      </c>
      <c r="BC46" s="45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1"/>
      <c r="AD47" s="42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IF(AE47="","",VLOOKUP(AE47,目次!$A$5:$X$36,20))</f>
        <v/>
      </c>
      <c r="AL47" s="22" t="str">
        <f>IF(AF47="","",VLOOKUP(AF47,目次!$A$5:$P$36,4))</f>
        <v>18～19</v>
      </c>
      <c r="AM47" s="22" t="str">
        <f>IF(AF47="","",VLOOKUP(AF47,目次!$A$5:$X$36,21))</f>
        <v>18～19</v>
      </c>
      <c r="AN47" s="22" t="str">
        <f>IF(AG47="","",VLOOKUP(AG47,目次!$A$5:$P$36,5))</f>
        <v/>
      </c>
      <c r="AO47" s="22" t="str">
        <f>IF(AG47="","",VLOOKUP(AG47,目次!$A$5:$X$36,22))</f>
        <v/>
      </c>
      <c r="AP47" s="22" t="str">
        <f>IF(AH47="","",VLOOKUP(AH47,目次!$A$5:$P$36,6))</f>
        <v/>
      </c>
      <c r="AQ47" s="22" t="str">
        <f>IF(AH47="","",VLOOKUP(AH47,目次!$A$5:$X$36,23))</f>
        <v/>
      </c>
      <c r="AR47" s="22" t="str">
        <f>IF(AI47="","",VLOOKUP(AI47,目次!$A$5:$P$36,7))</f>
        <v/>
      </c>
      <c r="AS47" s="22" t="str">
        <f>IF(AI47="","",VLOOKUP(AI47,目次!$A$5:$X$36,24))</f>
        <v/>
      </c>
      <c r="AT47" s="45" t="str">
        <f t="shared" si="16"/>
        <v/>
      </c>
      <c r="AU47" s="45" t="str">
        <f t="shared" si="16"/>
        <v/>
      </c>
      <c r="AV47" s="45" t="str">
        <f t="shared" si="16"/>
        <v>18～19</v>
      </c>
      <c r="AW47" s="45" t="str">
        <f t="shared" si="16"/>
        <v>18～19</v>
      </c>
      <c r="AX47" s="45" t="str">
        <f t="shared" si="16"/>
        <v>16～17</v>
      </c>
      <c r="AY47" s="45" t="str">
        <f t="shared" si="15"/>
        <v>18～19</v>
      </c>
      <c r="AZ47" s="45" t="str">
        <f t="shared" si="15"/>
        <v/>
      </c>
      <c r="BA47" s="45" t="str">
        <f t="shared" si="15"/>
        <v/>
      </c>
      <c r="BB47" s="45" t="str">
        <f t="shared" si="15"/>
        <v/>
      </c>
      <c r="BC47" s="45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1"/>
      <c r="AD48" s="42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IF(AE48="","",VLOOKUP(AE48,目次!$A$5:$X$36,20))</f>
        <v/>
      </c>
      <c r="AL48" s="22" t="str">
        <f>IF(AF48="","",VLOOKUP(AF48,目次!$A$5:$P$36,4))</f>
        <v/>
      </c>
      <c r="AM48" s="22" t="str">
        <f>IF(AF48="","",VLOOKUP(AF48,目次!$A$5:$X$36,21))</f>
        <v/>
      </c>
      <c r="AN48" s="22" t="str">
        <f>IF(AG48="","",VLOOKUP(AG48,目次!$A$5:$P$36,5))</f>
        <v>16～17</v>
      </c>
      <c r="AO48" s="22" t="str">
        <f>IF(AG48="","",VLOOKUP(AG48,目次!$A$5:$X$36,22))</f>
        <v>18～19</v>
      </c>
      <c r="AP48" s="22" t="str">
        <f>IF(AH48="","",VLOOKUP(AH48,目次!$A$5:$P$36,6))</f>
        <v/>
      </c>
      <c r="AQ48" s="22" t="str">
        <f>IF(AH48="","",VLOOKUP(AH48,目次!$A$5:$X$36,23))</f>
        <v/>
      </c>
      <c r="AR48" s="22" t="str">
        <f>IF(AI48="","",VLOOKUP(AI48,目次!$A$5:$P$36,7))</f>
        <v/>
      </c>
      <c r="AS48" s="22" t="str">
        <f>IF(AI48="","",VLOOKUP(AI48,目次!$A$5:$X$36,24))</f>
        <v/>
      </c>
      <c r="AT48" s="45" t="str">
        <f t="shared" si="16"/>
        <v/>
      </c>
      <c r="AU48" s="45" t="str">
        <f t="shared" si="16"/>
        <v/>
      </c>
      <c r="AV48" s="45" t="str">
        <f t="shared" si="16"/>
        <v/>
      </c>
      <c r="AW48" s="45" t="str">
        <f t="shared" si="16"/>
        <v/>
      </c>
      <c r="AX48" s="45" t="str">
        <f t="shared" si="16"/>
        <v>16～17</v>
      </c>
      <c r="AY48" s="45" t="str">
        <f t="shared" si="15"/>
        <v>18～19</v>
      </c>
      <c r="AZ48" s="45" t="str">
        <f t="shared" si="15"/>
        <v>16～17</v>
      </c>
      <c r="BA48" s="45" t="str">
        <f t="shared" si="15"/>
        <v>20～21</v>
      </c>
      <c r="BB48" s="45" t="str">
        <f t="shared" si="15"/>
        <v/>
      </c>
      <c r="BC48" s="45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1"/>
      <c r="AD49" s="42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IF(AE49="","",VLOOKUP(AE49,目次!$A$5:$X$36,20))</f>
        <v/>
      </c>
      <c r="AL49" s="22" t="str">
        <f>IF(AF49="","",VLOOKUP(AF49,目次!$A$5:$P$36,4))</f>
        <v/>
      </c>
      <c r="AM49" s="22" t="str">
        <f>IF(AF49="","",VLOOKUP(AF49,目次!$A$5:$X$36,21))</f>
        <v/>
      </c>
      <c r="AN49" s="22" t="str">
        <f>IF(AG49="","",VLOOKUP(AG49,目次!$A$5:$P$36,5))</f>
        <v/>
      </c>
      <c r="AO49" s="22" t="str">
        <f>IF(AG49="","",VLOOKUP(AG49,目次!$A$5:$X$36,22))</f>
        <v/>
      </c>
      <c r="AP49" s="22" t="str">
        <f>IF(AH49="","",VLOOKUP(AH49,目次!$A$5:$P$36,6))</f>
        <v>16～17</v>
      </c>
      <c r="AQ49" s="22" t="str">
        <f>IF(AH49="","",VLOOKUP(AH49,目次!$A$5:$X$36,23))</f>
        <v>20～21</v>
      </c>
      <c r="AR49" s="22" t="str">
        <f>IF(AI49="","",VLOOKUP(AI49,目次!$A$5:$P$36,7))</f>
        <v/>
      </c>
      <c r="AS49" s="22" t="str">
        <f>IF(AI49="","",VLOOKUP(AI49,目次!$A$5:$X$36,24))</f>
        <v/>
      </c>
      <c r="AT49" s="45" t="str">
        <f t="shared" si="16"/>
        <v/>
      </c>
      <c r="AU49" s="45" t="str">
        <f t="shared" si="16"/>
        <v/>
      </c>
      <c r="AV49" s="45" t="str">
        <f t="shared" si="16"/>
        <v/>
      </c>
      <c r="AW49" s="45" t="str">
        <f t="shared" si="16"/>
        <v/>
      </c>
      <c r="AX49" s="45" t="str">
        <f t="shared" si="16"/>
        <v/>
      </c>
      <c r="AY49" s="45" t="str">
        <f t="shared" si="15"/>
        <v/>
      </c>
      <c r="AZ49" s="45" t="str">
        <f t="shared" si="15"/>
        <v>16～17</v>
      </c>
      <c r="BA49" s="45" t="str">
        <f t="shared" si="15"/>
        <v>20～21</v>
      </c>
      <c r="BB49" s="45" t="str">
        <f t="shared" si="15"/>
        <v>16～17</v>
      </c>
      <c r="BC49" s="45" t="str">
        <f t="shared" si="15"/>
        <v>20～21</v>
      </c>
    </row>
    <row r="50" spans="27:55" ht="18.95" customHeight="1">
      <c r="AA50" s="9">
        <v>40</v>
      </c>
      <c r="AB50" s="27" t="str">
        <f>V15</f>
        <v>英語</v>
      </c>
      <c r="AC50" s="61"/>
      <c r="AD50" s="42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IF(AE50="","",VLOOKUP(AE50,目次!$A$5:$X$36,20))</f>
        <v/>
      </c>
      <c r="AL50" s="22" t="str">
        <f>IF(AF50="","",VLOOKUP(AF50,目次!$A$5:$P$36,4))</f>
        <v/>
      </c>
      <c r="AM50" s="22" t="str">
        <f>IF(AF50="","",VLOOKUP(AF50,目次!$A$5:$X$36,21))</f>
        <v/>
      </c>
      <c r="AN50" s="22" t="str">
        <f>IF(AG50="","",VLOOKUP(AG50,目次!$A$5:$P$36,5))</f>
        <v/>
      </c>
      <c r="AO50" s="22" t="str">
        <f>IF(AG50="","",VLOOKUP(AG50,目次!$A$5:$X$36,22))</f>
        <v/>
      </c>
      <c r="AP50" s="22" t="str">
        <f>IF(AH50="","",VLOOKUP(AH50,目次!$A$5:$P$36,6))</f>
        <v/>
      </c>
      <c r="AQ50" s="22" t="str">
        <f>IF(AH50="","",VLOOKUP(AH50,目次!$A$5:$X$36,23))</f>
        <v/>
      </c>
      <c r="AR50" s="22" t="str">
        <f>IF(AI50="","",VLOOKUP(AI50,目次!$A$5:$P$36,7))</f>
        <v>16～17</v>
      </c>
      <c r="AS50" s="22" t="str">
        <f>IF(AI50="","",VLOOKUP(AI50,目次!$A$5:$X$36,24))</f>
        <v>20～21</v>
      </c>
      <c r="AT50" s="45" t="str">
        <f t="shared" si="16"/>
        <v>18～19</v>
      </c>
      <c r="AU50" s="45" t="str">
        <f t="shared" si="16"/>
        <v>20～21</v>
      </c>
      <c r="AV50" s="45" t="str">
        <f t="shared" si="16"/>
        <v/>
      </c>
      <c r="AW50" s="45" t="str">
        <f t="shared" si="16"/>
        <v/>
      </c>
      <c r="AX50" s="45" t="str">
        <f t="shared" si="16"/>
        <v/>
      </c>
      <c r="AY50" s="45" t="str">
        <f t="shared" si="15"/>
        <v/>
      </c>
      <c r="AZ50" s="45" t="str">
        <f t="shared" si="15"/>
        <v/>
      </c>
      <c r="BA50" s="45" t="str">
        <f t="shared" si="15"/>
        <v/>
      </c>
      <c r="BB50" s="45" t="str">
        <f t="shared" si="15"/>
        <v>16～17</v>
      </c>
      <c r="BC50" s="45" t="str">
        <f t="shared" si="15"/>
        <v>20～21</v>
      </c>
    </row>
    <row r="51" spans="27:55" ht="18.95" customHeight="1">
      <c r="AA51" s="9">
        <v>41</v>
      </c>
      <c r="AB51" s="27" t="str">
        <f>V11</f>
        <v>国語</v>
      </c>
      <c r="AC51" s="61"/>
      <c r="AD51" s="42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IF(AE51="","",VLOOKUP(AE51,目次!$A$5:$X$36,20))</f>
        <v>20～21</v>
      </c>
      <c r="AL51" s="22" t="str">
        <f>IF(AF51="","",VLOOKUP(AF51,目次!$A$5:$P$36,4))</f>
        <v/>
      </c>
      <c r="AM51" s="22" t="str">
        <f>IF(AF51="","",VLOOKUP(AF51,目次!$A$5:$X$36,21))</f>
        <v/>
      </c>
      <c r="AN51" s="22" t="str">
        <f>IF(AG51="","",VLOOKUP(AG51,目次!$A$5:$P$36,5))</f>
        <v/>
      </c>
      <c r="AO51" s="22" t="str">
        <f>IF(AG51="","",VLOOKUP(AG51,目次!$A$5:$X$36,22))</f>
        <v/>
      </c>
      <c r="AP51" s="22" t="str">
        <f>IF(AH51="","",VLOOKUP(AH51,目次!$A$5:$P$36,6))</f>
        <v/>
      </c>
      <c r="AQ51" s="22" t="str">
        <f>IF(AH51="","",VLOOKUP(AH51,目次!$A$5:$X$36,23))</f>
        <v/>
      </c>
      <c r="AR51" s="22" t="str">
        <f>IF(AI51="","",VLOOKUP(AI51,目次!$A$5:$P$36,7))</f>
        <v/>
      </c>
      <c r="AS51" s="22" t="str">
        <f>IF(AI51="","",VLOOKUP(AI51,目次!$A$5:$X$36,24))</f>
        <v/>
      </c>
      <c r="AT51" s="45" t="str">
        <f t="shared" si="16"/>
        <v>18～19</v>
      </c>
      <c r="AU51" s="45" t="str">
        <f t="shared" si="16"/>
        <v>20～21</v>
      </c>
      <c r="AV51" s="45" t="str">
        <f t="shared" si="16"/>
        <v>20～22</v>
      </c>
      <c r="AW51" s="45" t="str">
        <f t="shared" si="16"/>
        <v>20～21</v>
      </c>
      <c r="AX51" s="45" t="str">
        <f t="shared" si="16"/>
        <v/>
      </c>
      <c r="AY51" s="45" t="str">
        <f t="shared" si="15"/>
        <v/>
      </c>
      <c r="AZ51" s="45" t="str">
        <f t="shared" si="15"/>
        <v/>
      </c>
      <c r="BA51" s="45" t="str">
        <f t="shared" si="15"/>
        <v/>
      </c>
      <c r="BB51" s="45" t="str">
        <f t="shared" si="15"/>
        <v/>
      </c>
      <c r="BC51" s="45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1"/>
      <c r="AD52" s="42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IF(AE52="","",VLOOKUP(AE52,目次!$A$5:$X$36,20))</f>
        <v/>
      </c>
      <c r="AL52" s="22" t="str">
        <f>IF(AF52="","",VLOOKUP(AF52,目次!$A$5:$P$36,4))</f>
        <v>20～22</v>
      </c>
      <c r="AM52" s="22" t="str">
        <f>IF(AF52="","",VLOOKUP(AF52,目次!$A$5:$X$36,21))</f>
        <v>20～21</v>
      </c>
      <c r="AN52" s="22" t="str">
        <f>IF(AG52="","",VLOOKUP(AG52,目次!$A$5:$P$36,5))</f>
        <v/>
      </c>
      <c r="AO52" s="22" t="str">
        <f>IF(AG52="","",VLOOKUP(AG52,目次!$A$5:$X$36,22))</f>
        <v/>
      </c>
      <c r="AP52" s="22" t="str">
        <f>IF(AH52="","",VLOOKUP(AH52,目次!$A$5:$P$36,6))</f>
        <v/>
      </c>
      <c r="AQ52" s="22" t="str">
        <f>IF(AH52="","",VLOOKUP(AH52,目次!$A$5:$X$36,23))</f>
        <v/>
      </c>
      <c r="AR52" s="22" t="str">
        <f>IF(AI52="","",VLOOKUP(AI52,目次!$A$5:$P$36,7))</f>
        <v/>
      </c>
      <c r="AS52" s="22" t="str">
        <f>IF(AI52="","",VLOOKUP(AI52,目次!$A$5:$X$36,24))</f>
        <v/>
      </c>
      <c r="AT52" s="45" t="str">
        <f t="shared" si="16"/>
        <v/>
      </c>
      <c r="AU52" s="45" t="str">
        <f t="shared" si="16"/>
        <v/>
      </c>
      <c r="AV52" s="45" t="str">
        <f t="shared" si="16"/>
        <v>20～22</v>
      </c>
      <c r="AW52" s="45" t="str">
        <f t="shared" si="16"/>
        <v>20～21</v>
      </c>
      <c r="AX52" s="45" t="str">
        <f t="shared" si="16"/>
        <v>18～19</v>
      </c>
      <c r="AY52" s="45" t="str">
        <f t="shared" si="15"/>
        <v>20～21</v>
      </c>
      <c r="AZ52" s="45" t="str">
        <f t="shared" si="15"/>
        <v/>
      </c>
      <c r="BA52" s="45" t="str">
        <f t="shared" si="15"/>
        <v/>
      </c>
      <c r="BB52" s="45" t="str">
        <f t="shared" si="15"/>
        <v/>
      </c>
      <c r="BC52" s="45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1"/>
      <c r="AD53" s="42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IF(AE53="","",VLOOKUP(AE53,目次!$A$5:$X$36,20))</f>
        <v/>
      </c>
      <c r="AL53" s="22" t="str">
        <f>IF(AF53="","",VLOOKUP(AF53,目次!$A$5:$P$36,4))</f>
        <v/>
      </c>
      <c r="AM53" s="22" t="str">
        <f>IF(AF53="","",VLOOKUP(AF53,目次!$A$5:$X$36,21))</f>
        <v/>
      </c>
      <c r="AN53" s="22" t="str">
        <f>IF(AG53="","",VLOOKUP(AG53,目次!$A$5:$P$36,5))</f>
        <v>18～19</v>
      </c>
      <c r="AO53" s="22" t="str">
        <f>IF(AG53="","",VLOOKUP(AG53,目次!$A$5:$X$36,22))</f>
        <v>20～21</v>
      </c>
      <c r="AP53" s="22" t="str">
        <f>IF(AH53="","",VLOOKUP(AH53,目次!$A$5:$P$36,6))</f>
        <v/>
      </c>
      <c r="AQ53" s="22" t="str">
        <f>IF(AH53="","",VLOOKUP(AH53,目次!$A$5:$X$36,23))</f>
        <v/>
      </c>
      <c r="AR53" s="22" t="str">
        <f>IF(AI53="","",VLOOKUP(AI53,目次!$A$5:$P$36,7))</f>
        <v/>
      </c>
      <c r="AS53" s="22" t="str">
        <f>IF(AI53="","",VLOOKUP(AI53,目次!$A$5:$X$36,24))</f>
        <v/>
      </c>
      <c r="AT53" s="45" t="str">
        <f t="shared" si="16"/>
        <v/>
      </c>
      <c r="AU53" s="45" t="str">
        <f t="shared" si="16"/>
        <v/>
      </c>
      <c r="AV53" s="45" t="str">
        <f t="shared" si="16"/>
        <v/>
      </c>
      <c r="AW53" s="45" t="str">
        <f t="shared" si="16"/>
        <v/>
      </c>
      <c r="AX53" s="45" t="str">
        <f t="shared" si="16"/>
        <v>18～19</v>
      </c>
      <c r="AY53" s="45" t="str">
        <f t="shared" si="15"/>
        <v>20～21</v>
      </c>
      <c r="AZ53" s="45" t="str">
        <f t="shared" si="15"/>
        <v>18～19</v>
      </c>
      <c r="BA53" s="45" t="str">
        <f t="shared" si="15"/>
        <v>22～23</v>
      </c>
      <c r="BB53" s="45" t="str">
        <f t="shared" si="15"/>
        <v/>
      </c>
      <c r="BC53" s="45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1"/>
      <c r="AD54" s="42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IF(AE54="","",VLOOKUP(AE54,目次!$A$5:$X$36,20))</f>
        <v/>
      </c>
      <c r="AL54" s="22" t="str">
        <f>IF(AF54="","",VLOOKUP(AF54,目次!$A$5:$P$36,4))</f>
        <v/>
      </c>
      <c r="AM54" s="22" t="str">
        <f>IF(AF54="","",VLOOKUP(AF54,目次!$A$5:$X$36,21))</f>
        <v/>
      </c>
      <c r="AN54" s="22" t="str">
        <f>IF(AG54="","",VLOOKUP(AG54,目次!$A$5:$P$36,5))</f>
        <v/>
      </c>
      <c r="AO54" s="22" t="str">
        <f>IF(AG54="","",VLOOKUP(AG54,目次!$A$5:$X$36,22))</f>
        <v/>
      </c>
      <c r="AP54" s="22" t="str">
        <f>IF(AH54="","",VLOOKUP(AH54,目次!$A$5:$P$36,6))</f>
        <v>18～19</v>
      </c>
      <c r="AQ54" s="22" t="str">
        <f>IF(AH54="","",VLOOKUP(AH54,目次!$A$5:$X$36,23))</f>
        <v>22～23</v>
      </c>
      <c r="AR54" s="22" t="str">
        <f>IF(AI54="","",VLOOKUP(AI54,目次!$A$5:$P$36,7))</f>
        <v/>
      </c>
      <c r="AS54" s="22" t="str">
        <f>IF(AI54="","",VLOOKUP(AI54,目次!$A$5:$X$36,24))</f>
        <v/>
      </c>
      <c r="AT54" s="45" t="str">
        <f t="shared" si="16"/>
        <v/>
      </c>
      <c r="AU54" s="45" t="str">
        <f t="shared" si="16"/>
        <v/>
      </c>
      <c r="AV54" s="45" t="str">
        <f t="shared" si="16"/>
        <v/>
      </c>
      <c r="AW54" s="45" t="str">
        <f t="shared" si="16"/>
        <v/>
      </c>
      <c r="AX54" s="45" t="str">
        <f t="shared" si="16"/>
        <v/>
      </c>
      <c r="AY54" s="45" t="str">
        <f t="shared" si="15"/>
        <v/>
      </c>
      <c r="AZ54" s="45" t="str">
        <f t="shared" si="15"/>
        <v>18～19</v>
      </c>
      <c r="BA54" s="45" t="str">
        <f t="shared" si="15"/>
        <v>22～23</v>
      </c>
      <c r="BB54" s="45" t="str">
        <f t="shared" si="15"/>
        <v>18～19</v>
      </c>
      <c r="BC54" s="45" t="str">
        <f t="shared" si="15"/>
        <v>22～23</v>
      </c>
    </row>
    <row r="55" spans="27:55" ht="18.95" customHeight="1">
      <c r="AA55" s="9">
        <v>45</v>
      </c>
      <c r="AB55" s="27" t="str">
        <f>V15</f>
        <v>英語</v>
      </c>
      <c r="AC55" s="61"/>
      <c r="AD55" s="42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IF(AE55="","",VLOOKUP(AE55,目次!$A$5:$X$36,20))</f>
        <v/>
      </c>
      <c r="AL55" s="22" t="str">
        <f>IF(AF55="","",VLOOKUP(AF55,目次!$A$5:$P$36,4))</f>
        <v/>
      </c>
      <c r="AM55" s="22" t="str">
        <f>IF(AF55="","",VLOOKUP(AF55,目次!$A$5:$X$36,21))</f>
        <v/>
      </c>
      <c r="AN55" s="22" t="str">
        <f>IF(AG55="","",VLOOKUP(AG55,目次!$A$5:$P$36,5))</f>
        <v/>
      </c>
      <c r="AO55" s="22" t="str">
        <f>IF(AG55="","",VLOOKUP(AG55,目次!$A$5:$X$36,22))</f>
        <v/>
      </c>
      <c r="AP55" s="22" t="str">
        <f>IF(AH55="","",VLOOKUP(AH55,目次!$A$5:$P$36,6))</f>
        <v/>
      </c>
      <c r="AQ55" s="22" t="str">
        <f>IF(AH55="","",VLOOKUP(AH55,目次!$A$5:$X$36,23))</f>
        <v/>
      </c>
      <c r="AR55" s="22" t="str">
        <f>IF(AI55="","",VLOOKUP(AI55,目次!$A$5:$P$36,7))</f>
        <v>18～19</v>
      </c>
      <c r="AS55" s="22" t="str">
        <f>IF(AI55="","",VLOOKUP(AI55,目次!$A$5:$X$36,24))</f>
        <v>22～23</v>
      </c>
      <c r="AT55" s="45" t="str">
        <f t="shared" si="16"/>
        <v>20～21</v>
      </c>
      <c r="AU55" s="45" t="str">
        <f t="shared" si="16"/>
        <v>22～23</v>
      </c>
      <c r="AV55" s="45" t="str">
        <f t="shared" si="16"/>
        <v/>
      </c>
      <c r="AW55" s="45" t="str">
        <f t="shared" si="16"/>
        <v/>
      </c>
      <c r="AX55" s="45" t="str">
        <f t="shared" si="16"/>
        <v/>
      </c>
      <c r="AY55" s="45" t="str">
        <f t="shared" si="15"/>
        <v/>
      </c>
      <c r="AZ55" s="45" t="str">
        <f t="shared" si="15"/>
        <v/>
      </c>
      <c r="BA55" s="45" t="str">
        <f t="shared" si="15"/>
        <v/>
      </c>
      <c r="BB55" s="45" t="str">
        <f t="shared" si="15"/>
        <v>18～19</v>
      </c>
      <c r="BC55" s="45" t="str">
        <f t="shared" si="15"/>
        <v>22～23</v>
      </c>
    </row>
    <row r="56" spans="27:55" ht="18.95" customHeight="1">
      <c r="AA56" s="9">
        <v>46</v>
      </c>
      <c r="AB56" s="27" t="str">
        <f>V11</f>
        <v>国語</v>
      </c>
      <c r="AC56" s="61"/>
      <c r="AD56" s="42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IF(AE56="","",VLOOKUP(AE56,目次!$A$5:$X$36,20))</f>
        <v>22～23</v>
      </c>
      <c r="AL56" s="22" t="str">
        <f>IF(AF56="","",VLOOKUP(AF56,目次!$A$5:$P$36,4))</f>
        <v/>
      </c>
      <c r="AM56" s="22" t="str">
        <f>IF(AF56="","",VLOOKUP(AF56,目次!$A$5:$X$36,21))</f>
        <v/>
      </c>
      <c r="AN56" s="22" t="str">
        <f>IF(AG56="","",VLOOKUP(AG56,目次!$A$5:$P$36,5))</f>
        <v/>
      </c>
      <c r="AO56" s="22" t="str">
        <f>IF(AG56="","",VLOOKUP(AG56,目次!$A$5:$X$36,22))</f>
        <v/>
      </c>
      <c r="AP56" s="22" t="str">
        <f>IF(AH56="","",VLOOKUP(AH56,目次!$A$5:$P$36,6))</f>
        <v/>
      </c>
      <c r="AQ56" s="22" t="str">
        <f>IF(AH56="","",VLOOKUP(AH56,目次!$A$5:$X$36,23))</f>
        <v/>
      </c>
      <c r="AR56" s="22" t="str">
        <f>IF(AI56="","",VLOOKUP(AI56,目次!$A$5:$P$36,7))</f>
        <v/>
      </c>
      <c r="AS56" s="22" t="str">
        <f>IF(AI56="","",VLOOKUP(AI56,目次!$A$5:$X$36,24))</f>
        <v/>
      </c>
      <c r="AT56" s="45" t="str">
        <f t="shared" si="16"/>
        <v>20～21</v>
      </c>
      <c r="AU56" s="45" t="str">
        <f t="shared" si="16"/>
        <v>22～23</v>
      </c>
      <c r="AV56" s="45" t="str">
        <f t="shared" si="16"/>
        <v>24～25</v>
      </c>
      <c r="AW56" s="45" t="str">
        <f t="shared" si="16"/>
        <v>22～23</v>
      </c>
      <c r="AX56" s="45" t="str">
        <f t="shared" si="16"/>
        <v/>
      </c>
      <c r="AY56" s="45" t="str">
        <f t="shared" si="15"/>
        <v/>
      </c>
      <c r="AZ56" s="45" t="str">
        <f t="shared" si="15"/>
        <v/>
      </c>
      <c r="BA56" s="45" t="str">
        <f t="shared" si="15"/>
        <v/>
      </c>
      <c r="BB56" s="45" t="str">
        <f t="shared" si="15"/>
        <v/>
      </c>
      <c r="BC56" s="45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1"/>
      <c r="AD57" s="42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IF(AE57="","",VLOOKUP(AE57,目次!$A$5:$X$36,20))</f>
        <v/>
      </c>
      <c r="AL57" s="22" t="str">
        <f>IF(AF57="","",VLOOKUP(AF57,目次!$A$5:$P$36,4))</f>
        <v>24～25</v>
      </c>
      <c r="AM57" s="22" t="str">
        <f>IF(AF57="","",VLOOKUP(AF57,目次!$A$5:$X$36,21))</f>
        <v>22～23</v>
      </c>
      <c r="AN57" s="22" t="str">
        <f>IF(AG57="","",VLOOKUP(AG57,目次!$A$5:$P$36,5))</f>
        <v/>
      </c>
      <c r="AO57" s="22" t="str">
        <f>IF(AG57="","",VLOOKUP(AG57,目次!$A$5:$X$36,22))</f>
        <v/>
      </c>
      <c r="AP57" s="22" t="str">
        <f>IF(AH57="","",VLOOKUP(AH57,目次!$A$5:$P$36,6))</f>
        <v/>
      </c>
      <c r="AQ57" s="22" t="str">
        <f>IF(AH57="","",VLOOKUP(AH57,目次!$A$5:$X$36,23))</f>
        <v/>
      </c>
      <c r="AR57" s="22" t="str">
        <f>IF(AI57="","",VLOOKUP(AI57,目次!$A$5:$P$36,7))</f>
        <v/>
      </c>
      <c r="AS57" s="22" t="str">
        <f>IF(AI57="","",VLOOKUP(AI57,目次!$A$5:$X$36,24))</f>
        <v/>
      </c>
      <c r="AT57" s="45" t="str">
        <f t="shared" si="16"/>
        <v/>
      </c>
      <c r="AU57" s="45" t="str">
        <f t="shared" si="16"/>
        <v/>
      </c>
      <c r="AV57" s="45" t="str">
        <f t="shared" si="16"/>
        <v>24～25</v>
      </c>
      <c r="AW57" s="45" t="str">
        <f t="shared" si="16"/>
        <v>22～23</v>
      </c>
      <c r="AX57" s="45" t="str">
        <f t="shared" si="16"/>
        <v>20～21</v>
      </c>
      <c r="AY57" s="45" t="str">
        <f t="shared" si="15"/>
        <v>22～23</v>
      </c>
      <c r="AZ57" s="45" t="str">
        <f t="shared" si="15"/>
        <v/>
      </c>
      <c r="BA57" s="45" t="str">
        <f t="shared" si="15"/>
        <v/>
      </c>
      <c r="BB57" s="45" t="str">
        <f t="shared" si="15"/>
        <v/>
      </c>
      <c r="BC57" s="45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1"/>
      <c r="AD58" s="42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IF(AE58="","",VLOOKUP(AE58,目次!$A$5:$X$36,20))</f>
        <v/>
      </c>
      <c r="AL58" s="22" t="str">
        <f>IF(AF58="","",VLOOKUP(AF58,目次!$A$5:$P$36,4))</f>
        <v/>
      </c>
      <c r="AM58" s="22" t="str">
        <f>IF(AF58="","",VLOOKUP(AF58,目次!$A$5:$X$36,21))</f>
        <v/>
      </c>
      <c r="AN58" s="22" t="str">
        <f>IF(AG58="","",VLOOKUP(AG58,目次!$A$5:$P$36,5))</f>
        <v>20～21</v>
      </c>
      <c r="AO58" s="22" t="str">
        <f>IF(AG58="","",VLOOKUP(AG58,目次!$A$5:$X$36,22))</f>
        <v>22～23</v>
      </c>
      <c r="AP58" s="22" t="str">
        <f>IF(AH58="","",VLOOKUP(AH58,目次!$A$5:$P$36,6))</f>
        <v/>
      </c>
      <c r="AQ58" s="22" t="str">
        <f>IF(AH58="","",VLOOKUP(AH58,目次!$A$5:$X$36,23))</f>
        <v/>
      </c>
      <c r="AR58" s="22" t="str">
        <f>IF(AI58="","",VLOOKUP(AI58,目次!$A$5:$P$36,7))</f>
        <v/>
      </c>
      <c r="AS58" s="22" t="str">
        <f>IF(AI58="","",VLOOKUP(AI58,目次!$A$5:$X$36,24))</f>
        <v/>
      </c>
      <c r="AT58" s="45" t="str">
        <f t="shared" si="16"/>
        <v/>
      </c>
      <c r="AU58" s="45" t="str">
        <f t="shared" si="16"/>
        <v/>
      </c>
      <c r="AV58" s="45" t="str">
        <f t="shared" si="16"/>
        <v/>
      </c>
      <c r="AW58" s="45" t="str">
        <f t="shared" si="16"/>
        <v/>
      </c>
      <c r="AX58" s="45" t="str">
        <f t="shared" si="16"/>
        <v>20～21</v>
      </c>
      <c r="AY58" s="45" t="str">
        <f t="shared" si="15"/>
        <v>22～23</v>
      </c>
      <c r="AZ58" s="45" t="str">
        <f t="shared" si="15"/>
        <v>20～21</v>
      </c>
      <c r="BA58" s="45" t="str">
        <f t="shared" si="15"/>
        <v>24～25</v>
      </c>
      <c r="BB58" s="45" t="str">
        <f t="shared" si="15"/>
        <v/>
      </c>
      <c r="BC58" s="45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1"/>
      <c r="AD59" s="42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IF(AE59="","",VLOOKUP(AE59,目次!$A$5:$X$36,20))</f>
        <v/>
      </c>
      <c r="AL59" s="22" t="str">
        <f>IF(AF59="","",VLOOKUP(AF59,目次!$A$5:$P$36,4))</f>
        <v/>
      </c>
      <c r="AM59" s="22" t="str">
        <f>IF(AF59="","",VLOOKUP(AF59,目次!$A$5:$X$36,21))</f>
        <v/>
      </c>
      <c r="AN59" s="22" t="str">
        <f>IF(AG59="","",VLOOKUP(AG59,目次!$A$5:$P$36,5))</f>
        <v/>
      </c>
      <c r="AO59" s="22" t="str">
        <f>IF(AG59="","",VLOOKUP(AG59,目次!$A$5:$X$36,22))</f>
        <v/>
      </c>
      <c r="AP59" s="22" t="str">
        <f>IF(AH59="","",VLOOKUP(AH59,目次!$A$5:$P$36,6))</f>
        <v>20～21</v>
      </c>
      <c r="AQ59" s="22" t="str">
        <f>IF(AH59="","",VLOOKUP(AH59,目次!$A$5:$X$36,23))</f>
        <v>24～25</v>
      </c>
      <c r="AR59" s="22" t="str">
        <f>IF(AI59="","",VLOOKUP(AI59,目次!$A$5:$P$36,7))</f>
        <v/>
      </c>
      <c r="AS59" s="22" t="str">
        <f>IF(AI59="","",VLOOKUP(AI59,目次!$A$5:$X$36,24))</f>
        <v/>
      </c>
      <c r="AT59" s="45" t="str">
        <f t="shared" si="16"/>
        <v/>
      </c>
      <c r="AU59" s="45" t="str">
        <f t="shared" si="16"/>
        <v/>
      </c>
      <c r="AV59" s="45" t="str">
        <f t="shared" si="16"/>
        <v/>
      </c>
      <c r="AW59" s="45" t="str">
        <f t="shared" si="16"/>
        <v/>
      </c>
      <c r="AX59" s="45" t="str">
        <f t="shared" si="16"/>
        <v/>
      </c>
      <c r="AY59" s="45" t="str">
        <f t="shared" si="15"/>
        <v/>
      </c>
      <c r="AZ59" s="45" t="str">
        <f t="shared" si="15"/>
        <v>20～21</v>
      </c>
      <c r="BA59" s="45" t="str">
        <f t="shared" si="15"/>
        <v>24～25</v>
      </c>
      <c r="BB59" s="45" t="str">
        <f t="shared" si="15"/>
        <v>20～21</v>
      </c>
      <c r="BC59" s="45" t="str">
        <f t="shared" si="15"/>
        <v>24～25</v>
      </c>
    </row>
    <row r="60" spans="27:55" ht="18.95" customHeight="1">
      <c r="AA60" s="9">
        <v>50</v>
      </c>
      <c r="AB60" s="27" t="str">
        <f>V15</f>
        <v>英語</v>
      </c>
      <c r="AC60" s="61"/>
      <c r="AD60" s="42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IF(AE60="","",VLOOKUP(AE60,目次!$A$5:$X$36,20))</f>
        <v/>
      </c>
      <c r="AL60" s="22" t="str">
        <f>IF(AF60="","",VLOOKUP(AF60,目次!$A$5:$P$36,4))</f>
        <v/>
      </c>
      <c r="AM60" s="22" t="str">
        <f>IF(AF60="","",VLOOKUP(AF60,目次!$A$5:$X$36,21))</f>
        <v/>
      </c>
      <c r="AN60" s="22" t="str">
        <f>IF(AG60="","",VLOOKUP(AG60,目次!$A$5:$P$36,5))</f>
        <v/>
      </c>
      <c r="AO60" s="22" t="str">
        <f>IF(AG60="","",VLOOKUP(AG60,目次!$A$5:$X$36,22))</f>
        <v/>
      </c>
      <c r="AP60" s="22" t="str">
        <f>IF(AH60="","",VLOOKUP(AH60,目次!$A$5:$P$36,6))</f>
        <v/>
      </c>
      <c r="AQ60" s="22" t="str">
        <f>IF(AH60="","",VLOOKUP(AH60,目次!$A$5:$X$36,23))</f>
        <v/>
      </c>
      <c r="AR60" s="22" t="str">
        <f>IF(AI60="","",VLOOKUP(AI60,目次!$A$5:$P$36,7))</f>
        <v>20～21</v>
      </c>
      <c r="AS60" s="22" t="str">
        <f>IF(AI60="","",VLOOKUP(AI60,目次!$A$5:$X$36,24))</f>
        <v>24～25</v>
      </c>
      <c r="AT60" s="45" t="str">
        <f t="shared" si="16"/>
        <v>22～23</v>
      </c>
      <c r="AU60" s="45" t="str">
        <f t="shared" si="16"/>
        <v>24～25</v>
      </c>
      <c r="AV60" s="45" t="str">
        <f t="shared" si="16"/>
        <v/>
      </c>
      <c r="AW60" s="45" t="str">
        <f t="shared" si="16"/>
        <v/>
      </c>
      <c r="AX60" s="45" t="str">
        <f t="shared" si="16"/>
        <v/>
      </c>
      <c r="AY60" s="45" t="str">
        <f t="shared" si="15"/>
        <v/>
      </c>
      <c r="AZ60" s="45" t="str">
        <f t="shared" si="15"/>
        <v/>
      </c>
      <c r="BA60" s="45" t="str">
        <f t="shared" si="15"/>
        <v/>
      </c>
      <c r="BB60" s="45" t="str">
        <f t="shared" si="15"/>
        <v>20～21</v>
      </c>
      <c r="BC60" s="45" t="str">
        <f t="shared" si="15"/>
        <v>24～25</v>
      </c>
    </row>
    <row r="61" spans="27:55" ht="18.95" customHeight="1">
      <c r="AA61" s="9">
        <v>51</v>
      </c>
      <c r="AB61" s="27" t="str">
        <f>V11</f>
        <v>国語</v>
      </c>
      <c r="AC61" s="61"/>
      <c r="AD61" s="42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IF(AE61="","",VLOOKUP(AE61,目次!$A$5:$X$36,20))</f>
        <v>24～25</v>
      </c>
      <c r="AL61" s="22" t="str">
        <f>IF(AF61="","",VLOOKUP(AF61,目次!$A$5:$P$36,4))</f>
        <v/>
      </c>
      <c r="AM61" s="22" t="str">
        <f>IF(AF61="","",VLOOKUP(AF61,目次!$A$5:$X$36,21))</f>
        <v/>
      </c>
      <c r="AN61" s="22" t="str">
        <f>IF(AG61="","",VLOOKUP(AG61,目次!$A$5:$P$36,5))</f>
        <v/>
      </c>
      <c r="AO61" s="22" t="str">
        <f>IF(AG61="","",VLOOKUP(AG61,目次!$A$5:$X$36,22))</f>
        <v/>
      </c>
      <c r="AP61" s="22" t="str">
        <f>IF(AH61="","",VLOOKUP(AH61,目次!$A$5:$P$36,6))</f>
        <v/>
      </c>
      <c r="AQ61" s="22" t="str">
        <f>IF(AH61="","",VLOOKUP(AH61,目次!$A$5:$X$36,23))</f>
        <v/>
      </c>
      <c r="AR61" s="22" t="str">
        <f>IF(AI61="","",VLOOKUP(AI61,目次!$A$5:$P$36,7))</f>
        <v/>
      </c>
      <c r="AS61" s="22" t="str">
        <f>IF(AI61="","",VLOOKUP(AI61,目次!$A$5:$X$36,24))</f>
        <v/>
      </c>
      <c r="AT61" s="45" t="str">
        <f t="shared" si="16"/>
        <v>22～23</v>
      </c>
      <c r="AU61" s="45" t="str">
        <f t="shared" si="16"/>
        <v>24～25</v>
      </c>
      <c r="AV61" s="45" t="str">
        <f t="shared" si="16"/>
        <v>26～27</v>
      </c>
      <c r="AW61" s="45" t="str">
        <f t="shared" si="16"/>
        <v>24～25</v>
      </c>
      <c r="AX61" s="45" t="str">
        <f t="shared" si="16"/>
        <v/>
      </c>
      <c r="AY61" s="45" t="str">
        <f t="shared" si="15"/>
        <v/>
      </c>
      <c r="AZ61" s="45" t="str">
        <f t="shared" si="15"/>
        <v/>
      </c>
      <c r="BA61" s="45" t="str">
        <f t="shared" si="15"/>
        <v/>
      </c>
      <c r="BB61" s="45" t="str">
        <f t="shared" si="15"/>
        <v/>
      </c>
      <c r="BC61" s="45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1"/>
      <c r="AD62" s="42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IF(AE62="","",VLOOKUP(AE62,目次!$A$5:$X$36,20))</f>
        <v/>
      </c>
      <c r="AL62" s="22" t="str">
        <f>IF(AF62="","",VLOOKUP(AF62,目次!$A$5:$P$36,4))</f>
        <v>26～27</v>
      </c>
      <c r="AM62" s="22" t="str">
        <f>IF(AF62="","",VLOOKUP(AF62,目次!$A$5:$X$36,21))</f>
        <v>24～25</v>
      </c>
      <c r="AN62" s="22" t="str">
        <f>IF(AG62="","",VLOOKUP(AG62,目次!$A$5:$P$36,5))</f>
        <v/>
      </c>
      <c r="AO62" s="22" t="str">
        <f>IF(AG62="","",VLOOKUP(AG62,目次!$A$5:$X$36,22))</f>
        <v/>
      </c>
      <c r="AP62" s="22" t="str">
        <f>IF(AH62="","",VLOOKUP(AH62,目次!$A$5:$P$36,6))</f>
        <v/>
      </c>
      <c r="AQ62" s="22" t="str">
        <f>IF(AH62="","",VLOOKUP(AH62,目次!$A$5:$X$36,23))</f>
        <v/>
      </c>
      <c r="AR62" s="22" t="str">
        <f>IF(AI62="","",VLOOKUP(AI62,目次!$A$5:$P$36,7))</f>
        <v/>
      </c>
      <c r="AS62" s="22" t="str">
        <f>IF(AI62="","",VLOOKUP(AI62,目次!$A$5:$X$36,24))</f>
        <v/>
      </c>
      <c r="AT62" s="45" t="str">
        <f t="shared" si="16"/>
        <v/>
      </c>
      <c r="AU62" s="45" t="str">
        <f t="shared" si="16"/>
        <v/>
      </c>
      <c r="AV62" s="45" t="str">
        <f t="shared" si="16"/>
        <v>26～27</v>
      </c>
      <c r="AW62" s="45" t="str">
        <f t="shared" si="16"/>
        <v>24～25</v>
      </c>
      <c r="AX62" s="45" t="str">
        <f t="shared" si="16"/>
        <v>22～23</v>
      </c>
      <c r="AY62" s="45" t="str">
        <f t="shared" si="15"/>
        <v>24～25</v>
      </c>
      <c r="AZ62" s="45" t="str">
        <f t="shared" si="15"/>
        <v/>
      </c>
      <c r="BA62" s="45" t="str">
        <f t="shared" si="15"/>
        <v/>
      </c>
      <c r="BB62" s="45" t="str">
        <f t="shared" si="15"/>
        <v/>
      </c>
      <c r="BC62" s="45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1"/>
      <c r="AD63" s="42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IF(AE63="","",VLOOKUP(AE63,目次!$A$5:$X$36,20))</f>
        <v/>
      </c>
      <c r="AL63" s="22" t="str">
        <f>IF(AF63="","",VLOOKUP(AF63,目次!$A$5:$P$36,4))</f>
        <v/>
      </c>
      <c r="AM63" s="22" t="str">
        <f>IF(AF63="","",VLOOKUP(AF63,目次!$A$5:$X$36,21))</f>
        <v/>
      </c>
      <c r="AN63" s="22" t="str">
        <f>IF(AG63="","",VLOOKUP(AG63,目次!$A$5:$P$36,5))</f>
        <v>22～23</v>
      </c>
      <c r="AO63" s="22" t="str">
        <f>IF(AG63="","",VLOOKUP(AG63,目次!$A$5:$X$36,22))</f>
        <v>24～25</v>
      </c>
      <c r="AP63" s="22" t="str">
        <f>IF(AH63="","",VLOOKUP(AH63,目次!$A$5:$P$36,6))</f>
        <v/>
      </c>
      <c r="AQ63" s="22" t="str">
        <f>IF(AH63="","",VLOOKUP(AH63,目次!$A$5:$X$36,23))</f>
        <v/>
      </c>
      <c r="AR63" s="22" t="str">
        <f>IF(AI63="","",VLOOKUP(AI63,目次!$A$5:$P$36,7))</f>
        <v/>
      </c>
      <c r="AS63" s="22" t="str">
        <f>IF(AI63="","",VLOOKUP(AI63,目次!$A$5:$X$36,24))</f>
        <v/>
      </c>
      <c r="AT63" s="45" t="str">
        <f t="shared" si="16"/>
        <v/>
      </c>
      <c r="AU63" s="45" t="str">
        <f t="shared" si="16"/>
        <v/>
      </c>
      <c r="AV63" s="45" t="str">
        <f t="shared" si="16"/>
        <v/>
      </c>
      <c r="AW63" s="45" t="str">
        <f t="shared" si="16"/>
        <v/>
      </c>
      <c r="AX63" s="45" t="str">
        <f t="shared" si="16"/>
        <v>22～23</v>
      </c>
      <c r="AY63" s="45" t="str">
        <f t="shared" si="15"/>
        <v>24～25</v>
      </c>
      <c r="AZ63" s="45" t="str">
        <f t="shared" si="15"/>
        <v>22～23</v>
      </c>
      <c r="BA63" s="45" t="str">
        <f t="shared" si="15"/>
        <v>26～27</v>
      </c>
      <c r="BB63" s="45" t="str">
        <f t="shared" si="15"/>
        <v/>
      </c>
      <c r="BC63" s="45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1"/>
      <c r="AD64" s="42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IF(AE64="","",VLOOKUP(AE64,目次!$A$5:$X$36,20))</f>
        <v/>
      </c>
      <c r="AL64" s="22" t="str">
        <f>IF(AF64="","",VLOOKUP(AF64,目次!$A$5:$P$36,4))</f>
        <v/>
      </c>
      <c r="AM64" s="22" t="str">
        <f>IF(AF64="","",VLOOKUP(AF64,目次!$A$5:$X$36,21))</f>
        <v/>
      </c>
      <c r="AN64" s="22" t="str">
        <f>IF(AG64="","",VLOOKUP(AG64,目次!$A$5:$P$36,5))</f>
        <v/>
      </c>
      <c r="AO64" s="22" t="str">
        <f>IF(AG64="","",VLOOKUP(AG64,目次!$A$5:$X$36,22))</f>
        <v/>
      </c>
      <c r="AP64" s="22" t="str">
        <f>IF(AH64="","",VLOOKUP(AH64,目次!$A$5:$P$36,6))</f>
        <v>22～23</v>
      </c>
      <c r="AQ64" s="22" t="str">
        <f>IF(AH64="","",VLOOKUP(AH64,目次!$A$5:$X$36,23))</f>
        <v>26～27</v>
      </c>
      <c r="AR64" s="22" t="str">
        <f>IF(AI64="","",VLOOKUP(AI64,目次!$A$5:$P$36,7))</f>
        <v/>
      </c>
      <c r="AS64" s="22" t="str">
        <f>IF(AI64="","",VLOOKUP(AI64,目次!$A$5:$X$36,24))</f>
        <v/>
      </c>
      <c r="AT64" s="45" t="str">
        <f t="shared" si="16"/>
        <v/>
      </c>
      <c r="AU64" s="45" t="str">
        <f t="shared" si="16"/>
        <v/>
      </c>
      <c r="AV64" s="45" t="str">
        <f t="shared" si="16"/>
        <v/>
      </c>
      <c r="AW64" s="45" t="str">
        <f t="shared" si="16"/>
        <v/>
      </c>
      <c r="AX64" s="45" t="str">
        <f t="shared" si="16"/>
        <v/>
      </c>
      <c r="AY64" s="45" t="str">
        <f t="shared" si="15"/>
        <v/>
      </c>
      <c r="AZ64" s="45" t="str">
        <f t="shared" si="15"/>
        <v>22～23</v>
      </c>
      <c r="BA64" s="45" t="str">
        <f t="shared" si="15"/>
        <v>26～27</v>
      </c>
      <c r="BB64" s="45" t="str">
        <f t="shared" si="15"/>
        <v>22～23</v>
      </c>
      <c r="BC64" s="45" t="str">
        <f t="shared" si="15"/>
        <v>26～27</v>
      </c>
    </row>
    <row r="65" spans="27:55" ht="18.95" customHeight="1">
      <c r="AA65" s="9">
        <v>55</v>
      </c>
      <c r="AB65" s="27" t="str">
        <f>V15</f>
        <v>英語</v>
      </c>
      <c r="AC65" s="61"/>
      <c r="AD65" s="42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IF(AE65="","",VLOOKUP(AE65,目次!$A$5:$X$36,20))</f>
        <v/>
      </c>
      <c r="AL65" s="22" t="str">
        <f>IF(AF65="","",VLOOKUP(AF65,目次!$A$5:$P$36,4))</f>
        <v/>
      </c>
      <c r="AM65" s="22" t="str">
        <f>IF(AF65="","",VLOOKUP(AF65,目次!$A$5:$X$36,21))</f>
        <v/>
      </c>
      <c r="AN65" s="22" t="str">
        <f>IF(AG65="","",VLOOKUP(AG65,目次!$A$5:$P$36,5))</f>
        <v/>
      </c>
      <c r="AO65" s="22" t="str">
        <f>IF(AG65="","",VLOOKUP(AG65,目次!$A$5:$X$36,22))</f>
        <v/>
      </c>
      <c r="AP65" s="22" t="str">
        <f>IF(AH65="","",VLOOKUP(AH65,目次!$A$5:$P$36,6))</f>
        <v/>
      </c>
      <c r="AQ65" s="22" t="str">
        <f>IF(AH65="","",VLOOKUP(AH65,目次!$A$5:$X$36,23))</f>
        <v/>
      </c>
      <c r="AR65" s="22" t="str">
        <f>IF(AI65="","",VLOOKUP(AI65,目次!$A$5:$P$36,7))</f>
        <v>22～23</v>
      </c>
      <c r="AS65" s="22" t="str">
        <f>IF(AI65="","",VLOOKUP(AI65,目次!$A$5:$X$36,24))</f>
        <v>26～27</v>
      </c>
      <c r="AT65" s="45" t="str">
        <f t="shared" si="16"/>
        <v>24～25</v>
      </c>
      <c r="AU65" s="45" t="str">
        <f t="shared" si="16"/>
        <v>26～27</v>
      </c>
      <c r="AV65" s="45" t="str">
        <f t="shared" si="16"/>
        <v/>
      </c>
      <c r="AW65" s="45" t="str">
        <f t="shared" si="16"/>
        <v/>
      </c>
      <c r="AX65" s="45" t="str">
        <f t="shared" si="16"/>
        <v/>
      </c>
      <c r="AY65" s="45" t="str">
        <f t="shared" si="15"/>
        <v/>
      </c>
      <c r="AZ65" s="45" t="str">
        <f t="shared" si="15"/>
        <v/>
      </c>
      <c r="BA65" s="45" t="str">
        <f t="shared" si="15"/>
        <v/>
      </c>
      <c r="BB65" s="45" t="str">
        <f t="shared" si="15"/>
        <v>22～23</v>
      </c>
      <c r="BC65" s="45" t="str">
        <f t="shared" si="15"/>
        <v>26～27</v>
      </c>
    </row>
    <row r="66" spans="27:55" ht="18.95" customHeight="1">
      <c r="AA66" s="9">
        <v>56</v>
      </c>
      <c r="AB66" s="27" t="str">
        <f>V11</f>
        <v>国語</v>
      </c>
      <c r="AC66" s="61"/>
      <c r="AD66" s="42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IF(AE66="","",VLOOKUP(AE66,目次!$A$5:$X$36,20))</f>
        <v>26～27</v>
      </c>
      <c r="AL66" s="22" t="str">
        <f>IF(AF66="","",VLOOKUP(AF66,目次!$A$5:$P$36,4))</f>
        <v/>
      </c>
      <c r="AM66" s="22" t="str">
        <f>IF(AF66="","",VLOOKUP(AF66,目次!$A$5:$X$36,21))</f>
        <v/>
      </c>
      <c r="AN66" s="22" t="str">
        <f>IF(AG66="","",VLOOKUP(AG66,目次!$A$5:$P$36,5))</f>
        <v/>
      </c>
      <c r="AO66" s="22" t="str">
        <f>IF(AG66="","",VLOOKUP(AG66,目次!$A$5:$X$36,22))</f>
        <v/>
      </c>
      <c r="AP66" s="22" t="str">
        <f>IF(AH66="","",VLOOKUP(AH66,目次!$A$5:$P$36,6))</f>
        <v/>
      </c>
      <c r="AQ66" s="22" t="str">
        <f>IF(AH66="","",VLOOKUP(AH66,目次!$A$5:$X$36,23))</f>
        <v/>
      </c>
      <c r="AR66" s="22" t="str">
        <f>IF(AI66="","",VLOOKUP(AI66,目次!$A$5:$P$36,7))</f>
        <v/>
      </c>
      <c r="AS66" s="22" t="str">
        <f>IF(AI66="","",VLOOKUP(AI66,目次!$A$5:$X$36,24))</f>
        <v/>
      </c>
      <c r="AT66" s="45" t="str">
        <f t="shared" si="16"/>
        <v>24～25</v>
      </c>
      <c r="AU66" s="45" t="str">
        <f t="shared" si="16"/>
        <v>26～27</v>
      </c>
      <c r="AV66" s="45" t="str">
        <f t="shared" si="16"/>
        <v>28～30</v>
      </c>
      <c r="AW66" s="45" t="str">
        <f t="shared" si="16"/>
        <v>26～27</v>
      </c>
      <c r="AX66" s="45" t="str">
        <f t="shared" si="16"/>
        <v/>
      </c>
      <c r="AY66" s="45" t="str">
        <f t="shared" si="15"/>
        <v/>
      </c>
      <c r="AZ66" s="45" t="str">
        <f t="shared" si="15"/>
        <v/>
      </c>
      <c r="BA66" s="45" t="str">
        <f t="shared" si="15"/>
        <v/>
      </c>
      <c r="BB66" s="45" t="str">
        <f t="shared" si="15"/>
        <v/>
      </c>
      <c r="BC66" s="45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1"/>
      <c r="AD67" s="42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IF(AE67="","",VLOOKUP(AE67,目次!$A$5:$X$36,20))</f>
        <v/>
      </c>
      <c r="AL67" s="22" t="str">
        <f>IF(AF67="","",VLOOKUP(AF67,目次!$A$5:$P$36,4))</f>
        <v>28～30</v>
      </c>
      <c r="AM67" s="22" t="str">
        <f>IF(AF67="","",VLOOKUP(AF67,目次!$A$5:$X$36,21))</f>
        <v>26～27</v>
      </c>
      <c r="AN67" s="22" t="str">
        <f>IF(AG67="","",VLOOKUP(AG67,目次!$A$5:$P$36,5))</f>
        <v/>
      </c>
      <c r="AO67" s="22" t="str">
        <f>IF(AG67="","",VLOOKUP(AG67,目次!$A$5:$X$36,22))</f>
        <v/>
      </c>
      <c r="AP67" s="22" t="str">
        <f>IF(AH67="","",VLOOKUP(AH67,目次!$A$5:$P$36,6))</f>
        <v/>
      </c>
      <c r="AQ67" s="22" t="str">
        <f>IF(AH67="","",VLOOKUP(AH67,目次!$A$5:$X$36,23))</f>
        <v/>
      </c>
      <c r="AR67" s="22" t="str">
        <f>IF(AI67="","",VLOOKUP(AI67,目次!$A$5:$P$36,7))</f>
        <v/>
      </c>
      <c r="AS67" s="22" t="str">
        <f>IF(AI67="","",VLOOKUP(AI67,目次!$A$5:$X$36,24))</f>
        <v/>
      </c>
      <c r="AT67" s="45" t="str">
        <f t="shared" si="16"/>
        <v/>
      </c>
      <c r="AU67" s="45" t="str">
        <f t="shared" si="16"/>
        <v/>
      </c>
      <c r="AV67" s="45" t="str">
        <f t="shared" si="16"/>
        <v>28～30</v>
      </c>
      <c r="AW67" s="45" t="str">
        <f t="shared" si="16"/>
        <v>26～27</v>
      </c>
      <c r="AX67" s="45" t="str">
        <f t="shared" si="16"/>
        <v>24～25</v>
      </c>
      <c r="AY67" s="45" t="str">
        <f t="shared" si="15"/>
        <v>26～27</v>
      </c>
      <c r="AZ67" s="45" t="str">
        <f t="shared" si="15"/>
        <v/>
      </c>
      <c r="BA67" s="45" t="str">
        <f t="shared" si="15"/>
        <v/>
      </c>
      <c r="BB67" s="45" t="str">
        <f t="shared" si="15"/>
        <v/>
      </c>
      <c r="BC67" s="45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1"/>
      <c r="AD68" s="42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IF(AE68="","",VLOOKUP(AE68,目次!$A$5:$X$36,20))</f>
        <v/>
      </c>
      <c r="AL68" s="22" t="str">
        <f>IF(AF68="","",VLOOKUP(AF68,目次!$A$5:$P$36,4))</f>
        <v/>
      </c>
      <c r="AM68" s="22" t="str">
        <f>IF(AF68="","",VLOOKUP(AF68,目次!$A$5:$X$36,21))</f>
        <v/>
      </c>
      <c r="AN68" s="22" t="str">
        <f>IF(AG68="","",VLOOKUP(AG68,目次!$A$5:$P$36,5))</f>
        <v>24～25</v>
      </c>
      <c r="AO68" s="22" t="str">
        <f>IF(AG68="","",VLOOKUP(AG68,目次!$A$5:$X$36,22))</f>
        <v>26～27</v>
      </c>
      <c r="AP68" s="22" t="str">
        <f>IF(AH68="","",VLOOKUP(AH68,目次!$A$5:$P$36,6))</f>
        <v/>
      </c>
      <c r="AQ68" s="22" t="str">
        <f>IF(AH68="","",VLOOKUP(AH68,目次!$A$5:$X$36,23))</f>
        <v/>
      </c>
      <c r="AR68" s="22" t="str">
        <f>IF(AI68="","",VLOOKUP(AI68,目次!$A$5:$P$36,7))</f>
        <v/>
      </c>
      <c r="AS68" s="22" t="str">
        <f>IF(AI68="","",VLOOKUP(AI68,目次!$A$5:$X$36,24))</f>
        <v/>
      </c>
      <c r="AT68" s="45" t="str">
        <f t="shared" si="16"/>
        <v/>
      </c>
      <c r="AU68" s="45" t="str">
        <f t="shared" si="16"/>
        <v/>
      </c>
      <c r="AV68" s="45" t="str">
        <f t="shared" si="16"/>
        <v/>
      </c>
      <c r="AW68" s="45" t="str">
        <f t="shared" si="16"/>
        <v/>
      </c>
      <c r="AX68" s="45" t="str">
        <f t="shared" si="16"/>
        <v>24～25</v>
      </c>
      <c r="AY68" s="45" t="str">
        <f t="shared" si="16"/>
        <v>26～27</v>
      </c>
      <c r="AZ68" s="45" t="str">
        <f t="shared" si="16"/>
        <v>24～25</v>
      </c>
      <c r="BA68" s="45" t="str">
        <f t="shared" si="16"/>
        <v>28～29</v>
      </c>
      <c r="BB68" s="45" t="str">
        <f t="shared" si="16"/>
        <v/>
      </c>
      <c r="BC68" s="45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1"/>
      <c r="AD69" s="42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IF(AE69="","",VLOOKUP(AE69,目次!$A$5:$X$36,20))</f>
        <v/>
      </c>
      <c r="AL69" s="22" t="str">
        <f>IF(AF69="","",VLOOKUP(AF69,目次!$A$5:$P$36,4))</f>
        <v/>
      </c>
      <c r="AM69" s="22" t="str">
        <f>IF(AF69="","",VLOOKUP(AF69,目次!$A$5:$X$36,21))</f>
        <v/>
      </c>
      <c r="AN69" s="22" t="str">
        <f>IF(AG69="","",VLOOKUP(AG69,目次!$A$5:$P$36,5))</f>
        <v/>
      </c>
      <c r="AO69" s="22" t="str">
        <f>IF(AG69="","",VLOOKUP(AG69,目次!$A$5:$X$36,22))</f>
        <v/>
      </c>
      <c r="AP69" s="22" t="str">
        <f>IF(AH69="","",VLOOKUP(AH69,目次!$A$5:$P$36,6))</f>
        <v>24～25</v>
      </c>
      <c r="AQ69" s="22" t="str">
        <f>IF(AH69="","",VLOOKUP(AH69,目次!$A$5:$X$36,23))</f>
        <v>28～29</v>
      </c>
      <c r="AR69" s="22" t="str">
        <f>IF(AI69="","",VLOOKUP(AI69,目次!$A$5:$P$36,7))</f>
        <v/>
      </c>
      <c r="AS69" s="22" t="str">
        <f>IF(AI69="","",VLOOKUP(AI69,目次!$A$5:$X$36,24))</f>
        <v/>
      </c>
      <c r="AT69" s="45" t="str">
        <f t="shared" ref="AT69:BC70" si="17">IF(AJ69=AJ70,"",IF($AD69=$AD70,AJ69&amp;","&amp;AJ70,AJ69&amp;AJ70))</f>
        <v/>
      </c>
      <c r="AU69" s="45" t="str">
        <f t="shared" si="17"/>
        <v/>
      </c>
      <c r="AV69" s="45" t="str">
        <f t="shared" si="17"/>
        <v/>
      </c>
      <c r="AW69" s="45" t="str">
        <f t="shared" si="17"/>
        <v/>
      </c>
      <c r="AX69" s="45" t="str">
        <f t="shared" si="17"/>
        <v/>
      </c>
      <c r="AY69" s="45" t="str">
        <f t="shared" si="17"/>
        <v/>
      </c>
      <c r="AZ69" s="45" t="str">
        <f t="shared" si="17"/>
        <v>24～25</v>
      </c>
      <c r="BA69" s="45" t="str">
        <f t="shared" si="17"/>
        <v>28～29</v>
      </c>
      <c r="BB69" s="45" t="str">
        <f t="shared" si="17"/>
        <v>24～25</v>
      </c>
      <c r="BC69" s="45" t="str">
        <f t="shared" si="17"/>
        <v>28～29</v>
      </c>
    </row>
    <row r="70" spans="27:55" ht="18.95" customHeight="1" thickBot="1">
      <c r="AA70" s="9">
        <v>60</v>
      </c>
      <c r="AB70" s="27" t="str">
        <f>V15</f>
        <v>英語</v>
      </c>
      <c r="AC70" s="62"/>
      <c r="AD70" s="42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IF(AE70="","",VLOOKUP(AE70,目次!$A$5:$X$36,20))</f>
        <v/>
      </c>
      <c r="AL70" s="22" t="str">
        <f>IF(AF70="","",VLOOKUP(AF70,目次!$A$5:$P$36,4))</f>
        <v/>
      </c>
      <c r="AM70" s="22" t="str">
        <f>IF(AF70="","",VLOOKUP(AF70,目次!$A$5:$X$36,21))</f>
        <v/>
      </c>
      <c r="AN70" s="22" t="str">
        <f>IF(AG70="","",VLOOKUP(AG70,目次!$A$5:$P$36,5))</f>
        <v/>
      </c>
      <c r="AO70" s="22" t="str">
        <f>IF(AG70="","",VLOOKUP(AG70,目次!$A$5:$X$36,22))</f>
        <v/>
      </c>
      <c r="AP70" s="22" t="str">
        <f>IF(AH70="","",VLOOKUP(AH70,目次!$A$5:$P$36,6))</f>
        <v/>
      </c>
      <c r="AQ70" s="22" t="str">
        <f>IF(AH70="","",VLOOKUP(AH70,目次!$A$5:$X$36,23))</f>
        <v/>
      </c>
      <c r="AR70" s="22" t="str">
        <f>IF(AI70="","",VLOOKUP(AI70,目次!$A$5:$P$36,7))</f>
        <v>24～25</v>
      </c>
      <c r="AS70" s="22" t="str">
        <f>IF(AI70="","",VLOOKUP(AI70,目次!$A$5:$X$36,24))</f>
        <v>28～29</v>
      </c>
      <c r="AT70" s="45" t="str">
        <f t="shared" si="17"/>
        <v/>
      </c>
      <c r="AU70" s="45" t="str">
        <f t="shared" si="17"/>
        <v/>
      </c>
      <c r="AV70" s="45" t="str">
        <f t="shared" si="17"/>
        <v/>
      </c>
      <c r="AW70" s="45" t="str">
        <f t="shared" si="17"/>
        <v/>
      </c>
      <c r="AX70" s="45" t="str">
        <f t="shared" si="17"/>
        <v/>
      </c>
      <c r="AY70" s="45" t="str">
        <f t="shared" si="17"/>
        <v/>
      </c>
      <c r="AZ70" s="45" t="str">
        <f t="shared" si="17"/>
        <v/>
      </c>
      <c r="BA70" s="45" t="str">
        <f t="shared" si="17"/>
        <v/>
      </c>
      <c r="BB70" s="45" t="str">
        <f t="shared" si="17"/>
        <v>24～25</v>
      </c>
      <c r="BC70" s="45" t="str">
        <f t="shared" si="17"/>
        <v>28～29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  <mergeCell ref="B5:C5"/>
    <mergeCell ref="F5:J5"/>
    <mergeCell ref="K5:P5"/>
    <mergeCell ref="R5:Z5"/>
    <mergeCell ref="B1:P1"/>
    <mergeCell ref="U1:Z1"/>
    <mergeCell ref="B2:I2"/>
    <mergeCell ref="J2:P2"/>
    <mergeCell ref="B3:C3"/>
  </mergeCells>
  <phoneticPr fontId="1"/>
  <conditionalFormatting sqref="B8:B37">
    <cfRule type="expression" dxfId="24" priority="2" stopIfTrue="1">
      <formula>D8="祝"</formula>
    </cfRule>
    <cfRule type="expression" dxfId="23" priority="3" stopIfTrue="1">
      <formula>OR(D8=1,D8=7)</formula>
    </cfRule>
  </conditionalFormatting>
  <conditionalFormatting sqref="C8:C37">
    <cfRule type="expression" dxfId="22" priority="4" stopIfTrue="1">
      <formula>D8="祝"</formula>
    </cfRule>
    <cfRule type="expression" dxfId="21" priority="5" stopIfTrue="1">
      <formula>OR(D8=1,D8=7)</formula>
    </cfRule>
  </conditionalFormatting>
  <conditionalFormatting sqref="D8:D37">
    <cfRule type="cellIs" dxfId="2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45" t="s">
        <v>98</v>
      </c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U1" s="274" t="str">
        <f>HYPERLINK("#はじめに!A1","はじめにの画面に戻る")</f>
        <v>はじめにの画面に戻る</v>
      </c>
      <c r="V1" s="275"/>
      <c r="W1" s="275"/>
      <c r="X1" s="275"/>
      <c r="Y1" s="275"/>
      <c r="Z1" s="275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44" t="s">
        <v>542</v>
      </c>
      <c r="C2" s="344"/>
      <c r="D2" s="344"/>
      <c r="E2" s="344"/>
      <c r="F2" s="344"/>
      <c r="G2" s="344"/>
      <c r="H2" s="344"/>
      <c r="I2" s="344"/>
      <c r="J2" s="277" t="s">
        <v>540</v>
      </c>
      <c r="K2" s="278"/>
      <c r="L2" s="278"/>
      <c r="M2" s="278"/>
      <c r="N2" s="278"/>
      <c r="O2" s="278"/>
      <c r="P2" s="279"/>
      <c r="Q2" s="50"/>
      <c r="R2" s="50"/>
      <c r="S2" s="50"/>
      <c r="T2" s="50"/>
      <c r="U2" s="50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0"/>
      <c r="C3" s="280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09"/>
      <c r="B4" s="210"/>
      <c r="C4" s="210"/>
      <c r="D4" s="211"/>
      <c r="E4" s="209"/>
      <c r="F4" s="212"/>
      <c r="G4" s="212"/>
      <c r="H4" s="213"/>
      <c r="I4" s="213"/>
      <c r="J4" s="214"/>
      <c r="K4" s="214"/>
      <c r="L4" s="213"/>
      <c r="M4" s="213"/>
      <c r="N4" s="213"/>
      <c r="O4" s="213"/>
      <c r="P4" s="215"/>
      <c r="Q4" s="215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09"/>
      <c r="B5" s="266">
        <v>2026</v>
      </c>
      <c r="C5" s="266"/>
      <c r="D5" s="51"/>
      <c r="E5" s="52" t="s">
        <v>0</v>
      </c>
      <c r="F5" s="267" t="str">
        <f>J2</f>
        <v>スタディ１</v>
      </c>
      <c r="G5" s="267"/>
      <c r="H5" s="267"/>
      <c r="I5" s="267"/>
      <c r="J5" s="267"/>
      <c r="K5" s="268" t="s">
        <v>56</v>
      </c>
      <c r="L5" s="268"/>
      <c r="M5" s="268"/>
      <c r="N5" s="268"/>
      <c r="O5" s="268"/>
      <c r="P5" s="268"/>
      <c r="Q5" s="216"/>
      <c r="R5" s="343" t="s">
        <v>95</v>
      </c>
      <c r="S5" s="343"/>
      <c r="T5" s="343"/>
      <c r="U5" s="343"/>
      <c r="V5" s="343"/>
      <c r="W5" s="343"/>
      <c r="X5" s="343"/>
      <c r="Y5" s="343"/>
      <c r="Z5" s="343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18"/>
      <c r="B6" s="53">
        <v>12</v>
      </c>
      <c r="C6" s="54" t="s">
        <v>1</v>
      </c>
      <c r="D6" s="16"/>
      <c r="E6" s="28" t="s">
        <v>2</v>
      </c>
      <c r="F6" s="271" t="s">
        <v>3</v>
      </c>
      <c r="G6" s="272"/>
      <c r="H6" s="271" t="s">
        <v>4</v>
      </c>
      <c r="I6" s="272"/>
      <c r="J6" s="271" t="s">
        <v>5</v>
      </c>
      <c r="K6" s="272"/>
      <c r="L6" s="271" t="s">
        <v>6</v>
      </c>
      <c r="M6" s="272"/>
      <c r="N6" s="271" t="s">
        <v>7</v>
      </c>
      <c r="O6" s="272"/>
      <c r="P6" s="29" t="s">
        <v>8</v>
      </c>
      <c r="Q6" s="217"/>
      <c r="R6" s="30" t="s">
        <v>9</v>
      </c>
    </row>
    <row r="7" spans="1:71" ht="18.75" customHeight="1">
      <c r="A7" s="218"/>
      <c r="B7" s="22"/>
      <c r="C7" s="22"/>
      <c r="E7" s="31"/>
      <c r="F7" s="32" t="s">
        <v>55</v>
      </c>
      <c r="G7" s="34" t="str">
        <f>J2</f>
        <v>スタディ１</v>
      </c>
      <c r="H7" s="32" t="s">
        <v>55</v>
      </c>
      <c r="I7" s="34" t="str">
        <f>J2</f>
        <v>スタディ１</v>
      </c>
      <c r="J7" s="32" t="s">
        <v>55</v>
      </c>
      <c r="K7" s="34" t="str">
        <f>J2</f>
        <v>スタディ１</v>
      </c>
      <c r="L7" s="32" t="s">
        <v>55</v>
      </c>
      <c r="M7" s="34" t="str">
        <f>J2</f>
        <v>スタディ１</v>
      </c>
      <c r="N7" s="32" t="s">
        <v>55</v>
      </c>
      <c r="O7" s="34" t="str">
        <f>J2</f>
        <v>スタディ１</v>
      </c>
      <c r="P7" s="31"/>
      <c r="Q7" s="218"/>
      <c r="R7" s="33"/>
    </row>
    <row r="8" spans="1:71" ht="18.95" customHeight="1">
      <c r="A8" s="218"/>
      <c r="B8" s="5">
        <v>1</v>
      </c>
      <c r="C8" s="6">
        <f t="shared" ref="C8:C38" si="0">DATE($B$5,$B$6,B8)</f>
        <v>46357</v>
      </c>
      <c r="D8" s="18">
        <f t="shared" ref="D8:D17" si="1">WEEKDAY(C8)</f>
        <v>3</v>
      </c>
      <c r="E8" s="9"/>
      <c r="F8" s="106" t="str">
        <f>IF($R8=1,VLOOKUP($S8,$AA$11:$BC$70,10),IF($R8=2,VLOOKUP($S7+1,$AA$11:$BC$70,20),IF($R8="予備","予備","")))</f>
        <v>2～3</v>
      </c>
      <c r="G8" s="107" t="str">
        <f t="shared" ref="G8:G38" si="2">IF($R8=1,VLOOKUP($S8,$AA$11:$BC$70,11),IF($R8=2,VLOOKUP($S7+1,$AA$11:$BC$70,21),IF($R8="予備","予備","")))</f>
        <v>4～5</v>
      </c>
      <c r="H8" s="108" t="str">
        <f t="shared" ref="H8:H38" si="3">IF($R8=1,VLOOKUP($S8,$AA$11:$BC$70,12),IF($R8=2,VLOOKUP($S7+1,$AA$11:$BC$70,22),IF($R8="予備","予備","")))</f>
        <v/>
      </c>
      <c r="I8" s="107" t="str">
        <f t="shared" ref="I8:I38" si="4">IF($R8=1,VLOOKUP($S8,$AA$11:$BC$70,13),IF($R8=2,VLOOKUP($S7+1,$AA$11:$BC$70,23),IF($R8="予備","予備","")))</f>
        <v/>
      </c>
      <c r="J8" s="108" t="str">
        <f t="shared" ref="J8:J38" si="5">IF($R8=1,VLOOKUP($S8,$AA$11:$BC$70,14),IF($R8=2,VLOOKUP($S7+1,$AA$11:$BC$70,24),IF($R8="予備","予備","")))</f>
        <v/>
      </c>
      <c r="K8" s="107" t="str">
        <f t="shared" ref="K8:K38" si="6">IF($R8=1,VLOOKUP($S8,$AA$11:$BC$70,15),IF($R8=2,VLOOKUP($S7+1,$AA$11:$BC$70,25),IF($R8="予備","予備","")))</f>
        <v/>
      </c>
      <c r="L8" s="108" t="str">
        <f t="shared" ref="L8:L38" si="7">IF($R8=1,VLOOKUP($S8,$AA$11:$BC$70,16),IF($R8=2,VLOOKUP($S7+1,$AA$11:$BC$70,26),IF($R8="予備","予備","")))</f>
        <v/>
      </c>
      <c r="M8" s="107" t="str">
        <f t="shared" ref="M8:M38" si="8">IF($R8=1,VLOOKUP($S8,$AA$11:$BC$70,17),IF($R8=2,VLOOKUP($S7+1,$AA$11:$BC$70,27),IF($R8="予備","予備","")))</f>
        <v/>
      </c>
      <c r="N8" s="108" t="str">
        <f t="shared" ref="N8:N38" si="9">IF($R8=1,VLOOKUP($S8,$AA$11:$BC$70,18),IF($R8=2,VLOOKUP($S7+1,$AA$11:$BC$70,28),IF($R8="予備","予備","")))</f>
        <v/>
      </c>
      <c r="O8" s="107" t="str">
        <f t="shared" ref="O8:O38" si="10">IF($R8=1,VLOOKUP($S8,$AA$11:$BC$70,19),IF($R8=2,VLOOKUP($S7+1,$AA$11:$BC$70,29),IF($R8="予備","予備","")))</f>
        <v/>
      </c>
      <c r="P8" s="9"/>
      <c r="Q8" s="218"/>
      <c r="R8" s="55">
        <v>1</v>
      </c>
      <c r="S8" s="14">
        <f>SUM($R$8:R8)</f>
        <v>1</v>
      </c>
    </row>
    <row r="9" spans="1:71" ht="18.95" customHeight="1" thickBot="1">
      <c r="A9" s="218"/>
      <c r="B9" s="5">
        <v>2</v>
      </c>
      <c r="C9" s="6">
        <f t="shared" si="0"/>
        <v>46358</v>
      </c>
      <c r="D9" s="18">
        <f t="shared" si="1"/>
        <v>4</v>
      </c>
      <c r="E9" s="9"/>
      <c r="F9" s="106" t="str">
        <f>IF($R9=1,VLOOKUP($S9,$AA$11:$BC$70,10),IF($R9=2,VLOOKUP($S8+1,$AA$11:$BC$70,20),IF($R9="予備","予備","")))</f>
        <v/>
      </c>
      <c r="G9" s="107" t="str">
        <f t="shared" si="2"/>
        <v/>
      </c>
      <c r="H9" s="108" t="str">
        <f t="shared" si="3"/>
        <v>2～3</v>
      </c>
      <c r="I9" s="107" t="str">
        <f t="shared" si="4"/>
        <v>4～5</v>
      </c>
      <c r="J9" s="108" t="str">
        <f t="shared" si="5"/>
        <v/>
      </c>
      <c r="K9" s="107" t="str">
        <f t="shared" si="6"/>
        <v/>
      </c>
      <c r="L9" s="108" t="str">
        <f t="shared" si="7"/>
        <v/>
      </c>
      <c r="M9" s="107" t="str">
        <f t="shared" si="8"/>
        <v/>
      </c>
      <c r="N9" s="108" t="str">
        <f t="shared" si="9"/>
        <v/>
      </c>
      <c r="O9" s="107" t="str">
        <f t="shared" si="10"/>
        <v/>
      </c>
      <c r="P9" s="9"/>
      <c r="Q9" s="218"/>
      <c r="R9" s="55">
        <v>1</v>
      </c>
      <c r="S9" s="14">
        <f>SUM($R$8:R9)</f>
        <v>2</v>
      </c>
      <c r="U9" s="7" t="s">
        <v>96</v>
      </c>
      <c r="V9" s="24"/>
      <c r="W9" s="15"/>
      <c r="AA9" s="8" t="s">
        <v>97</v>
      </c>
      <c r="AB9" s="24" t="s">
        <v>10</v>
      </c>
      <c r="AC9" s="24"/>
      <c r="AD9" s="15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70" t="s">
        <v>14</v>
      </c>
      <c r="BK9" s="270"/>
      <c r="BL9" s="270" t="s">
        <v>4</v>
      </c>
      <c r="BM9" s="270"/>
      <c r="BN9" s="270" t="s">
        <v>5</v>
      </c>
      <c r="BO9" s="270"/>
      <c r="BP9" s="270" t="s">
        <v>6</v>
      </c>
      <c r="BQ9" s="270"/>
      <c r="BR9" s="270" t="s">
        <v>7</v>
      </c>
      <c r="BS9" s="270"/>
    </row>
    <row r="10" spans="1:71" ht="18.95" customHeight="1" thickBot="1">
      <c r="A10" s="218"/>
      <c r="B10" s="5">
        <v>3</v>
      </c>
      <c r="C10" s="6">
        <f t="shared" si="0"/>
        <v>46359</v>
      </c>
      <c r="D10" s="18">
        <f t="shared" si="1"/>
        <v>5</v>
      </c>
      <c r="E10" s="9"/>
      <c r="F10" s="108" t="str">
        <f t="shared" ref="F10:F38" si="11">IF($R10=1,VLOOKUP($S10,$AA$11:$BC$70,10),IF($R10=2,VLOOKUP($S9+1,$AA$11:$BC$70,20),IF($R10="予備","予備","")))</f>
        <v/>
      </c>
      <c r="G10" s="107" t="str">
        <f t="shared" si="2"/>
        <v/>
      </c>
      <c r="H10" s="108" t="str">
        <f t="shared" si="3"/>
        <v/>
      </c>
      <c r="I10" s="107" t="str">
        <f t="shared" si="4"/>
        <v/>
      </c>
      <c r="J10" s="108" t="str">
        <f t="shared" si="5"/>
        <v>2～3</v>
      </c>
      <c r="K10" s="107" t="str">
        <f t="shared" si="6"/>
        <v>4～5</v>
      </c>
      <c r="L10" s="108" t="str">
        <f t="shared" si="7"/>
        <v/>
      </c>
      <c r="M10" s="107" t="str">
        <f t="shared" si="8"/>
        <v/>
      </c>
      <c r="N10" s="108" t="str">
        <f t="shared" si="9"/>
        <v/>
      </c>
      <c r="O10" s="107" t="str">
        <f t="shared" si="10"/>
        <v/>
      </c>
      <c r="P10" s="9"/>
      <c r="Q10" s="218"/>
      <c r="R10" s="55">
        <v>1</v>
      </c>
      <c r="S10" s="14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1" t="s">
        <v>14</v>
      </c>
      <c r="AF10" s="41" t="s">
        <v>17</v>
      </c>
      <c r="AG10" s="41" t="s">
        <v>18</v>
      </c>
      <c r="AH10" s="41" t="s">
        <v>19</v>
      </c>
      <c r="AI10" s="41" t="s">
        <v>20</v>
      </c>
      <c r="AJ10" s="43" t="s">
        <v>14</v>
      </c>
      <c r="AK10" s="44" t="s">
        <v>539</v>
      </c>
      <c r="AL10" s="41" t="s">
        <v>17</v>
      </c>
      <c r="AM10" s="44" t="s">
        <v>539</v>
      </c>
      <c r="AN10" s="41" t="s">
        <v>18</v>
      </c>
      <c r="AO10" s="44" t="s">
        <v>539</v>
      </c>
      <c r="AP10" s="41" t="s">
        <v>19</v>
      </c>
      <c r="AQ10" s="44" t="s">
        <v>539</v>
      </c>
      <c r="AR10" s="41" t="s">
        <v>20</v>
      </c>
      <c r="AS10" s="44" t="s">
        <v>539</v>
      </c>
      <c r="AT10" s="43" t="s">
        <v>14</v>
      </c>
      <c r="AU10" s="44" t="s">
        <v>539</v>
      </c>
      <c r="AV10" s="41" t="s">
        <v>17</v>
      </c>
      <c r="AW10" s="44" t="s">
        <v>539</v>
      </c>
      <c r="AX10" s="41" t="s">
        <v>18</v>
      </c>
      <c r="AY10" s="44" t="s">
        <v>539</v>
      </c>
      <c r="AZ10" s="41" t="s">
        <v>19</v>
      </c>
      <c r="BA10" s="44" t="s">
        <v>539</v>
      </c>
      <c r="BB10" s="41" t="s">
        <v>20</v>
      </c>
      <c r="BC10" s="44" t="s">
        <v>539</v>
      </c>
      <c r="BH10" s="36" t="s">
        <v>11</v>
      </c>
      <c r="BI10" s="37" t="s">
        <v>21</v>
      </c>
      <c r="BJ10" s="38" t="s">
        <v>55</v>
      </c>
      <c r="BK10" s="39" t="s">
        <v>541</v>
      </c>
      <c r="BL10" s="38" t="s">
        <v>55</v>
      </c>
      <c r="BM10" s="39" t="s">
        <v>539</v>
      </c>
      <c r="BN10" s="38" t="s">
        <v>55</v>
      </c>
      <c r="BO10" s="39" t="s">
        <v>539</v>
      </c>
      <c r="BP10" s="38" t="s">
        <v>55</v>
      </c>
      <c r="BQ10" s="39" t="s">
        <v>539</v>
      </c>
      <c r="BR10" s="38" t="s">
        <v>55</v>
      </c>
      <c r="BS10" s="39" t="s">
        <v>539</v>
      </c>
    </row>
    <row r="11" spans="1:71" ht="18.95" customHeight="1">
      <c r="A11" s="218"/>
      <c r="B11" s="5">
        <v>4</v>
      </c>
      <c r="C11" s="6">
        <f t="shared" si="0"/>
        <v>46360</v>
      </c>
      <c r="D11" s="18">
        <f t="shared" si="1"/>
        <v>6</v>
      </c>
      <c r="E11" s="9"/>
      <c r="F11" s="108" t="str">
        <f t="shared" si="11"/>
        <v/>
      </c>
      <c r="G11" s="107" t="str">
        <f t="shared" si="2"/>
        <v/>
      </c>
      <c r="H11" s="108" t="str">
        <f t="shared" si="3"/>
        <v/>
      </c>
      <c r="I11" s="107" t="str">
        <f t="shared" si="4"/>
        <v/>
      </c>
      <c r="J11" s="108" t="str">
        <f t="shared" si="5"/>
        <v/>
      </c>
      <c r="K11" s="107" t="str">
        <f t="shared" si="6"/>
        <v/>
      </c>
      <c r="L11" s="108" t="str">
        <f t="shared" si="7"/>
        <v>2～3</v>
      </c>
      <c r="M11" s="107" t="str">
        <f t="shared" si="8"/>
        <v>6～7</v>
      </c>
      <c r="N11" s="108" t="str">
        <f t="shared" si="9"/>
        <v/>
      </c>
      <c r="O11" s="107" t="str">
        <f t="shared" si="10"/>
        <v/>
      </c>
      <c r="P11" s="9"/>
      <c r="Q11" s="218"/>
      <c r="R11" s="55">
        <v>1</v>
      </c>
      <c r="S11" s="14">
        <f>SUM($R$8:R11)</f>
        <v>4</v>
      </c>
      <c r="U11" s="27">
        <v>1</v>
      </c>
      <c r="V11" s="60" t="s">
        <v>14</v>
      </c>
      <c r="AA11" s="9">
        <v>1</v>
      </c>
      <c r="AB11" s="27" t="str">
        <f>V11</f>
        <v>国語</v>
      </c>
      <c r="AC11" s="60"/>
      <c r="AD11" s="42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IF(AE11="","",VLOOKUP(AE11,目次!$A$5:$X$36,20))</f>
        <v>4～5</v>
      </c>
      <c r="AL11" s="22" t="str">
        <f>IF(AF11="","",VLOOKUP(AF11,目次!$A$5:$P$36,4))</f>
        <v/>
      </c>
      <c r="AM11" s="22" t="str">
        <f>IF(AF11="","",VLOOKUP(AF11,目次!$A$5:$X$36,21))</f>
        <v/>
      </c>
      <c r="AN11" s="22" t="str">
        <f>IF(AG11="","",VLOOKUP(AG11,目次!$A$5:$P$36,5))</f>
        <v/>
      </c>
      <c r="AO11" s="22" t="str">
        <f>IF(AG11="","",VLOOKUP(AG11,目次!$A$5:$X$36,22))</f>
        <v/>
      </c>
      <c r="AP11" s="22" t="str">
        <f>IF(AH11="","",VLOOKUP(AH11,目次!$A$5:$P$36,6))</f>
        <v/>
      </c>
      <c r="AQ11" s="22" t="str">
        <f>IF(AH11="","",VLOOKUP(AH11,目次!$A$5:$X$36,23))</f>
        <v/>
      </c>
      <c r="AR11" s="22" t="str">
        <f>IF(AI11="","",VLOOKUP(AI11,目次!$A$5:$P$36,7))</f>
        <v/>
      </c>
      <c r="AS11" s="22" t="str">
        <f>IF(AI11="","",VLOOKUP(AI11,目次!$A$5:$X$36,24))</f>
        <v/>
      </c>
      <c r="AT11" s="45" t="str">
        <f t="shared" ref="AT11:BC36" si="13">IF(AJ11=AJ12,"",IF($AD11=$AD12,AJ11&amp;","&amp;AJ12,AJ11&amp;AJ12))</f>
        <v>2～3</v>
      </c>
      <c r="AU11" s="45" t="str">
        <f t="shared" si="13"/>
        <v>4～5</v>
      </c>
      <c r="AV11" s="45" t="str">
        <f t="shared" si="13"/>
        <v>2～3</v>
      </c>
      <c r="AW11" s="45" t="str">
        <f t="shared" si="13"/>
        <v>4～5</v>
      </c>
      <c r="AX11" s="45" t="str">
        <f t="shared" si="13"/>
        <v/>
      </c>
      <c r="AY11" s="45" t="str">
        <f t="shared" si="13"/>
        <v/>
      </c>
      <c r="AZ11" s="45" t="str">
        <f t="shared" si="13"/>
        <v/>
      </c>
      <c r="BA11" s="45" t="str">
        <f t="shared" si="13"/>
        <v/>
      </c>
      <c r="BB11" s="45" t="str">
        <f t="shared" si="13"/>
        <v/>
      </c>
      <c r="BC11" s="45" t="str">
        <f t="shared" si="13"/>
        <v/>
      </c>
      <c r="BH11" s="40">
        <v>1</v>
      </c>
      <c r="BI11" s="250" t="s">
        <v>22</v>
      </c>
      <c r="BJ11" s="253" t="s">
        <v>58</v>
      </c>
      <c r="BK11" s="248" t="s">
        <v>112</v>
      </c>
      <c r="BL11" s="252" t="s">
        <v>111</v>
      </c>
      <c r="BM11" s="251" t="s">
        <v>112</v>
      </c>
      <c r="BN11" s="249" t="s">
        <v>111</v>
      </c>
      <c r="BO11" s="257" t="s">
        <v>112</v>
      </c>
      <c r="BP11" s="249" t="s">
        <v>111</v>
      </c>
      <c r="BQ11" s="256" t="s">
        <v>99</v>
      </c>
      <c r="BR11" s="255" t="s">
        <v>111</v>
      </c>
      <c r="BS11" s="258" t="s">
        <v>99</v>
      </c>
    </row>
    <row r="12" spans="1:71" ht="18.95" customHeight="1">
      <c r="A12" s="218"/>
      <c r="B12" s="5">
        <v>5</v>
      </c>
      <c r="C12" s="6">
        <f t="shared" si="0"/>
        <v>46361</v>
      </c>
      <c r="D12" s="18">
        <f t="shared" si="1"/>
        <v>7</v>
      </c>
      <c r="E12" s="9"/>
      <c r="F12" s="108" t="str">
        <f t="shared" si="11"/>
        <v/>
      </c>
      <c r="G12" s="107" t="str">
        <f t="shared" si="2"/>
        <v/>
      </c>
      <c r="H12" s="108" t="str">
        <f t="shared" si="3"/>
        <v/>
      </c>
      <c r="I12" s="107" t="str">
        <f t="shared" si="4"/>
        <v/>
      </c>
      <c r="J12" s="108" t="str">
        <f t="shared" si="5"/>
        <v/>
      </c>
      <c r="K12" s="107" t="str">
        <f t="shared" si="6"/>
        <v/>
      </c>
      <c r="L12" s="108" t="str">
        <f t="shared" si="7"/>
        <v/>
      </c>
      <c r="M12" s="107" t="str">
        <f t="shared" si="8"/>
        <v/>
      </c>
      <c r="N12" s="108" t="str">
        <f t="shared" si="9"/>
        <v>2～3</v>
      </c>
      <c r="O12" s="107" t="str">
        <f t="shared" si="10"/>
        <v>6～7</v>
      </c>
      <c r="P12" s="9"/>
      <c r="Q12" s="218"/>
      <c r="R12" s="55">
        <v>1</v>
      </c>
      <c r="S12" s="14">
        <f>SUM($R$8:R12)</f>
        <v>5</v>
      </c>
      <c r="U12" s="27">
        <v>2</v>
      </c>
      <c r="V12" s="61" t="s">
        <v>4</v>
      </c>
      <c r="AA12" s="9">
        <v>2</v>
      </c>
      <c r="AB12" s="27" t="str">
        <f>V12</f>
        <v>社会</v>
      </c>
      <c r="AC12" s="61"/>
      <c r="AD12" s="42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IF(AE12="","",VLOOKUP(AE12,目次!$A$5:$X$36,20))</f>
        <v/>
      </c>
      <c r="AL12" s="22" t="str">
        <f>IF(AF12="","",VLOOKUP(AF12,目次!$A$5:$P$36,4))</f>
        <v>2～3</v>
      </c>
      <c r="AM12" s="22" t="str">
        <f>IF(AF12="","",VLOOKUP(AF12,目次!$A$5:$X$36,21))</f>
        <v>4～5</v>
      </c>
      <c r="AN12" s="22" t="str">
        <f>IF(AG12="","",VLOOKUP(AG12,目次!$A$5:$P$36,5))</f>
        <v/>
      </c>
      <c r="AO12" s="22" t="str">
        <f>IF(AG12="","",VLOOKUP(AG12,目次!$A$5:$X$36,22))</f>
        <v/>
      </c>
      <c r="AP12" s="22" t="str">
        <f>IF(AH12="","",VLOOKUP(AH12,目次!$A$5:$P$36,6))</f>
        <v/>
      </c>
      <c r="AQ12" s="22" t="str">
        <f>IF(AH12="","",VLOOKUP(AH12,目次!$A$5:$X$36,23))</f>
        <v/>
      </c>
      <c r="AR12" s="22" t="str">
        <f>IF(AI12="","",VLOOKUP(AI12,目次!$A$5:$P$36,7))</f>
        <v/>
      </c>
      <c r="AS12" s="22" t="str">
        <f>IF(AI12="","",VLOOKUP(AI12,目次!$A$5:$X$36,24))</f>
        <v/>
      </c>
      <c r="AT12" s="45" t="str">
        <f t="shared" si="13"/>
        <v/>
      </c>
      <c r="AU12" s="45" t="str">
        <f t="shared" si="13"/>
        <v/>
      </c>
      <c r="AV12" s="45" t="str">
        <f t="shared" si="13"/>
        <v>2～3</v>
      </c>
      <c r="AW12" s="45" t="str">
        <f t="shared" si="13"/>
        <v>4～5</v>
      </c>
      <c r="AX12" s="45" t="str">
        <f t="shared" si="13"/>
        <v>2～3</v>
      </c>
      <c r="AY12" s="45" t="str">
        <f t="shared" si="13"/>
        <v>4～5</v>
      </c>
      <c r="AZ12" s="45" t="str">
        <f t="shared" si="13"/>
        <v/>
      </c>
      <c r="BA12" s="45" t="str">
        <f t="shared" si="13"/>
        <v/>
      </c>
      <c r="BB12" s="45" t="str">
        <f t="shared" si="13"/>
        <v/>
      </c>
      <c r="BC12" s="45" t="str">
        <f t="shared" si="13"/>
        <v/>
      </c>
      <c r="BH12" s="40">
        <v>2</v>
      </c>
      <c r="BI12" s="64" t="s">
        <v>23</v>
      </c>
      <c r="BJ12" s="75" t="s">
        <v>59</v>
      </c>
      <c r="BK12" s="260" t="s">
        <v>99</v>
      </c>
      <c r="BL12" s="78" t="s">
        <v>112</v>
      </c>
      <c r="BM12" s="261" t="s">
        <v>99</v>
      </c>
      <c r="BN12" s="67" t="s">
        <v>112</v>
      </c>
      <c r="BO12" s="259" t="s">
        <v>99</v>
      </c>
      <c r="BP12" s="67" t="s">
        <v>112</v>
      </c>
      <c r="BQ12" s="152" t="s">
        <v>100</v>
      </c>
      <c r="BR12" s="69" t="s">
        <v>112</v>
      </c>
      <c r="BS12" s="254" t="s">
        <v>100</v>
      </c>
    </row>
    <row r="13" spans="1:71" ht="18.95" customHeight="1">
      <c r="A13" s="218"/>
      <c r="B13" s="5">
        <v>6</v>
      </c>
      <c r="C13" s="6">
        <f t="shared" si="0"/>
        <v>46362</v>
      </c>
      <c r="D13" s="18">
        <f t="shared" si="1"/>
        <v>1</v>
      </c>
      <c r="E13" s="9"/>
      <c r="F13" s="108" t="str">
        <f t="shared" si="11"/>
        <v>4～5</v>
      </c>
      <c r="G13" s="107" t="str">
        <f t="shared" si="2"/>
        <v>6～7</v>
      </c>
      <c r="H13" s="108" t="str">
        <f t="shared" si="3"/>
        <v/>
      </c>
      <c r="I13" s="107" t="str">
        <f t="shared" si="4"/>
        <v/>
      </c>
      <c r="J13" s="108" t="str">
        <f t="shared" si="5"/>
        <v/>
      </c>
      <c r="K13" s="107" t="str">
        <f t="shared" si="6"/>
        <v/>
      </c>
      <c r="L13" s="108" t="str">
        <f t="shared" si="7"/>
        <v/>
      </c>
      <c r="M13" s="107" t="str">
        <f t="shared" si="8"/>
        <v/>
      </c>
      <c r="N13" s="108" t="str">
        <f t="shared" si="9"/>
        <v/>
      </c>
      <c r="O13" s="107" t="str">
        <f t="shared" si="10"/>
        <v/>
      </c>
      <c r="P13" s="9"/>
      <c r="Q13" s="218"/>
      <c r="R13" s="55">
        <v>1</v>
      </c>
      <c r="S13" s="14">
        <f>SUM($R$8:R13)</f>
        <v>6</v>
      </c>
      <c r="U13" s="27">
        <v>3</v>
      </c>
      <c r="V13" s="61" t="s">
        <v>5</v>
      </c>
      <c r="AA13" s="9">
        <v>3</v>
      </c>
      <c r="AB13" s="27" t="str">
        <f>V13</f>
        <v>数学</v>
      </c>
      <c r="AC13" s="61"/>
      <c r="AD13" s="42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IF(AE13="","",VLOOKUP(AE13,目次!$A$5:$X$36,20))</f>
        <v/>
      </c>
      <c r="AL13" s="22" t="str">
        <f>IF(AF13="","",VLOOKUP(AF13,目次!$A$5:$P$36,4))</f>
        <v/>
      </c>
      <c r="AM13" s="22" t="str">
        <f>IF(AF13="","",VLOOKUP(AF13,目次!$A$5:$X$36,21))</f>
        <v/>
      </c>
      <c r="AN13" s="22" t="str">
        <f>IF(AG13="","",VLOOKUP(AG13,目次!$A$5:$P$36,5))</f>
        <v>2～3</v>
      </c>
      <c r="AO13" s="22" t="str">
        <f>IF(AG13="","",VLOOKUP(AG13,目次!$A$5:$X$36,22))</f>
        <v>4～5</v>
      </c>
      <c r="AP13" s="22" t="str">
        <f>IF(AH13="","",VLOOKUP(AH13,目次!$A$5:$P$36,6))</f>
        <v/>
      </c>
      <c r="AQ13" s="22" t="str">
        <f>IF(AH13="","",VLOOKUP(AH13,目次!$A$5:$X$36,23))</f>
        <v/>
      </c>
      <c r="AR13" s="22" t="str">
        <f>IF(AI13="","",VLOOKUP(AI13,目次!$A$5:$P$36,7))</f>
        <v/>
      </c>
      <c r="AS13" s="22" t="str">
        <f>IF(AI13="","",VLOOKUP(AI13,目次!$A$5:$X$36,24))</f>
        <v/>
      </c>
      <c r="AT13" s="45" t="str">
        <f t="shared" si="13"/>
        <v/>
      </c>
      <c r="AU13" s="45" t="str">
        <f t="shared" si="13"/>
        <v/>
      </c>
      <c r="AV13" s="45" t="str">
        <f t="shared" si="13"/>
        <v/>
      </c>
      <c r="AW13" s="45" t="str">
        <f t="shared" si="13"/>
        <v/>
      </c>
      <c r="AX13" s="45" t="str">
        <f t="shared" si="13"/>
        <v>2～3</v>
      </c>
      <c r="AY13" s="45" t="str">
        <f t="shared" si="13"/>
        <v>4～5</v>
      </c>
      <c r="AZ13" s="45" t="str">
        <f t="shared" si="13"/>
        <v>2～3</v>
      </c>
      <c r="BA13" s="45" t="str">
        <f t="shared" si="13"/>
        <v>6～7</v>
      </c>
      <c r="BB13" s="45" t="str">
        <f t="shared" si="13"/>
        <v/>
      </c>
      <c r="BC13" s="45" t="str">
        <f t="shared" si="13"/>
        <v/>
      </c>
      <c r="BH13" s="40">
        <v>3</v>
      </c>
      <c r="BI13" s="64" t="s">
        <v>24</v>
      </c>
      <c r="BJ13" s="75" t="s">
        <v>99</v>
      </c>
      <c r="BK13" s="260" t="s">
        <v>100</v>
      </c>
      <c r="BL13" s="78" t="s">
        <v>99</v>
      </c>
      <c r="BM13" s="261" t="s">
        <v>100</v>
      </c>
      <c r="BN13" s="67" t="s">
        <v>99</v>
      </c>
      <c r="BO13" s="259" t="s">
        <v>100</v>
      </c>
      <c r="BP13" s="67" t="s">
        <v>99</v>
      </c>
      <c r="BQ13" s="152" t="s">
        <v>101</v>
      </c>
      <c r="BR13" s="69" t="s">
        <v>99</v>
      </c>
      <c r="BS13" s="254" t="s">
        <v>101</v>
      </c>
    </row>
    <row r="14" spans="1:71" ht="18.95" customHeight="1">
      <c r="A14" s="218"/>
      <c r="B14" s="5">
        <v>7</v>
      </c>
      <c r="C14" s="6">
        <f t="shared" si="0"/>
        <v>46363</v>
      </c>
      <c r="D14" s="18">
        <f t="shared" si="1"/>
        <v>2</v>
      </c>
      <c r="E14" s="9"/>
      <c r="F14" s="108" t="str">
        <f t="shared" si="11"/>
        <v/>
      </c>
      <c r="G14" s="107" t="str">
        <f t="shared" si="2"/>
        <v/>
      </c>
      <c r="H14" s="108" t="str">
        <f t="shared" si="3"/>
        <v>4～5</v>
      </c>
      <c r="I14" s="107" t="str">
        <f t="shared" si="4"/>
        <v>6～7</v>
      </c>
      <c r="J14" s="108" t="str">
        <f t="shared" si="5"/>
        <v/>
      </c>
      <c r="K14" s="107" t="str">
        <f t="shared" si="6"/>
        <v/>
      </c>
      <c r="L14" s="108" t="str">
        <f t="shared" si="7"/>
        <v/>
      </c>
      <c r="M14" s="107" t="str">
        <f t="shared" si="8"/>
        <v/>
      </c>
      <c r="N14" s="108" t="str">
        <f t="shared" si="9"/>
        <v/>
      </c>
      <c r="O14" s="107" t="str">
        <f t="shared" si="10"/>
        <v/>
      </c>
      <c r="P14" s="9"/>
      <c r="Q14" s="218"/>
      <c r="R14" s="55">
        <v>1</v>
      </c>
      <c r="S14" s="14">
        <f>SUM($R$8:R14)</f>
        <v>7</v>
      </c>
      <c r="U14" s="27">
        <v>4</v>
      </c>
      <c r="V14" s="61" t="s">
        <v>6</v>
      </c>
      <c r="AA14" s="9">
        <v>4</v>
      </c>
      <c r="AB14" s="27" t="str">
        <f>V14</f>
        <v>理科</v>
      </c>
      <c r="AC14" s="61"/>
      <c r="AD14" s="42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IF(AE14="","",VLOOKUP(AE14,目次!$A$5:$X$36,20))</f>
        <v/>
      </c>
      <c r="AL14" s="22" t="str">
        <f>IF(AF14="","",VLOOKUP(AF14,目次!$A$5:$P$36,4))</f>
        <v/>
      </c>
      <c r="AM14" s="22" t="str">
        <f>IF(AF14="","",VLOOKUP(AF14,目次!$A$5:$X$36,21))</f>
        <v/>
      </c>
      <c r="AN14" s="22" t="str">
        <f>IF(AG14="","",VLOOKUP(AG14,目次!$A$5:$P$36,5))</f>
        <v/>
      </c>
      <c r="AO14" s="22" t="str">
        <f>IF(AG14="","",VLOOKUP(AG14,目次!$A$5:$X$36,22))</f>
        <v/>
      </c>
      <c r="AP14" s="22" t="str">
        <f>IF(AH14="","",VLOOKUP(AH14,目次!$A$5:$P$36,6))</f>
        <v>2～3</v>
      </c>
      <c r="AQ14" s="22" t="str">
        <f>IF(AH14="","",VLOOKUP(AH14,目次!$A$5:$X$36,23))</f>
        <v>6～7</v>
      </c>
      <c r="AR14" s="22" t="str">
        <f>IF(AI14="","",VLOOKUP(AI14,目次!$A$5:$P$36,7))</f>
        <v/>
      </c>
      <c r="AS14" s="22" t="str">
        <f>IF(AI14="","",VLOOKUP(AI14,目次!$A$5:$X$36,24))</f>
        <v/>
      </c>
      <c r="AT14" s="45" t="str">
        <f t="shared" si="13"/>
        <v/>
      </c>
      <c r="AU14" s="45" t="str">
        <f t="shared" si="13"/>
        <v/>
      </c>
      <c r="AV14" s="45" t="str">
        <f t="shared" si="13"/>
        <v/>
      </c>
      <c r="AW14" s="45" t="str">
        <f t="shared" si="13"/>
        <v/>
      </c>
      <c r="AX14" s="45" t="str">
        <f t="shared" si="13"/>
        <v/>
      </c>
      <c r="AY14" s="45" t="str">
        <f t="shared" si="13"/>
        <v/>
      </c>
      <c r="AZ14" s="45" t="str">
        <f t="shared" si="13"/>
        <v>2～3</v>
      </c>
      <c r="BA14" s="45" t="str">
        <f t="shared" si="13"/>
        <v>6～7</v>
      </c>
      <c r="BB14" s="45" t="str">
        <f t="shared" si="13"/>
        <v>2～3</v>
      </c>
      <c r="BC14" s="45" t="str">
        <f t="shared" si="13"/>
        <v>6～7</v>
      </c>
      <c r="BH14" s="40">
        <v>4</v>
      </c>
      <c r="BI14" s="64" t="s">
        <v>25</v>
      </c>
      <c r="BJ14" s="75" t="s">
        <v>100</v>
      </c>
      <c r="BK14" s="260" t="s">
        <v>101</v>
      </c>
      <c r="BL14" s="78" t="s">
        <v>100</v>
      </c>
      <c r="BM14" s="261" t="s">
        <v>101</v>
      </c>
      <c r="BN14" s="67" t="s">
        <v>100</v>
      </c>
      <c r="BO14" s="259" t="s">
        <v>101</v>
      </c>
      <c r="BP14" s="67" t="s">
        <v>100</v>
      </c>
      <c r="BQ14" s="152" t="s">
        <v>102</v>
      </c>
      <c r="BR14" s="69" t="s">
        <v>100</v>
      </c>
      <c r="BS14" s="254" t="s">
        <v>102</v>
      </c>
    </row>
    <row r="15" spans="1:71" ht="18.95" customHeight="1" thickBot="1">
      <c r="A15" s="218"/>
      <c r="B15" s="5">
        <v>8</v>
      </c>
      <c r="C15" s="6">
        <f t="shared" si="0"/>
        <v>46364</v>
      </c>
      <c r="D15" s="18">
        <f t="shared" si="1"/>
        <v>3</v>
      </c>
      <c r="E15" s="9"/>
      <c r="F15" s="108" t="str">
        <f t="shared" si="11"/>
        <v/>
      </c>
      <c r="G15" s="107" t="str">
        <f t="shared" si="2"/>
        <v/>
      </c>
      <c r="H15" s="108" t="str">
        <f t="shared" si="3"/>
        <v/>
      </c>
      <c r="I15" s="107" t="str">
        <f t="shared" si="4"/>
        <v/>
      </c>
      <c r="J15" s="108" t="str">
        <f t="shared" si="5"/>
        <v>4～5</v>
      </c>
      <c r="K15" s="107" t="str">
        <f t="shared" si="6"/>
        <v>6～7</v>
      </c>
      <c r="L15" s="108" t="str">
        <f t="shared" si="7"/>
        <v/>
      </c>
      <c r="M15" s="107" t="str">
        <f t="shared" si="8"/>
        <v/>
      </c>
      <c r="N15" s="108" t="str">
        <f t="shared" si="9"/>
        <v/>
      </c>
      <c r="O15" s="107" t="str">
        <f t="shared" si="10"/>
        <v/>
      </c>
      <c r="P15" s="9"/>
      <c r="Q15" s="218"/>
      <c r="R15" s="55">
        <v>1</v>
      </c>
      <c r="S15" s="14">
        <f>SUM($R$8:R15)</f>
        <v>8</v>
      </c>
      <c r="U15" s="27">
        <v>5</v>
      </c>
      <c r="V15" s="62" t="s">
        <v>7</v>
      </c>
      <c r="AA15" s="9">
        <v>5</v>
      </c>
      <c r="AB15" s="27" t="str">
        <f>V15</f>
        <v>英語</v>
      </c>
      <c r="AC15" s="61"/>
      <c r="AD15" s="42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IF(AE15="","",VLOOKUP(AE15,目次!$A$5:$X$36,20))</f>
        <v/>
      </c>
      <c r="AL15" s="22" t="str">
        <f>IF(AF15="","",VLOOKUP(AF15,目次!$A$5:$P$36,4))</f>
        <v/>
      </c>
      <c r="AM15" s="22" t="str">
        <f>IF(AF15="","",VLOOKUP(AF15,目次!$A$5:$X$36,21))</f>
        <v/>
      </c>
      <c r="AN15" s="22" t="str">
        <f>IF(AG15="","",VLOOKUP(AG15,目次!$A$5:$P$36,5))</f>
        <v/>
      </c>
      <c r="AO15" s="22" t="str">
        <f>IF(AG15="","",VLOOKUP(AG15,目次!$A$5:$X$36,22))</f>
        <v/>
      </c>
      <c r="AP15" s="22" t="str">
        <f>IF(AH15="","",VLOOKUP(AH15,目次!$A$5:$P$36,6))</f>
        <v/>
      </c>
      <c r="AQ15" s="22" t="str">
        <f>IF(AH15="","",VLOOKUP(AH15,目次!$A$5:$X$36,23))</f>
        <v/>
      </c>
      <c r="AR15" s="22" t="str">
        <f>IF(AI15="","",VLOOKUP(AI15,目次!$A$5:$P$36,7))</f>
        <v>2～3</v>
      </c>
      <c r="AS15" s="22" t="str">
        <f>IF(AI15="","",VLOOKUP(AI15,目次!$A$5:$X$36,24))</f>
        <v>6～7</v>
      </c>
      <c r="AT15" s="45" t="str">
        <f t="shared" si="13"/>
        <v>4～5</v>
      </c>
      <c r="AU15" s="45" t="str">
        <f t="shared" si="13"/>
        <v>6～7</v>
      </c>
      <c r="AV15" s="45" t="str">
        <f t="shared" si="13"/>
        <v/>
      </c>
      <c r="AW15" s="45" t="str">
        <f t="shared" si="13"/>
        <v/>
      </c>
      <c r="AX15" s="45" t="str">
        <f t="shared" si="13"/>
        <v/>
      </c>
      <c r="AY15" s="45" t="str">
        <f t="shared" si="13"/>
        <v/>
      </c>
      <c r="AZ15" s="45" t="str">
        <f t="shared" si="13"/>
        <v/>
      </c>
      <c r="BA15" s="45" t="str">
        <f t="shared" si="13"/>
        <v/>
      </c>
      <c r="BB15" s="45" t="str">
        <f t="shared" si="13"/>
        <v>2～3</v>
      </c>
      <c r="BC15" s="45" t="str">
        <f t="shared" si="13"/>
        <v>6～7</v>
      </c>
      <c r="BH15" s="40">
        <v>5</v>
      </c>
      <c r="BI15" s="64" t="s">
        <v>26</v>
      </c>
      <c r="BJ15" s="75" t="s">
        <v>101</v>
      </c>
      <c r="BK15" s="260" t="s">
        <v>102</v>
      </c>
      <c r="BL15" s="78" t="s">
        <v>101</v>
      </c>
      <c r="BM15" s="261" t="s">
        <v>102</v>
      </c>
      <c r="BN15" s="67" t="s">
        <v>101</v>
      </c>
      <c r="BO15" s="259" t="s">
        <v>102</v>
      </c>
      <c r="BP15" s="67" t="s">
        <v>101</v>
      </c>
      <c r="BQ15" s="152" t="s">
        <v>103</v>
      </c>
      <c r="BR15" s="69" t="s">
        <v>101</v>
      </c>
      <c r="BS15" s="254" t="s">
        <v>103</v>
      </c>
    </row>
    <row r="16" spans="1:71" ht="18.95" customHeight="1">
      <c r="A16" s="218"/>
      <c r="B16" s="5">
        <v>9</v>
      </c>
      <c r="C16" s="6">
        <f t="shared" si="0"/>
        <v>46365</v>
      </c>
      <c r="D16" s="18">
        <f t="shared" si="1"/>
        <v>4</v>
      </c>
      <c r="E16" s="9"/>
      <c r="F16" s="108" t="str">
        <f t="shared" si="11"/>
        <v/>
      </c>
      <c r="G16" s="107" t="str">
        <f t="shared" si="2"/>
        <v/>
      </c>
      <c r="H16" s="108" t="str">
        <f t="shared" si="3"/>
        <v/>
      </c>
      <c r="I16" s="107" t="str">
        <f t="shared" si="4"/>
        <v/>
      </c>
      <c r="J16" s="108" t="str">
        <f t="shared" si="5"/>
        <v/>
      </c>
      <c r="K16" s="107" t="str">
        <f t="shared" si="6"/>
        <v/>
      </c>
      <c r="L16" s="108" t="str">
        <f t="shared" si="7"/>
        <v>4～5</v>
      </c>
      <c r="M16" s="107" t="str">
        <f t="shared" si="8"/>
        <v>8～9</v>
      </c>
      <c r="N16" s="108" t="str">
        <f t="shared" si="9"/>
        <v/>
      </c>
      <c r="O16" s="107" t="str">
        <f t="shared" si="10"/>
        <v/>
      </c>
      <c r="P16" s="9"/>
      <c r="Q16" s="218"/>
      <c r="R16" s="55">
        <v>1</v>
      </c>
      <c r="S16" s="14">
        <f>SUM($R$8:R16)</f>
        <v>9</v>
      </c>
      <c r="AA16" s="9">
        <v>6</v>
      </c>
      <c r="AB16" s="27" t="str">
        <f>V11</f>
        <v>国語</v>
      </c>
      <c r="AC16" s="61"/>
      <c r="AD16" s="42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IF(AE16="","",VLOOKUP(AE16,目次!$A$5:$X$36,20))</f>
        <v>6～7</v>
      </c>
      <c r="AL16" s="22" t="str">
        <f>IF(AF16="","",VLOOKUP(AF16,目次!$A$5:$P$36,4))</f>
        <v/>
      </c>
      <c r="AM16" s="22" t="str">
        <f>IF(AF16="","",VLOOKUP(AF16,目次!$A$5:$X$36,21))</f>
        <v/>
      </c>
      <c r="AN16" s="22" t="str">
        <f>IF(AG16="","",VLOOKUP(AG16,目次!$A$5:$P$36,5))</f>
        <v/>
      </c>
      <c r="AO16" s="22" t="str">
        <f>IF(AG16="","",VLOOKUP(AG16,目次!$A$5:$X$36,22))</f>
        <v/>
      </c>
      <c r="AP16" s="22" t="str">
        <f>IF(AH16="","",VLOOKUP(AH16,目次!$A$5:$P$36,6))</f>
        <v/>
      </c>
      <c r="AQ16" s="22" t="str">
        <f>IF(AH16="","",VLOOKUP(AH16,目次!$A$5:$X$36,23))</f>
        <v/>
      </c>
      <c r="AR16" s="22" t="str">
        <f>IF(AI16="","",VLOOKUP(AI16,目次!$A$5:$P$36,7))</f>
        <v/>
      </c>
      <c r="AS16" s="22" t="str">
        <f>IF(AI16="","",VLOOKUP(AI16,目次!$A$5:$X$36,24))</f>
        <v/>
      </c>
      <c r="AT16" s="45" t="str">
        <f t="shared" si="13"/>
        <v>4～5</v>
      </c>
      <c r="AU16" s="45" t="str">
        <f t="shared" si="13"/>
        <v>6～7</v>
      </c>
      <c r="AV16" s="45" t="str">
        <f t="shared" si="13"/>
        <v>4～5</v>
      </c>
      <c r="AW16" s="45" t="str">
        <f t="shared" si="13"/>
        <v>6～7</v>
      </c>
      <c r="AX16" s="45" t="str">
        <f t="shared" si="13"/>
        <v/>
      </c>
      <c r="AY16" s="45" t="str">
        <f t="shared" si="13"/>
        <v/>
      </c>
      <c r="AZ16" s="45" t="str">
        <f t="shared" si="13"/>
        <v/>
      </c>
      <c r="BA16" s="45" t="str">
        <f t="shared" si="13"/>
        <v/>
      </c>
      <c r="BB16" s="45" t="str">
        <f t="shared" si="13"/>
        <v/>
      </c>
      <c r="BC16" s="45" t="str">
        <f t="shared" si="13"/>
        <v/>
      </c>
      <c r="BH16" s="40">
        <v>6</v>
      </c>
      <c r="BI16" s="64" t="s">
        <v>27</v>
      </c>
      <c r="BJ16" s="75" t="s">
        <v>102</v>
      </c>
      <c r="BK16" s="260" t="s">
        <v>103</v>
      </c>
      <c r="BL16" s="78" t="s">
        <v>455</v>
      </c>
      <c r="BM16" s="261" t="s">
        <v>103</v>
      </c>
      <c r="BN16" s="67" t="s">
        <v>102</v>
      </c>
      <c r="BO16" s="259" t="s">
        <v>103</v>
      </c>
      <c r="BP16" s="67" t="s">
        <v>102</v>
      </c>
      <c r="BQ16" s="152" t="s">
        <v>104</v>
      </c>
      <c r="BR16" s="69" t="s">
        <v>102</v>
      </c>
      <c r="BS16" s="254" t="s">
        <v>104</v>
      </c>
    </row>
    <row r="17" spans="1:71" ht="18.95" customHeight="1">
      <c r="A17" s="218"/>
      <c r="B17" s="5">
        <v>10</v>
      </c>
      <c r="C17" s="6">
        <f t="shared" si="0"/>
        <v>46366</v>
      </c>
      <c r="D17" s="18">
        <f t="shared" si="1"/>
        <v>5</v>
      </c>
      <c r="E17" s="9"/>
      <c r="F17" s="108" t="str">
        <f t="shared" si="11"/>
        <v/>
      </c>
      <c r="G17" s="107" t="str">
        <f t="shared" si="2"/>
        <v/>
      </c>
      <c r="H17" s="108" t="str">
        <f t="shared" si="3"/>
        <v/>
      </c>
      <c r="I17" s="107" t="str">
        <f t="shared" si="4"/>
        <v/>
      </c>
      <c r="J17" s="108" t="str">
        <f t="shared" si="5"/>
        <v/>
      </c>
      <c r="K17" s="107" t="str">
        <f t="shared" si="6"/>
        <v/>
      </c>
      <c r="L17" s="108" t="str">
        <f t="shared" si="7"/>
        <v/>
      </c>
      <c r="M17" s="107" t="str">
        <f t="shared" si="8"/>
        <v/>
      </c>
      <c r="N17" s="108" t="str">
        <f t="shared" si="9"/>
        <v>4～5</v>
      </c>
      <c r="O17" s="107" t="str">
        <f t="shared" si="10"/>
        <v>8～9</v>
      </c>
      <c r="P17" s="9"/>
      <c r="Q17" s="218"/>
      <c r="R17" s="55">
        <v>1</v>
      </c>
      <c r="S17" s="14">
        <f>SUM($R$8:R17)</f>
        <v>10</v>
      </c>
      <c r="U17" s="105" t="s">
        <v>144</v>
      </c>
      <c r="V17" s="101"/>
      <c r="W17" s="101"/>
      <c r="X17" s="101"/>
      <c r="Y17" s="101"/>
      <c r="AA17" s="9">
        <v>7</v>
      </c>
      <c r="AB17" s="27" t="str">
        <f>V12</f>
        <v>社会</v>
      </c>
      <c r="AC17" s="61"/>
      <c r="AD17" s="42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IF(AE17="","",VLOOKUP(AE17,目次!$A$5:$X$36,20))</f>
        <v/>
      </c>
      <c r="AL17" s="22" t="str">
        <f>IF(AF17="","",VLOOKUP(AF17,目次!$A$5:$P$36,4))</f>
        <v>4～5</v>
      </c>
      <c r="AM17" s="22" t="str">
        <f>IF(AF17="","",VLOOKUP(AF17,目次!$A$5:$X$36,21))</f>
        <v>6～7</v>
      </c>
      <c r="AN17" s="22" t="str">
        <f>IF(AG17="","",VLOOKUP(AG17,目次!$A$5:$P$36,5))</f>
        <v/>
      </c>
      <c r="AO17" s="22" t="str">
        <f>IF(AG17="","",VLOOKUP(AG17,目次!$A$5:$X$36,22))</f>
        <v/>
      </c>
      <c r="AP17" s="22" t="str">
        <f>IF(AH17="","",VLOOKUP(AH17,目次!$A$5:$P$36,6))</f>
        <v/>
      </c>
      <c r="AQ17" s="22" t="str">
        <f>IF(AH17="","",VLOOKUP(AH17,目次!$A$5:$X$36,23))</f>
        <v/>
      </c>
      <c r="AR17" s="22" t="str">
        <f>IF(AI17="","",VLOOKUP(AI17,目次!$A$5:$P$36,7))</f>
        <v/>
      </c>
      <c r="AS17" s="22" t="str">
        <f>IF(AI17="","",VLOOKUP(AI17,目次!$A$5:$X$36,24))</f>
        <v/>
      </c>
      <c r="AT17" s="45" t="str">
        <f t="shared" si="13"/>
        <v/>
      </c>
      <c r="AU17" s="45" t="str">
        <f t="shared" si="13"/>
        <v/>
      </c>
      <c r="AV17" s="45" t="str">
        <f t="shared" si="13"/>
        <v>4～5</v>
      </c>
      <c r="AW17" s="45" t="str">
        <f t="shared" si="13"/>
        <v>6～7</v>
      </c>
      <c r="AX17" s="45" t="str">
        <f t="shared" si="13"/>
        <v>4～5</v>
      </c>
      <c r="AY17" s="45" t="str">
        <f t="shared" si="13"/>
        <v>6～7</v>
      </c>
      <c r="AZ17" s="45" t="str">
        <f t="shared" si="13"/>
        <v/>
      </c>
      <c r="BA17" s="45" t="str">
        <f t="shared" si="13"/>
        <v/>
      </c>
      <c r="BB17" s="45" t="str">
        <f t="shared" si="13"/>
        <v/>
      </c>
      <c r="BC17" s="45" t="str">
        <f t="shared" si="13"/>
        <v/>
      </c>
      <c r="BH17" s="40">
        <v>7</v>
      </c>
      <c r="BI17" s="64" t="s">
        <v>28</v>
      </c>
      <c r="BJ17" s="75" t="s">
        <v>103</v>
      </c>
      <c r="BK17" s="260" t="s">
        <v>104</v>
      </c>
      <c r="BL17" s="78" t="s">
        <v>104</v>
      </c>
      <c r="BM17" s="261" t="s">
        <v>104</v>
      </c>
      <c r="BN17" s="67" t="s">
        <v>103</v>
      </c>
      <c r="BO17" s="259" t="s">
        <v>104</v>
      </c>
      <c r="BP17" s="67" t="s">
        <v>103</v>
      </c>
      <c r="BQ17" s="152" t="s">
        <v>105</v>
      </c>
      <c r="BR17" s="69" t="s">
        <v>103</v>
      </c>
      <c r="BS17" s="254" t="s">
        <v>105</v>
      </c>
    </row>
    <row r="18" spans="1:71" ht="18.95" customHeight="1" thickBot="1">
      <c r="A18" s="218"/>
      <c r="B18" s="5">
        <v>11</v>
      </c>
      <c r="C18" s="6">
        <f t="shared" si="0"/>
        <v>46367</v>
      </c>
      <c r="D18" s="18">
        <f t="shared" ref="D18:D38" si="14">WEEKDAY(C18)</f>
        <v>6</v>
      </c>
      <c r="E18" s="9"/>
      <c r="F18" s="108" t="str">
        <f t="shared" si="11"/>
        <v>6～7</v>
      </c>
      <c r="G18" s="107" t="str">
        <f t="shared" si="2"/>
        <v>8～9</v>
      </c>
      <c r="H18" s="108" t="str">
        <f t="shared" si="3"/>
        <v/>
      </c>
      <c r="I18" s="107" t="str">
        <f t="shared" si="4"/>
        <v/>
      </c>
      <c r="J18" s="108" t="str">
        <f t="shared" si="5"/>
        <v/>
      </c>
      <c r="K18" s="107" t="str">
        <f t="shared" si="6"/>
        <v/>
      </c>
      <c r="L18" s="108" t="str">
        <f t="shared" si="7"/>
        <v/>
      </c>
      <c r="M18" s="107" t="str">
        <f t="shared" si="8"/>
        <v/>
      </c>
      <c r="N18" s="108" t="str">
        <f t="shared" si="9"/>
        <v/>
      </c>
      <c r="O18" s="107" t="str">
        <f t="shared" si="10"/>
        <v/>
      </c>
      <c r="P18" s="9"/>
      <c r="Q18" s="218"/>
      <c r="R18" s="55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1"/>
      <c r="AD18" s="42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IF(AE18="","",VLOOKUP(AE18,目次!$A$5:$X$36,20))</f>
        <v/>
      </c>
      <c r="AL18" s="22" t="str">
        <f>IF(AF18="","",VLOOKUP(AF18,目次!$A$5:$P$36,4))</f>
        <v/>
      </c>
      <c r="AM18" s="22" t="str">
        <f>IF(AF18="","",VLOOKUP(AF18,目次!$A$5:$X$36,21))</f>
        <v/>
      </c>
      <c r="AN18" s="22" t="str">
        <f>IF(AG18="","",VLOOKUP(AG18,目次!$A$5:$P$36,5))</f>
        <v>4～5</v>
      </c>
      <c r="AO18" s="22" t="str">
        <f>IF(AG18="","",VLOOKUP(AG18,目次!$A$5:$X$36,22))</f>
        <v>6～7</v>
      </c>
      <c r="AP18" s="22" t="str">
        <f>IF(AH18="","",VLOOKUP(AH18,目次!$A$5:$P$36,6))</f>
        <v/>
      </c>
      <c r="AQ18" s="22" t="str">
        <f>IF(AH18="","",VLOOKUP(AH18,目次!$A$5:$X$36,23))</f>
        <v/>
      </c>
      <c r="AR18" s="22" t="str">
        <f>IF(AI18="","",VLOOKUP(AI18,目次!$A$5:$P$36,7))</f>
        <v/>
      </c>
      <c r="AS18" s="22" t="str">
        <f>IF(AI18="","",VLOOKUP(AI18,目次!$A$5:$X$36,24))</f>
        <v/>
      </c>
      <c r="AT18" s="45" t="str">
        <f t="shared" si="13"/>
        <v/>
      </c>
      <c r="AU18" s="45" t="str">
        <f t="shared" si="13"/>
        <v/>
      </c>
      <c r="AV18" s="45" t="str">
        <f t="shared" si="13"/>
        <v/>
      </c>
      <c r="AW18" s="45" t="str">
        <f t="shared" si="13"/>
        <v/>
      </c>
      <c r="AX18" s="45" t="str">
        <f t="shared" si="13"/>
        <v>4～5</v>
      </c>
      <c r="AY18" s="45" t="str">
        <f t="shared" si="13"/>
        <v>6～7</v>
      </c>
      <c r="AZ18" s="45" t="str">
        <f t="shared" si="13"/>
        <v>4～5</v>
      </c>
      <c r="BA18" s="45" t="str">
        <f t="shared" si="13"/>
        <v>8～9</v>
      </c>
      <c r="BB18" s="45" t="str">
        <f t="shared" si="13"/>
        <v/>
      </c>
      <c r="BC18" s="45" t="str">
        <f t="shared" si="13"/>
        <v/>
      </c>
      <c r="BH18" s="40">
        <v>8</v>
      </c>
      <c r="BI18" s="64" t="s">
        <v>29</v>
      </c>
      <c r="BJ18" s="75" t="s">
        <v>104</v>
      </c>
      <c r="BK18" s="260" t="s">
        <v>105</v>
      </c>
      <c r="BL18" s="78" t="s">
        <v>105</v>
      </c>
      <c r="BM18" s="261" t="s">
        <v>105</v>
      </c>
      <c r="BN18" s="67" t="s">
        <v>104</v>
      </c>
      <c r="BO18" s="259" t="s">
        <v>105</v>
      </c>
      <c r="BP18" s="67" t="s">
        <v>104</v>
      </c>
      <c r="BQ18" s="152" t="s">
        <v>106</v>
      </c>
      <c r="BR18" s="69" t="s">
        <v>104</v>
      </c>
      <c r="BS18" s="254" t="s">
        <v>106</v>
      </c>
    </row>
    <row r="19" spans="1:71" ht="18.95" customHeight="1" thickBot="1">
      <c r="A19" s="218"/>
      <c r="B19" s="5">
        <v>12</v>
      </c>
      <c r="C19" s="6">
        <f t="shared" si="0"/>
        <v>46368</v>
      </c>
      <c r="D19" s="18">
        <f t="shared" si="14"/>
        <v>7</v>
      </c>
      <c r="E19" s="9"/>
      <c r="F19" s="108" t="str">
        <f t="shared" si="11"/>
        <v/>
      </c>
      <c r="G19" s="107" t="str">
        <f t="shared" si="2"/>
        <v/>
      </c>
      <c r="H19" s="108" t="str">
        <f t="shared" si="3"/>
        <v>6～7</v>
      </c>
      <c r="I19" s="107" t="str">
        <f t="shared" si="4"/>
        <v>8～9</v>
      </c>
      <c r="J19" s="108" t="str">
        <f t="shared" si="5"/>
        <v/>
      </c>
      <c r="K19" s="107" t="str">
        <f t="shared" si="6"/>
        <v/>
      </c>
      <c r="L19" s="108" t="str">
        <f t="shared" si="7"/>
        <v/>
      </c>
      <c r="M19" s="107" t="str">
        <f t="shared" si="8"/>
        <v/>
      </c>
      <c r="N19" s="108" t="str">
        <f t="shared" si="9"/>
        <v/>
      </c>
      <c r="O19" s="107" t="str">
        <f t="shared" si="10"/>
        <v/>
      </c>
      <c r="P19" s="9"/>
      <c r="Q19" s="218"/>
      <c r="R19" s="55">
        <v>1</v>
      </c>
      <c r="S19" s="14">
        <f>SUM($R$8:R19)</f>
        <v>12</v>
      </c>
      <c r="U19" s="57"/>
      <c r="V19" s="58"/>
      <c r="W19" s="58"/>
      <c r="X19" s="58"/>
      <c r="Y19" s="59"/>
      <c r="AA19" s="9">
        <v>9</v>
      </c>
      <c r="AB19" s="27" t="str">
        <f>V14</f>
        <v>理科</v>
      </c>
      <c r="AC19" s="61"/>
      <c r="AD19" s="42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IF(AE19="","",VLOOKUP(AE19,目次!$A$5:$X$36,20))</f>
        <v/>
      </c>
      <c r="AL19" s="22" t="str">
        <f>IF(AF19="","",VLOOKUP(AF19,目次!$A$5:$P$36,4))</f>
        <v/>
      </c>
      <c r="AM19" s="22" t="str">
        <f>IF(AF19="","",VLOOKUP(AF19,目次!$A$5:$X$36,21))</f>
        <v/>
      </c>
      <c r="AN19" s="22" t="str">
        <f>IF(AG19="","",VLOOKUP(AG19,目次!$A$5:$P$36,5))</f>
        <v/>
      </c>
      <c r="AO19" s="22" t="str">
        <f>IF(AG19="","",VLOOKUP(AG19,目次!$A$5:$X$36,22))</f>
        <v/>
      </c>
      <c r="AP19" s="22" t="str">
        <f>IF(AH19="","",VLOOKUP(AH19,目次!$A$5:$P$36,6))</f>
        <v>4～5</v>
      </c>
      <c r="AQ19" s="22" t="str">
        <f>IF(AH19="","",VLOOKUP(AH19,目次!$A$5:$X$36,23))</f>
        <v>8～9</v>
      </c>
      <c r="AR19" s="22" t="str">
        <f>IF(AI19="","",VLOOKUP(AI19,目次!$A$5:$P$36,7))</f>
        <v/>
      </c>
      <c r="AS19" s="22" t="str">
        <f>IF(AI19="","",VLOOKUP(AI19,目次!$A$5:$X$36,24))</f>
        <v/>
      </c>
      <c r="AT19" s="45" t="str">
        <f t="shared" si="13"/>
        <v/>
      </c>
      <c r="AU19" s="45" t="str">
        <f t="shared" si="13"/>
        <v/>
      </c>
      <c r="AV19" s="45" t="str">
        <f t="shared" si="13"/>
        <v/>
      </c>
      <c r="AW19" s="45" t="str">
        <f t="shared" si="13"/>
        <v/>
      </c>
      <c r="AX19" s="45" t="str">
        <f t="shared" si="13"/>
        <v/>
      </c>
      <c r="AY19" s="45" t="str">
        <f t="shared" si="13"/>
        <v/>
      </c>
      <c r="AZ19" s="45" t="str">
        <f t="shared" si="13"/>
        <v>4～5</v>
      </c>
      <c r="BA19" s="45" t="str">
        <f t="shared" si="13"/>
        <v>8～9</v>
      </c>
      <c r="BB19" s="45" t="str">
        <f t="shared" si="13"/>
        <v>4～5</v>
      </c>
      <c r="BC19" s="45" t="str">
        <f t="shared" si="13"/>
        <v>8～9</v>
      </c>
      <c r="BH19" s="40">
        <v>9</v>
      </c>
      <c r="BI19" s="64" t="s">
        <v>30</v>
      </c>
      <c r="BJ19" s="75" t="s">
        <v>105</v>
      </c>
      <c r="BK19" s="260" t="s">
        <v>106</v>
      </c>
      <c r="BL19" s="78" t="s">
        <v>456</v>
      </c>
      <c r="BM19" s="261" t="s">
        <v>106</v>
      </c>
      <c r="BN19" s="67" t="s">
        <v>105</v>
      </c>
      <c r="BO19" s="259" t="s">
        <v>106</v>
      </c>
      <c r="BP19" s="67" t="s">
        <v>105</v>
      </c>
      <c r="BQ19" s="152" t="s">
        <v>107</v>
      </c>
      <c r="BR19" s="69" t="s">
        <v>105</v>
      </c>
      <c r="BS19" s="254" t="s">
        <v>107</v>
      </c>
    </row>
    <row r="20" spans="1:71" ht="18.95" customHeight="1">
      <c r="A20" s="218"/>
      <c r="B20" s="5">
        <v>13</v>
      </c>
      <c r="C20" s="6">
        <f t="shared" si="0"/>
        <v>46369</v>
      </c>
      <c r="D20" s="18">
        <f t="shared" si="14"/>
        <v>1</v>
      </c>
      <c r="E20" s="9"/>
      <c r="F20" s="108" t="str">
        <f t="shared" si="11"/>
        <v/>
      </c>
      <c r="G20" s="107" t="str">
        <f t="shared" si="2"/>
        <v/>
      </c>
      <c r="H20" s="108" t="str">
        <f t="shared" si="3"/>
        <v/>
      </c>
      <c r="I20" s="107" t="str">
        <f t="shared" si="4"/>
        <v/>
      </c>
      <c r="J20" s="108" t="str">
        <f t="shared" si="5"/>
        <v>6～7</v>
      </c>
      <c r="K20" s="107" t="str">
        <f t="shared" si="6"/>
        <v>8～9</v>
      </c>
      <c r="L20" s="108" t="str">
        <f t="shared" si="7"/>
        <v/>
      </c>
      <c r="M20" s="107" t="str">
        <f t="shared" si="8"/>
        <v/>
      </c>
      <c r="N20" s="108" t="str">
        <f t="shared" si="9"/>
        <v/>
      </c>
      <c r="O20" s="107" t="str">
        <f t="shared" si="10"/>
        <v/>
      </c>
      <c r="P20" s="9"/>
      <c r="Q20" s="218"/>
      <c r="R20" s="55">
        <v>1</v>
      </c>
      <c r="S20" s="14">
        <f>SUM($R$8:R20)</f>
        <v>13</v>
      </c>
      <c r="AA20" s="9">
        <v>10</v>
      </c>
      <c r="AB20" s="27" t="str">
        <f>V15</f>
        <v>英語</v>
      </c>
      <c r="AC20" s="61"/>
      <c r="AD20" s="42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IF(AE20="","",VLOOKUP(AE20,目次!$A$5:$X$36,20))</f>
        <v/>
      </c>
      <c r="AL20" s="22" t="str">
        <f>IF(AF20="","",VLOOKUP(AF20,目次!$A$5:$P$36,4))</f>
        <v/>
      </c>
      <c r="AM20" s="22" t="str">
        <f>IF(AF20="","",VLOOKUP(AF20,目次!$A$5:$X$36,21))</f>
        <v/>
      </c>
      <c r="AN20" s="22" t="str">
        <f>IF(AG20="","",VLOOKUP(AG20,目次!$A$5:$P$36,5))</f>
        <v/>
      </c>
      <c r="AO20" s="22" t="str">
        <f>IF(AG20="","",VLOOKUP(AG20,目次!$A$5:$X$36,22))</f>
        <v/>
      </c>
      <c r="AP20" s="22" t="str">
        <f>IF(AH20="","",VLOOKUP(AH20,目次!$A$5:$P$36,6))</f>
        <v/>
      </c>
      <c r="AQ20" s="22" t="str">
        <f>IF(AH20="","",VLOOKUP(AH20,目次!$A$5:$X$36,23))</f>
        <v/>
      </c>
      <c r="AR20" s="22" t="str">
        <f>IF(AI20="","",VLOOKUP(AI20,目次!$A$5:$P$36,7))</f>
        <v>4～5</v>
      </c>
      <c r="AS20" s="22" t="str">
        <f>IF(AI20="","",VLOOKUP(AI20,目次!$A$5:$X$36,24))</f>
        <v>8～9</v>
      </c>
      <c r="AT20" s="45" t="str">
        <f t="shared" si="13"/>
        <v>6～7</v>
      </c>
      <c r="AU20" s="45" t="str">
        <f t="shared" si="13"/>
        <v>8～9</v>
      </c>
      <c r="AV20" s="45" t="str">
        <f t="shared" si="13"/>
        <v/>
      </c>
      <c r="AW20" s="45" t="str">
        <f t="shared" si="13"/>
        <v/>
      </c>
      <c r="AX20" s="45" t="str">
        <f t="shared" si="13"/>
        <v/>
      </c>
      <c r="AY20" s="45" t="str">
        <f t="shared" si="13"/>
        <v/>
      </c>
      <c r="AZ20" s="45" t="str">
        <f t="shared" si="13"/>
        <v/>
      </c>
      <c r="BA20" s="45" t="str">
        <f t="shared" si="13"/>
        <v/>
      </c>
      <c r="BB20" s="45" t="str">
        <f t="shared" si="13"/>
        <v>4～5</v>
      </c>
      <c r="BC20" s="45" t="str">
        <f t="shared" si="13"/>
        <v>8～9</v>
      </c>
      <c r="BH20" s="40">
        <v>10</v>
      </c>
      <c r="BI20" s="64" t="s">
        <v>31</v>
      </c>
      <c r="BJ20" s="75" t="s">
        <v>106</v>
      </c>
      <c r="BK20" s="260" t="s">
        <v>107</v>
      </c>
      <c r="BL20" s="78" t="s">
        <v>108</v>
      </c>
      <c r="BM20" s="261" t="s">
        <v>107</v>
      </c>
      <c r="BN20" s="67" t="s">
        <v>106</v>
      </c>
      <c r="BO20" s="259" t="s">
        <v>107</v>
      </c>
      <c r="BP20" s="67" t="s">
        <v>106</v>
      </c>
      <c r="BQ20" s="152" t="s">
        <v>108</v>
      </c>
      <c r="BR20" s="69" t="s">
        <v>106</v>
      </c>
      <c r="BS20" s="254" t="s">
        <v>108</v>
      </c>
    </row>
    <row r="21" spans="1:71" ht="18.95" customHeight="1">
      <c r="A21" s="218"/>
      <c r="B21" s="5">
        <v>14</v>
      </c>
      <c r="C21" s="6">
        <f t="shared" si="0"/>
        <v>46370</v>
      </c>
      <c r="D21" s="18">
        <f t="shared" si="14"/>
        <v>2</v>
      </c>
      <c r="E21" s="9"/>
      <c r="F21" s="108" t="str">
        <f t="shared" si="11"/>
        <v/>
      </c>
      <c r="G21" s="107" t="str">
        <f t="shared" si="2"/>
        <v/>
      </c>
      <c r="H21" s="108" t="str">
        <f t="shared" si="3"/>
        <v/>
      </c>
      <c r="I21" s="107" t="str">
        <f t="shared" si="4"/>
        <v/>
      </c>
      <c r="J21" s="108" t="str">
        <f t="shared" si="5"/>
        <v/>
      </c>
      <c r="K21" s="107" t="str">
        <f t="shared" si="6"/>
        <v/>
      </c>
      <c r="L21" s="108" t="str">
        <f t="shared" si="7"/>
        <v>6～7</v>
      </c>
      <c r="M21" s="107" t="str">
        <f t="shared" si="8"/>
        <v>10～11</v>
      </c>
      <c r="N21" s="108" t="str">
        <f t="shared" si="9"/>
        <v/>
      </c>
      <c r="O21" s="107" t="str">
        <f t="shared" si="10"/>
        <v/>
      </c>
      <c r="P21" s="9"/>
      <c r="Q21" s="218"/>
      <c r="R21" s="55">
        <v>1</v>
      </c>
      <c r="S21" s="14">
        <f>SUM($R$8:R21)</f>
        <v>14</v>
      </c>
      <c r="AA21" s="9">
        <v>11</v>
      </c>
      <c r="AB21" s="27" t="str">
        <f>V11</f>
        <v>国語</v>
      </c>
      <c r="AC21" s="61"/>
      <c r="AD21" s="42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IF(AE21="","",VLOOKUP(AE21,目次!$A$5:$X$36,20))</f>
        <v>8～9</v>
      </c>
      <c r="AL21" s="22" t="str">
        <f>IF(AF21="","",VLOOKUP(AF21,目次!$A$5:$P$36,4))</f>
        <v/>
      </c>
      <c r="AM21" s="22" t="str">
        <f>IF(AF21="","",VLOOKUP(AF21,目次!$A$5:$X$36,21))</f>
        <v/>
      </c>
      <c r="AN21" s="22" t="str">
        <f>IF(AG21="","",VLOOKUP(AG21,目次!$A$5:$P$36,5))</f>
        <v/>
      </c>
      <c r="AO21" s="22" t="str">
        <f>IF(AG21="","",VLOOKUP(AG21,目次!$A$5:$X$36,22))</f>
        <v/>
      </c>
      <c r="AP21" s="22" t="str">
        <f>IF(AH21="","",VLOOKUP(AH21,目次!$A$5:$P$36,6))</f>
        <v/>
      </c>
      <c r="AQ21" s="22" t="str">
        <f>IF(AH21="","",VLOOKUP(AH21,目次!$A$5:$X$36,23))</f>
        <v/>
      </c>
      <c r="AR21" s="22" t="str">
        <f>IF(AI21="","",VLOOKUP(AI21,目次!$A$5:$P$36,7))</f>
        <v/>
      </c>
      <c r="AS21" s="22" t="str">
        <f>IF(AI21="","",VLOOKUP(AI21,目次!$A$5:$X$36,24))</f>
        <v/>
      </c>
      <c r="AT21" s="45" t="str">
        <f t="shared" si="13"/>
        <v>6～7</v>
      </c>
      <c r="AU21" s="45" t="str">
        <f t="shared" si="13"/>
        <v>8～9</v>
      </c>
      <c r="AV21" s="45" t="str">
        <f t="shared" si="13"/>
        <v>6～7</v>
      </c>
      <c r="AW21" s="45" t="str">
        <f t="shared" si="13"/>
        <v>8～9</v>
      </c>
      <c r="AX21" s="45" t="str">
        <f t="shared" si="13"/>
        <v/>
      </c>
      <c r="AY21" s="45" t="str">
        <f t="shared" si="13"/>
        <v/>
      </c>
      <c r="AZ21" s="45" t="str">
        <f t="shared" si="13"/>
        <v/>
      </c>
      <c r="BA21" s="45" t="str">
        <f t="shared" si="13"/>
        <v/>
      </c>
      <c r="BB21" s="45" t="str">
        <f t="shared" si="13"/>
        <v/>
      </c>
      <c r="BC21" s="45" t="str">
        <f t="shared" si="13"/>
        <v/>
      </c>
      <c r="BH21" s="40">
        <v>11</v>
      </c>
      <c r="BI21" s="64" t="s">
        <v>32</v>
      </c>
      <c r="BJ21" s="75" t="s">
        <v>107</v>
      </c>
      <c r="BK21" s="260" t="s">
        <v>108</v>
      </c>
      <c r="BL21" s="78" t="s">
        <v>109</v>
      </c>
      <c r="BM21" s="261" t="s">
        <v>108</v>
      </c>
      <c r="BN21" s="67" t="s">
        <v>107</v>
      </c>
      <c r="BO21" s="259" t="s">
        <v>108</v>
      </c>
      <c r="BP21" s="67" t="s">
        <v>107</v>
      </c>
      <c r="BQ21" s="152" t="s">
        <v>109</v>
      </c>
      <c r="BR21" s="69" t="s">
        <v>107</v>
      </c>
      <c r="BS21" s="254" t="s">
        <v>109</v>
      </c>
    </row>
    <row r="22" spans="1:71" ht="18.95" customHeight="1">
      <c r="A22" s="218"/>
      <c r="B22" s="5">
        <v>15</v>
      </c>
      <c r="C22" s="6">
        <f t="shared" si="0"/>
        <v>46371</v>
      </c>
      <c r="D22" s="18">
        <f t="shared" si="14"/>
        <v>3</v>
      </c>
      <c r="E22" s="9"/>
      <c r="F22" s="108" t="str">
        <f t="shared" si="11"/>
        <v/>
      </c>
      <c r="G22" s="107" t="str">
        <f t="shared" si="2"/>
        <v/>
      </c>
      <c r="H22" s="108" t="str">
        <f t="shared" si="3"/>
        <v/>
      </c>
      <c r="I22" s="107" t="str">
        <f t="shared" si="4"/>
        <v/>
      </c>
      <c r="J22" s="108" t="str">
        <f t="shared" si="5"/>
        <v/>
      </c>
      <c r="K22" s="107" t="str">
        <f t="shared" si="6"/>
        <v/>
      </c>
      <c r="L22" s="108" t="str">
        <f t="shared" si="7"/>
        <v/>
      </c>
      <c r="M22" s="107" t="str">
        <f t="shared" si="8"/>
        <v/>
      </c>
      <c r="N22" s="108" t="str">
        <f t="shared" si="9"/>
        <v>6～7</v>
      </c>
      <c r="O22" s="107" t="str">
        <f t="shared" si="10"/>
        <v>10～11</v>
      </c>
      <c r="P22" s="9"/>
      <c r="Q22" s="218"/>
      <c r="R22" s="55">
        <v>1</v>
      </c>
      <c r="S22" s="14">
        <f>SUM($R$8:R22)</f>
        <v>15</v>
      </c>
      <c r="AA22" s="9">
        <v>12</v>
      </c>
      <c r="AB22" s="27" t="str">
        <f>V12</f>
        <v>社会</v>
      </c>
      <c r="AC22" s="61"/>
      <c r="AD22" s="42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IF(AE22="","",VLOOKUP(AE22,目次!$A$5:$X$36,20))</f>
        <v/>
      </c>
      <c r="AL22" s="22" t="str">
        <f>IF(AF22="","",VLOOKUP(AF22,目次!$A$5:$P$36,4))</f>
        <v>6～7</v>
      </c>
      <c r="AM22" s="22" t="str">
        <f>IF(AF22="","",VLOOKUP(AF22,目次!$A$5:$X$36,21))</f>
        <v>8～9</v>
      </c>
      <c r="AN22" s="22" t="str">
        <f>IF(AG22="","",VLOOKUP(AG22,目次!$A$5:$P$36,5))</f>
        <v/>
      </c>
      <c r="AO22" s="22" t="str">
        <f>IF(AG22="","",VLOOKUP(AG22,目次!$A$5:$X$36,22))</f>
        <v/>
      </c>
      <c r="AP22" s="22" t="str">
        <f>IF(AH22="","",VLOOKUP(AH22,目次!$A$5:$P$36,6))</f>
        <v/>
      </c>
      <c r="AQ22" s="22" t="str">
        <f>IF(AH22="","",VLOOKUP(AH22,目次!$A$5:$X$36,23))</f>
        <v/>
      </c>
      <c r="AR22" s="22" t="str">
        <f>IF(AI22="","",VLOOKUP(AI22,目次!$A$5:$P$36,7))</f>
        <v/>
      </c>
      <c r="AS22" s="22" t="str">
        <f>IF(AI22="","",VLOOKUP(AI22,目次!$A$5:$X$36,24))</f>
        <v/>
      </c>
      <c r="AT22" s="45" t="str">
        <f t="shared" si="13"/>
        <v/>
      </c>
      <c r="AU22" s="45" t="str">
        <f t="shared" si="13"/>
        <v/>
      </c>
      <c r="AV22" s="45" t="str">
        <f t="shared" si="13"/>
        <v>6～7</v>
      </c>
      <c r="AW22" s="45" t="str">
        <f t="shared" si="13"/>
        <v>8～9</v>
      </c>
      <c r="AX22" s="45" t="str">
        <f t="shared" si="13"/>
        <v>6～7</v>
      </c>
      <c r="AY22" s="45" t="str">
        <f t="shared" si="13"/>
        <v>8～9</v>
      </c>
      <c r="AZ22" s="45" t="str">
        <f t="shared" si="13"/>
        <v/>
      </c>
      <c r="BA22" s="45" t="str">
        <f t="shared" si="13"/>
        <v/>
      </c>
      <c r="BB22" s="45" t="str">
        <f t="shared" si="13"/>
        <v/>
      </c>
      <c r="BC22" s="45" t="str">
        <f t="shared" si="13"/>
        <v/>
      </c>
      <c r="BH22" s="40">
        <v>12</v>
      </c>
      <c r="BI22" s="64" t="s">
        <v>33</v>
      </c>
      <c r="BJ22" s="75" t="s">
        <v>108</v>
      </c>
      <c r="BK22" s="260" t="s">
        <v>109</v>
      </c>
      <c r="BL22" s="78" t="s">
        <v>457</v>
      </c>
      <c r="BM22" s="261" t="s">
        <v>109</v>
      </c>
      <c r="BN22" s="67" t="s">
        <v>108</v>
      </c>
      <c r="BO22" s="259" t="s">
        <v>109</v>
      </c>
      <c r="BP22" s="67" t="s">
        <v>108</v>
      </c>
      <c r="BQ22" s="152" t="s">
        <v>110</v>
      </c>
      <c r="BR22" s="69" t="s">
        <v>108</v>
      </c>
      <c r="BS22" s="254" t="s">
        <v>110</v>
      </c>
    </row>
    <row r="23" spans="1:71" ht="18.95" customHeight="1">
      <c r="A23" s="218"/>
      <c r="B23" s="5">
        <v>16</v>
      </c>
      <c r="C23" s="6">
        <f t="shared" si="0"/>
        <v>46372</v>
      </c>
      <c r="D23" s="18">
        <f t="shared" si="14"/>
        <v>4</v>
      </c>
      <c r="E23" s="9"/>
      <c r="F23" s="108" t="str">
        <f t="shared" si="11"/>
        <v>8～9</v>
      </c>
      <c r="G23" s="107" t="str">
        <f t="shared" si="2"/>
        <v>10～11</v>
      </c>
      <c r="H23" s="108" t="str">
        <f t="shared" si="3"/>
        <v/>
      </c>
      <c r="I23" s="107" t="str">
        <f t="shared" si="4"/>
        <v/>
      </c>
      <c r="J23" s="108" t="str">
        <f t="shared" si="5"/>
        <v/>
      </c>
      <c r="K23" s="107" t="str">
        <f t="shared" si="6"/>
        <v/>
      </c>
      <c r="L23" s="108" t="str">
        <f t="shared" si="7"/>
        <v/>
      </c>
      <c r="M23" s="107" t="str">
        <f t="shared" si="8"/>
        <v/>
      </c>
      <c r="N23" s="108" t="str">
        <f t="shared" si="9"/>
        <v/>
      </c>
      <c r="O23" s="107" t="str">
        <f t="shared" si="10"/>
        <v/>
      </c>
      <c r="P23" s="9"/>
      <c r="Q23" s="218"/>
      <c r="R23" s="55">
        <v>1</v>
      </c>
      <c r="S23" s="14">
        <f>SUM($R$8:R23)</f>
        <v>16</v>
      </c>
      <c r="AA23" s="9">
        <v>13</v>
      </c>
      <c r="AB23" s="27" t="str">
        <f>V13</f>
        <v>数学</v>
      </c>
      <c r="AC23" s="61"/>
      <c r="AD23" s="42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IF(AE23="","",VLOOKUP(AE23,目次!$A$5:$X$36,20))</f>
        <v/>
      </c>
      <c r="AL23" s="22" t="str">
        <f>IF(AF23="","",VLOOKUP(AF23,目次!$A$5:$P$36,4))</f>
        <v/>
      </c>
      <c r="AM23" s="22" t="str">
        <f>IF(AF23="","",VLOOKUP(AF23,目次!$A$5:$X$36,21))</f>
        <v/>
      </c>
      <c r="AN23" s="22" t="str">
        <f>IF(AG23="","",VLOOKUP(AG23,目次!$A$5:$P$36,5))</f>
        <v>6～7</v>
      </c>
      <c r="AO23" s="22" t="str">
        <f>IF(AG23="","",VLOOKUP(AG23,目次!$A$5:$X$36,22))</f>
        <v>8～9</v>
      </c>
      <c r="AP23" s="22" t="str">
        <f>IF(AH23="","",VLOOKUP(AH23,目次!$A$5:$P$36,6))</f>
        <v/>
      </c>
      <c r="AQ23" s="22" t="str">
        <f>IF(AH23="","",VLOOKUP(AH23,目次!$A$5:$X$36,23))</f>
        <v/>
      </c>
      <c r="AR23" s="22" t="str">
        <f>IF(AI23="","",VLOOKUP(AI23,目次!$A$5:$P$36,7))</f>
        <v/>
      </c>
      <c r="AS23" s="22" t="str">
        <f>IF(AI23="","",VLOOKUP(AI23,目次!$A$5:$X$36,24))</f>
        <v/>
      </c>
      <c r="AT23" s="45" t="str">
        <f t="shared" si="13"/>
        <v/>
      </c>
      <c r="AU23" s="45" t="str">
        <f t="shared" si="13"/>
        <v/>
      </c>
      <c r="AV23" s="45" t="str">
        <f t="shared" si="13"/>
        <v/>
      </c>
      <c r="AW23" s="45" t="str">
        <f t="shared" si="13"/>
        <v/>
      </c>
      <c r="AX23" s="45" t="str">
        <f t="shared" si="13"/>
        <v>6～7</v>
      </c>
      <c r="AY23" s="45" t="str">
        <f t="shared" si="13"/>
        <v>8～9</v>
      </c>
      <c r="AZ23" s="45" t="str">
        <f t="shared" si="13"/>
        <v>6～7</v>
      </c>
      <c r="BA23" s="45" t="str">
        <f t="shared" si="13"/>
        <v>10～11</v>
      </c>
      <c r="BB23" s="45" t="str">
        <f t="shared" si="13"/>
        <v/>
      </c>
      <c r="BC23" s="45" t="str">
        <f t="shared" si="13"/>
        <v/>
      </c>
      <c r="BH23" s="40">
        <v>13</v>
      </c>
      <c r="BI23" s="64" t="s">
        <v>36</v>
      </c>
      <c r="BJ23" s="75" t="s">
        <v>109</v>
      </c>
      <c r="BK23" s="260" t="s">
        <v>110</v>
      </c>
      <c r="BL23" s="78" t="s">
        <v>114</v>
      </c>
      <c r="BM23" s="261" t="s">
        <v>110</v>
      </c>
      <c r="BN23" s="67" t="s">
        <v>109</v>
      </c>
      <c r="BO23" s="259" t="s">
        <v>110</v>
      </c>
      <c r="BP23" s="67" t="s">
        <v>109</v>
      </c>
      <c r="BQ23" s="152" t="s">
        <v>113</v>
      </c>
      <c r="BR23" s="69" t="s">
        <v>109</v>
      </c>
      <c r="BS23" s="254" t="s">
        <v>113</v>
      </c>
    </row>
    <row r="24" spans="1:71" ht="18.95" customHeight="1">
      <c r="A24" s="218"/>
      <c r="B24" s="5">
        <v>17</v>
      </c>
      <c r="C24" s="6">
        <f t="shared" si="0"/>
        <v>46373</v>
      </c>
      <c r="D24" s="18">
        <f t="shared" si="14"/>
        <v>5</v>
      </c>
      <c r="E24" s="9"/>
      <c r="F24" s="108" t="str">
        <f t="shared" si="11"/>
        <v/>
      </c>
      <c r="G24" s="107" t="str">
        <f t="shared" si="2"/>
        <v/>
      </c>
      <c r="H24" s="108" t="str">
        <f t="shared" si="3"/>
        <v>8～9</v>
      </c>
      <c r="I24" s="107" t="str">
        <f t="shared" si="4"/>
        <v>10～11</v>
      </c>
      <c r="J24" s="108" t="str">
        <f t="shared" si="5"/>
        <v/>
      </c>
      <c r="K24" s="107" t="str">
        <f t="shared" si="6"/>
        <v/>
      </c>
      <c r="L24" s="108" t="str">
        <f t="shared" si="7"/>
        <v/>
      </c>
      <c r="M24" s="107" t="str">
        <f t="shared" si="8"/>
        <v/>
      </c>
      <c r="N24" s="108" t="str">
        <f t="shared" si="9"/>
        <v/>
      </c>
      <c r="O24" s="107" t="str">
        <f t="shared" si="10"/>
        <v/>
      </c>
      <c r="P24" s="9"/>
      <c r="Q24" s="218"/>
      <c r="R24" s="55">
        <v>1</v>
      </c>
      <c r="S24" s="14">
        <f>SUM($R$8:R24)</f>
        <v>17</v>
      </c>
      <c r="AA24" s="9">
        <v>14</v>
      </c>
      <c r="AB24" s="27" t="str">
        <f>V14</f>
        <v>理科</v>
      </c>
      <c r="AC24" s="61"/>
      <c r="AD24" s="42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IF(AE24="","",VLOOKUP(AE24,目次!$A$5:$X$36,20))</f>
        <v/>
      </c>
      <c r="AL24" s="22" t="str">
        <f>IF(AF24="","",VLOOKUP(AF24,目次!$A$5:$P$36,4))</f>
        <v/>
      </c>
      <c r="AM24" s="22" t="str">
        <f>IF(AF24="","",VLOOKUP(AF24,目次!$A$5:$X$36,21))</f>
        <v/>
      </c>
      <c r="AN24" s="22" t="str">
        <f>IF(AG24="","",VLOOKUP(AG24,目次!$A$5:$P$36,5))</f>
        <v/>
      </c>
      <c r="AO24" s="22" t="str">
        <f>IF(AG24="","",VLOOKUP(AG24,目次!$A$5:$X$36,22))</f>
        <v/>
      </c>
      <c r="AP24" s="22" t="str">
        <f>IF(AH24="","",VLOOKUP(AH24,目次!$A$5:$P$36,6))</f>
        <v>6～7</v>
      </c>
      <c r="AQ24" s="22" t="str">
        <f>IF(AH24="","",VLOOKUP(AH24,目次!$A$5:$X$36,23))</f>
        <v>10～11</v>
      </c>
      <c r="AR24" s="22" t="str">
        <f>IF(AI24="","",VLOOKUP(AI24,目次!$A$5:$P$36,7))</f>
        <v/>
      </c>
      <c r="AS24" s="22" t="str">
        <f>IF(AI24="","",VLOOKUP(AI24,目次!$A$5:$X$36,24))</f>
        <v/>
      </c>
      <c r="AT24" s="45" t="str">
        <f t="shared" si="13"/>
        <v/>
      </c>
      <c r="AU24" s="45" t="str">
        <f t="shared" si="13"/>
        <v/>
      </c>
      <c r="AV24" s="45" t="str">
        <f t="shared" si="13"/>
        <v/>
      </c>
      <c r="AW24" s="45" t="str">
        <f t="shared" si="13"/>
        <v/>
      </c>
      <c r="AX24" s="45" t="str">
        <f t="shared" si="13"/>
        <v/>
      </c>
      <c r="AY24" s="45" t="str">
        <f t="shared" si="13"/>
        <v/>
      </c>
      <c r="AZ24" s="45" t="str">
        <f t="shared" si="13"/>
        <v>6～7</v>
      </c>
      <c r="BA24" s="45" t="str">
        <f t="shared" si="13"/>
        <v>10～11</v>
      </c>
      <c r="BB24" s="45" t="str">
        <f t="shared" si="13"/>
        <v>6～7</v>
      </c>
      <c r="BC24" s="45" t="str">
        <f t="shared" si="13"/>
        <v>10～11</v>
      </c>
      <c r="BH24" s="40">
        <v>14</v>
      </c>
      <c r="BI24" s="64" t="s">
        <v>37</v>
      </c>
      <c r="BJ24" s="75" t="s">
        <v>110</v>
      </c>
      <c r="BK24" s="260" t="s">
        <v>113</v>
      </c>
      <c r="BL24" s="78" t="s">
        <v>115</v>
      </c>
      <c r="BM24" s="261" t="s">
        <v>113</v>
      </c>
      <c r="BN24" s="67" t="s">
        <v>110</v>
      </c>
      <c r="BO24" s="259" t="s">
        <v>113</v>
      </c>
      <c r="BP24" s="67" t="s">
        <v>110</v>
      </c>
      <c r="BQ24" s="152" t="s">
        <v>114</v>
      </c>
      <c r="BR24" s="69" t="s">
        <v>110</v>
      </c>
      <c r="BS24" s="254" t="s">
        <v>114</v>
      </c>
    </row>
    <row r="25" spans="1:71" ht="18.95" customHeight="1">
      <c r="A25" s="218"/>
      <c r="B25" s="5">
        <v>18</v>
      </c>
      <c r="C25" s="6">
        <f t="shared" si="0"/>
        <v>46374</v>
      </c>
      <c r="D25" s="18">
        <f t="shared" si="14"/>
        <v>6</v>
      </c>
      <c r="E25" s="9"/>
      <c r="F25" s="108" t="str">
        <f t="shared" si="11"/>
        <v/>
      </c>
      <c r="G25" s="107" t="str">
        <f t="shared" si="2"/>
        <v/>
      </c>
      <c r="H25" s="108" t="str">
        <f t="shared" si="3"/>
        <v/>
      </c>
      <c r="I25" s="107" t="str">
        <f t="shared" si="4"/>
        <v/>
      </c>
      <c r="J25" s="108" t="str">
        <f t="shared" si="5"/>
        <v>8～9</v>
      </c>
      <c r="K25" s="107" t="str">
        <f t="shared" si="6"/>
        <v>10～11</v>
      </c>
      <c r="L25" s="108" t="str">
        <f t="shared" si="7"/>
        <v/>
      </c>
      <c r="M25" s="107" t="str">
        <f t="shared" si="8"/>
        <v/>
      </c>
      <c r="N25" s="108" t="str">
        <f t="shared" si="9"/>
        <v/>
      </c>
      <c r="O25" s="107" t="str">
        <f t="shared" si="10"/>
        <v/>
      </c>
      <c r="P25" s="9"/>
      <c r="Q25" s="218"/>
      <c r="R25" s="55">
        <v>1</v>
      </c>
      <c r="S25" s="14">
        <f>SUM($R$8:R25)</f>
        <v>18</v>
      </c>
      <c r="AA25" s="9">
        <v>15</v>
      </c>
      <c r="AB25" s="27" t="str">
        <f>V15</f>
        <v>英語</v>
      </c>
      <c r="AC25" s="61"/>
      <c r="AD25" s="42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IF(AE25="","",VLOOKUP(AE25,目次!$A$5:$X$36,20))</f>
        <v/>
      </c>
      <c r="AL25" s="22" t="str">
        <f>IF(AF25="","",VLOOKUP(AF25,目次!$A$5:$P$36,4))</f>
        <v/>
      </c>
      <c r="AM25" s="22" t="str">
        <f>IF(AF25="","",VLOOKUP(AF25,目次!$A$5:$X$36,21))</f>
        <v/>
      </c>
      <c r="AN25" s="22" t="str">
        <f>IF(AG25="","",VLOOKUP(AG25,目次!$A$5:$P$36,5))</f>
        <v/>
      </c>
      <c r="AO25" s="22" t="str">
        <f>IF(AG25="","",VLOOKUP(AG25,目次!$A$5:$X$36,22))</f>
        <v/>
      </c>
      <c r="AP25" s="22" t="str">
        <f>IF(AH25="","",VLOOKUP(AH25,目次!$A$5:$P$36,6))</f>
        <v/>
      </c>
      <c r="AQ25" s="22" t="str">
        <f>IF(AH25="","",VLOOKUP(AH25,目次!$A$5:$X$36,23))</f>
        <v/>
      </c>
      <c r="AR25" s="22" t="str">
        <f>IF(AI25="","",VLOOKUP(AI25,目次!$A$5:$P$36,7))</f>
        <v>6～7</v>
      </c>
      <c r="AS25" s="22" t="str">
        <f>IF(AI25="","",VLOOKUP(AI25,目次!$A$5:$X$36,24))</f>
        <v>10～11</v>
      </c>
      <c r="AT25" s="45" t="str">
        <f t="shared" si="13"/>
        <v>8～9</v>
      </c>
      <c r="AU25" s="45" t="str">
        <f t="shared" si="13"/>
        <v>10～11</v>
      </c>
      <c r="AV25" s="45" t="str">
        <f t="shared" si="13"/>
        <v/>
      </c>
      <c r="AW25" s="45" t="str">
        <f t="shared" si="13"/>
        <v/>
      </c>
      <c r="AX25" s="45" t="str">
        <f t="shared" si="13"/>
        <v/>
      </c>
      <c r="AY25" s="45" t="str">
        <f t="shared" si="13"/>
        <v/>
      </c>
      <c r="AZ25" s="45" t="str">
        <f t="shared" si="13"/>
        <v/>
      </c>
      <c r="BA25" s="45" t="str">
        <f t="shared" si="13"/>
        <v/>
      </c>
      <c r="BB25" s="45" t="str">
        <f t="shared" si="13"/>
        <v>6～7</v>
      </c>
      <c r="BC25" s="45" t="str">
        <f t="shared" si="13"/>
        <v>10～11</v>
      </c>
      <c r="BH25" s="40">
        <v>15</v>
      </c>
      <c r="BI25" s="64" t="s">
        <v>38</v>
      </c>
      <c r="BJ25" s="75" t="s">
        <v>135</v>
      </c>
      <c r="BK25" s="260" t="s">
        <v>114</v>
      </c>
      <c r="BL25" s="78" t="s">
        <v>116</v>
      </c>
      <c r="BM25" s="261" t="s">
        <v>114</v>
      </c>
      <c r="BN25" s="67" t="s">
        <v>113</v>
      </c>
      <c r="BO25" s="259" t="s">
        <v>114</v>
      </c>
      <c r="BP25" s="67" t="s">
        <v>113</v>
      </c>
      <c r="BQ25" s="152" t="s">
        <v>115</v>
      </c>
      <c r="BR25" s="69" t="s">
        <v>113</v>
      </c>
      <c r="BS25" s="254" t="s">
        <v>115</v>
      </c>
    </row>
    <row r="26" spans="1:71" ht="18.95" customHeight="1">
      <c r="A26" s="218"/>
      <c r="B26" s="5">
        <v>19</v>
      </c>
      <c r="C26" s="6">
        <f t="shared" si="0"/>
        <v>46375</v>
      </c>
      <c r="D26" s="18">
        <f t="shared" si="14"/>
        <v>7</v>
      </c>
      <c r="E26" s="9"/>
      <c r="F26" s="108" t="str">
        <f t="shared" si="11"/>
        <v/>
      </c>
      <c r="G26" s="107" t="str">
        <f t="shared" si="2"/>
        <v/>
      </c>
      <c r="H26" s="108" t="str">
        <f t="shared" si="3"/>
        <v/>
      </c>
      <c r="I26" s="107" t="str">
        <f t="shared" si="4"/>
        <v/>
      </c>
      <c r="J26" s="108" t="str">
        <f t="shared" si="5"/>
        <v/>
      </c>
      <c r="K26" s="107" t="str">
        <f t="shared" si="6"/>
        <v/>
      </c>
      <c r="L26" s="108" t="str">
        <f t="shared" si="7"/>
        <v>8～9</v>
      </c>
      <c r="M26" s="107" t="str">
        <f t="shared" si="8"/>
        <v>12～13</v>
      </c>
      <c r="N26" s="108" t="str">
        <f t="shared" si="9"/>
        <v/>
      </c>
      <c r="O26" s="107" t="str">
        <f t="shared" si="10"/>
        <v/>
      </c>
      <c r="P26" s="9"/>
      <c r="Q26" s="218"/>
      <c r="R26" s="55">
        <v>1</v>
      </c>
      <c r="S26" s="14">
        <f>SUM($R$8:R26)</f>
        <v>19</v>
      </c>
      <c r="AA26" s="9">
        <v>16</v>
      </c>
      <c r="AB26" s="27" t="str">
        <f>V11</f>
        <v>国語</v>
      </c>
      <c r="AC26" s="61"/>
      <c r="AD26" s="42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IF(AE26="","",VLOOKUP(AE26,目次!$A$5:$X$36,20))</f>
        <v>10～11</v>
      </c>
      <c r="AL26" s="22" t="str">
        <f>IF(AF26="","",VLOOKUP(AF26,目次!$A$5:$P$36,4))</f>
        <v/>
      </c>
      <c r="AM26" s="22" t="str">
        <f>IF(AF26="","",VLOOKUP(AF26,目次!$A$5:$X$36,21))</f>
        <v/>
      </c>
      <c r="AN26" s="22" t="str">
        <f>IF(AG26="","",VLOOKUP(AG26,目次!$A$5:$P$36,5))</f>
        <v/>
      </c>
      <c r="AO26" s="22" t="str">
        <f>IF(AG26="","",VLOOKUP(AG26,目次!$A$5:$X$36,22))</f>
        <v/>
      </c>
      <c r="AP26" s="22" t="str">
        <f>IF(AH26="","",VLOOKUP(AH26,目次!$A$5:$P$36,6))</f>
        <v/>
      </c>
      <c r="AQ26" s="22" t="str">
        <f>IF(AH26="","",VLOOKUP(AH26,目次!$A$5:$X$36,23))</f>
        <v/>
      </c>
      <c r="AR26" s="22" t="str">
        <f>IF(AI26="","",VLOOKUP(AI26,目次!$A$5:$P$36,7))</f>
        <v/>
      </c>
      <c r="AS26" s="22" t="str">
        <f>IF(AI26="","",VLOOKUP(AI26,目次!$A$5:$X$36,24))</f>
        <v/>
      </c>
      <c r="AT26" s="45" t="str">
        <f t="shared" si="13"/>
        <v>8～9</v>
      </c>
      <c r="AU26" s="45" t="str">
        <f t="shared" si="13"/>
        <v>10～11</v>
      </c>
      <c r="AV26" s="45" t="str">
        <f t="shared" si="13"/>
        <v>8～9</v>
      </c>
      <c r="AW26" s="45" t="str">
        <f t="shared" si="13"/>
        <v>10～11</v>
      </c>
      <c r="AX26" s="45" t="str">
        <f t="shared" si="13"/>
        <v/>
      </c>
      <c r="AY26" s="45" t="str">
        <f t="shared" si="13"/>
        <v/>
      </c>
      <c r="AZ26" s="45" t="str">
        <f t="shared" si="13"/>
        <v/>
      </c>
      <c r="BA26" s="45" t="str">
        <f t="shared" si="13"/>
        <v/>
      </c>
      <c r="BB26" s="45" t="str">
        <f t="shared" si="13"/>
        <v/>
      </c>
      <c r="BC26" s="45" t="str">
        <f t="shared" si="13"/>
        <v/>
      </c>
      <c r="BH26" s="40">
        <v>16</v>
      </c>
      <c r="BI26" s="64" t="s">
        <v>39</v>
      </c>
      <c r="BJ26" s="75" t="s">
        <v>136</v>
      </c>
      <c r="BK26" s="260" t="s">
        <v>115</v>
      </c>
      <c r="BL26" s="78" t="s">
        <v>117</v>
      </c>
      <c r="BM26" s="261" t="s">
        <v>115</v>
      </c>
      <c r="BN26" s="67" t="s">
        <v>114</v>
      </c>
      <c r="BO26" s="259" t="s">
        <v>115</v>
      </c>
      <c r="BP26" s="67" t="s">
        <v>114</v>
      </c>
      <c r="BQ26" s="152" t="s">
        <v>116</v>
      </c>
      <c r="BR26" s="69" t="s">
        <v>114</v>
      </c>
      <c r="BS26" s="254" t="s">
        <v>116</v>
      </c>
    </row>
    <row r="27" spans="1:71" ht="18.95" customHeight="1">
      <c r="A27" s="218"/>
      <c r="B27" s="5">
        <v>20</v>
      </c>
      <c r="C27" s="6">
        <f t="shared" si="0"/>
        <v>46376</v>
      </c>
      <c r="D27" s="18">
        <f t="shared" si="14"/>
        <v>1</v>
      </c>
      <c r="E27" s="9"/>
      <c r="F27" s="108" t="str">
        <f t="shared" si="11"/>
        <v/>
      </c>
      <c r="G27" s="107" t="str">
        <f t="shared" si="2"/>
        <v/>
      </c>
      <c r="H27" s="108" t="str">
        <f t="shared" si="3"/>
        <v/>
      </c>
      <c r="I27" s="107" t="str">
        <f t="shared" si="4"/>
        <v/>
      </c>
      <c r="J27" s="108" t="str">
        <f t="shared" si="5"/>
        <v/>
      </c>
      <c r="K27" s="107" t="str">
        <f t="shared" si="6"/>
        <v/>
      </c>
      <c r="L27" s="108" t="str">
        <f t="shared" si="7"/>
        <v/>
      </c>
      <c r="M27" s="107" t="str">
        <f t="shared" si="8"/>
        <v/>
      </c>
      <c r="N27" s="108" t="str">
        <f t="shared" si="9"/>
        <v>8～9</v>
      </c>
      <c r="O27" s="107" t="str">
        <f t="shared" si="10"/>
        <v>12～13</v>
      </c>
      <c r="P27" s="9"/>
      <c r="Q27" s="218"/>
      <c r="R27" s="55">
        <v>1</v>
      </c>
      <c r="S27" s="14">
        <f>SUM($R$8:R27)</f>
        <v>20</v>
      </c>
      <c r="AA27" s="9">
        <v>17</v>
      </c>
      <c r="AB27" s="27" t="str">
        <f>V12</f>
        <v>社会</v>
      </c>
      <c r="AC27" s="61"/>
      <c r="AD27" s="42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IF(AE27="","",VLOOKUP(AE27,目次!$A$5:$X$36,20))</f>
        <v/>
      </c>
      <c r="AL27" s="22" t="str">
        <f>IF(AF27="","",VLOOKUP(AF27,目次!$A$5:$P$36,4))</f>
        <v>8～9</v>
      </c>
      <c r="AM27" s="22" t="str">
        <f>IF(AF27="","",VLOOKUP(AF27,目次!$A$5:$X$36,21))</f>
        <v>10～11</v>
      </c>
      <c r="AN27" s="22" t="str">
        <f>IF(AG27="","",VLOOKUP(AG27,目次!$A$5:$P$36,5))</f>
        <v/>
      </c>
      <c r="AO27" s="22" t="str">
        <f>IF(AG27="","",VLOOKUP(AG27,目次!$A$5:$X$36,22))</f>
        <v/>
      </c>
      <c r="AP27" s="22" t="str">
        <f>IF(AH27="","",VLOOKUP(AH27,目次!$A$5:$P$36,6))</f>
        <v/>
      </c>
      <c r="AQ27" s="22" t="str">
        <f>IF(AH27="","",VLOOKUP(AH27,目次!$A$5:$X$36,23))</f>
        <v/>
      </c>
      <c r="AR27" s="22" t="str">
        <f>IF(AI27="","",VLOOKUP(AI27,目次!$A$5:$P$36,7))</f>
        <v/>
      </c>
      <c r="AS27" s="22" t="str">
        <f>IF(AI27="","",VLOOKUP(AI27,目次!$A$5:$X$36,24))</f>
        <v/>
      </c>
      <c r="AT27" s="45" t="str">
        <f t="shared" si="13"/>
        <v/>
      </c>
      <c r="AU27" s="45" t="str">
        <f t="shared" si="13"/>
        <v/>
      </c>
      <c r="AV27" s="45" t="str">
        <f t="shared" si="13"/>
        <v>8～9</v>
      </c>
      <c r="AW27" s="45" t="str">
        <f t="shared" si="13"/>
        <v>10～11</v>
      </c>
      <c r="AX27" s="45" t="str">
        <f t="shared" si="13"/>
        <v>8～9</v>
      </c>
      <c r="AY27" s="45" t="str">
        <f t="shared" si="13"/>
        <v>10～11</v>
      </c>
      <c r="AZ27" s="45" t="str">
        <f t="shared" si="13"/>
        <v/>
      </c>
      <c r="BA27" s="45" t="str">
        <f t="shared" si="13"/>
        <v/>
      </c>
      <c r="BB27" s="45" t="str">
        <f t="shared" si="13"/>
        <v/>
      </c>
      <c r="BC27" s="45" t="str">
        <f t="shared" si="13"/>
        <v/>
      </c>
      <c r="BH27" s="40">
        <v>17</v>
      </c>
      <c r="BI27" s="64" t="s">
        <v>40</v>
      </c>
      <c r="BJ27" s="75" t="s">
        <v>137</v>
      </c>
      <c r="BK27" s="260" t="s">
        <v>116</v>
      </c>
      <c r="BL27" s="78" t="s">
        <v>118</v>
      </c>
      <c r="BM27" s="261" t="s">
        <v>116</v>
      </c>
      <c r="BN27" s="67" t="s">
        <v>115</v>
      </c>
      <c r="BO27" s="259" t="s">
        <v>116</v>
      </c>
      <c r="BP27" s="67" t="s">
        <v>115</v>
      </c>
      <c r="BQ27" s="152" t="s">
        <v>117</v>
      </c>
      <c r="BR27" s="69" t="s">
        <v>115</v>
      </c>
      <c r="BS27" s="254" t="s">
        <v>117</v>
      </c>
    </row>
    <row r="28" spans="1:71" ht="18.95" customHeight="1">
      <c r="A28" s="218"/>
      <c r="B28" s="5">
        <v>21</v>
      </c>
      <c r="C28" s="6">
        <f t="shared" si="0"/>
        <v>46377</v>
      </c>
      <c r="D28" s="18">
        <f t="shared" si="14"/>
        <v>2</v>
      </c>
      <c r="E28" s="9"/>
      <c r="F28" s="108" t="str">
        <f t="shared" si="11"/>
        <v>10～11</v>
      </c>
      <c r="G28" s="107" t="str">
        <f t="shared" si="2"/>
        <v>12～13</v>
      </c>
      <c r="H28" s="108" t="str">
        <f t="shared" si="3"/>
        <v/>
      </c>
      <c r="I28" s="107" t="str">
        <f t="shared" si="4"/>
        <v/>
      </c>
      <c r="J28" s="108" t="str">
        <f t="shared" si="5"/>
        <v/>
      </c>
      <c r="K28" s="107" t="str">
        <f t="shared" si="6"/>
        <v/>
      </c>
      <c r="L28" s="108" t="str">
        <f t="shared" si="7"/>
        <v/>
      </c>
      <c r="M28" s="107" t="str">
        <f t="shared" si="8"/>
        <v/>
      </c>
      <c r="N28" s="108" t="str">
        <f t="shared" si="9"/>
        <v/>
      </c>
      <c r="O28" s="107" t="str">
        <f t="shared" si="10"/>
        <v/>
      </c>
      <c r="P28" s="9"/>
      <c r="Q28" s="218"/>
      <c r="R28" s="55">
        <v>1</v>
      </c>
      <c r="S28" s="14">
        <f>SUM($R$8:R28)</f>
        <v>21</v>
      </c>
      <c r="AA28" s="9">
        <v>18</v>
      </c>
      <c r="AB28" s="27" t="str">
        <f>V13</f>
        <v>数学</v>
      </c>
      <c r="AC28" s="61"/>
      <c r="AD28" s="42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IF(AE28="","",VLOOKUP(AE28,目次!$A$5:$X$36,20))</f>
        <v/>
      </c>
      <c r="AL28" s="22" t="str">
        <f>IF(AF28="","",VLOOKUP(AF28,目次!$A$5:$P$36,4))</f>
        <v/>
      </c>
      <c r="AM28" s="22" t="str">
        <f>IF(AF28="","",VLOOKUP(AF28,目次!$A$5:$X$36,21))</f>
        <v/>
      </c>
      <c r="AN28" s="22" t="str">
        <f>IF(AG28="","",VLOOKUP(AG28,目次!$A$5:$P$36,5))</f>
        <v>8～9</v>
      </c>
      <c r="AO28" s="22" t="str">
        <f>IF(AG28="","",VLOOKUP(AG28,目次!$A$5:$X$36,22))</f>
        <v>10～11</v>
      </c>
      <c r="AP28" s="22" t="str">
        <f>IF(AH28="","",VLOOKUP(AH28,目次!$A$5:$P$36,6))</f>
        <v/>
      </c>
      <c r="AQ28" s="22" t="str">
        <f>IF(AH28="","",VLOOKUP(AH28,目次!$A$5:$X$36,23))</f>
        <v/>
      </c>
      <c r="AR28" s="22" t="str">
        <f>IF(AI28="","",VLOOKUP(AI28,目次!$A$5:$P$36,7))</f>
        <v/>
      </c>
      <c r="AS28" s="22" t="str">
        <f>IF(AI28="","",VLOOKUP(AI28,目次!$A$5:$X$36,24))</f>
        <v/>
      </c>
      <c r="AT28" s="45" t="str">
        <f t="shared" si="13"/>
        <v/>
      </c>
      <c r="AU28" s="45" t="str">
        <f t="shared" si="13"/>
        <v/>
      </c>
      <c r="AV28" s="45" t="str">
        <f t="shared" si="13"/>
        <v/>
      </c>
      <c r="AW28" s="45" t="str">
        <f t="shared" si="13"/>
        <v/>
      </c>
      <c r="AX28" s="45" t="str">
        <f t="shared" si="13"/>
        <v>8～9</v>
      </c>
      <c r="AY28" s="45" t="str">
        <f t="shared" si="13"/>
        <v>10～11</v>
      </c>
      <c r="AZ28" s="45" t="str">
        <f t="shared" si="13"/>
        <v>8～9</v>
      </c>
      <c r="BA28" s="45" t="str">
        <f t="shared" si="13"/>
        <v>12～13</v>
      </c>
      <c r="BB28" s="45" t="str">
        <f t="shared" si="13"/>
        <v/>
      </c>
      <c r="BC28" s="45" t="str">
        <f t="shared" si="13"/>
        <v/>
      </c>
      <c r="BH28" s="40">
        <v>18</v>
      </c>
      <c r="BI28" s="64" t="s">
        <v>41</v>
      </c>
      <c r="BJ28" s="75" t="s">
        <v>138</v>
      </c>
      <c r="BK28" s="260" t="s">
        <v>117</v>
      </c>
      <c r="BL28" s="78" t="s">
        <v>119</v>
      </c>
      <c r="BM28" s="261" t="s">
        <v>117</v>
      </c>
      <c r="BN28" s="67" t="s">
        <v>116</v>
      </c>
      <c r="BO28" s="259" t="s">
        <v>117</v>
      </c>
      <c r="BP28" s="67" t="s">
        <v>116</v>
      </c>
      <c r="BQ28" s="152" t="s">
        <v>118</v>
      </c>
      <c r="BR28" s="69" t="s">
        <v>116</v>
      </c>
      <c r="BS28" s="254" t="s">
        <v>118</v>
      </c>
    </row>
    <row r="29" spans="1:71" ht="18.95" customHeight="1">
      <c r="A29" s="218"/>
      <c r="B29" s="5">
        <v>22</v>
      </c>
      <c r="C29" s="6">
        <f t="shared" si="0"/>
        <v>46378</v>
      </c>
      <c r="D29" s="18">
        <f t="shared" si="14"/>
        <v>3</v>
      </c>
      <c r="E29" s="9"/>
      <c r="F29" s="108" t="str">
        <f t="shared" si="11"/>
        <v/>
      </c>
      <c r="G29" s="107" t="str">
        <f t="shared" si="2"/>
        <v/>
      </c>
      <c r="H29" s="108" t="str">
        <f t="shared" si="3"/>
        <v>10～11</v>
      </c>
      <c r="I29" s="107" t="str">
        <f t="shared" si="4"/>
        <v>12～13</v>
      </c>
      <c r="J29" s="108" t="str">
        <f t="shared" si="5"/>
        <v/>
      </c>
      <c r="K29" s="107" t="str">
        <f t="shared" si="6"/>
        <v/>
      </c>
      <c r="L29" s="108" t="str">
        <f t="shared" si="7"/>
        <v/>
      </c>
      <c r="M29" s="107" t="str">
        <f t="shared" si="8"/>
        <v/>
      </c>
      <c r="N29" s="108" t="str">
        <f t="shared" si="9"/>
        <v/>
      </c>
      <c r="O29" s="107" t="str">
        <f t="shared" si="10"/>
        <v/>
      </c>
      <c r="P29" s="9"/>
      <c r="Q29" s="218"/>
      <c r="R29" s="55">
        <v>1</v>
      </c>
      <c r="S29" s="14">
        <f>SUM($R$8:R29)</f>
        <v>22</v>
      </c>
      <c r="AA29" s="9">
        <v>19</v>
      </c>
      <c r="AB29" s="27" t="str">
        <f>V14</f>
        <v>理科</v>
      </c>
      <c r="AC29" s="61"/>
      <c r="AD29" s="42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IF(AE29="","",VLOOKUP(AE29,目次!$A$5:$X$36,20))</f>
        <v/>
      </c>
      <c r="AL29" s="22" t="str">
        <f>IF(AF29="","",VLOOKUP(AF29,目次!$A$5:$P$36,4))</f>
        <v/>
      </c>
      <c r="AM29" s="22" t="str">
        <f>IF(AF29="","",VLOOKUP(AF29,目次!$A$5:$X$36,21))</f>
        <v/>
      </c>
      <c r="AN29" s="22" t="str">
        <f>IF(AG29="","",VLOOKUP(AG29,目次!$A$5:$P$36,5))</f>
        <v/>
      </c>
      <c r="AO29" s="22" t="str">
        <f>IF(AG29="","",VLOOKUP(AG29,目次!$A$5:$X$36,22))</f>
        <v/>
      </c>
      <c r="AP29" s="22" t="str">
        <f>IF(AH29="","",VLOOKUP(AH29,目次!$A$5:$P$36,6))</f>
        <v>8～9</v>
      </c>
      <c r="AQ29" s="22" t="str">
        <f>IF(AH29="","",VLOOKUP(AH29,目次!$A$5:$X$36,23))</f>
        <v>12～13</v>
      </c>
      <c r="AR29" s="22" t="str">
        <f>IF(AI29="","",VLOOKUP(AI29,目次!$A$5:$P$36,7))</f>
        <v/>
      </c>
      <c r="AS29" s="22" t="str">
        <f>IF(AI29="","",VLOOKUP(AI29,目次!$A$5:$X$36,24))</f>
        <v/>
      </c>
      <c r="AT29" s="45" t="str">
        <f t="shared" si="13"/>
        <v/>
      </c>
      <c r="AU29" s="45" t="str">
        <f t="shared" si="13"/>
        <v/>
      </c>
      <c r="AV29" s="45" t="str">
        <f t="shared" si="13"/>
        <v/>
      </c>
      <c r="AW29" s="45" t="str">
        <f t="shared" si="13"/>
        <v/>
      </c>
      <c r="AX29" s="45" t="str">
        <f t="shared" si="13"/>
        <v/>
      </c>
      <c r="AY29" s="45" t="str">
        <f t="shared" si="13"/>
        <v/>
      </c>
      <c r="AZ29" s="45" t="str">
        <f t="shared" si="13"/>
        <v>8～9</v>
      </c>
      <c r="BA29" s="45" t="str">
        <f t="shared" si="13"/>
        <v>12～13</v>
      </c>
      <c r="BB29" s="45" t="str">
        <f t="shared" si="13"/>
        <v>8～9</v>
      </c>
      <c r="BC29" s="45" t="str">
        <f t="shared" si="13"/>
        <v>12～13</v>
      </c>
      <c r="BH29" s="40">
        <v>19</v>
      </c>
      <c r="BI29" s="64" t="s">
        <v>42</v>
      </c>
      <c r="BJ29" s="75" t="s">
        <v>66</v>
      </c>
      <c r="BK29" s="260" t="s">
        <v>118</v>
      </c>
      <c r="BL29" s="78" t="s">
        <v>120</v>
      </c>
      <c r="BM29" s="261" t="s">
        <v>118</v>
      </c>
      <c r="BN29" s="67" t="s">
        <v>117</v>
      </c>
      <c r="BO29" s="259" t="s">
        <v>118</v>
      </c>
      <c r="BP29" s="67" t="s">
        <v>117</v>
      </c>
      <c r="BQ29" s="152" t="s">
        <v>119</v>
      </c>
      <c r="BR29" s="69" t="s">
        <v>117</v>
      </c>
      <c r="BS29" s="254" t="s">
        <v>119</v>
      </c>
    </row>
    <row r="30" spans="1:71" ht="18.95" customHeight="1">
      <c r="A30" s="218"/>
      <c r="B30" s="5">
        <v>23</v>
      </c>
      <c r="C30" s="6">
        <f t="shared" si="0"/>
        <v>46379</v>
      </c>
      <c r="D30" s="18">
        <f t="shared" si="14"/>
        <v>4</v>
      </c>
      <c r="E30" s="9"/>
      <c r="F30" s="108" t="str">
        <f t="shared" si="11"/>
        <v/>
      </c>
      <c r="G30" s="107" t="str">
        <f t="shared" si="2"/>
        <v/>
      </c>
      <c r="H30" s="108" t="str">
        <f t="shared" si="3"/>
        <v/>
      </c>
      <c r="I30" s="107" t="str">
        <f t="shared" si="4"/>
        <v/>
      </c>
      <c r="J30" s="108" t="str">
        <f t="shared" si="5"/>
        <v>10～11</v>
      </c>
      <c r="K30" s="107" t="str">
        <f t="shared" si="6"/>
        <v>12～13</v>
      </c>
      <c r="L30" s="108" t="str">
        <f t="shared" si="7"/>
        <v/>
      </c>
      <c r="M30" s="107" t="str">
        <f t="shared" si="8"/>
        <v/>
      </c>
      <c r="N30" s="108" t="str">
        <f t="shared" si="9"/>
        <v/>
      </c>
      <c r="O30" s="107" t="str">
        <f t="shared" si="10"/>
        <v/>
      </c>
      <c r="P30" s="9"/>
      <c r="Q30" s="218"/>
      <c r="R30" s="55">
        <v>1</v>
      </c>
      <c r="S30" s="14">
        <f>SUM($R$8:R30)</f>
        <v>23</v>
      </c>
      <c r="AA30" s="9">
        <v>20</v>
      </c>
      <c r="AB30" s="27" t="str">
        <f>V15</f>
        <v>英語</v>
      </c>
      <c r="AC30" s="61"/>
      <c r="AD30" s="42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IF(AE30="","",VLOOKUP(AE30,目次!$A$5:$X$36,20))</f>
        <v/>
      </c>
      <c r="AL30" s="22" t="str">
        <f>IF(AF30="","",VLOOKUP(AF30,目次!$A$5:$P$36,4))</f>
        <v/>
      </c>
      <c r="AM30" s="22" t="str">
        <f>IF(AF30="","",VLOOKUP(AF30,目次!$A$5:$X$36,21))</f>
        <v/>
      </c>
      <c r="AN30" s="22" t="str">
        <f>IF(AG30="","",VLOOKUP(AG30,目次!$A$5:$P$36,5))</f>
        <v/>
      </c>
      <c r="AO30" s="22" t="str">
        <f>IF(AG30="","",VLOOKUP(AG30,目次!$A$5:$X$36,22))</f>
        <v/>
      </c>
      <c r="AP30" s="22" t="str">
        <f>IF(AH30="","",VLOOKUP(AH30,目次!$A$5:$P$36,6))</f>
        <v/>
      </c>
      <c r="AQ30" s="22" t="str">
        <f>IF(AH30="","",VLOOKUP(AH30,目次!$A$5:$X$36,23))</f>
        <v/>
      </c>
      <c r="AR30" s="22" t="str">
        <f>IF(AI30="","",VLOOKUP(AI30,目次!$A$5:$P$36,7))</f>
        <v>8～9</v>
      </c>
      <c r="AS30" s="22" t="str">
        <f>IF(AI30="","",VLOOKUP(AI30,目次!$A$5:$X$36,24))</f>
        <v>12～13</v>
      </c>
      <c r="AT30" s="45" t="str">
        <f t="shared" si="13"/>
        <v>10～11</v>
      </c>
      <c r="AU30" s="45" t="str">
        <f t="shared" si="13"/>
        <v>12～13</v>
      </c>
      <c r="AV30" s="45" t="str">
        <f t="shared" si="13"/>
        <v/>
      </c>
      <c r="AW30" s="45" t="str">
        <f t="shared" si="13"/>
        <v/>
      </c>
      <c r="AX30" s="45" t="str">
        <f t="shared" si="13"/>
        <v/>
      </c>
      <c r="AY30" s="45" t="str">
        <f t="shared" si="13"/>
        <v/>
      </c>
      <c r="AZ30" s="45" t="str">
        <f t="shared" si="13"/>
        <v/>
      </c>
      <c r="BA30" s="45" t="str">
        <f t="shared" si="13"/>
        <v/>
      </c>
      <c r="BB30" s="45" t="str">
        <f t="shared" si="13"/>
        <v>8～9</v>
      </c>
      <c r="BC30" s="45" t="str">
        <f t="shared" si="13"/>
        <v>12～13</v>
      </c>
      <c r="BH30" s="40">
        <v>20</v>
      </c>
      <c r="BI30" s="64" t="s">
        <v>43</v>
      </c>
      <c r="BJ30" s="75" t="s">
        <v>139</v>
      </c>
      <c r="BK30" s="260" t="s">
        <v>119</v>
      </c>
      <c r="BL30" s="78" t="s">
        <v>121</v>
      </c>
      <c r="BM30" s="261" t="s">
        <v>119</v>
      </c>
      <c r="BN30" s="67" t="s">
        <v>118</v>
      </c>
      <c r="BO30" s="259" t="s">
        <v>119</v>
      </c>
      <c r="BP30" s="67" t="s">
        <v>118</v>
      </c>
      <c r="BQ30" s="152" t="s">
        <v>120</v>
      </c>
      <c r="BR30" s="69" t="s">
        <v>142</v>
      </c>
      <c r="BS30" s="254" t="s">
        <v>520</v>
      </c>
    </row>
    <row r="31" spans="1:71" ht="18.95" customHeight="1">
      <c r="A31" s="218"/>
      <c r="B31" s="5">
        <v>24</v>
      </c>
      <c r="C31" s="6">
        <f t="shared" si="0"/>
        <v>46380</v>
      </c>
      <c r="D31" s="18">
        <f t="shared" si="14"/>
        <v>5</v>
      </c>
      <c r="E31" s="9"/>
      <c r="F31" s="108" t="str">
        <f t="shared" si="11"/>
        <v/>
      </c>
      <c r="G31" s="107" t="str">
        <f t="shared" si="2"/>
        <v/>
      </c>
      <c r="H31" s="108" t="str">
        <f t="shared" si="3"/>
        <v/>
      </c>
      <c r="I31" s="107" t="str">
        <f t="shared" si="4"/>
        <v/>
      </c>
      <c r="J31" s="108" t="str">
        <f t="shared" si="5"/>
        <v/>
      </c>
      <c r="K31" s="107" t="str">
        <f t="shared" si="6"/>
        <v/>
      </c>
      <c r="L31" s="108" t="str">
        <f t="shared" si="7"/>
        <v>10～11</v>
      </c>
      <c r="M31" s="107" t="str">
        <f t="shared" si="8"/>
        <v>14～15</v>
      </c>
      <c r="N31" s="108" t="str">
        <f t="shared" si="9"/>
        <v/>
      </c>
      <c r="O31" s="107" t="str">
        <f t="shared" si="10"/>
        <v/>
      </c>
      <c r="P31" s="9"/>
      <c r="Q31" s="218"/>
      <c r="R31" s="55">
        <v>1</v>
      </c>
      <c r="S31" s="14">
        <f>SUM($R$8:R31)</f>
        <v>24</v>
      </c>
      <c r="AA31" s="9">
        <v>21</v>
      </c>
      <c r="AB31" s="27" t="str">
        <f>V11</f>
        <v>国語</v>
      </c>
      <c r="AC31" s="61"/>
      <c r="AD31" s="42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IF(AE31="","",VLOOKUP(AE31,目次!$A$5:$X$36,20))</f>
        <v>12～13</v>
      </c>
      <c r="AL31" s="22" t="str">
        <f>IF(AF31="","",VLOOKUP(AF31,目次!$A$5:$P$36,4))</f>
        <v/>
      </c>
      <c r="AM31" s="22" t="str">
        <f>IF(AF31="","",VLOOKUP(AF31,目次!$A$5:$X$36,21))</f>
        <v/>
      </c>
      <c r="AN31" s="22" t="str">
        <f>IF(AG31="","",VLOOKUP(AG31,目次!$A$5:$P$36,5))</f>
        <v/>
      </c>
      <c r="AO31" s="22" t="str">
        <f>IF(AG31="","",VLOOKUP(AG31,目次!$A$5:$X$36,22))</f>
        <v/>
      </c>
      <c r="AP31" s="22" t="str">
        <f>IF(AH31="","",VLOOKUP(AH31,目次!$A$5:$P$36,6))</f>
        <v/>
      </c>
      <c r="AQ31" s="22" t="str">
        <f>IF(AH31="","",VLOOKUP(AH31,目次!$A$5:$X$36,23))</f>
        <v/>
      </c>
      <c r="AR31" s="22" t="str">
        <f>IF(AI31="","",VLOOKUP(AI31,目次!$A$5:$P$36,7))</f>
        <v/>
      </c>
      <c r="AS31" s="22" t="str">
        <f>IF(AI31="","",VLOOKUP(AI31,目次!$A$5:$X$36,24))</f>
        <v/>
      </c>
      <c r="AT31" s="45" t="str">
        <f t="shared" si="13"/>
        <v>10～11</v>
      </c>
      <c r="AU31" s="45" t="str">
        <f t="shared" si="13"/>
        <v>12～13</v>
      </c>
      <c r="AV31" s="45" t="str">
        <f t="shared" si="13"/>
        <v>10～11</v>
      </c>
      <c r="AW31" s="45" t="str">
        <f t="shared" si="13"/>
        <v>12～13</v>
      </c>
      <c r="AX31" s="45" t="str">
        <f t="shared" si="13"/>
        <v/>
      </c>
      <c r="AY31" s="45" t="str">
        <f t="shared" si="13"/>
        <v/>
      </c>
      <c r="AZ31" s="45" t="str">
        <f t="shared" si="13"/>
        <v/>
      </c>
      <c r="BA31" s="45" t="str">
        <f t="shared" si="13"/>
        <v/>
      </c>
      <c r="BB31" s="45" t="str">
        <f t="shared" si="13"/>
        <v/>
      </c>
      <c r="BC31" s="45" t="str">
        <f t="shared" si="13"/>
        <v/>
      </c>
      <c r="BH31" s="40">
        <v>21</v>
      </c>
      <c r="BI31" s="64" t="s">
        <v>44</v>
      </c>
      <c r="BJ31" s="75" t="s">
        <v>68</v>
      </c>
      <c r="BK31" s="260" t="s">
        <v>120</v>
      </c>
      <c r="BL31" s="78" t="s">
        <v>122</v>
      </c>
      <c r="BM31" s="261" t="s">
        <v>120</v>
      </c>
      <c r="BN31" s="67" t="s">
        <v>119</v>
      </c>
      <c r="BO31" s="259" t="s">
        <v>120</v>
      </c>
      <c r="BP31" s="67" t="s">
        <v>119</v>
      </c>
      <c r="BQ31" s="152" t="s">
        <v>121</v>
      </c>
      <c r="BR31" s="69" t="s">
        <v>120</v>
      </c>
      <c r="BS31" s="254" t="s">
        <v>122</v>
      </c>
    </row>
    <row r="32" spans="1:71" ht="18.95" customHeight="1">
      <c r="A32" s="218"/>
      <c r="B32" s="5">
        <v>25</v>
      </c>
      <c r="C32" s="6">
        <f t="shared" si="0"/>
        <v>46381</v>
      </c>
      <c r="D32" s="18">
        <f t="shared" si="14"/>
        <v>6</v>
      </c>
      <c r="E32" s="9"/>
      <c r="F32" s="108" t="str">
        <f t="shared" si="11"/>
        <v/>
      </c>
      <c r="G32" s="107" t="str">
        <f t="shared" si="2"/>
        <v/>
      </c>
      <c r="H32" s="108" t="str">
        <f t="shared" si="3"/>
        <v/>
      </c>
      <c r="I32" s="107" t="str">
        <f t="shared" si="4"/>
        <v/>
      </c>
      <c r="J32" s="108" t="str">
        <f t="shared" si="5"/>
        <v/>
      </c>
      <c r="K32" s="107" t="str">
        <f t="shared" si="6"/>
        <v/>
      </c>
      <c r="L32" s="108" t="str">
        <f t="shared" si="7"/>
        <v/>
      </c>
      <c r="M32" s="107" t="str">
        <f t="shared" si="8"/>
        <v/>
      </c>
      <c r="N32" s="108" t="str">
        <f t="shared" si="9"/>
        <v>10～11</v>
      </c>
      <c r="O32" s="107" t="str">
        <f t="shared" si="10"/>
        <v>14～15</v>
      </c>
      <c r="P32" s="9"/>
      <c r="Q32" s="218"/>
      <c r="R32" s="55">
        <v>1</v>
      </c>
      <c r="S32" s="14">
        <f>SUM($R$8:R32)</f>
        <v>25</v>
      </c>
      <c r="AA32" s="9">
        <v>22</v>
      </c>
      <c r="AB32" s="27" t="str">
        <f>V12</f>
        <v>社会</v>
      </c>
      <c r="AC32" s="61"/>
      <c r="AD32" s="42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IF(AE32="","",VLOOKUP(AE32,目次!$A$5:$X$36,20))</f>
        <v/>
      </c>
      <c r="AL32" s="22" t="str">
        <f>IF(AF32="","",VLOOKUP(AF32,目次!$A$5:$P$36,4))</f>
        <v>10～11</v>
      </c>
      <c r="AM32" s="22" t="str">
        <f>IF(AF32="","",VLOOKUP(AF32,目次!$A$5:$X$36,21))</f>
        <v>12～13</v>
      </c>
      <c r="AN32" s="22" t="str">
        <f>IF(AG32="","",VLOOKUP(AG32,目次!$A$5:$P$36,5))</f>
        <v/>
      </c>
      <c r="AO32" s="22" t="str">
        <f>IF(AG32="","",VLOOKUP(AG32,目次!$A$5:$X$36,22))</f>
        <v/>
      </c>
      <c r="AP32" s="22" t="str">
        <f>IF(AH32="","",VLOOKUP(AH32,目次!$A$5:$P$36,6))</f>
        <v/>
      </c>
      <c r="AQ32" s="22" t="str">
        <f>IF(AH32="","",VLOOKUP(AH32,目次!$A$5:$X$36,23))</f>
        <v/>
      </c>
      <c r="AR32" s="22" t="str">
        <f>IF(AI32="","",VLOOKUP(AI32,目次!$A$5:$P$36,7))</f>
        <v/>
      </c>
      <c r="AS32" s="22" t="str">
        <f>IF(AI32="","",VLOOKUP(AI32,目次!$A$5:$X$36,24))</f>
        <v/>
      </c>
      <c r="AT32" s="45" t="str">
        <f t="shared" si="13"/>
        <v/>
      </c>
      <c r="AU32" s="45" t="str">
        <f t="shared" si="13"/>
        <v/>
      </c>
      <c r="AV32" s="45" t="str">
        <f t="shared" si="13"/>
        <v>10～11</v>
      </c>
      <c r="AW32" s="45" t="str">
        <f t="shared" si="13"/>
        <v>12～13</v>
      </c>
      <c r="AX32" s="45" t="str">
        <f t="shared" si="13"/>
        <v>10～11</v>
      </c>
      <c r="AY32" s="45" t="str">
        <f t="shared" si="13"/>
        <v>12～13</v>
      </c>
      <c r="AZ32" s="45" t="str">
        <f t="shared" si="13"/>
        <v/>
      </c>
      <c r="BA32" s="45" t="str">
        <f t="shared" si="13"/>
        <v/>
      </c>
      <c r="BB32" s="45" t="str">
        <f t="shared" si="13"/>
        <v/>
      </c>
      <c r="BC32" s="45" t="str">
        <f t="shared" si="13"/>
        <v/>
      </c>
      <c r="BH32" s="40">
        <v>22</v>
      </c>
      <c r="BI32" s="64" t="s">
        <v>45</v>
      </c>
      <c r="BJ32" s="75" t="s">
        <v>69</v>
      </c>
      <c r="BK32" s="260" t="s">
        <v>121</v>
      </c>
      <c r="BL32" s="78" t="s">
        <v>123</v>
      </c>
      <c r="BM32" s="261" t="s">
        <v>121</v>
      </c>
      <c r="BN32" s="67" t="s">
        <v>120</v>
      </c>
      <c r="BO32" s="259" t="s">
        <v>121</v>
      </c>
      <c r="BP32" s="67" t="s">
        <v>120</v>
      </c>
      <c r="BQ32" s="152" t="s">
        <v>122</v>
      </c>
      <c r="BR32" s="69" t="s">
        <v>121</v>
      </c>
      <c r="BS32" s="254" t="s">
        <v>123</v>
      </c>
    </row>
    <row r="33" spans="1:71" ht="18.95" customHeight="1">
      <c r="A33" s="218"/>
      <c r="B33" s="5">
        <v>26</v>
      </c>
      <c r="C33" s="6">
        <f t="shared" si="0"/>
        <v>46382</v>
      </c>
      <c r="D33" s="18">
        <f t="shared" si="14"/>
        <v>7</v>
      </c>
      <c r="E33" s="9"/>
      <c r="F33" s="108" t="str">
        <f t="shared" si="11"/>
        <v>12～13</v>
      </c>
      <c r="G33" s="107" t="str">
        <f t="shared" si="2"/>
        <v>14～15</v>
      </c>
      <c r="H33" s="108" t="str">
        <f t="shared" si="3"/>
        <v/>
      </c>
      <c r="I33" s="107" t="str">
        <f t="shared" si="4"/>
        <v/>
      </c>
      <c r="J33" s="108" t="str">
        <f t="shared" si="5"/>
        <v/>
      </c>
      <c r="K33" s="107" t="str">
        <f t="shared" si="6"/>
        <v/>
      </c>
      <c r="L33" s="108" t="str">
        <f t="shared" si="7"/>
        <v/>
      </c>
      <c r="M33" s="107" t="str">
        <f t="shared" si="8"/>
        <v/>
      </c>
      <c r="N33" s="108" t="str">
        <f t="shared" si="9"/>
        <v/>
      </c>
      <c r="O33" s="107" t="str">
        <f t="shared" si="10"/>
        <v/>
      </c>
      <c r="P33" s="9"/>
      <c r="Q33" s="218"/>
      <c r="R33" s="55">
        <v>1</v>
      </c>
      <c r="S33" s="14">
        <f>SUM($R$8:R33)</f>
        <v>26</v>
      </c>
      <c r="AA33" s="9">
        <v>23</v>
      </c>
      <c r="AB33" s="27" t="str">
        <f>V13</f>
        <v>数学</v>
      </c>
      <c r="AC33" s="61"/>
      <c r="AD33" s="42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IF(AE33="","",VLOOKUP(AE33,目次!$A$5:$X$36,20))</f>
        <v/>
      </c>
      <c r="AL33" s="22" t="str">
        <f>IF(AF33="","",VLOOKUP(AF33,目次!$A$5:$P$36,4))</f>
        <v/>
      </c>
      <c r="AM33" s="22" t="str">
        <f>IF(AF33="","",VLOOKUP(AF33,目次!$A$5:$X$36,21))</f>
        <v/>
      </c>
      <c r="AN33" s="22" t="str">
        <f>IF(AG33="","",VLOOKUP(AG33,目次!$A$5:$P$36,5))</f>
        <v>10～11</v>
      </c>
      <c r="AO33" s="22" t="str">
        <f>IF(AG33="","",VLOOKUP(AG33,目次!$A$5:$X$36,22))</f>
        <v>12～13</v>
      </c>
      <c r="AP33" s="22" t="str">
        <f>IF(AH33="","",VLOOKUP(AH33,目次!$A$5:$P$36,6))</f>
        <v/>
      </c>
      <c r="AQ33" s="22" t="str">
        <f>IF(AH33="","",VLOOKUP(AH33,目次!$A$5:$X$36,23))</f>
        <v/>
      </c>
      <c r="AR33" s="22" t="str">
        <f>IF(AI33="","",VLOOKUP(AI33,目次!$A$5:$P$36,7))</f>
        <v/>
      </c>
      <c r="AS33" s="22" t="str">
        <f>IF(AI33="","",VLOOKUP(AI33,目次!$A$5:$X$36,24))</f>
        <v/>
      </c>
      <c r="AT33" s="45" t="str">
        <f t="shared" si="13"/>
        <v/>
      </c>
      <c r="AU33" s="45" t="str">
        <f t="shared" si="13"/>
        <v/>
      </c>
      <c r="AV33" s="45" t="str">
        <f t="shared" si="13"/>
        <v/>
      </c>
      <c r="AW33" s="45" t="str">
        <f t="shared" si="13"/>
        <v/>
      </c>
      <c r="AX33" s="45" t="str">
        <f t="shared" si="13"/>
        <v>10～11</v>
      </c>
      <c r="AY33" s="45" t="str">
        <f t="shared" si="13"/>
        <v>12～13</v>
      </c>
      <c r="AZ33" s="45" t="str">
        <f t="shared" si="13"/>
        <v>10～11</v>
      </c>
      <c r="BA33" s="45" t="str">
        <f t="shared" si="13"/>
        <v>14～15</v>
      </c>
      <c r="BB33" s="45" t="str">
        <f t="shared" si="13"/>
        <v/>
      </c>
      <c r="BC33" s="45" t="str">
        <f t="shared" si="13"/>
        <v/>
      </c>
      <c r="BH33" s="40">
        <v>23</v>
      </c>
      <c r="BI33" s="64" t="s">
        <v>46</v>
      </c>
      <c r="BJ33" s="75" t="s">
        <v>140</v>
      </c>
      <c r="BK33" s="260" t="s">
        <v>122</v>
      </c>
      <c r="BL33" s="78" t="s">
        <v>125</v>
      </c>
      <c r="BM33" s="261" t="s">
        <v>122</v>
      </c>
      <c r="BN33" s="67" t="s">
        <v>121</v>
      </c>
      <c r="BO33" s="259" t="s">
        <v>122</v>
      </c>
      <c r="BP33" s="67" t="s">
        <v>121</v>
      </c>
      <c r="BQ33" s="152" t="s">
        <v>123</v>
      </c>
      <c r="BR33" s="69" t="s">
        <v>122</v>
      </c>
      <c r="BS33" s="254" t="s">
        <v>124</v>
      </c>
    </row>
    <row r="34" spans="1:71" ht="18.95" customHeight="1">
      <c r="A34" s="218"/>
      <c r="B34" s="5">
        <v>27</v>
      </c>
      <c r="C34" s="6">
        <f t="shared" si="0"/>
        <v>46383</v>
      </c>
      <c r="D34" s="18">
        <f t="shared" si="14"/>
        <v>1</v>
      </c>
      <c r="E34" s="9"/>
      <c r="F34" s="108" t="str">
        <f t="shared" si="11"/>
        <v/>
      </c>
      <c r="G34" s="107" t="str">
        <f t="shared" si="2"/>
        <v/>
      </c>
      <c r="H34" s="108" t="str">
        <f t="shared" si="3"/>
        <v>12～14</v>
      </c>
      <c r="I34" s="107" t="str">
        <f t="shared" si="4"/>
        <v>14～15</v>
      </c>
      <c r="J34" s="108" t="str">
        <f t="shared" si="5"/>
        <v/>
      </c>
      <c r="K34" s="107" t="str">
        <f t="shared" si="6"/>
        <v/>
      </c>
      <c r="L34" s="108" t="str">
        <f t="shared" si="7"/>
        <v/>
      </c>
      <c r="M34" s="107" t="str">
        <f t="shared" si="8"/>
        <v/>
      </c>
      <c r="N34" s="108" t="str">
        <f t="shared" si="9"/>
        <v/>
      </c>
      <c r="O34" s="107" t="str">
        <f t="shared" si="10"/>
        <v/>
      </c>
      <c r="P34" s="9"/>
      <c r="Q34" s="218"/>
      <c r="R34" s="55">
        <v>1</v>
      </c>
      <c r="S34" s="14">
        <f>SUM($R$8:R34)</f>
        <v>27</v>
      </c>
      <c r="AA34" s="9">
        <v>24</v>
      </c>
      <c r="AB34" s="27" t="str">
        <f>V14</f>
        <v>理科</v>
      </c>
      <c r="AC34" s="61"/>
      <c r="AD34" s="42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IF(AE34="","",VLOOKUP(AE34,目次!$A$5:$X$36,20))</f>
        <v/>
      </c>
      <c r="AL34" s="22" t="str">
        <f>IF(AF34="","",VLOOKUP(AF34,目次!$A$5:$P$36,4))</f>
        <v/>
      </c>
      <c r="AM34" s="22" t="str">
        <f>IF(AF34="","",VLOOKUP(AF34,目次!$A$5:$X$36,21))</f>
        <v/>
      </c>
      <c r="AN34" s="22" t="str">
        <f>IF(AG34="","",VLOOKUP(AG34,目次!$A$5:$P$36,5))</f>
        <v/>
      </c>
      <c r="AO34" s="22" t="str">
        <f>IF(AG34="","",VLOOKUP(AG34,目次!$A$5:$X$36,22))</f>
        <v/>
      </c>
      <c r="AP34" s="22" t="str">
        <f>IF(AH34="","",VLOOKUP(AH34,目次!$A$5:$P$36,6))</f>
        <v>10～11</v>
      </c>
      <c r="AQ34" s="22" t="str">
        <f>IF(AH34="","",VLOOKUP(AH34,目次!$A$5:$X$36,23))</f>
        <v>14～15</v>
      </c>
      <c r="AR34" s="22" t="str">
        <f>IF(AI34="","",VLOOKUP(AI34,目次!$A$5:$P$36,7))</f>
        <v/>
      </c>
      <c r="AS34" s="22" t="str">
        <f>IF(AI34="","",VLOOKUP(AI34,目次!$A$5:$X$36,24))</f>
        <v/>
      </c>
      <c r="AT34" s="45" t="str">
        <f t="shared" si="13"/>
        <v/>
      </c>
      <c r="AU34" s="45" t="str">
        <f t="shared" si="13"/>
        <v/>
      </c>
      <c r="AV34" s="45" t="str">
        <f t="shared" si="13"/>
        <v/>
      </c>
      <c r="AW34" s="45" t="str">
        <f t="shared" si="13"/>
        <v/>
      </c>
      <c r="AX34" s="45" t="str">
        <f t="shared" si="13"/>
        <v/>
      </c>
      <c r="AY34" s="45" t="str">
        <f t="shared" si="13"/>
        <v/>
      </c>
      <c r="AZ34" s="45" t="str">
        <f t="shared" si="13"/>
        <v>10～11</v>
      </c>
      <c r="BA34" s="45" t="str">
        <f t="shared" si="13"/>
        <v>14～15</v>
      </c>
      <c r="BB34" s="45" t="str">
        <f t="shared" si="13"/>
        <v>10～11</v>
      </c>
      <c r="BC34" s="45" t="str">
        <f t="shared" si="13"/>
        <v>14～15</v>
      </c>
      <c r="BH34" s="40">
        <v>24</v>
      </c>
      <c r="BI34" s="64" t="s">
        <v>47</v>
      </c>
      <c r="BJ34" s="75" t="s">
        <v>71</v>
      </c>
      <c r="BK34" s="260" t="s">
        <v>123</v>
      </c>
      <c r="BL34" s="78" t="s">
        <v>126</v>
      </c>
      <c r="BM34" s="261" t="s">
        <v>123</v>
      </c>
      <c r="BN34" s="67" t="s">
        <v>122</v>
      </c>
      <c r="BO34" s="259" t="s">
        <v>123</v>
      </c>
      <c r="BP34" s="67" t="s">
        <v>122</v>
      </c>
      <c r="BQ34" s="152" t="s">
        <v>124</v>
      </c>
      <c r="BR34" s="69" t="s">
        <v>123</v>
      </c>
      <c r="BS34" s="254" t="s">
        <v>125</v>
      </c>
    </row>
    <row r="35" spans="1:71" ht="18.95" customHeight="1">
      <c r="A35" s="218"/>
      <c r="B35" s="5">
        <v>28</v>
      </c>
      <c r="C35" s="6">
        <f t="shared" si="0"/>
        <v>46384</v>
      </c>
      <c r="D35" s="18">
        <f t="shared" si="14"/>
        <v>2</v>
      </c>
      <c r="E35" s="9"/>
      <c r="F35" s="108" t="str">
        <f t="shared" si="11"/>
        <v/>
      </c>
      <c r="G35" s="107" t="str">
        <f t="shared" si="2"/>
        <v/>
      </c>
      <c r="H35" s="108" t="str">
        <f t="shared" si="3"/>
        <v/>
      </c>
      <c r="I35" s="107" t="str">
        <f t="shared" si="4"/>
        <v/>
      </c>
      <c r="J35" s="108" t="str">
        <f t="shared" si="5"/>
        <v>12～13</v>
      </c>
      <c r="K35" s="107" t="str">
        <f t="shared" si="6"/>
        <v>14～15</v>
      </c>
      <c r="L35" s="108" t="str">
        <f t="shared" si="7"/>
        <v/>
      </c>
      <c r="M35" s="107" t="str">
        <f t="shared" si="8"/>
        <v/>
      </c>
      <c r="N35" s="108" t="str">
        <f t="shared" si="9"/>
        <v/>
      </c>
      <c r="O35" s="107" t="str">
        <f t="shared" si="10"/>
        <v/>
      </c>
      <c r="P35" s="9"/>
      <c r="Q35" s="218"/>
      <c r="R35" s="55">
        <v>1</v>
      </c>
      <c r="S35" s="14">
        <f>SUM($R$8:R35)</f>
        <v>28</v>
      </c>
      <c r="U35" s="17"/>
      <c r="AA35" s="9">
        <v>25</v>
      </c>
      <c r="AB35" s="27" t="str">
        <f>V15</f>
        <v>英語</v>
      </c>
      <c r="AC35" s="61"/>
      <c r="AD35" s="42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IF(AE35="","",VLOOKUP(AE35,目次!$A$5:$X$36,20))</f>
        <v/>
      </c>
      <c r="AL35" s="22" t="str">
        <f>IF(AF35="","",VLOOKUP(AF35,目次!$A$5:$P$36,4))</f>
        <v/>
      </c>
      <c r="AM35" s="22" t="str">
        <f>IF(AF35="","",VLOOKUP(AF35,目次!$A$5:$X$36,21))</f>
        <v/>
      </c>
      <c r="AN35" s="22" t="str">
        <f>IF(AG35="","",VLOOKUP(AG35,目次!$A$5:$P$36,5))</f>
        <v/>
      </c>
      <c r="AO35" s="22" t="str">
        <f>IF(AG35="","",VLOOKUP(AG35,目次!$A$5:$X$36,22))</f>
        <v/>
      </c>
      <c r="AP35" s="22" t="str">
        <f>IF(AH35="","",VLOOKUP(AH35,目次!$A$5:$P$36,6))</f>
        <v/>
      </c>
      <c r="AQ35" s="22" t="str">
        <f>IF(AH35="","",VLOOKUP(AH35,目次!$A$5:$X$36,23))</f>
        <v/>
      </c>
      <c r="AR35" s="22" t="str">
        <f>IF(AI35="","",VLOOKUP(AI35,目次!$A$5:$P$36,7))</f>
        <v>10～11</v>
      </c>
      <c r="AS35" s="22" t="str">
        <f>IF(AI35="","",VLOOKUP(AI35,目次!$A$5:$X$36,24))</f>
        <v>14～15</v>
      </c>
      <c r="AT35" s="45" t="str">
        <f t="shared" si="13"/>
        <v>12～13</v>
      </c>
      <c r="AU35" s="45" t="str">
        <f t="shared" si="13"/>
        <v>14～15</v>
      </c>
      <c r="AV35" s="45" t="str">
        <f t="shared" si="13"/>
        <v/>
      </c>
      <c r="AW35" s="45" t="str">
        <f t="shared" si="13"/>
        <v/>
      </c>
      <c r="AX35" s="45" t="str">
        <f t="shared" si="13"/>
        <v/>
      </c>
      <c r="AY35" s="45" t="str">
        <f t="shared" si="13"/>
        <v/>
      </c>
      <c r="AZ35" s="45" t="str">
        <f t="shared" si="13"/>
        <v/>
      </c>
      <c r="BA35" s="45" t="str">
        <f t="shared" si="13"/>
        <v/>
      </c>
      <c r="BB35" s="45" t="str">
        <f t="shared" si="13"/>
        <v>10～11</v>
      </c>
      <c r="BC35" s="45" t="str">
        <f t="shared" si="13"/>
        <v>14～15</v>
      </c>
      <c r="BH35" s="40">
        <v>25</v>
      </c>
      <c r="BI35" s="64" t="s">
        <v>48</v>
      </c>
      <c r="BJ35" s="75" t="s">
        <v>72</v>
      </c>
      <c r="BK35" s="260" t="s">
        <v>124</v>
      </c>
      <c r="BL35" s="78" t="s">
        <v>127</v>
      </c>
      <c r="BM35" s="261" t="s">
        <v>124</v>
      </c>
      <c r="BN35" s="67" t="s">
        <v>123</v>
      </c>
      <c r="BO35" s="259" t="s">
        <v>124</v>
      </c>
      <c r="BP35" s="67" t="s">
        <v>158</v>
      </c>
      <c r="BQ35" s="152" t="s">
        <v>125</v>
      </c>
      <c r="BR35" s="69" t="s">
        <v>124</v>
      </c>
      <c r="BS35" s="254" t="s">
        <v>126</v>
      </c>
    </row>
    <row r="36" spans="1:71" ht="18.95" customHeight="1">
      <c r="A36" s="218"/>
      <c r="B36" s="5">
        <v>29</v>
      </c>
      <c r="C36" s="6">
        <f t="shared" si="0"/>
        <v>46385</v>
      </c>
      <c r="D36" s="18">
        <f t="shared" si="14"/>
        <v>3</v>
      </c>
      <c r="E36" s="9"/>
      <c r="F36" s="108" t="str">
        <f t="shared" si="11"/>
        <v/>
      </c>
      <c r="G36" s="107" t="str">
        <f t="shared" si="2"/>
        <v/>
      </c>
      <c r="H36" s="108" t="str">
        <f t="shared" si="3"/>
        <v/>
      </c>
      <c r="I36" s="107" t="str">
        <f t="shared" si="4"/>
        <v/>
      </c>
      <c r="J36" s="108" t="str">
        <f t="shared" si="5"/>
        <v/>
      </c>
      <c r="K36" s="107" t="str">
        <f t="shared" si="6"/>
        <v/>
      </c>
      <c r="L36" s="108" t="str">
        <f t="shared" si="7"/>
        <v>12～13</v>
      </c>
      <c r="M36" s="107" t="str">
        <f t="shared" si="8"/>
        <v>16～17</v>
      </c>
      <c r="N36" s="108" t="str">
        <f t="shared" si="9"/>
        <v/>
      </c>
      <c r="O36" s="107" t="str">
        <f t="shared" si="10"/>
        <v/>
      </c>
      <c r="P36" s="9"/>
      <c r="Q36" s="218"/>
      <c r="R36" s="55">
        <v>1</v>
      </c>
      <c r="S36" s="14">
        <f>SUM($R$8:R36)</f>
        <v>29</v>
      </c>
      <c r="AA36" s="9">
        <v>26</v>
      </c>
      <c r="AB36" s="27" t="str">
        <f>V11</f>
        <v>国語</v>
      </c>
      <c r="AC36" s="61"/>
      <c r="AD36" s="42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IF(AE36="","",VLOOKUP(AE36,目次!$A$5:$X$36,20))</f>
        <v>14～15</v>
      </c>
      <c r="AL36" s="22" t="str">
        <f>IF(AF36="","",VLOOKUP(AF36,目次!$A$5:$P$36,4))</f>
        <v/>
      </c>
      <c r="AM36" s="22" t="str">
        <f>IF(AF36="","",VLOOKUP(AF36,目次!$A$5:$X$36,21))</f>
        <v/>
      </c>
      <c r="AN36" s="22" t="str">
        <f>IF(AG36="","",VLOOKUP(AG36,目次!$A$5:$P$36,5))</f>
        <v/>
      </c>
      <c r="AO36" s="22" t="str">
        <f>IF(AG36="","",VLOOKUP(AG36,目次!$A$5:$X$36,22))</f>
        <v/>
      </c>
      <c r="AP36" s="22" t="str">
        <f>IF(AH36="","",VLOOKUP(AH36,目次!$A$5:$P$36,6))</f>
        <v/>
      </c>
      <c r="AQ36" s="22" t="str">
        <f>IF(AH36="","",VLOOKUP(AH36,目次!$A$5:$X$36,23))</f>
        <v/>
      </c>
      <c r="AR36" s="22" t="str">
        <f>IF(AI36="","",VLOOKUP(AI36,目次!$A$5:$P$36,7))</f>
        <v/>
      </c>
      <c r="AS36" s="22" t="str">
        <f>IF(AI36="","",VLOOKUP(AI36,目次!$A$5:$X$36,24))</f>
        <v/>
      </c>
      <c r="AT36" s="45" t="str">
        <f t="shared" si="13"/>
        <v>12～13</v>
      </c>
      <c r="AU36" s="45" t="str">
        <f t="shared" si="13"/>
        <v>14～15</v>
      </c>
      <c r="AV36" s="45" t="str">
        <f t="shared" si="13"/>
        <v>12～14</v>
      </c>
      <c r="AW36" s="45" t="str">
        <f t="shared" si="13"/>
        <v>14～15</v>
      </c>
      <c r="AX36" s="45" t="str">
        <f t="shared" si="13"/>
        <v/>
      </c>
      <c r="AY36" s="45" t="str">
        <f t="shared" ref="AY36:BC67" si="15">IF(AO36=AO37,"",IF($AD36=$AD37,AO36&amp;","&amp;AO37,AO36&amp;AO37))</f>
        <v/>
      </c>
      <c r="AZ36" s="45" t="str">
        <f t="shared" si="15"/>
        <v/>
      </c>
      <c r="BA36" s="45" t="str">
        <f t="shared" si="15"/>
        <v/>
      </c>
      <c r="BB36" s="45" t="str">
        <f t="shared" si="15"/>
        <v/>
      </c>
      <c r="BC36" s="45" t="str">
        <f t="shared" si="15"/>
        <v/>
      </c>
      <c r="BH36" s="40">
        <v>26</v>
      </c>
      <c r="BI36" s="64" t="s">
        <v>49</v>
      </c>
      <c r="BJ36" s="75" t="s">
        <v>141</v>
      </c>
      <c r="BK36" s="260" t="s">
        <v>125</v>
      </c>
      <c r="BL36" s="78" t="s">
        <v>128</v>
      </c>
      <c r="BM36" s="261" t="s">
        <v>125</v>
      </c>
      <c r="BN36" s="67" t="s">
        <v>124</v>
      </c>
      <c r="BO36" s="259" t="s">
        <v>125</v>
      </c>
      <c r="BP36" s="67">
        <v>53</v>
      </c>
      <c r="BQ36" s="152">
        <v>56</v>
      </c>
      <c r="BR36" s="69" t="s">
        <v>125</v>
      </c>
      <c r="BS36" s="254" t="s">
        <v>127</v>
      </c>
    </row>
    <row r="37" spans="1:71" ht="18.95" customHeight="1">
      <c r="A37" s="218"/>
      <c r="B37" s="5">
        <v>30</v>
      </c>
      <c r="C37" s="6">
        <f t="shared" si="0"/>
        <v>46386</v>
      </c>
      <c r="D37" s="18">
        <f t="shared" si="14"/>
        <v>4</v>
      </c>
      <c r="E37" s="9"/>
      <c r="F37" s="108" t="str">
        <f t="shared" si="11"/>
        <v/>
      </c>
      <c r="G37" s="107" t="str">
        <f t="shared" si="2"/>
        <v/>
      </c>
      <c r="H37" s="108" t="str">
        <f t="shared" si="3"/>
        <v/>
      </c>
      <c r="I37" s="107" t="str">
        <f t="shared" si="4"/>
        <v/>
      </c>
      <c r="J37" s="108" t="str">
        <f t="shared" si="5"/>
        <v/>
      </c>
      <c r="K37" s="107" t="str">
        <f t="shared" si="6"/>
        <v/>
      </c>
      <c r="L37" s="108" t="str">
        <f t="shared" si="7"/>
        <v/>
      </c>
      <c r="M37" s="107" t="str">
        <f t="shared" si="8"/>
        <v/>
      </c>
      <c r="N37" s="108" t="str">
        <f t="shared" si="9"/>
        <v>12～13</v>
      </c>
      <c r="O37" s="107" t="str">
        <f t="shared" si="10"/>
        <v>16～17</v>
      </c>
      <c r="P37" s="9"/>
      <c r="Q37" s="218"/>
      <c r="R37" s="55">
        <v>1</v>
      </c>
      <c r="S37" s="14">
        <f>SUM($R$8:R37)</f>
        <v>30</v>
      </c>
      <c r="AA37" s="9">
        <v>27</v>
      </c>
      <c r="AB37" s="27" t="str">
        <f>V12</f>
        <v>社会</v>
      </c>
      <c r="AC37" s="61"/>
      <c r="AD37" s="42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IF(AE37="","",VLOOKUP(AE37,目次!$A$5:$X$36,20))</f>
        <v/>
      </c>
      <c r="AL37" s="22" t="str">
        <f>IF(AF37="","",VLOOKUP(AF37,目次!$A$5:$P$36,4))</f>
        <v>12～14</v>
      </c>
      <c r="AM37" s="22" t="str">
        <f>IF(AF37="","",VLOOKUP(AF37,目次!$A$5:$X$36,21))</f>
        <v>14～15</v>
      </c>
      <c r="AN37" s="22" t="str">
        <f>IF(AG37="","",VLOOKUP(AG37,目次!$A$5:$P$36,5))</f>
        <v/>
      </c>
      <c r="AO37" s="22" t="str">
        <f>IF(AG37="","",VLOOKUP(AG37,目次!$A$5:$X$36,22))</f>
        <v/>
      </c>
      <c r="AP37" s="22" t="str">
        <f>IF(AH37="","",VLOOKUP(AH37,目次!$A$5:$P$36,6))</f>
        <v/>
      </c>
      <c r="AQ37" s="22" t="str">
        <f>IF(AH37="","",VLOOKUP(AH37,目次!$A$5:$X$36,23))</f>
        <v/>
      </c>
      <c r="AR37" s="22" t="str">
        <f>IF(AI37="","",VLOOKUP(AI37,目次!$A$5:$P$36,7))</f>
        <v/>
      </c>
      <c r="AS37" s="22" t="str">
        <f>IF(AI37="","",VLOOKUP(AI37,目次!$A$5:$X$36,24))</f>
        <v/>
      </c>
      <c r="AT37" s="45" t="str">
        <f t="shared" ref="AT37:BC68" si="16">IF(AJ37=AJ38,"",IF($AD37=$AD38,AJ37&amp;","&amp;AJ38,AJ37&amp;AJ38))</f>
        <v/>
      </c>
      <c r="AU37" s="45" t="str">
        <f t="shared" si="16"/>
        <v/>
      </c>
      <c r="AV37" s="45" t="str">
        <f t="shared" si="16"/>
        <v>12～14</v>
      </c>
      <c r="AW37" s="45" t="str">
        <f t="shared" si="16"/>
        <v>14～15</v>
      </c>
      <c r="AX37" s="45" t="str">
        <f t="shared" si="16"/>
        <v>12～13</v>
      </c>
      <c r="AY37" s="45" t="str">
        <f t="shared" si="15"/>
        <v>14～15</v>
      </c>
      <c r="AZ37" s="45" t="str">
        <f t="shared" si="15"/>
        <v/>
      </c>
      <c r="BA37" s="45" t="str">
        <f t="shared" si="15"/>
        <v/>
      </c>
      <c r="BB37" s="45" t="str">
        <f t="shared" si="15"/>
        <v/>
      </c>
      <c r="BC37" s="45" t="str">
        <f t="shared" si="15"/>
        <v/>
      </c>
      <c r="BH37" s="40">
        <v>27</v>
      </c>
      <c r="BI37" s="64" t="s">
        <v>50</v>
      </c>
      <c r="BJ37" s="75" t="s">
        <v>74</v>
      </c>
      <c r="BK37" s="260" t="s">
        <v>126</v>
      </c>
      <c r="BL37" s="78" t="s">
        <v>154</v>
      </c>
      <c r="BM37" s="261" t="s">
        <v>126</v>
      </c>
      <c r="BN37" s="67" t="s">
        <v>125</v>
      </c>
      <c r="BO37" s="259" t="s">
        <v>126</v>
      </c>
      <c r="BP37" s="67" t="s">
        <v>159</v>
      </c>
      <c r="BQ37" s="152" t="s">
        <v>127</v>
      </c>
      <c r="BR37" s="69" t="s">
        <v>126</v>
      </c>
      <c r="BS37" s="254" t="s">
        <v>128</v>
      </c>
    </row>
    <row r="38" spans="1:71" ht="18.95" customHeight="1" thickBot="1">
      <c r="A38" s="218"/>
      <c r="B38" s="5">
        <v>31</v>
      </c>
      <c r="C38" s="6">
        <f t="shared" si="0"/>
        <v>46387</v>
      </c>
      <c r="D38" s="18">
        <f t="shared" si="14"/>
        <v>5</v>
      </c>
      <c r="E38" s="9"/>
      <c r="F38" s="108" t="str">
        <f t="shared" si="11"/>
        <v>14～15</v>
      </c>
      <c r="G38" s="107" t="str">
        <f t="shared" si="2"/>
        <v>16～17</v>
      </c>
      <c r="H38" s="108" t="str">
        <f t="shared" si="3"/>
        <v/>
      </c>
      <c r="I38" s="107" t="str">
        <f t="shared" si="4"/>
        <v/>
      </c>
      <c r="J38" s="108" t="str">
        <f t="shared" si="5"/>
        <v/>
      </c>
      <c r="K38" s="107" t="str">
        <f t="shared" si="6"/>
        <v/>
      </c>
      <c r="L38" s="108" t="str">
        <f t="shared" si="7"/>
        <v/>
      </c>
      <c r="M38" s="107" t="str">
        <f t="shared" si="8"/>
        <v/>
      </c>
      <c r="N38" s="108" t="str">
        <f t="shared" si="9"/>
        <v/>
      </c>
      <c r="O38" s="107" t="str">
        <f t="shared" si="10"/>
        <v/>
      </c>
      <c r="P38" s="9"/>
      <c r="Q38" s="218"/>
      <c r="R38" s="56">
        <v>1</v>
      </c>
      <c r="S38" s="14">
        <f>SUM($R$8:R38)</f>
        <v>31</v>
      </c>
      <c r="AA38" s="9">
        <v>28</v>
      </c>
      <c r="AB38" s="27" t="str">
        <f>V13</f>
        <v>数学</v>
      </c>
      <c r="AC38" s="61"/>
      <c r="AD38" s="42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IF(AE38="","",VLOOKUP(AE38,目次!$A$5:$X$36,20))</f>
        <v/>
      </c>
      <c r="AL38" s="22" t="str">
        <f>IF(AF38="","",VLOOKUP(AF38,目次!$A$5:$P$36,4))</f>
        <v/>
      </c>
      <c r="AM38" s="22" t="str">
        <f>IF(AF38="","",VLOOKUP(AF38,目次!$A$5:$X$36,21))</f>
        <v/>
      </c>
      <c r="AN38" s="22" t="str">
        <f>IF(AG38="","",VLOOKUP(AG38,目次!$A$5:$P$36,5))</f>
        <v>12～13</v>
      </c>
      <c r="AO38" s="22" t="str">
        <f>IF(AG38="","",VLOOKUP(AG38,目次!$A$5:$X$36,22))</f>
        <v>14～15</v>
      </c>
      <c r="AP38" s="22" t="str">
        <f>IF(AH38="","",VLOOKUP(AH38,目次!$A$5:$P$36,6))</f>
        <v/>
      </c>
      <c r="AQ38" s="22" t="str">
        <f>IF(AH38="","",VLOOKUP(AH38,目次!$A$5:$X$36,23))</f>
        <v/>
      </c>
      <c r="AR38" s="22" t="str">
        <f>IF(AI38="","",VLOOKUP(AI38,目次!$A$5:$P$36,7))</f>
        <v/>
      </c>
      <c r="AS38" s="22" t="str">
        <f>IF(AI38="","",VLOOKUP(AI38,目次!$A$5:$X$36,24))</f>
        <v/>
      </c>
      <c r="AT38" s="45" t="str">
        <f t="shared" si="16"/>
        <v/>
      </c>
      <c r="AU38" s="45" t="str">
        <f t="shared" si="16"/>
        <v/>
      </c>
      <c r="AV38" s="45" t="str">
        <f t="shared" si="16"/>
        <v/>
      </c>
      <c r="AW38" s="45" t="str">
        <f t="shared" si="16"/>
        <v/>
      </c>
      <c r="AX38" s="45" t="str">
        <f t="shared" si="16"/>
        <v>12～13</v>
      </c>
      <c r="AY38" s="45" t="str">
        <f t="shared" si="15"/>
        <v>14～15</v>
      </c>
      <c r="AZ38" s="45" t="str">
        <f t="shared" si="15"/>
        <v>12～13</v>
      </c>
      <c r="BA38" s="45" t="str">
        <f t="shared" si="15"/>
        <v>16～17</v>
      </c>
      <c r="BB38" s="45" t="str">
        <f t="shared" si="15"/>
        <v/>
      </c>
      <c r="BC38" s="45" t="str">
        <f t="shared" si="15"/>
        <v/>
      </c>
      <c r="BH38" s="40">
        <v>28</v>
      </c>
      <c r="BI38" s="64" t="s">
        <v>51</v>
      </c>
      <c r="BJ38" s="75" t="s">
        <v>75</v>
      </c>
      <c r="BK38" s="260" t="s">
        <v>127</v>
      </c>
      <c r="BL38" s="78" t="s">
        <v>458</v>
      </c>
      <c r="BM38" s="261" t="s">
        <v>127</v>
      </c>
      <c r="BN38" s="67" t="s">
        <v>126</v>
      </c>
      <c r="BO38" s="259" t="s">
        <v>127</v>
      </c>
      <c r="BP38" s="67" t="s">
        <v>160</v>
      </c>
      <c r="BQ38" s="177" t="s">
        <v>128</v>
      </c>
      <c r="BR38" s="69" t="s">
        <v>127</v>
      </c>
      <c r="BS38" s="254" t="s">
        <v>154</v>
      </c>
    </row>
    <row r="39" spans="1:71" ht="18.75" customHeight="1">
      <c r="A39" s="218"/>
      <c r="Q39" s="218"/>
      <c r="AA39" s="9">
        <v>29</v>
      </c>
      <c r="AB39" s="27" t="str">
        <f>V14</f>
        <v>理科</v>
      </c>
      <c r="AC39" s="61"/>
      <c r="AD39" s="42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IF(AE39="","",VLOOKUP(AE39,目次!$A$5:$X$36,20))</f>
        <v/>
      </c>
      <c r="AL39" s="22" t="str">
        <f>IF(AF39="","",VLOOKUP(AF39,目次!$A$5:$P$36,4))</f>
        <v/>
      </c>
      <c r="AM39" s="22" t="str">
        <f>IF(AF39="","",VLOOKUP(AF39,目次!$A$5:$X$36,21))</f>
        <v/>
      </c>
      <c r="AN39" s="22" t="str">
        <f>IF(AG39="","",VLOOKUP(AG39,目次!$A$5:$P$36,5))</f>
        <v/>
      </c>
      <c r="AO39" s="22" t="str">
        <f>IF(AG39="","",VLOOKUP(AG39,目次!$A$5:$X$36,22))</f>
        <v/>
      </c>
      <c r="AP39" s="22" t="str">
        <f>IF(AH39="","",VLOOKUP(AH39,目次!$A$5:$P$36,6))</f>
        <v>12～13</v>
      </c>
      <c r="AQ39" s="22" t="str">
        <f>IF(AH39="","",VLOOKUP(AH39,目次!$A$5:$X$36,23))</f>
        <v>16～17</v>
      </c>
      <c r="AR39" s="22" t="str">
        <f>IF(AI39="","",VLOOKUP(AI39,目次!$A$5:$P$36,7))</f>
        <v/>
      </c>
      <c r="AS39" s="22" t="str">
        <f>IF(AI39="","",VLOOKUP(AI39,目次!$A$5:$X$36,24))</f>
        <v/>
      </c>
      <c r="AT39" s="45" t="str">
        <f t="shared" si="16"/>
        <v/>
      </c>
      <c r="AU39" s="45" t="str">
        <f t="shared" si="16"/>
        <v/>
      </c>
      <c r="AV39" s="45" t="str">
        <f t="shared" si="16"/>
        <v/>
      </c>
      <c r="AW39" s="45" t="str">
        <f t="shared" si="16"/>
        <v/>
      </c>
      <c r="AX39" s="45" t="str">
        <f t="shared" si="16"/>
        <v/>
      </c>
      <c r="AY39" s="45" t="str">
        <f t="shared" si="15"/>
        <v/>
      </c>
      <c r="AZ39" s="45" t="str">
        <f t="shared" si="15"/>
        <v>12～13</v>
      </c>
      <c r="BA39" s="45" t="str">
        <f t="shared" si="15"/>
        <v>16～17</v>
      </c>
      <c r="BB39" s="45" t="str">
        <f t="shared" si="15"/>
        <v>12～13</v>
      </c>
      <c r="BC39" s="45" t="str">
        <f t="shared" si="15"/>
        <v>16～17</v>
      </c>
      <c r="BH39" s="40">
        <v>29</v>
      </c>
      <c r="BI39" s="64" t="s">
        <v>52</v>
      </c>
      <c r="BJ39" s="75" t="s">
        <v>76</v>
      </c>
      <c r="BK39" s="260" t="s">
        <v>128</v>
      </c>
      <c r="BL39" s="78" t="s">
        <v>156</v>
      </c>
      <c r="BM39" s="261" t="s">
        <v>128</v>
      </c>
      <c r="BN39" s="67" t="s">
        <v>127</v>
      </c>
      <c r="BO39" s="259" t="s">
        <v>128</v>
      </c>
      <c r="BP39" s="67">
        <v>61</v>
      </c>
      <c r="BQ39" s="152">
        <v>62</v>
      </c>
      <c r="BR39" s="69" t="s">
        <v>128</v>
      </c>
      <c r="BS39" s="254" t="s">
        <v>521</v>
      </c>
    </row>
    <row r="40" spans="1:71" ht="18.75" customHeight="1">
      <c r="A40" s="218"/>
      <c r="Q40" s="218"/>
      <c r="R40" s="17" t="s">
        <v>53</v>
      </c>
      <c r="AA40" s="9">
        <v>30</v>
      </c>
      <c r="AB40" s="27" t="str">
        <f>V15</f>
        <v>英語</v>
      </c>
      <c r="AC40" s="61"/>
      <c r="AD40" s="42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IF(AE40="","",VLOOKUP(AE40,目次!$A$5:$X$36,20))</f>
        <v/>
      </c>
      <c r="AL40" s="22" t="str">
        <f>IF(AF40="","",VLOOKUP(AF40,目次!$A$5:$P$36,4))</f>
        <v/>
      </c>
      <c r="AM40" s="22" t="str">
        <f>IF(AF40="","",VLOOKUP(AF40,目次!$A$5:$X$36,21))</f>
        <v/>
      </c>
      <c r="AN40" s="22" t="str">
        <f>IF(AG40="","",VLOOKUP(AG40,目次!$A$5:$P$36,5))</f>
        <v/>
      </c>
      <c r="AO40" s="22" t="str">
        <f>IF(AG40="","",VLOOKUP(AG40,目次!$A$5:$X$36,22))</f>
        <v/>
      </c>
      <c r="AP40" s="22" t="str">
        <f>IF(AH40="","",VLOOKUP(AH40,目次!$A$5:$P$36,6))</f>
        <v/>
      </c>
      <c r="AQ40" s="22" t="str">
        <f>IF(AH40="","",VLOOKUP(AH40,目次!$A$5:$X$36,23))</f>
        <v/>
      </c>
      <c r="AR40" s="22" t="str">
        <f>IF(AI40="","",VLOOKUP(AI40,目次!$A$5:$P$36,7))</f>
        <v>12～13</v>
      </c>
      <c r="AS40" s="22" t="str">
        <f>IF(AI40="","",VLOOKUP(AI40,目次!$A$5:$X$36,24))</f>
        <v>16～17</v>
      </c>
      <c r="AT40" s="45" t="str">
        <f t="shared" si="16"/>
        <v>14～15</v>
      </c>
      <c r="AU40" s="45" t="str">
        <f t="shared" si="16"/>
        <v>16～17</v>
      </c>
      <c r="AV40" s="45" t="str">
        <f t="shared" si="16"/>
        <v/>
      </c>
      <c r="AW40" s="45" t="str">
        <f t="shared" si="16"/>
        <v/>
      </c>
      <c r="AX40" s="45" t="str">
        <f t="shared" si="16"/>
        <v/>
      </c>
      <c r="AY40" s="45" t="str">
        <f t="shared" si="15"/>
        <v/>
      </c>
      <c r="AZ40" s="45" t="str">
        <f t="shared" si="15"/>
        <v/>
      </c>
      <c r="BA40" s="45" t="str">
        <f t="shared" si="15"/>
        <v/>
      </c>
      <c r="BB40" s="45" t="str">
        <f t="shared" si="15"/>
        <v>12～13</v>
      </c>
      <c r="BC40" s="45" t="str">
        <f t="shared" si="15"/>
        <v>16～17</v>
      </c>
      <c r="BH40" s="40">
        <v>30</v>
      </c>
      <c r="BI40" s="64" t="s">
        <v>54</v>
      </c>
      <c r="BJ40" s="75" t="s">
        <v>77</v>
      </c>
      <c r="BK40" s="260" t="s">
        <v>154</v>
      </c>
      <c r="BL40" s="152" t="s">
        <v>459</v>
      </c>
      <c r="BM40" s="261" t="s">
        <v>154</v>
      </c>
      <c r="BN40" s="67" t="s">
        <v>128</v>
      </c>
      <c r="BO40" s="259" t="s">
        <v>154</v>
      </c>
      <c r="BP40" s="67" t="s">
        <v>154</v>
      </c>
      <c r="BQ40" s="178">
        <v>63</v>
      </c>
      <c r="BR40" s="69" t="s">
        <v>143</v>
      </c>
      <c r="BS40" s="254" t="s">
        <v>523</v>
      </c>
    </row>
    <row r="41" spans="1:71" ht="18.75" customHeight="1">
      <c r="A41" s="218"/>
      <c r="Q41" s="218"/>
      <c r="AA41" s="9">
        <v>31</v>
      </c>
      <c r="AB41" s="27" t="str">
        <f>V11</f>
        <v>国語</v>
      </c>
      <c r="AC41" s="61"/>
      <c r="AD41" s="42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IF(AE41="","",VLOOKUP(AE41,目次!$A$5:$X$36,20))</f>
        <v>16～17</v>
      </c>
      <c r="AL41" s="22" t="str">
        <f>IF(AF41="","",VLOOKUP(AF41,目次!$A$5:$P$36,4))</f>
        <v/>
      </c>
      <c r="AM41" s="22" t="str">
        <f>IF(AF41="","",VLOOKUP(AF41,目次!$A$5:$X$36,21))</f>
        <v/>
      </c>
      <c r="AN41" s="22" t="str">
        <f>IF(AG41="","",VLOOKUP(AG41,目次!$A$5:$P$36,5))</f>
        <v/>
      </c>
      <c r="AO41" s="22" t="str">
        <f>IF(AG41="","",VLOOKUP(AG41,目次!$A$5:$X$36,22))</f>
        <v/>
      </c>
      <c r="AP41" s="22" t="str">
        <f>IF(AH41="","",VLOOKUP(AH41,目次!$A$5:$P$36,6))</f>
        <v/>
      </c>
      <c r="AQ41" s="22" t="str">
        <f>IF(AH41="","",VLOOKUP(AH41,目次!$A$5:$X$36,23))</f>
        <v/>
      </c>
      <c r="AR41" s="22" t="str">
        <f>IF(AI41="","",VLOOKUP(AI41,目次!$A$5:$P$36,7))</f>
        <v/>
      </c>
      <c r="AS41" s="22" t="str">
        <f>IF(AI41="","",VLOOKUP(AI41,目次!$A$5:$X$36,24))</f>
        <v/>
      </c>
      <c r="AT41" s="45" t="str">
        <f t="shared" si="16"/>
        <v>14～15</v>
      </c>
      <c r="AU41" s="45" t="str">
        <f t="shared" si="16"/>
        <v>16～17</v>
      </c>
      <c r="AV41" s="45" t="str">
        <f t="shared" si="16"/>
        <v>16～17</v>
      </c>
      <c r="AW41" s="45" t="str">
        <f t="shared" si="16"/>
        <v>16～17</v>
      </c>
      <c r="AX41" s="45" t="str">
        <f t="shared" si="16"/>
        <v/>
      </c>
      <c r="AY41" s="45" t="str">
        <f t="shared" si="15"/>
        <v/>
      </c>
      <c r="AZ41" s="45" t="str">
        <f t="shared" si="15"/>
        <v/>
      </c>
      <c r="BA41" s="45" t="str">
        <f t="shared" si="15"/>
        <v/>
      </c>
      <c r="BB41" s="45" t="str">
        <f t="shared" si="15"/>
        <v/>
      </c>
      <c r="BC41" s="45" t="str">
        <f t="shared" si="15"/>
        <v/>
      </c>
      <c r="BH41" s="40">
        <v>31</v>
      </c>
      <c r="BI41" s="65"/>
      <c r="BJ41" s="76"/>
      <c r="BK41" s="67"/>
      <c r="BL41" s="70"/>
      <c r="BM41" s="67"/>
      <c r="BN41" s="23"/>
      <c r="BO41" s="67"/>
      <c r="BP41" s="23"/>
      <c r="BQ41" s="67"/>
      <c r="BR41" s="23"/>
      <c r="BS41" s="68"/>
    </row>
    <row r="42" spans="1:71" ht="18.75" customHeight="1" thickBot="1">
      <c r="A42" s="218"/>
      <c r="B42" s="218"/>
      <c r="C42" s="218"/>
      <c r="D42" s="218"/>
      <c r="E42" s="218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8"/>
      <c r="Q42" s="218"/>
      <c r="AA42" s="9">
        <v>32</v>
      </c>
      <c r="AB42" s="27" t="str">
        <f>V12</f>
        <v>社会</v>
      </c>
      <c r="AC42" s="61"/>
      <c r="AD42" s="42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IF(AE42="","",VLOOKUP(AE42,目次!$A$5:$X$36,20))</f>
        <v/>
      </c>
      <c r="AL42" s="22" t="str">
        <f>IF(AF42="","",VLOOKUP(AF42,目次!$A$5:$P$36,4))</f>
        <v>16～17</v>
      </c>
      <c r="AM42" s="22" t="str">
        <f>IF(AF42="","",VLOOKUP(AF42,目次!$A$5:$X$36,21))</f>
        <v>16～17</v>
      </c>
      <c r="AN42" s="22" t="str">
        <f>IF(AG42="","",VLOOKUP(AG42,目次!$A$5:$P$36,5))</f>
        <v/>
      </c>
      <c r="AO42" s="22" t="str">
        <f>IF(AG42="","",VLOOKUP(AG42,目次!$A$5:$X$36,22))</f>
        <v/>
      </c>
      <c r="AP42" s="22" t="str">
        <f>IF(AH42="","",VLOOKUP(AH42,目次!$A$5:$P$36,6))</f>
        <v/>
      </c>
      <c r="AQ42" s="22" t="str">
        <f>IF(AH42="","",VLOOKUP(AH42,目次!$A$5:$X$36,23))</f>
        <v/>
      </c>
      <c r="AR42" s="22" t="str">
        <f>IF(AI42="","",VLOOKUP(AI42,目次!$A$5:$P$36,7))</f>
        <v/>
      </c>
      <c r="AS42" s="22" t="str">
        <f>IF(AI42="","",VLOOKUP(AI42,目次!$A$5:$X$36,24))</f>
        <v/>
      </c>
      <c r="AT42" s="45" t="str">
        <f t="shared" si="16"/>
        <v/>
      </c>
      <c r="AU42" s="45" t="str">
        <f t="shared" si="16"/>
        <v/>
      </c>
      <c r="AV42" s="45" t="str">
        <f t="shared" si="16"/>
        <v>16～17</v>
      </c>
      <c r="AW42" s="45" t="str">
        <f t="shared" si="16"/>
        <v>16～17</v>
      </c>
      <c r="AX42" s="45" t="str">
        <f t="shared" si="16"/>
        <v>14～15</v>
      </c>
      <c r="AY42" s="45" t="str">
        <f t="shared" si="15"/>
        <v>16～17</v>
      </c>
      <c r="AZ42" s="45" t="str">
        <f t="shared" si="15"/>
        <v/>
      </c>
      <c r="BA42" s="45" t="str">
        <f t="shared" si="15"/>
        <v/>
      </c>
      <c r="BB42" s="45" t="str">
        <f t="shared" si="15"/>
        <v/>
      </c>
      <c r="BC42" s="45" t="str">
        <f t="shared" si="15"/>
        <v/>
      </c>
      <c r="BH42" s="40">
        <v>32</v>
      </c>
      <c r="BI42" s="66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75" customHeight="1">
      <c r="AA43" s="9">
        <v>33</v>
      </c>
      <c r="AB43" s="27" t="str">
        <f>V13</f>
        <v>数学</v>
      </c>
      <c r="AC43" s="61"/>
      <c r="AD43" s="42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IF(AE43="","",VLOOKUP(AE43,目次!$A$5:$X$36,20))</f>
        <v/>
      </c>
      <c r="AL43" s="22" t="str">
        <f>IF(AF43="","",VLOOKUP(AF43,目次!$A$5:$P$36,4))</f>
        <v/>
      </c>
      <c r="AM43" s="22" t="str">
        <f>IF(AF43="","",VLOOKUP(AF43,目次!$A$5:$X$36,21))</f>
        <v/>
      </c>
      <c r="AN43" s="22" t="str">
        <f>IF(AG43="","",VLOOKUP(AG43,目次!$A$5:$P$36,5))</f>
        <v>14～15</v>
      </c>
      <c r="AO43" s="22" t="str">
        <f>IF(AG43="","",VLOOKUP(AG43,目次!$A$5:$X$36,22))</f>
        <v>16～17</v>
      </c>
      <c r="AP43" s="22" t="str">
        <f>IF(AH43="","",VLOOKUP(AH43,目次!$A$5:$P$36,6))</f>
        <v/>
      </c>
      <c r="AQ43" s="22" t="str">
        <f>IF(AH43="","",VLOOKUP(AH43,目次!$A$5:$X$36,23))</f>
        <v/>
      </c>
      <c r="AR43" s="22" t="str">
        <f>IF(AI43="","",VLOOKUP(AI43,目次!$A$5:$P$36,7))</f>
        <v/>
      </c>
      <c r="AS43" s="22" t="str">
        <f>IF(AI43="","",VLOOKUP(AI43,目次!$A$5:$X$36,24))</f>
        <v/>
      </c>
      <c r="AT43" s="45" t="str">
        <f t="shared" si="16"/>
        <v/>
      </c>
      <c r="AU43" s="45" t="str">
        <f t="shared" si="16"/>
        <v/>
      </c>
      <c r="AV43" s="45" t="str">
        <f t="shared" si="16"/>
        <v/>
      </c>
      <c r="AW43" s="45" t="str">
        <f t="shared" si="16"/>
        <v/>
      </c>
      <c r="AX43" s="45" t="str">
        <f t="shared" si="16"/>
        <v>14～15</v>
      </c>
      <c r="AY43" s="45" t="str">
        <f t="shared" si="15"/>
        <v>16～17</v>
      </c>
      <c r="AZ43" s="45" t="str">
        <f t="shared" si="15"/>
        <v>14～15</v>
      </c>
      <c r="BA43" s="45" t="str">
        <f t="shared" si="15"/>
        <v>18～19</v>
      </c>
      <c r="BB43" s="45" t="str">
        <f t="shared" si="15"/>
        <v/>
      </c>
      <c r="BC43" s="45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1"/>
      <c r="AD44" s="42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IF(AE44="","",VLOOKUP(AE44,目次!$A$5:$X$36,20))</f>
        <v/>
      </c>
      <c r="AL44" s="22" t="str">
        <f>IF(AF44="","",VLOOKUP(AF44,目次!$A$5:$P$36,4))</f>
        <v/>
      </c>
      <c r="AM44" s="22" t="str">
        <f>IF(AF44="","",VLOOKUP(AF44,目次!$A$5:$X$36,21))</f>
        <v/>
      </c>
      <c r="AN44" s="22" t="str">
        <f>IF(AG44="","",VLOOKUP(AG44,目次!$A$5:$P$36,5))</f>
        <v/>
      </c>
      <c r="AO44" s="22" t="str">
        <f>IF(AG44="","",VLOOKUP(AG44,目次!$A$5:$X$36,22))</f>
        <v/>
      </c>
      <c r="AP44" s="22" t="str">
        <f>IF(AH44="","",VLOOKUP(AH44,目次!$A$5:$P$36,6))</f>
        <v>14～15</v>
      </c>
      <c r="AQ44" s="22" t="str">
        <f>IF(AH44="","",VLOOKUP(AH44,目次!$A$5:$X$36,23))</f>
        <v>18～19</v>
      </c>
      <c r="AR44" s="22" t="str">
        <f>IF(AI44="","",VLOOKUP(AI44,目次!$A$5:$P$36,7))</f>
        <v/>
      </c>
      <c r="AS44" s="22" t="str">
        <f>IF(AI44="","",VLOOKUP(AI44,目次!$A$5:$X$36,24))</f>
        <v/>
      </c>
      <c r="AT44" s="45" t="str">
        <f t="shared" si="16"/>
        <v/>
      </c>
      <c r="AU44" s="45" t="str">
        <f t="shared" si="16"/>
        <v/>
      </c>
      <c r="AV44" s="45" t="str">
        <f t="shared" si="16"/>
        <v/>
      </c>
      <c r="AW44" s="45" t="str">
        <f t="shared" si="16"/>
        <v/>
      </c>
      <c r="AX44" s="45" t="str">
        <f t="shared" si="16"/>
        <v/>
      </c>
      <c r="AY44" s="45" t="str">
        <f t="shared" si="15"/>
        <v/>
      </c>
      <c r="AZ44" s="45" t="str">
        <f t="shared" si="15"/>
        <v>14～15</v>
      </c>
      <c r="BA44" s="45" t="str">
        <f t="shared" si="15"/>
        <v>18～19</v>
      </c>
      <c r="BB44" s="45" t="str">
        <f t="shared" si="15"/>
        <v>14～15</v>
      </c>
      <c r="BC44" s="45" t="str">
        <f t="shared" si="15"/>
        <v>18～19</v>
      </c>
      <c r="BL44" s="63"/>
    </row>
    <row r="45" spans="1:71" ht="18.95" customHeight="1">
      <c r="AA45" s="9">
        <v>35</v>
      </c>
      <c r="AB45" s="27" t="str">
        <f>V15</f>
        <v>英語</v>
      </c>
      <c r="AC45" s="61"/>
      <c r="AD45" s="42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IF(AE45="","",VLOOKUP(AE45,目次!$A$5:$X$36,20))</f>
        <v/>
      </c>
      <c r="AL45" s="22" t="str">
        <f>IF(AF45="","",VLOOKUP(AF45,目次!$A$5:$P$36,4))</f>
        <v/>
      </c>
      <c r="AM45" s="22" t="str">
        <f>IF(AF45="","",VLOOKUP(AF45,目次!$A$5:$X$36,21))</f>
        <v/>
      </c>
      <c r="AN45" s="22" t="str">
        <f>IF(AG45="","",VLOOKUP(AG45,目次!$A$5:$P$36,5))</f>
        <v/>
      </c>
      <c r="AO45" s="22" t="str">
        <f>IF(AG45="","",VLOOKUP(AG45,目次!$A$5:$X$36,22))</f>
        <v/>
      </c>
      <c r="AP45" s="22" t="str">
        <f>IF(AH45="","",VLOOKUP(AH45,目次!$A$5:$P$36,6))</f>
        <v/>
      </c>
      <c r="AQ45" s="22" t="str">
        <f>IF(AH45="","",VLOOKUP(AH45,目次!$A$5:$X$36,23))</f>
        <v/>
      </c>
      <c r="AR45" s="22" t="str">
        <f>IF(AI45="","",VLOOKUP(AI45,目次!$A$5:$P$36,7))</f>
        <v>14～15</v>
      </c>
      <c r="AS45" s="22" t="str">
        <f>IF(AI45="","",VLOOKUP(AI45,目次!$A$5:$X$36,24))</f>
        <v>18～19</v>
      </c>
      <c r="AT45" s="45" t="str">
        <f t="shared" si="16"/>
        <v>16～17</v>
      </c>
      <c r="AU45" s="45" t="str">
        <f t="shared" si="16"/>
        <v>18～19</v>
      </c>
      <c r="AV45" s="45" t="str">
        <f t="shared" si="16"/>
        <v/>
      </c>
      <c r="AW45" s="45" t="str">
        <f t="shared" si="16"/>
        <v/>
      </c>
      <c r="AX45" s="45" t="str">
        <f t="shared" si="16"/>
        <v/>
      </c>
      <c r="AY45" s="45" t="str">
        <f t="shared" si="15"/>
        <v/>
      </c>
      <c r="AZ45" s="45" t="str">
        <f t="shared" si="15"/>
        <v/>
      </c>
      <c r="BA45" s="45" t="str">
        <f t="shared" si="15"/>
        <v/>
      </c>
      <c r="BB45" s="45" t="str">
        <f t="shared" si="15"/>
        <v>14～15</v>
      </c>
      <c r="BC45" s="45" t="str">
        <f t="shared" si="15"/>
        <v>18～19</v>
      </c>
    </row>
    <row r="46" spans="1:71" ht="18.95" customHeight="1">
      <c r="AA46" s="9">
        <v>36</v>
      </c>
      <c r="AB46" s="27" t="str">
        <f>V11</f>
        <v>国語</v>
      </c>
      <c r="AC46" s="61"/>
      <c r="AD46" s="42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IF(AE46="","",VLOOKUP(AE46,目次!$A$5:$X$36,20))</f>
        <v>18～19</v>
      </c>
      <c r="AL46" s="22" t="str">
        <f>IF(AF46="","",VLOOKUP(AF46,目次!$A$5:$P$36,4))</f>
        <v/>
      </c>
      <c r="AM46" s="22" t="str">
        <f>IF(AF46="","",VLOOKUP(AF46,目次!$A$5:$X$36,21))</f>
        <v/>
      </c>
      <c r="AN46" s="22" t="str">
        <f>IF(AG46="","",VLOOKUP(AG46,目次!$A$5:$P$36,5))</f>
        <v/>
      </c>
      <c r="AO46" s="22" t="str">
        <f>IF(AG46="","",VLOOKUP(AG46,目次!$A$5:$X$36,22))</f>
        <v/>
      </c>
      <c r="AP46" s="22" t="str">
        <f>IF(AH46="","",VLOOKUP(AH46,目次!$A$5:$P$36,6))</f>
        <v/>
      </c>
      <c r="AQ46" s="22" t="str">
        <f>IF(AH46="","",VLOOKUP(AH46,目次!$A$5:$X$36,23))</f>
        <v/>
      </c>
      <c r="AR46" s="22" t="str">
        <f>IF(AI46="","",VLOOKUP(AI46,目次!$A$5:$P$36,7))</f>
        <v/>
      </c>
      <c r="AS46" s="22" t="str">
        <f>IF(AI46="","",VLOOKUP(AI46,目次!$A$5:$X$36,24))</f>
        <v/>
      </c>
      <c r="AT46" s="45" t="str">
        <f t="shared" si="16"/>
        <v>16～17</v>
      </c>
      <c r="AU46" s="45" t="str">
        <f t="shared" si="16"/>
        <v>18～19</v>
      </c>
      <c r="AV46" s="45" t="str">
        <f t="shared" si="16"/>
        <v>18～19</v>
      </c>
      <c r="AW46" s="45" t="str">
        <f t="shared" si="16"/>
        <v>18～19</v>
      </c>
      <c r="AX46" s="45" t="str">
        <f t="shared" si="16"/>
        <v/>
      </c>
      <c r="AY46" s="45" t="str">
        <f t="shared" si="15"/>
        <v/>
      </c>
      <c r="AZ46" s="45" t="str">
        <f t="shared" si="15"/>
        <v/>
      </c>
      <c r="BA46" s="45" t="str">
        <f t="shared" si="15"/>
        <v/>
      </c>
      <c r="BB46" s="45" t="str">
        <f t="shared" si="15"/>
        <v/>
      </c>
      <c r="BC46" s="45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1"/>
      <c r="AD47" s="42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IF(AE47="","",VLOOKUP(AE47,目次!$A$5:$X$36,20))</f>
        <v/>
      </c>
      <c r="AL47" s="22" t="str">
        <f>IF(AF47="","",VLOOKUP(AF47,目次!$A$5:$P$36,4))</f>
        <v>18～19</v>
      </c>
      <c r="AM47" s="22" t="str">
        <f>IF(AF47="","",VLOOKUP(AF47,目次!$A$5:$X$36,21))</f>
        <v>18～19</v>
      </c>
      <c r="AN47" s="22" t="str">
        <f>IF(AG47="","",VLOOKUP(AG47,目次!$A$5:$P$36,5))</f>
        <v/>
      </c>
      <c r="AO47" s="22" t="str">
        <f>IF(AG47="","",VLOOKUP(AG47,目次!$A$5:$X$36,22))</f>
        <v/>
      </c>
      <c r="AP47" s="22" t="str">
        <f>IF(AH47="","",VLOOKUP(AH47,目次!$A$5:$P$36,6))</f>
        <v/>
      </c>
      <c r="AQ47" s="22" t="str">
        <f>IF(AH47="","",VLOOKUP(AH47,目次!$A$5:$X$36,23))</f>
        <v/>
      </c>
      <c r="AR47" s="22" t="str">
        <f>IF(AI47="","",VLOOKUP(AI47,目次!$A$5:$P$36,7))</f>
        <v/>
      </c>
      <c r="AS47" s="22" t="str">
        <f>IF(AI47="","",VLOOKUP(AI47,目次!$A$5:$X$36,24))</f>
        <v/>
      </c>
      <c r="AT47" s="45" t="str">
        <f t="shared" si="16"/>
        <v/>
      </c>
      <c r="AU47" s="45" t="str">
        <f t="shared" si="16"/>
        <v/>
      </c>
      <c r="AV47" s="45" t="str">
        <f t="shared" si="16"/>
        <v>18～19</v>
      </c>
      <c r="AW47" s="45" t="str">
        <f t="shared" si="16"/>
        <v>18～19</v>
      </c>
      <c r="AX47" s="45" t="str">
        <f t="shared" si="16"/>
        <v>16～17</v>
      </c>
      <c r="AY47" s="45" t="str">
        <f t="shared" si="15"/>
        <v>18～19</v>
      </c>
      <c r="AZ47" s="45" t="str">
        <f t="shared" si="15"/>
        <v/>
      </c>
      <c r="BA47" s="45" t="str">
        <f t="shared" si="15"/>
        <v/>
      </c>
      <c r="BB47" s="45" t="str">
        <f t="shared" si="15"/>
        <v/>
      </c>
      <c r="BC47" s="45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1"/>
      <c r="AD48" s="42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IF(AE48="","",VLOOKUP(AE48,目次!$A$5:$X$36,20))</f>
        <v/>
      </c>
      <c r="AL48" s="22" t="str">
        <f>IF(AF48="","",VLOOKUP(AF48,目次!$A$5:$P$36,4))</f>
        <v/>
      </c>
      <c r="AM48" s="22" t="str">
        <f>IF(AF48="","",VLOOKUP(AF48,目次!$A$5:$X$36,21))</f>
        <v/>
      </c>
      <c r="AN48" s="22" t="str">
        <f>IF(AG48="","",VLOOKUP(AG48,目次!$A$5:$P$36,5))</f>
        <v>16～17</v>
      </c>
      <c r="AO48" s="22" t="str">
        <f>IF(AG48="","",VLOOKUP(AG48,目次!$A$5:$X$36,22))</f>
        <v>18～19</v>
      </c>
      <c r="AP48" s="22" t="str">
        <f>IF(AH48="","",VLOOKUP(AH48,目次!$A$5:$P$36,6))</f>
        <v/>
      </c>
      <c r="AQ48" s="22" t="str">
        <f>IF(AH48="","",VLOOKUP(AH48,目次!$A$5:$X$36,23))</f>
        <v/>
      </c>
      <c r="AR48" s="22" t="str">
        <f>IF(AI48="","",VLOOKUP(AI48,目次!$A$5:$P$36,7))</f>
        <v/>
      </c>
      <c r="AS48" s="22" t="str">
        <f>IF(AI48="","",VLOOKUP(AI48,目次!$A$5:$X$36,24))</f>
        <v/>
      </c>
      <c r="AT48" s="45" t="str">
        <f t="shared" si="16"/>
        <v/>
      </c>
      <c r="AU48" s="45" t="str">
        <f t="shared" si="16"/>
        <v/>
      </c>
      <c r="AV48" s="45" t="str">
        <f t="shared" si="16"/>
        <v/>
      </c>
      <c r="AW48" s="45" t="str">
        <f t="shared" si="16"/>
        <v/>
      </c>
      <c r="AX48" s="45" t="str">
        <f t="shared" si="16"/>
        <v>16～17</v>
      </c>
      <c r="AY48" s="45" t="str">
        <f t="shared" si="15"/>
        <v>18～19</v>
      </c>
      <c r="AZ48" s="45" t="str">
        <f t="shared" si="15"/>
        <v>16～17</v>
      </c>
      <c r="BA48" s="45" t="str">
        <f t="shared" si="15"/>
        <v>20～21</v>
      </c>
      <c r="BB48" s="45" t="str">
        <f t="shared" si="15"/>
        <v/>
      </c>
      <c r="BC48" s="45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1"/>
      <c r="AD49" s="42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IF(AE49="","",VLOOKUP(AE49,目次!$A$5:$X$36,20))</f>
        <v/>
      </c>
      <c r="AL49" s="22" t="str">
        <f>IF(AF49="","",VLOOKUP(AF49,目次!$A$5:$P$36,4))</f>
        <v/>
      </c>
      <c r="AM49" s="22" t="str">
        <f>IF(AF49="","",VLOOKUP(AF49,目次!$A$5:$X$36,21))</f>
        <v/>
      </c>
      <c r="AN49" s="22" t="str">
        <f>IF(AG49="","",VLOOKUP(AG49,目次!$A$5:$P$36,5))</f>
        <v/>
      </c>
      <c r="AO49" s="22" t="str">
        <f>IF(AG49="","",VLOOKUP(AG49,目次!$A$5:$X$36,22))</f>
        <v/>
      </c>
      <c r="AP49" s="22" t="str">
        <f>IF(AH49="","",VLOOKUP(AH49,目次!$A$5:$P$36,6))</f>
        <v>16～17</v>
      </c>
      <c r="AQ49" s="22" t="str">
        <f>IF(AH49="","",VLOOKUP(AH49,目次!$A$5:$X$36,23))</f>
        <v>20～21</v>
      </c>
      <c r="AR49" s="22" t="str">
        <f>IF(AI49="","",VLOOKUP(AI49,目次!$A$5:$P$36,7))</f>
        <v/>
      </c>
      <c r="AS49" s="22" t="str">
        <f>IF(AI49="","",VLOOKUP(AI49,目次!$A$5:$X$36,24))</f>
        <v/>
      </c>
      <c r="AT49" s="45" t="str">
        <f t="shared" si="16"/>
        <v/>
      </c>
      <c r="AU49" s="45" t="str">
        <f t="shared" si="16"/>
        <v/>
      </c>
      <c r="AV49" s="45" t="str">
        <f t="shared" si="16"/>
        <v/>
      </c>
      <c r="AW49" s="45" t="str">
        <f t="shared" si="16"/>
        <v/>
      </c>
      <c r="AX49" s="45" t="str">
        <f t="shared" si="16"/>
        <v/>
      </c>
      <c r="AY49" s="45" t="str">
        <f t="shared" si="15"/>
        <v/>
      </c>
      <c r="AZ49" s="45" t="str">
        <f t="shared" si="15"/>
        <v>16～17</v>
      </c>
      <c r="BA49" s="45" t="str">
        <f t="shared" si="15"/>
        <v>20～21</v>
      </c>
      <c r="BB49" s="45" t="str">
        <f t="shared" si="15"/>
        <v>16～17</v>
      </c>
      <c r="BC49" s="45" t="str">
        <f t="shared" si="15"/>
        <v>20～21</v>
      </c>
    </row>
    <row r="50" spans="27:55" ht="18.95" customHeight="1">
      <c r="AA50" s="9">
        <v>40</v>
      </c>
      <c r="AB50" s="27" t="str">
        <f>V15</f>
        <v>英語</v>
      </c>
      <c r="AC50" s="61"/>
      <c r="AD50" s="42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IF(AE50="","",VLOOKUP(AE50,目次!$A$5:$X$36,20))</f>
        <v/>
      </c>
      <c r="AL50" s="22" t="str">
        <f>IF(AF50="","",VLOOKUP(AF50,目次!$A$5:$P$36,4))</f>
        <v/>
      </c>
      <c r="AM50" s="22" t="str">
        <f>IF(AF50="","",VLOOKUP(AF50,目次!$A$5:$X$36,21))</f>
        <v/>
      </c>
      <c r="AN50" s="22" t="str">
        <f>IF(AG50="","",VLOOKUP(AG50,目次!$A$5:$P$36,5))</f>
        <v/>
      </c>
      <c r="AO50" s="22" t="str">
        <f>IF(AG50="","",VLOOKUP(AG50,目次!$A$5:$X$36,22))</f>
        <v/>
      </c>
      <c r="AP50" s="22" t="str">
        <f>IF(AH50="","",VLOOKUP(AH50,目次!$A$5:$P$36,6))</f>
        <v/>
      </c>
      <c r="AQ50" s="22" t="str">
        <f>IF(AH50="","",VLOOKUP(AH50,目次!$A$5:$X$36,23))</f>
        <v/>
      </c>
      <c r="AR50" s="22" t="str">
        <f>IF(AI50="","",VLOOKUP(AI50,目次!$A$5:$P$36,7))</f>
        <v>16～17</v>
      </c>
      <c r="AS50" s="22" t="str">
        <f>IF(AI50="","",VLOOKUP(AI50,目次!$A$5:$X$36,24))</f>
        <v>20～21</v>
      </c>
      <c r="AT50" s="45" t="str">
        <f t="shared" si="16"/>
        <v>18～19</v>
      </c>
      <c r="AU50" s="45" t="str">
        <f t="shared" si="16"/>
        <v>20～21</v>
      </c>
      <c r="AV50" s="45" t="str">
        <f t="shared" si="16"/>
        <v/>
      </c>
      <c r="AW50" s="45" t="str">
        <f t="shared" si="16"/>
        <v/>
      </c>
      <c r="AX50" s="45" t="str">
        <f t="shared" si="16"/>
        <v/>
      </c>
      <c r="AY50" s="45" t="str">
        <f t="shared" si="15"/>
        <v/>
      </c>
      <c r="AZ50" s="45" t="str">
        <f t="shared" si="15"/>
        <v/>
      </c>
      <c r="BA50" s="45" t="str">
        <f t="shared" si="15"/>
        <v/>
      </c>
      <c r="BB50" s="45" t="str">
        <f t="shared" si="15"/>
        <v>16～17</v>
      </c>
      <c r="BC50" s="45" t="str">
        <f t="shared" si="15"/>
        <v>20～21</v>
      </c>
    </row>
    <row r="51" spans="27:55" ht="18.95" customHeight="1">
      <c r="AA51" s="9">
        <v>41</v>
      </c>
      <c r="AB51" s="27" t="str">
        <f>V11</f>
        <v>国語</v>
      </c>
      <c r="AC51" s="61"/>
      <c r="AD51" s="42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IF(AE51="","",VLOOKUP(AE51,目次!$A$5:$X$36,20))</f>
        <v>20～21</v>
      </c>
      <c r="AL51" s="22" t="str">
        <f>IF(AF51="","",VLOOKUP(AF51,目次!$A$5:$P$36,4))</f>
        <v/>
      </c>
      <c r="AM51" s="22" t="str">
        <f>IF(AF51="","",VLOOKUP(AF51,目次!$A$5:$X$36,21))</f>
        <v/>
      </c>
      <c r="AN51" s="22" t="str">
        <f>IF(AG51="","",VLOOKUP(AG51,目次!$A$5:$P$36,5))</f>
        <v/>
      </c>
      <c r="AO51" s="22" t="str">
        <f>IF(AG51="","",VLOOKUP(AG51,目次!$A$5:$X$36,22))</f>
        <v/>
      </c>
      <c r="AP51" s="22" t="str">
        <f>IF(AH51="","",VLOOKUP(AH51,目次!$A$5:$P$36,6))</f>
        <v/>
      </c>
      <c r="AQ51" s="22" t="str">
        <f>IF(AH51="","",VLOOKUP(AH51,目次!$A$5:$X$36,23))</f>
        <v/>
      </c>
      <c r="AR51" s="22" t="str">
        <f>IF(AI51="","",VLOOKUP(AI51,目次!$A$5:$P$36,7))</f>
        <v/>
      </c>
      <c r="AS51" s="22" t="str">
        <f>IF(AI51="","",VLOOKUP(AI51,目次!$A$5:$X$36,24))</f>
        <v/>
      </c>
      <c r="AT51" s="45" t="str">
        <f t="shared" si="16"/>
        <v>18～19</v>
      </c>
      <c r="AU51" s="45" t="str">
        <f t="shared" si="16"/>
        <v>20～21</v>
      </c>
      <c r="AV51" s="45" t="str">
        <f t="shared" si="16"/>
        <v>20～22</v>
      </c>
      <c r="AW51" s="45" t="str">
        <f t="shared" si="16"/>
        <v>20～21</v>
      </c>
      <c r="AX51" s="45" t="str">
        <f t="shared" si="16"/>
        <v/>
      </c>
      <c r="AY51" s="45" t="str">
        <f t="shared" si="15"/>
        <v/>
      </c>
      <c r="AZ51" s="45" t="str">
        <f t="shared" si="15"/>
        <v/>
      </c>
      <c r="BA51" s="45" t="str">
        <f t="shared" si="15"/>
        <v/>
      </c>
      <c r="BB51" s="45" t="str">
        <f t="shared" si="15"/>
        <v/>
      </c>
      <c r="BC51" s="45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1"/>
      <c r="AD52" s="42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IF(AE52="","",VLOOKUP(AE52,目次!$A$5:$X$36,20))</f>
        <v/>
      </c>
      <c r="AL52" s="22" t="str">
        <f>IF(AF52="","",VLOOKUP(AF52,目次!$A$5:$P$36,4))</f>
        <v>20～22</v>
      </c>
      <c r="AM52" s="22" t="str">
        <f>IF(AF52="","",VLOOKUP(AF52,目次!$A$5:$X$36,21))</f>
        <v>20～21</v>
      </c>
      <c r="AN52" s="22" t="str">
        <f>IF(AG52="","",VLOOKUP(AG52,目次!$A$5:$P$36,5))</f>
        <v/>
      </c>
      <c r="AO52" s="22" t="str">
        <f>IF(AG52="","",VLOOKUP(AG52,目次!$A$5:$X$36,22))</f>
        <v/>
      </c>
      <c r="AP52" s="22" t="str">
        <f>IF(AH52="","",VLOOKUP(AH52,目次!$A$5:$P$36,6))</f>
        <v/>
      </c>
      <c r="AQ52" s="22" t="str">
        <f>IF(AH52="","",VLOOKUP(AH52,目次!$A$5:$X$36,23))</f>
        <v/>
      </c>
      <c r="AR52" s="22" t="str">
        <f>IF(AI52="","",VLOOKUP(AI52,目次!$A$5:$P$36,7))</f>
        <v/>
      </c>
      <c r="AS52" s="22" t="str">
        <f>IF(AI52="","",VLOOKUP(AI52,目次!$A$5:$X$36,24))</f>
        <v/>
      </c>
      <c r="AT52" s="45" t="str">
        <f t="shared" si="16"/>
        <v/>
      </c>
      <c r="AU52" s="45" t="str">
        <f t="shared" si="16"/>
        <v/>
      </c>
      <c r="AV52" s="45" t="str">
        <f t="shared" si="16"/>
        <v>20～22</v>
      </c>
      <c r="AW52" s="45" t="str">
        <f t="shared" si="16"/>
        <v>20～21</v>
      </c>
      <c r="AX52" s="45" t="str">
        <f t="shared" si="16"/>
        <v>18～19</v>
      </c>
      <c r="AY52" s="45" t="str">
        <f t="shared" si="15"/>
        <v>20～21</v>
      </c>
      <c r="AZ52" s="45" t="str">
        <f t="shared" si="15"/>
        <v/>
      </c>
      <c r="BA52" s="45" t="str">
        <f t="shared" si="15"/>
        <v/>
      </c>
      <c r="BB52" s="45" t="str">
        <f t="shared" si="15"/>
        <v/>
      </c>
      <c r="BC52" s="45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1"/>
      <c r="AD53" s="42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IF(AE53="","",VLOOKUP(AE53,目次!$A$5:$X$36,20))</f>
        <v/>
      </c>
      <c r="AL53" s="22" t="str">
        <f>IF(AF53="","",VLOOKUP(AF53,目次!$A$5:$P$36,4))</f>
        <v/>
      </c>
      <c r="AM53" s="22" t="str">
        <f>IF(AF53="","",VLOOKUP(AF53,目次!$A$5:$X$36,21))</f>
        <v/>
      </c>
      <c r="AN53" s="22" t="str">
        <f>IF(AG53="","",VLOOKUP(AG53,目次!$A$5:$P$36,5))</f>
        <v>18～19</v>
      </c>
      <c r="AO53" s="22" t="str">
        <f>IF(AG53="","",VLOOKUP(AG53,目次!$A$5:$X$36,22))</f>
        <v>20～21</v>
      </c>
      <c r="AP53" s="22" t="str">
        <f>IF(AH53="","",VLOOKUP(AH53,目次!$A$5:$P$36,6))</f>
        <v/>
      </c>
      <c r="AQ53" s="22" t="str">
        <f>IF(AH53="","",VLOOKUP(AH53,目次!$A$5:$X$36,23))</f>
        <v/>
      </c>
      <c r="AR53" s="22" t="str">
        <f>IF(AI53="","",VLOOKUP(AI53,目次!$A$5:$P$36,7))</f>
        <v/>
      </c>
      <c r="AS53" s="22" t="str">
        <f>IF(AI53="","",VLOOKUP(AI53,目次!$A$5:$X$36,24))</f>
        <v/>
      </c>
      <c r="AT53" s="45" t="str">
        <f t="shared" si="16"/>
        <v/>
      </c>
      <c r="AU53" s="45" t="str">
        <f t="shared" si="16"/>
        <v/>
      </c>
      <c r="AV53" s="45" t="str">
        <f t="shared" si="16"/>
        <v/>
      </c>
      <c r="AW53" s="45" t="str">
        <f t="shared" si="16"/>
        <v/>
      </c>
      <c r="AX53" s="45" t="str">
        <f t="shared" si="16"/>
        <v>18～19</v>
      </c>
      <c r="AY53" s="45" t="str">
        <f t="shared" si="15"/>
        <v>20～21</v>
      </c>
      <c r="AZ53" s="45" t="str">
        <f t="shared" si="15"/>
        <v>18～19</v>
      </c>
      <c r="BA53" s="45" t="str">
        <f t="shared" si="15"/>
        <v>22～23</v>
      </c>
      <c r="BB53" s="45" t="str">
        <f t="shared" si="15"/>
        <v/>
      </c>
      <c r="BC53" s="45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1"/>
      <c r="AD54" s="42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IF(AE54="","",VLOOKUP(AE54,目次!$A$5:$X$36,20))</f>
        <v/>
      </c>
      <c r="AL54" s="22" t="str">
        <f>IF(AF54="","",VLOOKUP(AF54,目次!$A$5:$P$36,4))</f>
        <v/>
      </c>
      <c r="AM54" s="22" t="str">
        <f>IF(AF54="","",VLOOKUP(AF54,目次!$A$5:$X$36,21))</f>
        <v/>
      </c>
      <c r="AN54" s="22" t="str">
        <f>IF(AG54="","",VLOOKUP(AG54,目次!$A$5:$P$36,5))</f>
        <v/>
      </c>
      <c r="AO54" s="22" t="str">
        <f>IF(AG54="","",VLOOKUP(AG54,目次!$A$5:$X$36,22))</f>
        <v/>
      </c>
      <c r="AP54" s="22" t="str">
        <f>IF(AH54="","",VLOOKUP(AH54,目次!$A$5:$P$36,6))</f>
        <v>18～19</v>
      </c>
      <c r="AQ54" s="22" t="str">
        <f>IF(AH54="","",VLOOKUP(AH54,目次!$A$5:$X$36,23))</f>
        <v>22～23</v>
      </c>
      <c r="AR54" s="22" t="str">
        <f>IF(AI54="","",VLOOKUP(AI54,目次!$A$5:$P$36,7))</f>
        <v/>
      </c>
      <c r="AS54" s="22" t="str">
        <f>IF(AI54="","",VLOOKUP(AI54,目次!$A$5:$X$36,24))</f>
        <v/>
      </c>
      <c r="AT54" s="45" t="str">
        <f t="shared" si="16"/>
        <v/>
      </c>
      <c r="AU54" s="45" t="str">
        <f t="shared" si="16"/>
        <v/>
      </c>
      <c r="AV54" s="45" t="str">
        <f t="shared" si="16"/>
        <v/>
      </c>
      <c r="AW54" s="45" t="str">
        <f t="shared" si="16"/>
        <v/>
      </c>
      <c r="AX54" s="45" t="str">
        <f t="shared" si="16"/>
        <v/>
      </c>
      <c r="AY54" s="45" t="str">
        <f t="shared" si="15"/>
        <v/>
      </c>
      <c r="AZ54" s="45" t="str">
        <f t="shared" si="15"/>
        <v>18～19</v>
      </c>
      <c r="BA54" s="45" t="str">
        <f t="shared" si="15"/>
        <v>22～23</v>
      </c>
      <c r="BB54" s="45" t="str">
        <f t="shared" si="15"/>
        <v>18～19</v>
      </c>
      <c r="BC54" s="45" t="str">
        <f t="shared" si="15"/>
        <v>22～23</v>
      </c>
    </row>
    <row r="55" spans="27:55" ht="18.95" customHeight="1">
      <c r="AA55" s="9">
        <v>45</v>
      </c>
      <c r="AB55" s="27" t="str">
        <f>V15</f>
        <v>英語</v>
      </c>
      <c r="AC55" s="61"/>
      <c r="AD55" s="42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IF(AE55="","",VLOOKUP(AE55,目次!$A$5:$X$36,20))</f>
        <v/>
      </c>
      <c r="AL55" s="22" t="str">
        <f>IF(AF55="","",VLOOKUP(AF55,目次!$A$5:$P$36,4))</f>
        <v/>
      </c>
      <c r="AM55" s="22" t="str">
        <f>IF(AF55="","",VLOOKUP(AF55,目次!$A$5:$X$36,21))</f>
        <v/>
      </c>
      <c r="AN55" s="22" t="str">
        <f>IF(AG55="","",VLOOKUP(AG55,目次!$A$5:$P$36,5))</f>
        <v/>
      </c>
      <c r="AO55" s="22" t="str">
        <f>IF(AG55="","",VLOOKUP(AG55,目次!$A$5:$X$36,22))</f>
        <v/>
      </c>
      <c r="AP55" s="22" t="str">
        <f>IF(AH55="","",VLOOKUP(AH55,目次!$A$5:$P$36,6))</f>
        <v/>
      </c>
      <c r="AQ55" s="22" t="str">
        <f>IF(AH55="","",VLOOKUP(AH55,目次!$A$5:$X$36,23))</f>
        <v/>
      </c>
      <c r="AR55" s="22" t="str">
        <f>IF(AI55="","",VLOOKUP(AI55,目次!$A$5:$P$36,7))</f>
        <v>18～19</v>
      </c>
      <c r="AS55" s="22" t="str">
        <f>IF(AI55="","",VLOOKUP(AI55,目次!$A$5:$X$36,24))</f>
        <v>22～23</v>
      </c>
      <c r="AT55" s="45" t="str">
        <f t="shared" si="16"/>
        <v>20～21</v>
      </c>
      <c r="AU55" s="45" t="str">
        <f t="shared" si="16"/>
        <v>22～23</v>
      </c>
      <c r="AV55" s="45" t="str">
        <f t="shared" si="16"/>
        <v/>
      </c>
      <c r="AW55" s="45" t="str">
        <f t="shared" si="16"/>
        <v/>
      </c>
      <c r="AX55" s="45" t="str">
        <f t="shared" si="16"/>
        <v/>
      </c>
      <c r="AY55" s="45" t="str">
        <f t="shared" si="15"/>
        <v/>
      </c>
      <c r="AZ55" s="45" t="str">
        <f t="shared" si="15"/>
        <v/>
      </c>
      <c r="BA55" s="45" t="str">
        <f t="shared" si="15"/>
        <v/>
      </c>
      <c r="BB55" s="45" t="str">
        <f t="shared" si="15"/>
        <v>18～19</v>
      </c>
      <c r="BC55" s="45" t="str">
        <f t="shared" si="15"/>
        <v>22～23</v>
      </c>
    </row>
    <row r="56" spans="27:55" ht="18.95" customHeight="1">
      <c r="AA56" s="9">
        <v>46</v>
      </c>
      <c r="AB56" s="27" t="str">
        <f>V11</f>
        <v>国語</v>
      </c>
      <c r="AC56" s="61"/>
      <c r="AD56" s="42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IF(AE56="","",VLOOKUP(AE56,目次!$A$5:$X$36,20))</f>
        <v>22～23</v>
      </c>
      <c r="AL56" s="22" t="str">
        <f>IF(AF56="","",VLOOKUP(AF56,目次!$A$5:$P$36,4))</f>
        <v/>
      </c>
      <c r="AM56" s="22" t="str">
        <f>IF(AF56="","",VLOOKUP(AF56,目次!$A$5:$X$36,21))</f>
        <v/>
      </c>
      <c r="AN56" s="22" t="str">
        <f>IF(AG56="","",VLOOKUP(AG56,目次!$A$5:$P$36,5))</f>
        <v/>
      </c>
      <c r="AO56" s="22" t="str">
        <f>IF(AG56="","",VLOOKUP(AG56,目次!$A$5:$X$36,22))</f>
        <v/>
      </c>
      <c r="AP56" s="22" t="str">
        <f>IF(AH56="","",VLOOKUP(AH56,目次!$A$5:$P$36,6))</f>
        <v/>
      </c>
      <c r="AQ56" s="22" t="str">
        <f>IF(AH56="","",VLOOKUP(AH56,目次!$A$5:$X$36,23))</f>
        <v/>
      </c>
      <c r="AR56" s="22" t="str">
        <f>IF(AI56="","",VLOOKUP(AI56,目次!$A$5:$P$36,7))</f>
        <v/>
      </c>
      <c r="AS56" s="22" t="str">
        <f>IF(AI56="","",VLOOKUP(AI56,目次!$A$5:$X$36,24))</f>
        <v/>
      </c>
      <c r="AT56" s="45" t="str">
        <f t="shared" si="16"/>
        <v>20～21</v>
      </c>
      <c r="AU56" s="45" t="str">
        <f t="shared" si="16"/>
        <v>22～23</v>
      </c>
      <c r="AV56" s="45" t="str">
        <f t="shared" si="16"/>
        <v>24～25</v>
      </c>
      <c r="AW56" s="45" t="str">
        <f t="shared" si="16"/>
        <v>22～23</v>
      </c>
      <c r="AX56" s="45" t="str">
        <f t="shared" si="16"/>
        <v/>
      </c>
      <c r="AY56" s="45" t="str">
        <f t="shared" si="15"/>
        <v/>
      </c>
      <c r="AZ56" s="45" t="str">
        <f t="shared" si="15"/>
        <v/>
      </c>
      <c r="BA56" s="45" t="str">
        <f t="shared" si="15"/>
        <v/>
      </c>
      <c r="BB56" s="45" t="str">
        <f t="shared" si="15"/>
        <v/>
      </c>
      <c r="BC56" s="45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1"/>
      <c r="AD57" s="42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IF(AE57="","",VLOOKUP(AE57,目次!$A$5:$X$36,20))</f>
        <v/>
      </c>
      <c r="AL57" s="22" t="str">
        <f>IF(AF57="","",VLOOKUP(AF57,目次!$A$5:$P$36,4))</f>
        <v>24～25</v>
      </c>
      <c r="AM57" s="22" t="str">
        <f>IF(AF57="","",VLOOKUP(AF57,目次!$A$5:$X$36,21))</f>
        <v>22～23</v>
      </c>
      <c r="AN57" s="22" t="str">
        <f>IF(AG57="","",VLOOKUP(AG57,目次!$A$5:$P$36,5))</f>
        <v/>
      </c>
      <c r="AO57" s="22" t="str">
        <f>IF(AG57="","",VLOOKUP(AG57,目次!$A$5:$X$36,22))</f>
        <v/>
      </c>
      <c r="AP57" s="22" t="str">
        <f>IF(AH57="","",VLOOKUP(AH57,目次!$A$5:$P$36,6))</f>
        <v/>
      </c>
      <c r="AQ57" s="22" t="str">
        <f>IF(AH57="","",VLOOKUP(AH57,目次!$A$5:$X$36,23))</f>
        <v/>
      </c>
      <c r="AR57" s="22" t="str">
        <f>IF(AI57="","",VLOOKUP(AI57,目次!$A$5:$P$36,7))</f>
        <v/>
      </c>
      <c r="AS57" s="22" t="str">
        <f>IF(AI57="","",VLOOKUP(AI57,目次!$A$5:$X$36,24))</f>
        <v/>
      </c>
      <c r="AT57" s="45" t="str">
        <f t="shared" si="16"/>
        <v/>
      </c>
      <c r="AU57" s="45" t="str">
        <f t="shared" si="16"/>
        <v/>
      </c>
      <c r="AV57" s="45" t="str">
        <f t="shared" si="16"/>
        <v>24～25</v>
      </c>
      <c r="AW57" s="45" t="str">
        <f t="shared" si="16"/>
        <v>22～23</v>
      </c>
      <c r="AX57" s="45" t="str">
        <f t="shared" si="16"/>
        <v>20～21</v>
      </c>
      <c r="AY57" s="45" t="str">
        <f t="shared" si="15"/>
        <v>22～23</v>
      </c>
      <c r="AZ57" s="45" t="str">
        <f t="shared" si="15"/>
        <v/>
      </c>
      <c r="BA57" s="45" t="str">
        <f t="shared" si="15"/>
        <v/>
      </c>
      <c r="BB57" s="45" t="str">
        <f t="shared" si="15"/>
        <v/>
      </c>
      <c r="BC57" s="45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1"/>
      <c r="AD58" s="42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IF(AE58="","",VLOOKUP(AE58,目次!$A$5:$X$36,20))</f>
        <v/>
      </c>
      <c r="AL58" s="22" t="str">
        <f>IF(AF58="","",VLOOKUP(AF58,目次!$A$5:$P$36,4))</f>
        <v/>
      </c>
      <c r="AM58" s="22" t="str">
        <f>IF(AF58="","",VLOOKUP(AF58,目次!$A$5:$X$36,21))</f>
        <v/>
      </c>
      <c r="AN58" s="22" t="str">
        <f>IF(AG58="","",VLOOKUP(AG58,目次!$A$5:$P$36,5))</f>
        <v>20～21</v>
      </c>
      <c r="AO58" s="22" t="str">
        <f>IF(AG58="","",VLOOKUP(AG58,目次!$A$5:$X$36,22))</f>
        <v>22～23</v>
      </c>
      <c r="AP58" s="22" t="str">
        <f>IF(AH58="","",VLOOKUP(AH58,目次!$A$5:$P$36,6))</f>
        <v/>
      </c>
      <c r="AQ58" s="22" t="str">
        <f>IF(AH58="","",VLOOKUP(AH58,目次!$A$5:$X$36,23))</f>
        <v/>
      </c>
      <c r="AR58" s="22" t="str">
        <f>IF(AI58="","",VLOOKUP(AI58,目次!$A$5:$P$36,7))</f>
        <v/>
      </c>
      <c r="AS58" s="22" t="str">
        <f>IF(AI58="","",VLOOKUP(AI58,目次!$A$5:$X$36,24))</f>
        <v/>
      </c>
      <c r="AT58" s="45" t="str">
        <f t="shared" si="16"/>
        <v/>
      </c>
      <c r="AU58" s="45" t="str">
        <f t="shared" si="16"/>
        <v/>
      </c>
      <c r="AV58" s="45" t="str">
        <f t="shared" si="16"/>
        <v/>
      </c>
      <c r="AW58" s="45" t="str">
        <f t="shared" si="16"/>
        <v/>
      </c>
      <c r="AX58" s="45" t="str">
        <f t="shared" si="16"/>
        <v>20～21</v>
      </c>
      <c r="AY58" s="45" t="str">
        <f t="shared" si="15"/>
        <v>22～23</v>
      </c>
      <c r="AZ58" s="45" t="str">
        <f t="shared" si="15"/>
        <v>20～21</v>
      </c>
      <c r="BA58" s="45" t="str">
        <f t="shared" si="15"/>
        <v>24～25</v>
      </c>
      <c r="BB58" s="45" t="str">
        <f t="shared" si="15"/>
        <v/>
      </c>
      <c r="BC58" s="45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1"/>
      <c r="AD59" s="42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IF(AE59="","",VLOOKUP(AE59,目次!$A$5:$X$36,20))</f>
        <v/>
      </c>
      <c r="AL59" s="22" t="str">
        <f>IF(AF59="","",VLOOKUP(AF59,目次!$A$5:$P$36,4))</f>
        <v/>
      </c>
      <c r="AM59" s="22" t="str">
        <f>IF(AF59="","",VLOOKUP(AF59,目次!$A$5:$X$36,21))</f>
        <v/>
      </c>
      <c r="AN59" s="22" t="str">
        <f>IF(AG59="","",VLOOKUP(AG59,目次!$A$5:$P$36,5))</f>
        <v/>
      </c>
      <c r="AO59" s="22" t="str">
        <f>IF(AG59="","",VLOOKUP(AG59,目次!$A$5:$X$36,22))</f>
        <v/>
      </c>
      <c r="AP59" s="22" t="str">
        <f>IF(AH59="","",VLOOKUP(AH59,目次!$A$5:$P$36,6))</f>
        <v>20～21</v>
      </c>
      <c r="AQ59" s="22" t="str">
        <f>IF(AH59="","",VLOOKUP(AH59,目次!$A$5:$X$36,23))</f>
        <v>24～25</v>
      </c>
      <c r="AR59" s="22" t="str">
        <f>IF(AI59="","",VLOOKUP(AI59,目次!$A$5:$P$36,7))</f>
        <v/>
      </c>
      <c r="AS59" s="22" t="str">
        <f>IF(AI59="","",VLOOKUP(AI59,目次!$A$5:$X$36,24))</f>
        <v/>
      </c>
      <c r="AT59" s="45" t="str">
        <f t="shared" si="16"/>
        <v/>
      </c>
      <c r="AU59" s="45" t="str">
        <f t="shared" si="16"/>
        <v/>
      </c>
      <c r="AV59" s="45" t="str">
        <f t="shared" si="16"/>
        <v/>
      </c>
      <c r="AW59" s="45" t="str">
        <f t="shared" si="16"/>
        <v/>
      </c>
      <c r="AX59" s="45" t="str">
        <f t="shared" si="16"/>
        <v/>
      </c>
      <c r="AY59" s="45" t="str">
        <f t="shared" si="15"/>
        <v/>
      </c>
      <c r="AZ59" s="45" t="str">
        <f t="shared" si="15"/>
        <v>20～21</v>
      </c>
      <c r="BA59" s="45" t="str">
        <f t="shared" si="15"/>
        <v>24～25</v>
      </c>
      <c r="BB59" s="45" t="str">
        <f t="shared" si="15"/>
        <v>20～21</v>
      </c>
      <c r="BC59" s="45" t="str">
        <f t="shared" si="15"/>
        <v>24～25</v>
      </c>
    </row>
    <row r="60" spans="27:55" ht="18.95" customHeight="1">
      <c r="AA60" s="9">
        <v>50</v>
      </c>
      <c r="AB60" s="27" t="str">
        <f>V15</f>
        <v>英語</v>
      </c>
      <c r="AC60" s="61"/>
      <c r="AD60" s="42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IF(AE60="","",VLOOKUP(AE60,目次!$A$5:$X$36,20))</f>
        <v/>
      </c>
      <c r="AL60" s="22" t="str">
        <f>IF(AF60="","",VLOOKUP(AF60,目次!$A$5:$P$36,4))</f>
        <v/>
      </c>
      <c r="AM60" s="22" t="str">
        <f>IF(AF60="","",VLOOKUP(AF60,目次!$A$5:$X$36,21))</f>
        <v/>
      </c>
      <c r="AN60" s="22" t="str">
        <f>IF(AG60="","",VLOOKUP(AG60,目次!$A$5:$P$36,5))</f>
        <v/>
      </c>
      <c r="AO60" s="22" t="str">
        <f>IF(AG60="","",VLOOKUP(AG60,目次!$A$5:$X$36,22))</f>
        <v/>
      </c>
      <c r="AP60" s="22" t="str">
        <f>IF(AH60="","",VLOOKUP(AH60,目次!$A$5:$P$36,6))</f>
        <v/>
      </c>
      <c r="AQ60" s="22" t="str">
        <f>IF(AH60="","",VLOOKUP(AH60,目次!$A$5:$X$36,23))</f>
        <v/>
      </c>
      <c r="AR60" s="22" t="str">
        <f>IF(AI60="","",VLOOKUP(AI60,目次!$A$5:$P$36,7))</f>
        <v>20～21</v>
      </c>
      <c r="AS60" s="22" t="str">
        <f>IF(AI60="","",VLOOKUP(AI60,目次!$A$5:$X$36,24))</f>
        <v>24～25</v>
      </c>
      <c r="AT60" s="45" t="str">
        <f t="shared" si="16"/>
        <v>22～23</v>
      </c>
      <c r="AU60" s="45" t="str">
        <f t="shared" si="16"/>
        <v>24～25</v>
      </c>
      <c r="AV60" s="45" t="str">
        <f t="shared" si="16"/>
        <v/>
      </c>
      <c r="AW60" s="45" t="str">
        <f t="shared" si="16"/>
        <v/>
      </c>
      <c r="AX60" s="45" t="str">
        <f t="shared" si="16"/>
        <v/>
      </c>
      <c r="AY60" s="45" t="str">
        <f t="shared" si="15"/>
        <v/>
      </c>
      <c r="AZ60" s="45" t="str">
        <f t="shared" si="15"/>
        <v/>
      </c>
      <c r="BA60" s="45" t="str">
        <f t="shared" si="15"/>
        <v/>
      </c>
      <c r="BB60" s="45" t="str">
        <f t="shared" si="15"/>
        <v>20～21</v>
      </c>
      <c r="BC60" s="45" t="str">
        <f t="shared" si="15"/>
        <v>24～25</v>
      </c>
    </row>
    <row r="61" spans="27:55" ht="18.95" customHeight="1">
      <c r="AA61" s="9">
        <v>51</v>
      </c>
      <c r="AB61" s="27" t="str">
        <f>V11</f>
        <v>国語</v>
      </c>
      <c r="AC61" s="61"/>
      <c r="AD61" s="42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IF(AE61="","",VLOOKUP(AE61,目次!$A$5:$X$36,20))</f>
        <v>24～25</v>
      </c>
      <c r="AL61" s="22" t="str">
        <f>IF(AF61="","",VLOOKUP(AF61,目次!$A$5:$P$36,4))</f>
        <v/>
      </c>
      <c r="AM61" s="22" t="str">
        <f>IF(AF61="","",VLOOKUP(AF61,目次!$A$5:$X$36,21))</f>
        <v/>
      </c>
      <c r="AN61" s="22" t="str">
        <f>IF(AG61="","",VLOOKUP(AG61,目次!$A$5:$P$36,5))</f>
        <v/>
      </c>
      <c r="AO61" s="22" t="str">
        <f>IF(AG61="","",VLOOKUP(AG61,目次!$A$5:$X$36,22))</f>
        <v/>
      </c>
      <c r="AP61" s="22" t="str">
        <f>IF(AH61="","",VLOOKUP(AH61,目次!$A$5:$P$36,6))</f>
        <v/>
      </c>
      <c r="AQ61" s="22" t="str">
        <f>IF(AH61="","",VLOOKUP(AH61,目次!$A$5:$X$36,23))</f>
        <v/>
      </c>
      <c r="AR61" s="22" t="str">
        <f>IF(AI61="","",VLOOKUP(AI61,目次!$A$5:$P$36,7))</f>
        <v/>
      </c>
      <c r="AS61" s="22" t="str">
        <f>IF(AI61="","",VLOOKUP(AI61,目次!$A$5:$X$36,24))</f>
        <v/>
      </c>
      <c r="AT61" s="45" t="str">
        <f t="shared" si="16"/>
        <v>22～23</v>
      </c>
      <c r="AU61" s="45" t="str">
        <f t="shared" si="16"/>
        <v>24～25</v>
      </c>
      <c r="AV61" s="45" t="str">
        <f t="shared" si="16"/>
        <v>26～27</v>
      </c>
      <c r="AW61" s="45" t="str">
        <f t="shared" si="16"/>
        <v>24～25</v>
      </c>
      <c r="AX61" s="45" t="str">
        <f t="shared" si="16"/>
        <v/>
      </c>
      <c r="AY61" s="45" t="str">
        <f t="shared" si="15"/>
        <v/>
      </c>
      <c r="AZ61" s="45" t="str">
        <f t="shared" si="15"/>
        <v/>
      </c>
      <c r="BA61" s="45" t="str">
        <f t="shared" si="15"/>
        <v/>
      </c>
      <c r="BB61" s="45" t="str">
        <f t="shared" si="15"/>
        <v/>
      </c>
      <c r="BC61" s="45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1"/>
      <c r="AD62" s="42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IF(AE62="","",VLOOKUP(AE62,目次!$A$5:$X$36,20))</f>
        <v/>
      </c>
      <c r="AL62" s="22" t="str">
        <f>IF(AF62="","",VLOOKUP(AF62,目次!$A$5:$P$36,4))</f>
        <v>26～27</v>
      </c>
      <c r="AM62" s="22" t="str">
        <f>IF(AF62="","",VLOOKUP(AF62,目次!$A$5:$X$36,21))</f>
        <v>24～25</v>
      </c>
      <c r="AN62" s="22" t="str">
        <f>IF(AG62="","",VLOOKUP(AG62,目次!$A$5:$P$36,5))</f>
        <v/>
      </c>
      <c r="AO62" s="22" t="str">
        <f>IF(AG62="","",VLOOKUP(AG62,目次!$A$5:$X$36,22))</f>
        <v/>
      </c>
      <c r="AP62" s="22" t="str">
        <f>IF(AH62="","",VLOOKUP(AH62,目次!$A$5:$P$36,6))</f>
        <v/>
      </c>
      <c r="AQ62" s="22" t="str">
        <f>IF(AH62="","",VLOOKUP(AH62,目次!$A$5:$X$36,23))</f>
        <v/>
      </c>
      <c r="AR62" s="22" t="str">
        <f>IF(AI62="","",VLOOKUP(AI62,目次!$A$5:$P$36,7))</f>
        <v/>
      </c>
      <c r="AS62" s="22" t="str">
        <f>IF(AI62="","",VLOOKUP(AI62,目次!$A$5:$X$36,24))</f>
        <v/>
      </c>
      <c r="AT62" s="45" t="str">
        <f t="shared" si="16"/>
        <v/>
      </c>
      <c r="AU62" s="45" t="str">
        <f t="shared" si="16"/>
        <v/>
      </c>
      <c r="AV62" s="45" t="str">
        <f t="shared" si="16"/>
        <v>26～27</v>
      </c>
      <c r="AW62" s="45" t="str">
        <f t="shared" si="16"/>
        <v>24～25</v>
      </c>
      <c r="AX62" s="45" t="str">
        <f t="shared" si="16"/>
        <v>22～23</v>
      </c>
      <c r="AY62" s="45" t="str">
        <f t="shared" si="15"/>
        <v>24～25</v>
      </c>
      <c r="AZ62" s="45" t="str">
        <f t="shared" si="15"/>
        <v/>
      </c>
      <c r="BA62" s="45" t="str">
        <f t="shared" si="15"/>
        <v/>
      </c>
      <c r="BB62" s="45" t="str">
        <f t="shared" si="15"/>
        <v/>
      </c>
      <c r="BC62" s="45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1"/>
      <c r="AD63" s="42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IF(AE63="","",VLOOKUP(AE63,目次!$A$5:$X$36,20))</f>
        <v/>
      </c>
      <c r="AL63" s="22" t="str">
        <f>IF(AF63="","",VLOOKUP(AF63,目次!$A$5:$P$36,4))</f>
        <v/>
      </c>
      <c r="AM63" s="22" t="str">
        <f>IF(AF63="","",VLOOKUP(AF63,目次!$A$5:$X$36,21))</f>
        <v/>
      </c>
      <c r="AN63" s="22" t="str">
        <f>IF(AG63="","",VLOOKUP(AG63,目次!$A$5:$P$36,5))</f>
        <v>22～23</v>
      </c>
      <c r="AO63" s="22" t="str">
        <f>IF(AG63="","",VLOOKUP(AG63,目次!$A$5:$X$36,22))</f>
        <v>24～25</v>
      </c>
      <c r="AP63" s="22" t="str">
        <f>IF(AH63="","",VLOOKUP(AH63,目次!$A$5:$P$36,6))</f>
        <v/>
      </c>
      <c r="AQ63" s="22" t="str">
        <f>IF(AH63="","",VLOOKUP(AH63,目次!$A$5:$X$36,23))</f>
        <v/>
      </c>
      <c r="AR63" s="22" t="str">
        <f>IF(AI63="","",VLOOKUP(AI63,目次!$A$5:$P$36,7))</f>
        <v/>
      </c>
      <c r="AS63" s="22" t="str">
        <f>IF(AI63="","",VLOOKUP(AI63,目次!$A$5:$X$36,24))</f>
        <v/>
      </c>
      <c r="AT63" s="45" t="str">
        <f t="shared" si="16"/>
        <v/>
      </c>
      <c r="AU63" s="45" t="str">
        <f t="shared" si="16"/>
        <v/>
      </c>
      <c r="AV63" s="45" t="str">
        <f t="shared" si="16"/>
        <v/>
      </c>
      <c r="AW63" s="45" t="str">
        <f t="shared" si="16"/>
        <v/>
      </c>
      <c r="AX63" s="45" t="str">
        <f t="shared" si="16"/>
        <v>22～23</v>
      </c>
      <c r="AY63" s="45" t="str">
        <f t="shared" si="15"/>
        <v>24～25</v>
      </c>
      <c r="AZ63" s="45" t="str">
        <f t="shared" si="15"/>
        <v>22～23</v>
      </c>
      <c r="BA63" s="45" t="str">
        <f t="shared" si="15"/>
        <v>26～27</v>
      </c>
      <c r="BB63" s="45" t="str">
        <f t="shared" si="15"/>
        <v/>
      </c>
      <c r="BC63" s="45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1"/>
      <c r="AD64" s="42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IF(AE64="","",VLOOKUP(AE64,目次!$A$5:$X$36,20))</f>
        <v/>
      </c>
      <c r="AL64" s="22" t="str">
        <f>IF(AF64="","",VLOOKUP(AF64,目次!$A$5:$P$36,4))</f>
        <v/>
      </c>
      <c r="AM64" s="22" t="str">
        <f>IF(AF64="","",VLOOKUP(AF64,目次!$A$5:$X$36,21))</f>
        <v/>
      </c>
      <c r="AN64" s="22" t="str">
        <f>IF(AG64="","",VLOOKUP(AG64,目次!$A$5:$P$36,5))</f>
        <v/>
      </c>
      <c r="AO64" s="22" t="str">
        <f>IF(AG64="","",VLOOKUP(AG64,目次!$A$5:$X$36,22))</f>
        <v/>
      </c>
      <c r="AP64" s="22" t="str">
        <f>IF(AH64="","",VLOOKUP(AH64,目次!$A$5:$P$36,6))</f>
        <v>22～23</v>
      </c>
      <c r="AQ64" s="22" t="str">
        <f>IF(AH64="","",VLOOKUP(AH64,目次!$A$5:$X$36,23))</f>
        <v>26～27</v>
      </c>
      <c r="AR64" s="22" t="str">
        <f>IF(AI64="","",VLOOKUP(AI64,目次!$A$5:$P$36,7))</f>
        <v/>
      </c>
      <c r="AS64" s="22" t="str">
        <f>IF(AI64="","",VLOOKUP(AI64,目次!$A$5:$X$36,24))</f>
        <v/>
      </c>
      <c r="AT64" s="45" t="str">
        <f t="shared" si="16"/>
        <v/>
      </c>
      <c r="AU64" s="45" t="str">
        <f t="shared" si="16"/>
        <v/>
      </c>
      <c r="AV64" s="45" t="str">
        <f t="shared" si="16"/>
        <v/>
      </c>
      <c r="AW64" s="45" t="str">
        <f t="shared" si="16"/>
        <v/>
      </c>
      <c r="AX64" s="45" t="str">
        <f t="shared" si="16"/>
        <v/>
      </c>
      <c r="AY64" s="45" t="str">
        <f t="shared" si="15"/>
        <v/>
      </c>
      <c r="AZ64" s="45" t="str">
        <f t="shared" si="15"/>
        <v>22～23</v>
      </c>
      <c r="BA64" s="45" t="str">
        <f t="shared" si="15"/>
        <v>26～27</v>
      </c>
      <c r="BB64" s="45" t="str">
        <f t="shared" si="15"/>
        <v>22～23</v>
      </c>
      <c r="BC64" s="45" t="str">
        <f t="shared" si="15"/>
        <v>26～27</v>
      </c>
    </row>
    <row r="65" spans="27:55" ht="18.95" customHeight="1">
      <c r="AA65" s="9">
        <v>55</v>
      </c>
      <c r="AB65" s="27" t="str">
        <f>V15</f>
        <v>英語</v>
      </c>
      <c r="AC65" s="61"/>
      <c r="AD65" s="42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IF(AE65="","",VLOOKUP(AE65,目次!$A$5:$X$36,20))</f>
        <v/>
      </c>
      <c r="AL65" s="22" t="str">
        <f>IF(AF65="","",VLOOKUP(AF65,目次!$A$5:$P$36,4))</f>
        <v/>
      </c>
      <c r="AM65" s="22" t="str">
        <f>IF(AF65="","",VLOOKUP(AF65,目次!$A$5:$X$36,21))</f>
        <v/>
      </c>
      <c r="AN65" s="22" t="str">
        <f>IF(AG65="","",VLOOKUP(AG65,目次!$A$5:$P$36,5))</f>
        <v/>
      </c>
      <c r="AO65" s="22" t="str">
        <f>IF(AG65="","",VLOOKUP(AG65,目次!$A$5:$X$36,22))</f>
        <v/>
      </c>
      <c r="AP65" s="22" t="str">
        <f>IF(AH65="","",VLOOKUP(AH65,目次!$A$5:$P$36,6))</f>
        <v/>
      </c>
      <c r="AQ65" s="22" t="str">
        <f>IF(AH65="","",VLOOKUP(AH65,目次!$A$5:$X$36,23))</f>
        <v/>
      </c>
      <c r="AR65" s="22" t="str">
        <f>IF(AI65="","",VLOOKUP(AI65,目次!$A$5:$P$36,7))</f>
        <v>22～23</v>
      </c>
      <c r="AS65" s="22" t="str">
        <f>IF(AI65="","",VLOOKUP(AI65,目次!$A$5:$X$36,24))</f>
        <v>26～27</v>
      </c>
      <c r="AT65" s="45" t="str">
        <f t="shared" si="16"/>
        <v>24～25</v>
      </c>
      <c r="AU65" s="45" t="str">
        <f t="shared" si="16"/>
        <v>26～27</v>
      </c>
      <c r="AV65" s="45" t="str">
        <f t="shared" si="16"/>
        <v/>
      </c>
      <c r="AW65" s="45" t="str">
        <f t="shared" si="16"/>
        <v/>
      </c>
      <c r="AX65" s="45" t="str">
        <f t="shared" si="16"/>
        <v/>
      </c>
      <c r="AY65" s="45" t="str">
        <f t="shared" si="15"/>
        <v/>
      </c>
      <c r="AZ65" s="45" t="str">
        <f t="shared" si="15"/>
        <v/>
      </c>
      <c r="BA65" s="45" t="str">
        <f t="shared" si="15"/>
        <v/>
      </c>
      <c r="BB65" s="45" t="str">
        <f t="shared" si="15"/>
        <v>22～23</v>
      </c>
      <c r="BC65" s="45" t="str">
        <f t="shared" si="15"/>
        <v>26～27</v>
      </c>
    </row>
    <row r="66" spans="27:55" ht="18.95" customHeight="1">
      <c r="AA66" s="9">
        <v>56</v>
      </c>
      <c r="AB66" s="27" t="str">
        <f>V11</f>
        <v>国語</v>
      </c>
      <c r="AC66" s="61"/>
      <c r="AD66" s="42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IF(AE66="","",VLOOKUP(AE66,目次!$A$5:$X$36,20))</f>
        <v>26～27</v>
      </c>
      <c r="AL66" s="22" t="str">
        <f>IF(AF66="","",VLOOKUP(AF66,目次!$A$5:$P$36,4))</f>
        <v/>
      </c>
      <c r="AM66" s="22" t="str">
        <f>IF(AF66="","",VLOOKUP(AF66,目次!$A$5:$X$36,21))</f>
        <v/>
      </c>
      <c r="AN66" s="22" t="str">
        <f>IF(AG66="","",VLOOKUP(AG66,目次!$A$5:$P$36,5))</f>
        <v/>
      </c>
      <c r="AO66" s="22" t="str">
        <f>IF(AG66="","",VLOOKUP(AG66,目次!$A$5:$X$36,22))</f>
        <v/>
      </c>
      <c r="AP66" s="22" t="str">
        <f>IF(AH66="","",VLOOKUP(AH66,目次!$A$5:$P$36,6))</f>
        <v/>
      </c>
      <c r="AQ66" s="22" t="str">
        <f>IF(AH66="","",VLOOKUP(AH66,目次!$A$5:$X$36,23))</f>
        <v/>
      </c>
      <c r="AR66" s="22" t="str">
        <f>IF(AI66="","",VLOOKUP(AI66,目次!$A$5:$P$36,7))</f>
        <v/>
      </c>
      <c r="AS66" s="22" t="str">
        <f>IF(AI66="","",VLOOKUP(AI66,目次!$A$5:$X$36,24))</f>
        <v/>
      </c>
      <c r="AT66" s="45" t="str">
        <f t="shared" si="16"/>
        <v>24～25</v>
      </c>
      <c r="AU66" s="45" t="str">
        <f t="shared" si="16"/>
        <v>26～27</v>
      </c>
      <c r="AV66" s="45" t="str">
        <f t="shared" si="16"/>
        <v>28～30</v>
      </c>
      <c r="AW66" s="45" t="str">
        <f t="shared" si="16"/>
        <v>26～27</v>
      </c>
      <c r="AX66" s="45" t="str">
        <f t="shared" si="16"/>
        <v/>
      </c>
      <c r="AY66" s="45" t="str">
        <f t="shared" si="15"/>
        <v/>
      </c>
      <c r="AZ66" s="45" t="str">
        <f t="shared" si="15"/>
        <v/>
      </c>
      <c r="BA66" s="45" t="str">
        <f t="shared" si="15"/>
        <v/>
      </c>
      <c r="BB66" s="45" t="str">
        <f t="shared" si="15"/>
        <v/>
      </c>
      <c r="BC66" s="45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1"/>
      <c r="AD67" s="42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IF(AE67="","",VLOOKUP(AE67,目次!$A$5:$X$36,20))</f>
        <v/>
      </c>
      <c r="AL67" s="22" t="str">
        <f>IF(AF67="","",VLOOKUP(AF67,目次!$A$5:$P$36,4))</f>
        <v>28～30</v>
      </c>
      <c r="AM67" s="22" t="str">
        <f>IF(AF67="","",VLOOKUP(AF67,目次!$A$5:$X$36,21))</f>
        <v>26～27</v>
      </c>
      <c r="AN67" s="22" t="str">
        <f>IF(AG67="","",VLOOKUP(AG67,目次!$A$5:$P$36,5))</f>
        <v/>
      </c>
      <c r="AO67" s="22" t="str">
        <f>IF(AG67="","",VLOOKUP(AG67,目次!$A$5:$X$36,22))</f>
        <v/>
      </c>
      <c r="AP67" s="22" t="str">
        <f>IF(AH67="","",VLOOKUP(AH67,目次!$A$5:$P$36,6))</f>
        <v/>
      </c>
      <c r="AQ67" s="22" t="str">
        <f>IF(AH67="","",VLOOKUP(AH67,目次!$A$5:$X$36,23))</f>
        <v/>
      </c>
      <c r="AR67" s="22" t="str">
        <f>IF(AI67="","",VLOOKUP(AI67,目次!$A$5:$P$36,7))</f>
        <v/>
      </c>
      <c r="AS67" s="22" t="str">
        <f>IF(AI67="","",VLOOKUP(AI67,目次!$A$5:$X$36,24))</f>
        <v/>
      </c>
      <c r="AT67" s="45" t="str">
        <f t="shared" si="16"/>
        <v/>
      </c>
      <c r="AU67" s="45" t="str">
        <f t="shared" si="16"/>
        <v/>
      </c>
      <c r="AV67" s="45" t="str">
        <f t="shared" si="16"/>
        <v>28～30</v>
      </c>
      <c r="AW67" s="45" t="str">
        <f t="shared" si="16"/>
        <v>26～27</v>
      </c>
      <c r="AX67" s="45" t="str">
        <f t="shared" si="16"/>
        <v>24～25</v>
      </c>
      <c r="AY67" s="45" t="str">
        <f t="shared" si="15"/>
        <v>26～27</v>
      </c>
      <c r="AZ67" s="45" t="str">
        <f t="shared" si="15"/>
        <v/>
      </c>
      <c r="BA67" s="45" t="str">
        <f t="shared" si="15"/>
        <v/>
      </c>
      <c r="BB67" s="45" t="str">
        <f t="shared" si="15"/>
        <v/>
      </c>
      <c r="BC67" s="45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1"/>
      <c r="AD68" s="42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IF(AE68="","",VLOOKUP(AE68,目次!$A$5:$X$36,20))</f>
        <v/>
      </c>
      <c r="AL68" s="22" t="str">
        <f>IF(AF68="","",VLOOKUP(AF68,目次!$A$5:$P$36,4))</f>
        <v/>
      </c>
      <c r="AM68" s="22" t="str">
        <f>IF(AF68="","",VLOOKUP(AF68,目次!$A$5:$X$36,21))</f>
        <v/>
      </c>
      <c r="AN68" s="22" t="str">
        <f>IF(AG68="","",VLOOKUP(AG68,目次!$A$5:$P$36,5))</f>
        <v>24～25</v>
      </c>
      <c r="AO68" s="22" t="str">
        <f>IF(AG68="","",VLOOKUP(AG68,目次!$A$5:$X$36,22))</f>
        <v>26～27</v>
      </c>
      <c r="AP68" s="22" t="str">
        <f>IF(AH68="","",VLOOKUP(AH68,目次!$A$5:$P$36,6))</f>
        <v/>
      </c>
      <c r="AQ68" s="22" t="str">
        <f>IF(AH68="","",VLOOKUP(AH68,目次!$A$5:$X$36,23))</f>
        <v/>
      </c>
      <c r="AR68" s="22" t="str">
        <f>IF(AI68="","",VLOOKUP(AI68,目次!$A$5:$P$36,7))</f>
        <v/>
      </c>
      <c r="AS68" s="22" t="str">
        <f>IF(AI68="","",VLOOKUP(AI68,目次!$A$5:$X$36,24))</f>
        <v/>
      </c>
      <c r="AT68" s="45" t="str">
        <f t="shared" si="16"/>
        <v/>
      </c>
      <c r="AU68" s="45" t="str">
        <f t="shared" si="16"/>
        <v/>
      </c>
      <c r="AV68" s="45" t="str">
        <f t="shared" si="16"/>
        <v/>
      </c>
      <c r="AW68" s="45" t="str">
        <f t="shared" si="16"/>
        <v/>
      </c>
      <c r="AX68" s="45" t="str">
        <f t="shared" si="16"/>
        <v>24～25</v>
      </c>
      <c r="AY68" s="45" t="str">
        <f t="shared" si="16"/>
        <v>26～27</v>
      </c>
      <c r="AZ68" s="45" t="str">
        <f t="shared" si="16"/>
        <v>24～25</v>
      </c>
      <c r="BA68" s="45" t="str">
        <f t="shared" si="16"/>
        <v>28～29</v>
      </c>
      <c r="BB68" s="45" t="str">
        <f t="shared" si="16"/>
        <v/>
      </c>
      <c r="BC68" s="45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1"/>
      <c r="AD69" s="42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IF(AE69="","",VLOOKUP(AE69,目次!$A$5:$X$36,20))</f>
        <v/>
      </c>
      <c r="AL69" s="22" t="str">
        <f>IF(AF69="","",VLOOKUP(AF69,目次!$A$5:$P$36,4))</f>
        <v/>
      </c>
      <c r="AM69" s="22" t="str">
        <f>IF(AF69="","",VLOOKUP(AF69,目次!$A$5:$X$36,21))</f>
        <v/>
      </c>
      <c r="AN69" s="22" t="str">
        <f>IF(AG69="","",VLOOKUP(AG69,目次!$A$5:$P$36,5))</f>
        <v/>
      </c>
      <c r="AO69" s="22" t="str">
        <f>IF(AG69="","",VLOOKUP(AG69,目次!$A$5:$X$36,22))</f>
        <v/>
      </c>
      <c r="AP69" s="22" t="str">
        <f>IF(AH69="","",VLOOKUP(AH69,目次!$A$5:$P$36,6))</f>
        <v>24～25</v>
      </c>
      <c r="AQ69" s="22" t="str">
        <f>IF(AH69="","",VLOOKUP(AH69,目次!$A$5:$X$36,23))</f>
        <v>28～29</v>
      </c>
      <c r="AR69" s="22" t="str">
        <f>IF(AI69="","",VLOOKUP(AI69,目次!$A$5:$P$36,7))</f>
        <v/>
      </c>
      <c r="AS69" s="22" t="str">
        <f>IF(AI69="","",VLOOKUP(AI69,目次!$A$5:$X$36,24))</f>
        <v/>
      </c>
      <c r="AT69" s="45" t="str">
        <f t="shared" ref="AT69:BC70" si="17">IF(AJ69=AJ70,"",IF($AD69=$AD70,AJ69&amp;","&amp;AJ70,AJ69&amp;AJ70))</f>
        <v/>
      </c>
      <c r="AU69" s="45" t="str">
        <f t="shared" si="17"/>
        <v/>
      </c>
      <c r="AV69" s="45" t="str">
        <f t="shared" si="17"/>
        <v/>
      </c>
      <c r="AW69" s="45" t="str">
        <f t="shared" si="17"/>
        <v/>
      </c>
      <c r="AX69" s="45" t="str">
        <f t="shared" si="17"/>
        <v/>
      </c>
      <c r="AY69" s="45" t="str">
        <f t="shared" si="17"/>
        <v/>
      </c>
      <c r="AZ69" s="45" t="str">
        <f t="shared" si="17"/>
        <v>24～25</v>
      </c>
      <c r="BA69" s="45" t="str">
        <f t="shared" si="17"/>
        <v>28～29</v>
      </c>
      <c r="BB69" s="45" t="str">
        <f t="shared" si="17"/>
        <v>24～25</v>
      </c>
      <c r="BC69" s="45" t="str">
        <f t="shared" si="17"/>
        <v>28～29</v>
      </c>
    </row>
    <row r="70" spans="27:55" ht="18.95" customHeight="1" thickBot="1">
      <c r="AA70" s="9">
        <v>60</v>
      </c>
      <c r="AB70" s="27" t="str">
        <f>V15</f>
        <v>英語</v>
      </c>
      <c r="AC70" s="62"/>
      <c r="AD70" s="42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IF(AE70="","",VLOOKUP(AE70,目次!$A$5:$X$36,20))</f>
        <v/>
      </c>
      <c r="AL70" s="22" t="str">
        <f>IF(AF70="","",VLOOKUP(AF70,目次!$A$5:$P$36,4))</f>
        <v/>
      </c>
      <c r="AM70" s="22" t="str">
        <f>IF(AF70="","",VLOOKUP(AF70,目次!$A$5:$X$36,21))</f>
        <v/>
      </c>
      <c r="AN70" s="22" t="str">
        <f>IF(AG70="","",VLOOKUP(AG70,目次!$A$5:$P$36,5))</f>
        <v/>
      </c>
      <c r="AO70" s="22" t="str">
        <f>IF(AG70="","",VLOOKUP(AG70,目次!$A$5:$X$36,22))</f>
        <v/>
      </c>
      <c r="AP70" s="22" t="str">
        <f>IF(AH70="","",VLOOKUP(AH70,目次!$A$5:$P$36,6))</f>
        <v/>
      </c>
      <c r="AQ70" s="22" t="str">
        <f>IF(AH70="","",VLOOKUP(AH70,目次!$A$5:$X$36,23))</f>
        <v/>
      </c>
      <c r="AR70" s="22" t="str">
        <f>IF(AI70="","",VLOOKUP(AI70,目次!$A$5:$P$36,7))</f>
        <v>24～25</v>
      </c>
      <c r="AS70" s="22" t="str">
        <f>IF(AI70="","",VLOOKUP(AI70,目次!$A$5:$X$36,24))</f>
        <v>28～29</v>
      </c>
      <c r="AT70" s="45" t="str">
        <f t="shared" si="17"/>
        <v/>
      </c>
      <c r="AU70" s="45" t="str">
        <f t="shared" si="17"/>
        <v/>
      </c>
      <c r="AV70" s="45" t="str">
        <f t="shared" si="17"/>
        <v/>
      </c>
      <c r="AW70" s="45" t="str">
        <f t="shared" si="17"/>
        <v/>
      </c>
      <c r="AX70" s="45" t="str">
        <f t="shared" si="17"/>
        <v/>
      </c>
      <c r="AY70" s="45" t="str">
        <f t="shared" si="17"/>
        <v/>
      </c>
      <c r="AZ70" s="45" t="str">
        <f t="shared" si="17"/>
        <v/>
      </c>
      <c r="BA70" s="45" t="str">
        <f t="shared" si="17"/>
        <v/>
      </c>
      <c r="BB70" s="45" t="str">
        <f t="shared" si="17"/>
        <v>24～25</v>
      </c>
      <c r="BC70" s="45" t="str">
        <f t="shared" si="17"/>
        <v>28～29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  <mergeCell ref="B5:C5"/>
    <mergeCell ref="F5:J5"/>
    <mergeCell ref="K5:P5"/>
    <mergeCell ref="R5:Z5"/>
    <mergeCell ref="B1:P1"/>
    <mergeCell ref="U1:Z1"/>
    <mergeCell ref="B2:I2"/>
    <mergeCell ref="J2:P2"/>
    <mergeCell ref="B3:C3"/>
  </mergeCells>
  <phoneticPr fontId="1"/>
  <conditionalFormatting sqref="B8:B38">
    <cfRule type="expression" dxfId="19" priority="2" stopIfTrue="1">
      <formula>D8="祝"</formula>
    </cfRule>
    <cfRule type="expression" dxfId="18" priority="3" stopIfTrue="1">
      <formula>OR(D8=1,D8=7)</formula>
    </cfRule>
  </conditionalFormatting>
  <conditionalFormatting sqref="C8:C38">
    <cfRule type="expression" dxfId="17" priority="4" stopIfTrue="1">
      <formula>D8="祝"</formula>
    </cfRule>
    <cfRule type="expression" dxfId="16" priority="5" stopIfTrue="1">
      <formula>OR(D8=1,D8=7)</formula>
    </cfRule>
  </conditionalFormatting>
  <conditionalFormatting sqref="D8:D38">
    <cfRule type="cellIs" dxfId="1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45" t="s">
        <v>98</v>
      </c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U1" s="274" t="str">
        <f>HYPERLINK("#はじめに!A1","はじめにの画面に戻る")</f>
        <v>はじめにの画面に戻る</v>
      </c>
      <c r="V1" s="275"/>
      <c r="W1" s="275"/>
      <c r="X1" s="275"/>
      <c r="Y1" s="275"/>
      <c r="Z1" s="275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44" t="s">
        <v>542</v>
      </c>
      <c r="C2" s="344"/>
      <c r="D2" s="344"/>
      <c r="E2" s="344"/>
      <c r="F2" s="344"/>
      <c r="G2" s="344"/>
      <c r="H2" s="344"/>
      <c r="I2" s="344"/>
      <c r="J2" s="277" t="s">
        <v>540</v>
      </c>
      <c r="K2" s="278"/>
      <c r="L2" s="278"/>
      <c r="M2" s="278"/>
      <c r="N2" s="278"/>
      <c r="O2" s="278"/>
      <c r="P2" s="279"/>
      <c r="Q2" s="50"/>
      <c r="R2" s="50"/>
      <c r="S2" s="50"/>
      <c r="T2" s="50"/>
      <c r="U2" s="50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0"/>
      <c r="C3" s="280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09"/>
      <c r="B4" s="210"/>
      <c r="C4" s="210"/>
      <c r="D4" s="211"/>
      <c r="E4" s="209"/>
      <c r="F4" s="212"/>
      <c r="G4" s="212"/>
      <c r="H4" s="213"/>
      <c r="I4" s="213"/>
      <c r="J4" s="214"/>
      <c r="K4" s="214"/>
      <c r="L4" s="213"/>
      <c r="M4" s="213"/>
      <c r="N4" s="213"/>
      <c r="O4" s="213"/>
      <c r="P4" s="215"/>
      <c r="Q4" s="215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09"/>
      <c r="B5" s="266">
        <v>2027</v>
      </c>
      <c r="C5" s="266"/>
      <c r="D5" s="51"/>
      <c r="E5" s="52" t="s">
        <v>0</v>
      </c>
      <c r="F5" s="267" t="str">
        <f>J2</f>
        <v>スタディ１</v>
      </c>
      <c r="G5" s="267"/>
      <c r="H5" s="267"/>
      <c r="I5" s="267"/>
      <c r="J5" s="267"/>
      <c r="K5" s="268" t="s">
        <v>56</v>
      </c>
      <c r="L5" s="268"/>
      <c r="M5" s="268"/>
      <c r="N5" s="268"/>
      <c r="O5" s="268"/>
      <c r="P5" s="268"/>
      <c r="Q5" s="216"/>
      <c r="R5" s="343" t="s">
        <v>95</v>
      </c>
      <c r="S5" s="343"/>
      <c r="T5" s="343"/>
      <c r="U5" s="343"/>
      <c r="V5" s="343"/>
      <c r="W5" s="343"/>
      <c r="X5" s="343"/>
      <c r="Y5" s="343"/>
      <c r="Z5" s="343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18"/>
      <c r="B6" s="53">
        <v>1</v>
      </c>
      <c r="C6" s="54" t="s">
        <v>1</v>
      </c>
      <c r="D6" s="16"/>
      <c r="E6" s="28" t="s">
        <v>2</v>
      </c>
      <c r="F6" s="271" t="s">
        <v>3</v>
      </c>
      <c r="G6" s="272"/>
      <c r="H6" s="271" t="s">
        <v>4</v>
      </c>
      <c r="I6" s="272"/>
      <c r="J6" s="271" t="s">
        <v>5</v>
      </c>
      <c r="K6" s="272"/>
      <c r="L6" s="271" t="s">
        <v>6</v>
      </c>
      <c r="M6" s="272"/>
      <c r="N6" s="271" t="s">
        <v>7</v>
      </c>
      <c r="O6" s="272"/>
      <c r="P6" s="29" t="s">
        <v>8</v>
      </c>
      <c r="Q6" s="217"/>
      <c r="R6" s="30" t="s">
        <v>9</v>
      </c>
    </row>
    <row r="7" spans="1:71" ht="18.75" customHeight="1">
      <c r="A7" s="218"/>
      <c r="B7" s="22"/>
      <c r="C7" s="22"/>
      <c r="E7" s="31"/>
      <c r="F7" s="32" t="s">
        <v>55</v>
      </c>
      <c r="G7" s="34" t="str">
        <f>J2</f>
        <v>スタディ１</v>
      </c>
      <c r="H7" s="32" t="s">
        <v>55</v>
      </c>
      <c r="I7" s="34" t="str">
        <f>J2</f>
        <v>スタディ１</v>
      </c>
      <c r="J7" s="32" t="s">
        <v>55</v>
      </c>
      <c r="K7" s="34" t="str">
        <f>J2</f>
        <v>スタディ１</v>
      </c>
      <c r="L7" s="32" t="s">
        <v>55</v>
      </c>
      <c r="M7" s="34" t="str">
        <f>J2</f>
        <v>スタディ１</v>
      </c>
      <c r="N7" s="32" t="s">
        <v>55</v>
      </c>
      <c r="O7" s="34" t="str">
        <f>J2</f>
        <v>スタディ１</v>
      </c>
      <c r="P7" s="31"/>
      <c r="Q7" s="218"/>
      <c r="R7" s="33"/>
    </row>
    <row r="8" spans="1:71" ht="18.95" customHeight="1">
      <c r="A8" s="218"/>
      <c r="B8" s="5">
        <v>1</v>
      </c>
      <c r="C8" s="6">
        <f t="shared" ref="C8:C38" si="0">DATE($B$5,$B$6,B8)</f>
        <v>46388</v>
      </c>
      <c r="D8" s="18">
        <f t="shared" ref="D8:D17" si="1">WEEKDAY(C8)</f>
        <v>6</v>
      </c>
      <c r="E8" s="9"/>
      <c r="F8" s="106" t="str">
        <f>IF($R8=1,VLOOKUP($S8,$AA$11:$BC$70,10),IF($R8=2,VLOOKUP($S7+1,$AA$11:$BC$70,20),IF($R8="予備","予備","")))</f>
        <v>2～3</v>
      </c>
      <c r="G8" s="107" t="str">
        <f t="shared" ref="G8:G38" si="2">IF($R8=1,VLOOKUP($S8,$AA$11:$BC$70,11),IF($R8=2,VLOOKUP($S7+1,$AA$11:$BC$70,21),IF($R8="予備","予備","")))</f>
        <v>4～5</v>
      </c>
      <c r="H8" s="108" t="str">
        <f t="shared" ref="H8:H38" si="3">IF($R8=1,VLOOKUP($S8,$AA$11:$BC$70,12),IF($R8=2,VLOOKUP($S7+1,$AA$11:$BC$70,22),IF($R8="予備","予備","")))</f>
        <v/>
      </c>
      <c r="I8" s="107" t="str">
        <f t="shared" ref="I8:I38" si="4">IF($R8=1,VLOOKUP($S8,$AA$11:$BC$70,13),IF($R8=2,VLOOKUP($S7+1,$AA$11:$BC$70,23),IF($R8="予備","予備","")))</f>
        <v/>
      </c>
      <c r="J8" s="108" t="str">
        <f t="shared" ref="J8:J38" si="5">IF($R8=1,VLOOKUP($S8,$AA$11:$BC$70,14),IF($R8=2,VLOOKUP($S7+1,$AA$11:$BC$70,24),IF($R8="予備","予備","")))</f>
        <v/>
      </c>
      <c r="K8" s="107" t="str">
        <f t="shared" ref="K8:K38" si="6">IF($R8=1,VLOOKUP($S8,$AA$11:$BC$70,15),IF($R8=2,VLOOKUP($S7+1,$AA$11:$BC$70,25),IF($R8="予備","予備","")))</f>
        <v/>
      </c>
      <c r="L8" s="108" t="str">
        <f t="shared" ref="L8:L38" si="7">IF($R8=1,VLOOKUP($S8,$AA$11:$BC$70,16),IF($R8=2,VLOOKUP($S7+1,$AA$11:$BC$70,26),IF($R8="予備","予備","")))</f>
        <v/>
      </c>
      <c r="M8" s="107" t="str">
        <f t="shared" ref="M8:M38" si="8">IF($R8=1,VLOOKUP($S8,$AA$11:$BC$70,17),IF($R8=2,VLOOKUP($S7+1,$AA$11:$BC$70,27),IF($R8="予備","予備","")))</f>
        <v/>
      </c>
      <c r="N8" s="108" t="str">
        <f t="shared" ref="N8:N38" si="9">IF($R8=1,VLOOKUP($S8,$AA$11:$BC$70,18),IF($R8=2,VLOOKUP($S7+1,$AA$11:$BC$70,28),IF($R8="予備","予備","")))</f>
        <v/>
      </c>
      <c r="O8" s="107" t="str">
        <f t="shared" ref="O8:O38" si="10">IF($R8=1,VLOOKUP($S8,$AA$11:$BC$70,19),IF($R8=2,VLOOKUP($S7+1,$AA$11:$BC$70,29),IF($R8="予備","予備","")))</f>
        <v/>
      </c>
      <c r="P8" s="9"/>
      <c r="Q8" s="218"/>
      <c r="R8" s="55">
        <v>1</v>
      </c>
      <c r="S8" s="14">
        <f>SUM($R$8:R8)</f>
        <v>1</v>
      </c>
    </row>
    <row r="9" spans="1:71" ht="18.95" customHeight="1" thickBot="1">
      <c r="A9" s="218"/>
      <c r="B9" s="5">
        <v>2</v>
      </c>
      <c r="C9" s="6">
        <f t="shared" si="0"/>
        <v>46389</v>
      </c>
      <c r="D9" s="18">
        <f t="shared" si="1"/>
        <v>7</v>
      </c>
      <c r="E9" s="9"/>
      <c r="F9" s="106" t="str">
        <f>IF($R9=1,VLOOKUP($S9,$AA$11:$BC$70,10),IF($R9=2,VLOOKUP($S8+1,$AA$11:$BC$70,20),IF($R9="予備","予備","")))</f>
        <v/>
      </c>
      <c r="G9" s="107" t="str">
        <f t="shared" si="2"/>
        <v/>
      </c>
      <c r="H9" s="108" t="str">
        <f t="shared" si="3"/>
        <v>2～3</v>
      </c>
      <c r="I9" s="107" t="str">
        <f t="shared" si="4"/>
        <v>4～5</v>
      </c>
      <c r="J9" s="108" t="str">
        <f t="shared" si="5"/>
        <v/>
      </c>
      <c r="K9" s="107" t="str">
        <f t="shared" si="6"/>
        <v/>
      </c>
      <c r="L9" s="108" t="str">
        <f t="shared" si="7"/>
        <v/>
      </c>
      <c r="M9" s="107" t="str">
        <f t="shared" si="8"/>
        <v/>
      </c>
      <c r="N9" s="108" t="str">
        <f t="shared" si="9"/>
        <v/>
      </c>
      <c r="O9" s="107" t="str">
        <f t="shared" si="10"/>
        <v/>
      </c>
      <c r="P9" s="9"/>
      <c r="Q9" s="218"/>
      <c r="R9" s="55">
        <v>1</v>
      </c>
      <c r="S9" s="14">
        <f>SUM($R$8:R9)</f>
        <v>2</v>
      </c>
      <c r="U9" s="7" t="s">
        <v>96</v>
      </c>
      <c r="V9" s="24"/>
      <c r="W9" s="15"/>
      <c r="AA9" s="8" t="s">
        <v>97</v>
      </c>
      <c r="AB9" s="24" t="s">
        <v>10</v>
      </c>
      <c r="AC9" s="24"/>
      <c r="AD9" s="15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70" t="s">
        <v>14</v>
      </c>
      <c r="BK9" s="270"/>
      <c r="BL9" s="270" t="s">
        <v>4</v>
      </c>
      <c r="BM9" s="270"/>
      <c r="BN9" s="270" t="s">
        <v>5</v>
      </c>
      <c r="BO9" s="270"/>
      <c r="BP9" s="270" t="s">
        <v>6</v>
      </c>
      <c r="BQ9" s="270"/>
      <c r="BR9" s="270" t="s">
        <v>7</v>
      </c>
      <c r="BS9" s="270"/>
    </row>
    <row r="10" spans="1:71" ht="18.95" customHeight="1" thickBot="1">
      <c r="A10" s="218"/>
      <c r="B10" s="5">
        <v>3</v>
      </c>
      <c r="C10" s="6">
        <f t="shared" si="0"/>
        <v>46390</v>
      </c>
      <c r="D10" s="18">
        <f t="shared" si="1"/>
        <v>1</v>
      </c>
      <c r="E10" s="9"/>
      <c r="F10" s="108" t="str">
        <f t="shared" ref="F10:F38" si="11">IF($R10=1,VLOOKUP($S10,$AA$11:$BC$70,10),IF($R10=2,VLOOKUP($S9+1,$AA$11:$BC$70,20),IF($R10="予備","予備","")))</f>
        <v/>
      </c>
      <c r="G10" s="107" t="str">
        <f t="shared" si="2"/>
        <v/>
      </c>
      <c r="H10" s="108" t="str">
        <f t="shared" si="3"/>
        <v/>
      </c>
      <c r="I10" s="107" t="str">
        <f t="shared" si="4"/>
        <v/>
      </c>
      <c r="J10" s="108" t="str">
        <f t="shared" si="5"/>
        <v>2～3</v>
      </c>
      <c r="K10" s="107" t="str">
        <f t="shared" si="6"/>
        <v>4～5</v>
      </c>
      <c r="L10" s="108" t="str">
        <f t="shared" si="7"/>
        <v/>
      </c>
      <c r="M10" s="107" t="str">
        <f t="shared" si="8"/>
        <v/>
      </c>
      <c r="N10" s="108" t="str">
        <f t="shared" si="9"/>
        <v/>
      </c>
      <c r="O10" s="107" t="str">
        <f t="shared" si="10"/>
        <v/>
      </c>
      <c r="P10" s="9"/>
      <c r="Q10" s="218"/>
      <c r="R10" s="55">
        <v>1</v>
      </c>
      <c r="S10" s="14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1" t="s">
        <v>14</v>
      </c>
      <c r="AF10" s="41" t="s">
        <v>17</v>
      </c>
      <c r="AG10" s="41" t="s">
        <v>18</v>
      </c>
      <c r="AH10" s="41" t="s">
        <v>19</v>
      </c>
      <c r="AI10" s="41" t="s">
        <v>20</v>
      </c>
      <c r="AJ10" s="43" t="s">
        <v>14</v>
      </c>
      <c r="AK10" s="44" t="s">
        <v>539</v>
      </c>
      <c r="AL10" s="41" t="s">
        <v>17</v>
      </c>
      <c r="AM10" s="44" t="s">
        <v>539</v>
      </c>
      <c r="AN10" s="41" t="s">
        <v>18</v>
      </c>
      <c r="AO10" s="44" t="s">
        <v>539</v>
      </c>
      <c r="AP10" s="41" t="s">
        <v>19</v>
      </c>
      <c r="AQ10" s="44" t="s">
        <v>539</v>
      </c>
      <c r="AR10" s="41" t="s">
        <v>20</v>
      </c>
      <c r="AS10" s="44" t="s">
        <v>539</v>
      </c>
      <c r="AT10" s="43" t="s">
        <v>14</v>
      </c>
      <c r="AU10" s="44" t="s">
        <v>539</v>
      </c>
      <c r="AV10" s="41" t="s">
        <v>17</v>
      </c>
      <c r="AW10" s="44" t="s">
        <v>539</v>
      </c>
      <c r="AX10" s="41" t="s">
        <v>18</v>
      </c>
      <c r="AY10" s="44" t="s">
        <v>539</v>
      </c>
      <c r="AZ10" s="41" t="s">
        <v>19</v>
      </c>
      <c r="BA10" s="44" t="s">
        <v>539</v>
      </c>
      <c r="BB10" s="41" t="s">
        <v>20</v>
      </c>
      <c r="BC10" s="44" t="s">
        <v>539</v>
      </c>
      <c r="BH10" s="36" t="s">
        <v>11</v>
      </c>
      <c r="BI10" s="37" t="s">
        <v>21</v>
      </c>
      <c r="BJ10" s="38" t="s">
        <v>55</v>
      </c>
      <c r="BK10" s="39" t="s">
        <v>541</v>
      </c>
      <c r="BL10" s="38" t="s">
        <v>55</v>
      </c>
      <c r="BM10" s="39" t="s">
        <v>539</v>
      </c>
      <c r="BN10" s="38" t="s">
        <v>55</v>
      </c>
      <c r="BO10" s="39" t="s">
        <v>539</v>
      </c>
      <c r="BP10" s="38" t="s">
        <v>55</v>
      </c>
      <c r="BQ10" s="39" t="s">
        <v>539</v>
      </c>
      <c r="BR10" s="38" t="s">
        <v>55</v>
      </c>
      <c r="BS10" s="39" t="s">
        <v>539</v>
      </c>
    </row>
    <row r="11" spans="1:71" ht="18.95" customHeight="1">
      <c r="A11" s="218"/>
      <c r="B11" s="5">
        <v>4</v>
      </c>
      <c r="C11" s="6">
        <f t="shared" si="0"/>
        <v>46391</v>
      </c>
      <c r="D11" s="18">
        <f t="shared" si="1"/>
        <v>2</v>
      </c>
      <c r="E11" s="9"/>
      <c r="F11" s="108" t="str">
        <f t="shared" si="11"/>
        <v/>
      </c>
      <c r="G11" s="107" t="str">
        <f t="shared" si="2"/>
        <v/>
      </c>
      <c r="H11" s="108" t="str">
        <f t="shared" si="3"/>
        <v/>
      </c>
      <c r="I11" s="107" t="str">
        <f t="shared" si="4"/>
        <v/>
      </c>
      <c r="J11" s="108" t="str">
        <f t="shared" si="5"/>
        <v/>
      </c>
      <c r="K11" s="107" t="str">
        <f t="shared" si="6"/>
        <v/>
      </c>
      <c r="L11" s="108" t="str">
        <f t="shared" si="7"/>
        <v>2～3</v>
      </c>
      <c r="M11" s="107" t="str">
        <f t="shared" si="8"/>
        <v>6～7</v>
      </c>
      <c r="N11" s="108" t="str">
        <f t="shared" si="9"/>
        <v/>
      </c>
      <c r="O11" s="107" t="str">
        <f t="shared" si="10"/>
        <v/>
      </c>
      <c r="P11" s="9"/>
      <c r="Q11" s="218"/>
      <c r="R11" s="55">
        <v>1</v>
      </c>
      <c r="S11" s="14">
        <f>SUM($R$8:R11)</f>
        <v>4</v>
      </c>
      <c r="U11" s="27">
        <v>1</v>
      </c>
      <c r="V11" s="60" t="s">
        <v>14</v>
      </c>
      <c r="AA11" s="9">
        <v>1</v>
      </c>
      <c r="AB11" s="27" t="str">
        <f>V11</f>
        <v>国語</v>
      </c>
      <c r="AC11" s="60"/>
      <c r="AD11" s="42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IF(AE11="","",VLOOKUP(AE11,目次!$A$5:$X$36,20))</f>
        <v>4～5</v>
      </c>
      <c r="AL11" s="22" t="str">
        <f>IF(AF11="","",VLOOKUP(AF11,目次!$A$5:$P$36,4))</f>
        <v/>
      </c>
      <c r="AM11" s="22" t="str">
        <f>IF(AF11="","",VLOOKUP(AF11,目次!$A$5:$X$36,21))</f>
        <v/>
      </c>
      <c r="AN11" s="22" t="str">
        <f>IF(AG11="","",VLOOKUP(AG11,目次!$A$5:$P$36,5))</f>
        <v/>
      </c>
      <c r="AO11" s="22" t="str">
        <f>IF(AG11="","",VLOOKUP(AG11,目次!$A$5:$X$36,22))</f>
        <v/>
      </c>
      <c r="AP11" s="22" t="str">
        <f>IF(AH11="","",VLOOKUP(AH11,目次!$A$5:$P$36,6))</f>
        <v/>
      </c>
      <c r="AQ11" s="22" t="str">
        <f>IF(AH11="","",VLOOKUP(AH11,目次!$A$5:$X$36,23))</f>
        <v/>
      </c>
      <c r="AR11" s="22" t="str">
        <f>IF(AI11="","",VLOOKUP(AI11,目次!$A$5:$P$36,7))</f>
        <v/>
      </c>
      <c r="AS11" s="22" t="str">
        <f>IF(AI11="","",VLOOKUP(AI11,目次!$A$5:$X$36,24))</f>
        <v/>
      </c>
      <c r="AT11" s="45" t="str">
        <f t="shared" ref="AT11:BC36" si="13">IF(AJ11=AJ12,"",IF($AD11=$AD12,AJ11&amp;","&amp;AJ12,AJ11&amp;AJ12))</f>
        <v>2～3</v>
      </c>
      <c r="AU11" s="45" t="str">
        <f t="shared" si="13"/>
        <v>4～5</v>
      </c>
      <c r="AV11" s="45" t="str">
        <f t="shared" si="13"/>
        <v>2～3</v>
      </c>
      <c r="AW11" s="45" t="str">
        <f t="shared" si="13"/>
        <v>4～5</v>
      </c>
      <c r="AX11" s="45" t="str">
        <f t="shared" si="13"/>
        <v/>
      </c>
      <c r="AY11" s="45" t="str">
        <f t="shared" si="13"/>
        <v/>
      </c>
      <c r="AZ11" s="45" t="str">
        <f t="shared" si="13"/>
        <v/>
      </c>
      <c r="BA11" s="45" t="str">
        <f t="shared" si="13"/>
        <v/>
      </c>
      <c r="BB11" s="45" t="str">
        <f t="shared" si="13"/>
        <v/>
      </c>
      <c r="BC11" s="45" t="str">
        <f t="shared" si="13"/>
        <v/>
      </c>
      <c r="BH11" s="40">
        <v>1</v>
      </c>
      <c r="BI11" s="250" t="s">
        <v>22</v>
      </c>
      <c r="BJ11" s="253" t="s">
        <v>58</v>
      </c>
      <c r="BK11" s="248" t="s">
        <v>112</v>
      </c>
      <c r="BL11" s="252" t="s">
        <v>111</v>
      </c>
      <c r="BM11" s="251" t="s">
        <v>112</v>
      </c>
      <c r="BN11" s="249" t="s">
        <v>111</v>
      </c>
      <c r="BO11" s="257" t="s">
        <v>112</v>
      </c>
      <c r="BP11" s="249" t="s">
        <v>111</v>
      </c>
      <c r="BQ11" s="256" t="s">
        <v>99</v>
      </c>
      <c r="BR11" s="255" t="s">
        <v>111</v>
      </c>
      <c r="BS11" s="258" t="s">
        <v>99</v>
      </c>
    </row>
    <row r="12" spans="1:71" ht="18.95" customHeight="1">
      <c r="A12" s="218"/>
      <c r="B12" s="5">
        <v>5</v>
      </c>
      <c r="C12" s="6">
        <f t="shared" si="0"/>
        <v>46392</v>
      </c>
      <c r="D12" s="18">
        <f t="shared" si="1"/>
        <v>3</v>
      </c>
      <c r="E12" s="9"/>
      <c r="F12" s="108" t="str">
        <f t="shared" si="11"/>
        <v/>
      </c>
      <c r="G12" s="107" t="str">
        <f t="shared" si="2"/>
        <v/>
      </c>
      <c r="H12" s="108" t="str">
        <f t="shared" si="3"/>
        <v/>
      </c>
      <c r="I12" s="107" t="str">
        <f t="shared" si="4"/>
        <v/>
      </c>
      <c r="J12" s="108" t="str">
        <f t="shared" si="5"/>
        <v/>
      </c>
      <c r="K12" s="107" t="str">
        <f t="shared" si="6"/>
        <v/>
      </c>
      <c r="L12" s="108" t="str">
        <f t="shared" si="7"/>
        <v/>
      </c>
      <c r="M12" s="107" t="str">
        <f t="shared" si="8"/>
        <v/>
      </c>
      <c r="N12" s="108" t="str">
        <f t="shared" si="9"/>
        <v>2～3</v>
      </c>
      <c r="O12" s="107" t="str">
        <f t="shared" si="10"/>
        <v>6～7</v>
      </c>
      <c r="P12" s="9"/>
      <c r="Q12" s="218"/>
      <c r="R12" s="55">
        <v>1</v>
      </c>
      <c r="S12" s="14">
        <f>SUM($R$8:R12)</f>
        <v>5</v>
      </c>
      <c r="U12" s="27">
        <v>2</v>
      </c>
      <c r="V12" s="61" t="s">
        <v>4</v>
      </c>
      <c r="AA12" s="9">
        <v>2</v>
      </c>
      <c r="AB12" s="27" t="str">
        <f>V12</f>
        <v>社会</v>
      </c>
      <c r="AC12" s="61"/>
      <c r="AD12" s="42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IF(AE12="","",VLOOKUP(AE12,目次!$A$5:$X$36,20))</f>
        <v/>
      </c>
      <c r="AL12" s="22" t="str">
        <f>IF(AF12="","",VLOOKUP(AF12,目次!$A$5:$P$36,4))</f>
        <v>2～3</v>
      </c>
      <c r="AM12" s="22" t="str">
        <f>IF(AF12="","",VLOOKUP(AF12,目次!$A$5:$X$36,21))</f>
        <v>4～5</v>
      </c>
      <c r="AN12" s="22" t="str">
        <f>IF(AG12="","",VLOOKUP(AG12,目次!$A$5:$P$36,5))</f>
        <v/>
      </c>
      <c r="AO12" s="22" t="str">
        <f>IF(AG12="","",VLOOKUP(AG12,目次!$A$5:$X$36,22))</f>
        <v/>
      </c>
      <c r="AP12" s="22" t="str">
        <f>IF(AH12="","",VLOOKUP(AH12,目次!$A$5:$P$36,6))</f>
        <v/>
      </c>
      <c r="AQ12" s="22" t="str">
        <f>IF(AH12="","",VLOOKUP(AH12,目次!$A$5:$X$36,23))</f>
        <v/>
      </c>
      <c r="AR12" s="22" t="str">
        <f>IF(AI12="","",VLOOKUP(AI12,目次!$A$5:$P$36,7))</f>
        <v/>
      </c>
      <c r="AS12" s="22" t="str">
        <f>IF(AI12="","",VLOOKUP(AI12,目次!$A$5:$X$36,24))</f>
        <v/>
      </c>
      <c r="AT12" s="45" t="str">
        <f t="shared" si="13"/>
        <v/>
      </c>
      <c r="AU12" s="45" t="str">
        <f t="shared" si="13"/>
        <v/>
      </c>
      <c r="AV12" s="45" t="str">
        <f t="shared" si="13"/>
        <v>2～3</v>
      </c>
      <c r="AW12" s="45" t="str">
        <f t="shared" si="13"/>
        <v>4～5</v>
      </c>
      <c r="AX12" s="45" t="str">
        <f t="shared" si="13"/>
        <v>2～3</v>
      </c>
      <c r="AY12" s="45" t="str">
        <f t="shared" si="13"/>
        <v>4～5</v>
      </c>
      <c r="AZ12" s="45" t="str">
        <f t="shared" si="13"/>
        <v/>
      </c>
      <c r="BA12" s="45" t="str">
        <f t="shared" si="13"/>
        <v/>
      </c>
      <c r="BB12" s="45" t="str">
        <f t="shared" si="13"/>
        <v/>
      </c>
      <c r="BC12" s="45" t="str">
        <f t="shared" si="13"/>
        <v/>
      </c>
      <c r="BH12" s="40">
        <v>2</v>
      </c>
      <c r="BI12" s="64" t="s">
        <v>23</v>
      </c>
      <c r="BJ12" s="75" t="s">
        <v>59</v>
      </c>
      <c r="BK12" s="260" t="s">
        <v>99</v>
      </c>
      <c r="BL12" s="78" t="s">
        <v>112</v>
      </c>
      <c r="BM12" s="261" t="s">
        <v>99</v>
      </c>
      <c r="BN12" s="67" t="s">
        <v>112</v>
      </c>
      <c r="BO12" s="259" t="s">
        <v>99</v>
      </c>
      <c r="BP12" s="67" t="s">
        <v>112</v>
      </c>
      <c r="BQ12" s="152" t="s">
        <v>100</v>
      </c>
      <c r="BR12" s="69" t="s">
        <v>112</v>
      </c>
      <c r="BS12" s="254" t="s">
        <v>100</v>
      </c>
    </row>
    <row r="13" spans="1:71" ht="18.95" customHeight="1">
      <c r="A13" s="218"/>
      <c r="B13" s="5">
        <v>6</v>
      </c>
      <c r="C13" s="6">
        <f t="shared" si="0"/>
        <v>46393</v>
      </c>
      <c r="D13" s="18">
        <f t="shared" si="1"/>
        <v>4</v>
      </c>
      <c r="E13" s="9"/>
      <c r="F13" s="108" t="str">
        <f t="shared" si="11"/>
        <v>4～5</v>
      </c>
      <c r="G13" s="107" t="str">
        <f t="shared" si="2"/>
        <v>6～7</v>
      </c>
      <c r="H13" s="108" t="str">
        <f t="shared" si="3"/>
        <v/>
      </c>
      <c r="I13" s="107" t="str">
        <f t="shared" si="4"/>
        <v/>
      </c>
      <c r="J13" s="108" t="str">
        <f t="shared" si="5"/>
        <v/>
      </c>
      <c r="K13" s="107" t="str">
        <f t="shared" si="6"/>
        <v/>
      </c>
      <c r="L13" s="108" t="str">
        <f t="shared" si="7"/>
        <v/>
      </c>
      <c r="M13" s="107" t="str">
        <f t="shared" si="8"/>
        <v/>
      </c>
      <c r="N13" s="108" t="str">
        <f t="shared" si="9"/>
        <v/>
      </c>
      <c r="O13" s="107" t="str">
        <f t="shared" si="10"/>
        <v/>
      </c>
      <c r="P13" s="9"/>
      <c r="Q13" s="218"/>
      <c r="R13" s="55">
        <v>1</v>
      </c>
      <c r="S13" s="14">
        <f>SUM($R$8:R13)</f>
        <v>6</v>
      </c>
      <c r="U13" s="27">
        <v>3</v>
      </c>
      <c r="V13" s="61" t="s">
        <v>5</v>
      </c>
      <c r="AA13" s="9">
        <v>3</v>
      </c>
      <c r="AB13" s="27" t="str">
        <f>V13</f>
        <v>数学</v>
      </c>
      <c r="AC13" s="61"/>
      <c r="AD13" s="42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IF(AE13="","",VLOOKUP(AE13,目次!$A$5:$X$36,20))</f>
        <v/>
      </c>
      <c r="AL13" s="22" t="str">
        <f>IF(AF13="","",VLOOKUP(AF13,目次!$A$5:$P$36,4))</f>
        <v/>
      </c>
      <c r="AM13" s="22" t="str">
        <f>IF(AF13="","",VLOOKUP(AF13,目次!$A$5:$X$36,21))</f>
        <v/>
      </c>
      <c r="AN13" s="22" t="str">
        <f>IF(AG13="","",VLOOKUP(AG13,目次!$A$5:$P$36,5))</f>
        <v>2～3</v>
      </c>
      <c r="AO13" s="22" t="str">
        <f>IF(AG13="","",VLOOKUP(AG13,目次!$A$5:$X$36,22))</f>
        <v>4～5</v>
      </c>
      <c r="AP13" s="22" t="str">
        <f>IF(AH13="","",VLOOKUP(AH13,目次!$A$5:$P$36,6))</f>
        <v/>
      </c>
      <c r="AQ13" s="22" t="str">
        <f>IF(AH13="","",VLOOKUP(AH13,目次!$A$5:$X$36,23))</f>
        <v/>
      </c>
      <c r="AR13" s="22" t="str">
        <f>IF(AI13="","",VLOOKUP(AI13,目次!$A$5:$P$36,7))</f>
        <v/>
      </c>
      <c r="AS13" s="22" t="str">
        <f>IF(AI13="","",VLOOKUP(AI13,目次!$A$5:$X$36,24))</f>
        <v/>
      </c>
      <c r="AT13" s="45" t="str">
        <f t="shared" si="13"/>
        <v/>
      </c>
      <c r="AU13" s="45" t="str">
        <f t="shared" si="13"/>
        <v/>
      </c>
      <c r="AV13" s="45" t="str">
        <f t="shared" si="13"/>
        <v/>
      </c>
      <c r="AW13" s="45" t="str">
        <f t="shared" si="13"/>
        <v/>
      </c>
      <c r="AX13" s="45" t="str">
        <f t="shared" si="13"/>
        <v>2～3</v>
      </c>
      <c r="AY13" s="45" t="str">
        <f t="shared" si="13"/>
        <v>4～5</v>
      </c>
      <c r="AZ13" s="45" t="str">
        <f t="shared" si="13"/>
        <v>2～3</v>
      </c>
      <c r="BA13" s="45" t="str">
        <f t="shared" si="13"/>
        <v>6～7</v>
      </c>
      <c r="BB13" s="45" t="str">
        <f t="shared" si="13"/>
        <v/>
      </c>
      <c r="BC13" s="45" t="str">
        <f t="shared" si="13"/>
        <v/>
      </c>
      <c r="BH13" s="40">
        <v>3</v>
      </c>
      <c r="BI13" s="64" t="s">
        <v>24</v>
      </c>
      <c r="BJ13" s="75" t="s">
        <v>99</v>
      </c>
      <c r="BK13" s="260" t="s">
        <v>100</v>
      </c>
      <c r="BL13" s="78" t="s">
        <v>99</v>
      </c>
      <c r="BM13" s="261" t="s">
        <v>100</v>
      </c>
      <c r="BN13" s="67" t="s">
        <v>99</v>
      </c>
      <c r="BO13" s="259" t="s">
        <v>100</v>
      </c>
      <c r="BP13" s="67" t="s">
        <v>99</v>
      </c>
      <c r="BQ13" s="152" t="s">
        <v>101</v>
      </c>
      <c r="BR13" s="69" t="s">
        <v>99</v>
      </c>
      <c r="BS13" s="254" t="s">
        <v>101</v>
      </c>
    </row>
    <row r="14" spans="1:71" ht="18.95" customHeight="1">
      <c r="A14" s="218"/>
      <c r="B14" s="5">
        <v>7</v>
      </c>
      <c r="C14" s="6">
        <f t="shared" si="0"/>
        <v>46394</v>
      </c>
      <c r="D14" s="18">
        <f t="shared" si="1"/>
        <v>5</v>
      </c>
      <c r="E14" s="9"/>
      <c r="F14" s="108" t="str">
        <f t="shared" si="11"/>
        <v/>
      </c>
      <c r="G14" s="107" t="str">
        <f t="shared" si="2"/>
        <v/>
      </c>
      <c r="H14" s="108" t="str">
        <f t="shared" si="3"/>
        <v>4～5</v>
      </c>
      <c r="I14" s="107" t="str">
        <f t="shared" si="4"/>
        <v>6～7</v>
      </c>
      <c r="J14" s="108" t="str">
        <f t="shared" si="5"/>
        <v/>
      </c>
      <c r="K14" s="107" t="str">
        <f t="shared" si="6"/>
        <v/>
      </c>
      <c r="L14" s="108" t="str">
        <f t="shared" si="7"/>
        <v/>
      </c>
      <c r="M14" s="107" t="str">
        <f t="shared" si="8"/>
        <v/>
      </c>
      <c r="N14" s="108" t="str">
        <f t="shared" si="9"/>
        <v/>
      </c>
      <c r="O14" s="107" t="str">
        <f t="shared" si="10"/>
        <v/>
      </c>
      <c r="P14" s="9"/>
      <c r="Q14" s="218"/>
      <c r="R14" s="55">
        <v>1</v>
      </c>
      <c r="S14" s="14">
        <f>SUM($R$8:R14)</f>
        <v>7</v>
      </c>
      <c r="U14" s="27">
        <v>4</v>
      </c>
      <c r="V14" s="61" t="s">
        <v>6</v>
      </c>
      <c r="AA14" s="9">
        <v>4</v>
      </c>
      <c r="AB14" s="27" t="str">
        <f>V14</f>
        <v>理科</v>
      </c>
      <c r="AC14" s="61"/>
      <c r="AD14" s="42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IF(AE14="","",VLOOKUP(AE14,目次!$A$5:$X$36,20))</f>
        <v/>
      </c>
      <c r="AL14" s="22" t="str">
        <f>IF(AF14="","",VLOOKUP(AF14,目次!$A$5:$P$36,4))</f>
        <v/>
      </c>
      <c r="AM14" s="22" t="str">
        <f>IF(AF14="","",VLOOKUP(AF14,目次!$A$5:$X$36,21))</f>
        <v/>
      </c>
      <c r="AN14" s="22" t="str">
        <f>IF(AG14="","",VLOOKUP(AG14,目次!$A$5:$P$36,5))</f>
        <v/>
      </c>
      <c r="AO14" s="22" t="str">
        <f>IF(AG14="","",VLOOKUP(AG14,目次!$A$5:$X$36,22))</f>
        <v/>
      </c>
      <c r="AP14" s="22" t="str">
        <f>IF(AH14="","",VLOOKUP(AH14,目次!$A$5:$P$36,6))</f>
        <v>2～3</v>
      </c>
      <c r="AQ14" s="22" t="str">
        <f>IF(AH14="","",VLOOKUP(AH14,目次!$A$5:$X$36,23))</f>
        <v>6～7</v>
      </c>
      <c r="AR14" s="22" t="str">
        <f>IF(AI14="","",VLOOKUP(AI14,目次!$A$5:$P$36,7))</f>
        <v/>
      </c>
      <c r="AS14" s="22" t="str">
        <f>IF(AI14="","",VLOOKUP(AI14,目次!$A$5:$X$36,24))</f>
        <v/>
      </c>
      <c r="AT14" s="45" t="str">
        <f t="shared" si="13"/>
        <v/>
      </c>
      <c r="AU14" s="45" t="str">
        <f t="shared" si="13"/>
        <v/>
      </c>
      <c r="AV14" s="45" t="str">
        <f t="shared" si="13"/>
        <v/>
      </c>
      <c r="AW14" s="45" t="str">
        <f t="shared" si="13"/>
        <v/>
      </c>
      <c r="AX14" s="45" t="str">
        <f t="shared" si="13"/>
        <v/>
      </c>
      <c r="AY14" s="45" t="str">
        <f t="shared" si="13"/>
        <v/>
      </c>
      <c r="AZ14" s="45" t="str">
        <f t="shared" si="13"/>
        <v>2～3</v>
      </c>
      <c r="BA14" s="45" t="str">
        <f t="shared" si="13"/>
        <v>6～7</v>
      </c>
      <c r="BB14" s="45" t="str">
        <f t="shared" si="13"/>
        <v>2～3</v>
      </c>
      <c r="BC14" s="45" t="str">
        <f t="shared" si="13"/>
        <v>6～7</v>
      </c>
      <c r="BH14" s="40">
        <v>4</v>
      </c>
      <c r="BI14" s="64" t="s">
        <v>25</v>
      </c>
      <c r="BJ14" s="75" t="s">
        <v>100</v>
      </c>
      <c r="BK14" s="260" t="s">
        <v>101</v>
      </c>
      <c r="BL14" s="78" t="s">
        <v>100</v>
      </c>
      <c r="BM14" s="261" t="s">
        <v>101</v>
      </c>
      <c r="BN14" s="67" t="s">
        <v>100</v>
      </c>
      <c r="BO14" s="259" t="s">
        <v>101</v>
      </c>
      <c r="BP14" s="67" t="s">
        <v>100</v>
      </c>
      <c r="BQ14" s="152" t="s">
        <v>102</v>
      </c>
      <c r="BR14" s="69" t="s">
        <v>100</v>
      </c>
      <c r="BS14" s="254" t="s">
        <v>102</v>
      </c>
    </row>
    <row r="15" spans="1:71" ht="18.95" customHeight="1" thickBot="1">
      <c r="A15" s="218"/>
      <c r="B15" s="5">
        <v>8</v>
      </c>
      <c r="C15" s="6">
        <f t="shared" si="0"/>
        <v>46395</v>
      </c>
      <c r="D15" s="18">
        <f t="shared" si="1"/>
        <v>6</v>
      </c>
      <c r="E15" s="9"/>
      <c r="F15" s="108" t="str">
        <f t="shared" si="11"/>
        <v/>
      </c>
      <c r="G15" s="107" t="str">
        <f t="shared" si="2"/>
        <v/>
      </c>
      <c r="H15" s="108" t="str">
        <f t="shared" si="3"/>
        <v/>
      </c>
      <c r="I15" s="107" t="str">
        <f t="shared" si="4"/>
        <v/>
      </c>
      <c r="J15" s="108" t="str">
        <f t="shared" si="5"/>
        <v>4～5</v>
      </c>
      <c r="K15" s="107" t="str">
        <f t="shared" si="6"/>
        <v>6～7</v>
      </c>
      <c r="L15" s="108" t="str">
        <f t="shared" si="7"/>
        <v/>
      </c>
      <c r="M15" s="107" t="str">
        <f t="shared" si="8"/>
        <v/>
      </c>
      <c r="N15" s="108" t="str">
        <f t="shared" si="9"/>
        <v/>
      </c>
      <c r="O15" s="107" t="str">
        <f t="shared" si="10"/>
        <v/>
      </c>
      <c r="P15" s="9"/>
      <c r="Q15" s="218"/>
      <c r="R15" s="55">
        <v>1</v>
      </c>
      <c r="S15" s="14">
        <f>SUM($R$8:R15)</f>
        <v>8</v>
      </c>
      <c r="U15" s="27">
        <v>5</v>
      </c>
      <c r="V15" s="62" t="s">
        <v>7</v>
      </c>
      <c r="AA15" s="9">
        <v>5</v>
      </c>
      <c r="AB15" s="27" t="str">
        <f>V15</f>
        <v>英語</v>
      </c>
      <c r="AC15" s="61"/>
      <c r="AD15" s="42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IF(AE15="","",VLOOKUP(AE15,目次!$A$5:$X$36,20))</f>
        <v/>
      </c>
      <c r="AL15" s="22" t="str">
        <f>IF(AF15="","",VLOOKUP(AF15,目次!$A$5:$P$36,4))</f>
        <v/>
      </c>
      <c r="AM15" s="22" t="str">
        <f>IF(AF15="","",VLOOKUP(AF15,目次!$A$5:$X$36,21))</f>
        <v/>
      </c>
      <c r="AN15" s="22" t="str">
        <f>IF(AG15="","",VLOOKUP(AG15,目次!$A$5:$P$36,5))</f>
        <v/>
      </c>
      <c r="AO15" s="22" t="str">
        <f>IF(AG15="","",VLOOKUP(AG15,目次!$A$5:$X$36,22))</f>
        <v/>
      </c>
      <c r="AP15" s="22" t="str">
        <f>IF(AH15="","",VLOOKUP(AH15,目次!$A$5:$P$36,6))</f>
        <v/>
      </c>
      <c r="AQ15" s="22" t="str">
        <f>IF(AH15="","",VLOOKUP(AH15,目次!$A$5:$X$36,23))</f>
        <v/>
      </c>
      <c r="AR15" s="22" t="str">
        <f>IF(AI15="","",VLOOKUP(AI15,目次!$A$5:$P$36,7))</f>
        <v>2～3</v>
      </c>
      <c r="AS15" s="22" t="str">
        <f>IF(AI15="","",VLOOKUP(AI15,目次!$A$5:$X$36,24))</f>
        <v>6～7</v>
      </c>
      <c r="AT15" s="45" t="str">
        <f t="shared" si="13"/>
        <v>4～5</v>
      </c>
      <c r="AU15" s="45" t="str">
        <f t="shared" si="13"/>
        <v>6～7</v>
      </c>
      <c r="AV15" s="45" t="str">
        <f t="shared" si="13"/>
        <v/>
      </c>
      <c r="AW15" s="45" t="str">
        <f t="shared" si="13"/>
        <v/>
      </c>
      <c r="AX15" s="45" t="str">
        <f t="shared" si="13"/>
        <v/>
      </c>
      <c r="AY15" s="45" t="str">
        <f t="shared" si="13"/>
        <v/>
      </c>
      <c r="AZ15" s="45" t="str">
        <f t="shared" si="13"/>
        <v/>
      </c>
      <c r="BA15" s="45" t="str">
        <f t="shared" si="13"/>
        <v/>
      </c>
      <c r="BB15" s="45" t="str">
        <f t="shared" si="13"/>
        <v>2～3</v>
      </c>
      <c r="BC15" s="45" t="str">
        <f t="shared" si="13"/>
        <v>6～7</v>
      </c>
      <c r="BH15" s="40">
        <v>5</v>
      </c>
      <c r="BI15" s="64" t="s">
        <v>26</v>
      </c>
      <c r="BJ15" s="75" t="s">
        <v>101</v>
      </c>
      <c r="BK15" s="260" t="s">
        <v>102</v>
      </c>
      <c r="BL15" s="78" t="s">
        <v>101</v>
      </c>
      <c r="BM15" s="261" t="s">
        <v>102</v>
      </c>
      <c r="BN15" s="67" t="s">
        <v>101</v>
      </c>
      <c r="BO15" s="259" t="s">
        <v>102</v>
      </c>
      <c r="BP15" s="67" t="s">
        <v>101</v>
      </c>
      <c r="BQ15" s="152" t="s">
        <v>103</v>
      </c>
      <c r="BR15" s="69" t="s">
        <v>101</v>
      </c>
      <c r="BS15" s="254" t="s">
        <v>103</v>
      </c>
    </row>
    <row r="16" spans="1:71" ht="18.95" customHeight="1">
      <c r="A16" s="218"/>
      <c r="B16" s="5">
        <v>9</v>
      </c>
      <c r="C16" s="6">
        <f t="shared" si="0"/>
        <v>46396</v>
      </c>
      <c r="D16" s="18">
        <f t="shared" si="1"/>
        <v>7</v>
      </c>
      <c r="E16" s="9"/>
      <c r="F16" s="108" t="str">
        <f t="shared" si="11"/>
        <v/>
      </c>
      <c r="G16" s="107" t="str">
        <f t="shared" si="2"/>
        <v/>
      </c>
      <c r="H16" s="108" t="str">
        <f t="shared" si="3"/>
        <v/>
      </c>
      <c r="I16" s="107" t="str">
        <f t="shared" si="4"/>
        <v/>
      </c>
      <c r="J16" s="108" t="str">
        <f t="shared" si="5"/>
        <v/>
      </c>
      <c r="K16" s="107" t="str">
        <f t="shared" si="6"/>
        <v/>
      </c>
      <c r="L16" s="108" t="str">
        <f t="shared" si="7"/>
        <v>4～5</v>
      </c>
      <c r="M16" s="107" t="str">
        <f t="shared" si="8"/>
        <v>8～9</v>
      </c>
      <c r="N16" s="108" t="str">
        <f t="shared" si="9"/>
        <v/>
      </c>
      <c r="O16" s="107" t="str">
        <f t="shared" si="10"/>
        <v/>
      </c>
      <c r="P16" s="9"/>
      <c r="Q16" s="218"/>
      <c r="R16" s="55">
        <v>1</v>
      </c>
      <c r="S16" s="14">
        <f>SUM($R$8:R16)</f>
        <v>9</v>
      </c>
      <c r="AA16" s="9">
        <v>6</v>
      </c>
      <c r="AB16" s="27" t="str">
        <f>V11</f>
        <v>国語</v>
      </c>
      <c r="AC16" s="61"/>
      <c r="AD16" s="42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IF(AE16="","",VLOOKUP(AE16,目次!$A$5:$X$36,20))</f>
        <v>6～7</v>
      </c>
      <c r="AL16" s="22" t="str">
        <f>IF(AF16="","",VLOOKUP(AF16,目次!$A$5:$P$36,4))</f>
        <v/>
      </c>
      <c r="AM16" s="22" t="str">
        <f>IF(AF16="","",VLOOKUP(AF16,目次!$A$5:$X$36,21))</f>
        <v/>
      </c>
      <c r="AN16" s="22" t="str">
        <f>IF(AG16="","",VLOOKUP(AG16,目次!$A$5:$P$36,5))</f>
        <v/>
      </c>
      <c r="AO16" s="22" t="str">
        <f>IF(AG16="","",VLOOKUP(AG16,目次!$A$5:$X$36,22))</f>
        <v/>
      </c>
      <c r="AP16" s="22" t="str">
        <f>IF(AH16="","",VLOOKUP(AH16,目次!$A$5:$P$36,6))</f>
        <v/>
      </c>
      <c r="AQ16" s="22" t="str">
        <f>IF(AH16="","",VLOOKUP(AH16,目次!$A$5:$X$36,23))</f>
        <v/>
      </c>
      <c r="AR16" s="22" t="str">
        <f>IF(AI16="","",VLOOKUP(AI16,目次!$A$5:$P$36,7))</f>
        <v/>
      </c>
      <c r="AS16" s="22" t="str">
        <f>IF(AI16="","",VLOOKUP(AI16,目次!$A$5:$X$36,24))</f>
        <v/>
      </c>
      <c r="AT16" s="45" t="str">
        <f t="shared" si="13"/>
        <v>4～5</v>
      </c>
      <c r="AU16" s="45" t="str">
        <f t="shared" si="13"/>
        <v>6～7</v>
      </c>
      <c r="AV16" s="45" t="str">
        <f t="shared" si="13"/>
        <v>4～5</v>
      </c>
      <c r="AW16" s="45" t="str">
        <f t="shared" si="13"/>
        <v>6～7</v>
      </c>
      <c r="AX16" s="45" t="str">
        <f t="shared" si="13"/>
        <v/>
      </c>
      <c r="AY16" s="45" t="str">
        <f t="shared" si="13"/>
        <v/>
      </c>
      <c r="AZ16" s="45" t="str">
        <f t="shared" si="13"/>
        <v/>
      </c>
      <c r="BA16" s="45" t="str">
        <f t="shared" si="13"/>
        <v/>
      </c>
      <c r="BB16" s="45" t="str">
        <f t="shared" si="13"/>
        <v/>
      </c>
      <c r="BC16" s="45" t="str">
        <f t="shared" si="13"/>
        <v/>
      </c>
      <c r="BH16" s="40">
        <v>6</v>
      </c>
      <c r="BI16" s="64" t="s">
        <v>27</v>
      </c>
      <c r="BJ16" s="75" t="s">
        <v>102</v>
      </c>
      <c r="BK16" s="260" t="s">
        <v>103</v>
      </c>
      <c r="BL16" s="78" t="s">
        <v>455</v>
      </c>
      <c r="BM16" s="261" t="s">
        <v>103</v>
      </c>
      <c r="BN16" s="67" t="s">
        <v>102</v>
      </c>
      <c r="BO16" s="259" t="s">
        <v>103</v>
      </c>
      <c r="BP16" s="67" t="s">
        <v>102</v>
      </c>
      <c r="BQ16" s="152" t="s">
        <v>104</v>
      </c>
      <c r="BR16" s="69" t="s">
        <v>102</v>
      </c>
      <c r="BS16" s="254" t="s">
        <v>104</v>
      </c>
    </row>
    <row r="17" spans="1:71" ht="18.95" customHeight="1">
      <c r="A17" s="218"/>
      <c r="B17" s="5">
        <v>10</v>
      </c>
      <c r="C17" s="6">
        <f t="shared" si="0"/>
        <v>46397</v>
      </c>
      <c r="D17" s="18">
        <f t="shared" si="1"/>
        <v>1</v>
      </c>
      <c r="E17" s="9"/>
      <c r="F17" s="108" t="str">
        <f t="shared" si="11"/>
        <v/>
      </c>
      <c r="G17" s="107" t="str">
        <f t="shared" si="2"/>
        <v/>
      </c>
      <c r="H17" s="108" t="str">
        <f t="shared" si="3"/>
        <v/>
      </c>
      <c r="I17" s="107" t="str">
        <f t="shared" si="4"/>
        <v/>
      </c>
      <c r="J17" s="108" t="str">
        <f t="shared" si="5"/>
        <v/>
      </c>
      <c r="K17" s="107" t="str">
        <f t="shared" si="6"/>
        <v/>
      </c>
      <c r="L17" s="108" t="str">
        <f t="shared" si="7"/>
        <v/>
      </c>
      <c r="M17" s="107" t="str">
        <f t="shared" si="8"/>
        <v/>
      </c>
      <c r="N17" s="108" t="str">
        <f t="shared" si="9"/>
        <v>4～5</v>
      </c>
      <c r="O17" s="107" t="str">
        <f t="shared" si="10"/>
        <v>8～9</v>
      </c>
      <c r="P17" s="9"/>
      <c r="Q17" s="218"/>
      <c r="R17" s="55">
        <v>1</v>
      </c>
      <c r="S17" s="14">
        <f>SUM($R$8:R17)</f>
        <v>10</v>
      </c>
      <c r="U17" s="105" t="s">
        <v>144</v>
      </c>
      <c r="V17" s="101"/>
      <c r="W17" s="101"/>
      <c r="X17" s="101"/>
      <c r="Y17" s="101"/>
      <c r="AA17" s="9">
        <v>7</v>
      </c>
      <c r="AB17" s="27" t="str">
        <f>V12</f>
        <v>社会</v>
      </c>
      <c r="AC17" s="61"/>
      <c r="AD17" s="42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IF(AE17="","",VLOOKUP(AE17,目次!$A$5:$X$36,20))</f>
        <v/>
      </c>
      <c r="AL17" s="22" t="str">
        <f>IF(AF17="","",VLOOKUP(AF17,目次!$A$5:$P$36,4))</f>
        <v>4～5</v>
      </c>
      <c r="AM17" s="22" t="str">
        <f>IF(AF17="","",VLOOKUP(AF17,目次!$A$5:$X$36,21))</f>
        <v>6～7</v>
      </c>
      <c r="AN17" s="22" t="str">
        <f>IF(AG17="","",VLOOKUP(AG17,目次!$A$5:$P$36,5))</f>
        <v/>
      </c>
      <c r="AO17" s="22" t="str">
        <f>IF(AG17="","",VLOOKUP(AG17,目次!$A$5:$X$36,22))</f>
        <v/>
      </c>
      <c r="AP17" s="22" t="str">
        <f>IF(AH17="","",VLOOKUP(AH17,目次!$A$5:$P$36,6))</f>
        <v/>
      </c>
      <c r="AQ17" s="22" t="str">
        <f>IF(AH17="","",VLOOKUP(AH17,目次!$A$5:$X$36,23))</f>
        <v/>
      </c>
      <c r="AR17" s="22" t="str">
        <f>IF(AI17="","",VLOOKUP(AI17,目次!$A$5:$P$36,7))</f>
        <v/>
      </c>
      <c r="AS17" s="22" t="str">
        <f>IF(AI17="","",VLOOKUP(AI17,目次!$A$5:$X$36,24))</f>
        <v/>
      </c>
      <c r="AT17" s="45" t="str">
        <f t="shared" si="13"/>
        <v/>
      </c>
      <c r="AU17" s="45" t="str">
        <f t="shared" si="13"/>
        <v/>
      </c>
      <c r="AV17" s="45" t="str">
        <f t="shared" si="13"/>
        <v>4～5</v>
      </c>
      <c r="AW17" s="45" t="str">
        <f t="shared" si="13"/>
        <v>6～7</v>
      </c>
      <c r="AX17" s="45" t="str">
        <f t="shared" si="13"/>
        <v>4～5</v>
      </c>
      <c r="AY17" s="45" t="str">
        <f t="shared" si="13"/>
        <v>6～7</v>
      </c>
      <c r="AZ17" s="45" t="str">
        <f t="shared" si="13"/>
        <v/>
      </c>
      <c r="BA17" s="45" t="str">
        <f t="shared" si="13"/>
        <v/>
      </c>
      <c r="BB17" s="45" t="str">
        <f t="shared" si="13"/>
        <v/>
      </c>
      <c r="BC17" s="45" t="str">
        <f t="shared" si="13"/>
        <v/>
      </c>
      <c r="BH17" s="40">
        <v>7</v>
      </c>
      <c r="BI17" s="64" t="s">
        <v>28</v>
      </c>
      <c r="BJ17" s="75" t="s">
        <v>103</v>
      </c>
      <c r="BK17" s="260" t="s">
        <v>104</v>
      </c>
      <c r="BL17" s="78" t="s">
        <v>104</v>
      </c>
      <c r="BM17" s="261" t="s">
        <v>104</v>
      </c>
      <c r="BN17" s="67" t="s">
        <v>103</v>
      </c>
      <c r="BO17" s="259" t="s">
        <v>104</v>
      </c>
      <c r="BP17" s="67" t="s">
        <v>103</v>
      </c>
      <c r="BQ17" s="152" t="s">
        <v>105</v>
      </c>
      <c r="BR17" s="69" t="s">
        <v>103</v>
      </c>
      <c r="BS17" s="254" t="s">
        <v>105</v>
      </c>
    </row>
    <row r="18" spans="1:71" ht="18.95" customHeight="1" thickBot="1">
      <c r="A18" s="218"/>
      <c r="B18" s="5">
        <v>11</v>
      </c>
      <c r="C18" s="6">
        <f t="shared" si="0"/>
        <v>46398</v>
      </c>
      <c r="D18" s="18">
        <f t="shared" ref="D18:D38" si="14">WEEKDAY(C18)</f>
        <v>2</v>
      </c>
      <c r="E18" s="9"/>
      <c r="F18" s="108" t="str">
        <f t="shared" si="11"/>
        <v>6～7</v>
      </c>
      <c r="G18" s="107" t="str">
        <f t="shared" si="2"/>
        <v>8～9</v>
      </c>
      <c r="H18" s="108" t="str">
        <f t="shared" si="3"/>
        <v/>
      </c>
      <c r="I18" s="107" t="str">
        <f t="shared" si="4"/>
        <v/>
      </c>
      <c r="J18" s="108" t="str">
        <f t="shared" si="5"/>
        <v/>
      </c>
      <c r="K18" s="107" t="str">
        <f t="shared" si="6"/>
        <v/>
      </c>
      <c r="L18" s="108" t="str">
        <f t="shared" si="7"/>
        <v/>
      </c>
      <c r="M18" s="107" t="str">
        <f t="shared" si="8"/>
        <v/>
      </c>
      <c r="N18" s="108" t="str">
        <f t="shared" si="9"/>
        <v/>
      </c>
      <c r="O18" s="107" t="str">
        <f t="shared" si="10"/>
        <v/>
      </c>
      <c r="P18" s="9"/>
      <c r="Q18" s="218"/>
      <c r="R18" s="55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1"/>
      <c r="AD18" s="42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IF(AE18="","",VLOOKUP(AE18,目次!$A$5:$X$36,20))</f>
        <v/>
      </c>
      <c r="AL18" s="22" t="str">
        <f>IF(AF18="","",VLOOKUP(AF18,目次!$A$5:$P$36,4))</f>
        <v/>
      </c>
      <c r="AM18" s="22" t="str">
        <f>IF(AF18="","",VLOOKUP(AF18,目次!$A$5:$X$36,21))</f>
        <v/>
      </c>
      <c r="AN18" s="22" t="str">
        <f>IF(AG18="","",VLOOKUP(AG18,目次!$A$5:$P$36,5))</f>
        <v>4～5</v>
      </c>
      <c r="AO18" s="22" t="str">
        <f>IF(AG18="","",VLOOKUP(AG18,目次!$A$5:$X$36,22))</f>
        <v>6～7</v>
      </c>
      <c r="AP18" s="22" t="str">
        <f>IF(AH18="","",VLOOKUP(AH18,目次!$A$5:$P$36,6))</f>
        <v/>
      </c>
      <c r="AQ18" s="22" t="str">
        <f>IF(AH18="","",VLOOKUP(AH18,目次!$A$5:$X$36,23))</f>
        <v/>
      </c>
      <c r="AR18" s="22" t="str">
        <f>IF(AI18="","",VLOOKUP(AI18,目次!$A$5:$P$36,7))</f>
        <v/>
      </c>
      <c r="AS18" s="22" t="str">
        <f>IF(AI18="","",VLOOKUP(AI18,目次!$A$5:$X$36,24))</f>
        <v/>
      </c>
      <c r="AT18" s="45" t="str">
        <f t="shared" si="13"/>
        <v/>
      </c>
      <c r="AU18" s="45" t="str">
        <f t="shared" si="13"/>
        <v/>
      </c>
      <c r="AV18" s="45" t="str">
        <f t="shared" si="13"/>
        <v/>
      </c>
      <c r="AW18" s="45" t="str">
        <f t="shared" si="13"/>
        <v/>
      </c>
      <c r="AX18" s="45" t="str">
        <f t="shared" si="13"/>
        <v>4～5</v>
      </c>
      <c r="AY18" s="45" t="str">
        <f t="shared" si="13"/>
        <v>6～7</v>
      </c>
      <c r="AZ18" s="45" t="str">
        <f t="shared" si="13"/>
        <v>4～5</v>
      </c>
      <c r="BA18" s="45" t="str">
        <f t="shared" si="13"/>
        <v>8～9</v>
      </c>
      <c r="BB18" s="45" t="str">
        <f t="shared" si="13"/>
        <v/>
      </c>
      <c r="BC18" s="45" t="str">
        <f t="shared" si="13"/>
        <v/>
      </c>
      <c r="BH18" s="40">
        <v>8</v>
      </c>
      <c r="BI18" s="64" t="s">
        <v>29</v>
      </c>
      <c r="BJ18" s="75" t="s">
        <v>104</v>
      </c>
      <c r="BK18" s="260" t="s">
        <v>105</v>
      </c>
      <c r="BL18" s="78" t="s">
        <v>105</v>
      </c>
      <c r="BM18" s="261" t="s">
        <v>105</v>
      </c>
      <c r="BN18" s="67" t="s">
        <v>104</v>
      </c>
      <c r="BO18" s="259" t="s">
        <v>105</v>
      </c>
      <c r="BP18" s="67" t="s">
        <v>104</v>
      </c>
      <c r="BQ18" s="152" t="s">
        <v>106</v>
      </c>
      <c r="BR18" s="69" t="s">
        <v>104</v>
      </c>
      <c r="BS18" s="254" t="s">
        <v>106</v>
      </c>
    </row>
    <row r="19" spans="1:71" ht="18.95" customHeight="1" thickBot="1">
      <c r="A19" s="218"/>
      <c r="B19" s="5">
        <v>12</v>
      </c>
      <c r="C19" s="6">
        <f t="shared" si="0"/>
        <v>46399</v>
      </c>
      <c r="D19" s="18">
        <f t="shared" si="14"/>
        <v>3</v>
      </c>
      <c r="E19" s="9"/>
      <c r="F19" s="108" t="str">
        <f t="shared" si="11"/>
        <v/>
      </c>
      <c r="G19" s="107" t="str">
        <f t="shared" si="2"/>
        <v/>
      </c>
      <c r="H19" s="108" t="str">
        <f t="shared" si="3"/>
        <v>6～7</v>
      </c>
      <c r="I19" s="107" t="str">
        <f t="shared" si="4"/>
        <v>8～9</v>
      </c>
      <c r="J19" s="108" t="str">
        <f t="shared" si="5"/>
        <v/>
      </c>
      <c r="K19" s="107" t="str">
        <f t="shared" si="6"/>
        <v/>
      </c>
      <c r="L19" s="108" t="str">
        <f t="shared" si="7"/>
        <v/>
      </c>
      <c r="M19" s="107" t="str">
        <f t="shared" si="8"/>
        <v/>
      </c>
      <c r="N19" s="108" t="str">
        <f t="shared" si="9"/>
        <v/>
      </c>
      <c r="O19" s="107" t="str">
        <f t="shared" si="10"/>
        <v/>
      </c>
      <c r="P19" s="9"/>
      <c r="Q19" s="218"/>
      <c r="R19" s="55">
        <v>1</v>
      </c>
      <c r="S19" s="14">
        <f>SUM($R$8:R19)</f>
        <v>12</v>
      </c>
      <c r="U19" s="57"/>
      <c r="V19" s="58"/>
      <c r="W19" s="58"/>
      <c r="X19" s="58"/>
      <c r="Y19" s="59"/>
      <c r="AA19" s="9">
        <v>9</v>
      </c>
      <c r="AB19" s="27" t="str">
        <f>V14</f>
        <v>理科</v>
      </c>
      <c r="AC19" s="61"/>
      <c r="AD19" s="42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IF(AE19="","",VLOOKUP(AE19,目次!$A$5:$X$36,20))</f>
        <v/>
      </c>
      <c r="AL19" s="22" t="str">
        <f>IF(AF19="","",VLOOKUP(AF19,目次!$A$5:$P$36,4))</f>
        <v/>
      </c>
      <c r="AM19" s="22" t="str">
        <f>IF(AF19="","",VLOOKUP(AF19,目次!$A$5:$X$36,21))</f>
        <v/>
      </c>
      <c r="AN19" s="22" t="str">
        <f>IF(AG19="","",VLOOKUP(AG19,目次!$A$5:$P$36,5))</f>
        <v/>
      </c>
      <c r="AO19" s="22" t="str">
        <f>IF(AG19="","",VLOOKUP(AG19,目次!$A$5:$X$36,22))</f>
        <v/>
      </c>
      <c r="AP19" s="22" t="str">
        <f>IF(AH19="","",VLOOKUP(AH19,目次!$A$5:$P$36,6))</f>
        <v>4～5</v>
      </c>
      <c r="AQ19" s="22" t="str">
        <f>IF(AH19="","",VLOOKUP(AH19,目次!$A$5:$X$36,23))</f>
        <v>8～9</v>
      </c>
      <c r="AR19" s="22" t="str">
        <f>IF(AI19="","",VLOOKUP(AI19,目次!$A$5:$P$36,7))</f>
        <v/>
      </c>
      <c r="AS19" s="22" t="str">
        <f>IF(AI19="","",VLOOKUP(AI19,目次!$A$5:$X$36,24))</f>
        <v/>
      </c>
      <c r="AT19" s="45" t="str">
        <f t="shared" si="13"/>
        <v/>
      </c>
      <c r="AU19" s="45" t="str">
        <f t="shared" si="13"/>
        <v/>
      </c>
      <c r="AV19" s="45" t="str">
        <f t="shared" si="13"/>
        <v/>
      </c>
      <c r="AW19" s="45" t="str">
        <f t="shared" si="13"/>
        <v/>
      </c>
      <c r="AX19" s="45" t="str">
        <f t="shared" si="13"/>
        <v/>
      </c>
      <c r="AY19" s="45" t="str">
        <f t="shared" si="13"/>
        <v/>
      </c>
      <c r="AZ19" s="45" t="str">
        <f t="shared" si="13"/>
        <v>4～5</v>
      </c>
      <c r="BA19" s="45" t="str">
        <f t="shared" si="13"/>
        <v>8～9</v>
      </c>
      <c r="BB19" s="45" t="str">
        <f t="shared" si="13"/>
        <v>4～5</v>
      </c>
      <c r="BC19" s="45" t="str">
        <f t="shared" si="13"/>
        <v>8～9</v>
      </c>
      <c r="BH19" s="40">
        <v>9</v>
      </c>
      <c r="BI19" s="64" t="s">
        <v>30</v>
      </c>
      <c r="BJ19" s="75" t="s">
        <v>105</v>
      </c>
      <c r="BK19" s="260" t="s">
        <v>106</v>
      </c>
      <c r="BL19" s="78" t="s">
        <v>456</v>
      </c>
      <c r="BM19" s="261" t="s">
        <v>106</v>
      </c>
      <c r="BN19" s="67" t="s">
        <v>105</v>
      </c>
      <c r="BO19" s="259" t="s">
        <v>106</v>
      </c>
      <c r="BP19" s="67" t="s">
        <v>105</v>
      </c>
      <c r="BQ19" s="152" t="s">
        <v>107</v>
      </c>
      <c r="BR19" s="69" t="s">
        <v>105</v>
      </c>
      <c r="BS19" s="254" t="s">
        <v>107</v>
      </c>
    </row>
    <row r="20" spans="1:71" ht="18.95" customHeight="1">
      <c r="A20" s="218"/>
      <c r="B20" s="5">
        <v>13</v>
      </c>
      <c r="C20" s="6">
        <f t="shared" si="0"/>
        <v>46400</v>
      </c>
      <c r="D20" s="18">
        <f t="shared" si="14"/>
        <v>4</v>
      </c>
      <c r="E20" s="9"/>
      <c r="F20" s="108" t="str">
        <f t="shared" si="11"/>
        <v/>
      </c>
      <c r="G20" s="107" t="str">
        <f t="shared" si="2"/>
        <v/>
      </c>
      <c r="H20" s="108" t="str">
        <f t="shared" si="3"/>
        <v/>
      </c>
      <c r="I20" s="107" t="str">
        <f t="shared" si="4"/>
        <v/>
      </c>
      <c r="J20" s="108" t="str">
        <f t="shared" si="5"/>
        <v>6～7</v>
      </c>
      <c r="K20" s="107" t="str">
        <f t="shared" si="6"/>
        <v>8～9</v>
      </c>
      <c r="L20" s="108" t="str">
        <f t="shared" si="7"/>
        <v/>
      </c>
      <c r="M20" s="107" t="str">
        <f t="shared" si="8"/>
        <v/>
      </c>
      <c r="N20" s="108" t="str">
        <f t="shared" si="9"/>
        <v/>
      </c>
      <c r="O20" s="107" t="str">
        <f t="shared" si="10"/>
        <v/>
      </c>
      <c r="P20" s="9"/>
      <c r="Q20" s="218"/>
      <c r="R20" s="55">
        <v>1</v>
      </c>
      <c r="S20" s="14">
        <f>SUM($R$8:R20)</f>
        <v>13</v>
      </c>
      <c r="AA20" s="9">
        <v>10</v>
      </c>
      <c r="AB20" s="27" t="str">
        <f>V15</f>
        <v>英語</v>
      </c>
      <c r="AC20" s="61"/>
      <c r="AD20" s="42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IF(AE20="","",VLOOKUP(AE20,目次!$A$5:$X$36,20))</f>
        <v/>
      </c>
      <c r="AL20" s="22" t="str">
        <f>IF(AF20="","",VLOOKUP(AF20,目次!$A$5:$P$36,4))</f>
        <v/>
      </c>
      <c r="AM20" s="22" t="str">
        <f>IF(AF20="","",VLOOKUP(AF20,目次!$A$5:$X$36,21))</f>
        <v/>
      </c>
      <c r="AN20" s="22" t="str">
        <f>IF(AG20="","",VLOOKUP(AG20,目次!$A$5:$P$36,5))</f>
        <v/>
      </c>
      <c r="AO20" s="22" t="str">
        <f>IF(AG20="","",VLOOKUP(AG20,目次!$A$5:$X$36,22))</f>
        <v/>
      </c>
      <c r="AP20" s="22" t="str">
        <f>IF(AH20="","",VLOOKUP(AH20,目次!$A$5:$P$36,6))</f>
        <v/>
      </c>
      <c r="AQ20" s="22" t="str">
        <f>IF(AH20="","",VLOOKUP(AH20,目次!$A$5:$X$36,23))</f>
        <v/>
      </c>
      <c r="AR20" s="22" t="str">
        <f>IF(AI20="","",VLOOKUP(AI20,目次!$A$5:$P$36,7))</f>
        <v>4～5</v>
      </c>
      <c r="AS20" s="22" t="str">
        <f>IF(AI20="","",VLOOKUP(AI20,目次!$A$5:$X$36,24))</f>
        <v>8～9</v>
      </c>
      <c r="AT20" s="45" t="str">
        <f t="shared" si="13"/>
        <v>6～7</v>
      </c>
      <c r="AU20" s="45" t="str">
        <f t="shared" si="13"/>
        <v>8～9</v>
      </c>
      <c r="AV20" s="45" t="str">
        <f t="shared" si="13"/>
        <v/>
      </c>
      <c r="AW20" s="45" t="str">
        <f t="shared" si="13"/>
        <v/>
      </c>
      <c r="AX20" s="45" t="str">
        <f t="shared" si="13"/>
        <v/>
      </c>
      <c r="AY20" s="45" t="str">
        <f t="shared" si="13"/>
        <v/>
      </c>
      <c r="AZ20" s="45" t="str">
        <f t="shared" si="13"/>
        <v/>
      </c>
      <c r="BA20" s="45" t="str">
        <f t="shared" si="13"/>
        <v/>
      </c>
      <c r="BB20" s="45" t="str">
        <f t="shared" si="13"/>
        <v>4～5</v>
      </c>
      <c r="BC20" s="45" t="str">
        <f t="shared" si="13"/>
        <v>8～9</v>
      </c>
      <c r="BH20" s="40">
        <v>10</v>
      </c>
      <c r="BI20" s="64" t="s">
        <v>31</v>
      </c>
      <c r="BJ20" s="75" t="s">
        <v>106</v>
      </c>
      <c r="BK20" s="260" t="s">
        <v>107</v>
      </c>
      <c r="BL20" s="78" t="s">
        <v>108</v>
      </c>
      <c r="BM20" s="261" t="s">
        <v>107</v>
      </c>
      <c r="BN20" s="67" t="s">
        <v>106</v>
      </c>
      <c r="BO20" s="259" t="s">
        <v>107</v>
      </c>
      <c r="BP20" s="67" t="s">
        <v>106</v>
      </c>
      <c r="BQ20" s="152" t="s">
        <v>108</v>
      </c>
      <c r="BR20" s="69" t="s">
        <v>106</v>
      </c>
      <c r="BS20" s="254" t="s">
        <v>108</v>
      </c>
    </row>
    <row r="21" spans="1:71" ht="18.95" customHeight="1">
      <c r="A21" s="218"/>
      <c r="B21" s="5">
        <v>14</v>
      </c>
      <c r="C21" s="6">
        <f t="shared" si="0"/>
        <v>46401</v>
      </c>
      <c r="D21" s="18">
        <f t="shared" si="14"/>
        <v>5</v>
      </c>
      <c r="E21" s="9"/>
      <c r="F21" s="108" t="str">
        <f t="shared" si="11"/>
        <v/>
      </c>
      <c r="G21" s="107" t="str">
        <f t="shared" si="2"/>
        <v/>
      </c>
      <c r="H21" s="108" t="str">
        <f t="shared" si="3"/>
        <v/>
      </c>
      <c r="I21" s="107" t="str">
        <f t="shared" si="4"/>
        <v/>
      </c>
      <c r="J21" s="108" t="str">
        <f t="shared" si="5"/>
        <v/>
      </c>
      <c r="K21" s="107" t="str">
        <f t="shared" si="6"/>
        <v/>
      </c>
      <c r="L21" s="108" t="str">
        <f t="shared" si="7"/>
        <v>6～7</v>
      </c>
      <c r="M21" s="107" t="str">
        <f t="shared" si="8"/>
        <v>10～11</v>
      </c>
      <c r="N21" s="108" t="str">
        <f t="shared" si="9"/>
        <v/>
      </c>
      <c r="O21" s="107" t="str">
        <f t="shared" si="10"/>
        <v/>
      </c>
      <c r="P21" s="9"/>
      <c r="Q21" s="218"/>
      <c r="R21" s="55">
        <v>1</v>
      </c>
      <c r="S21" s="14">
        <f>SUM($R$8:R21)</f>
        <v>14</v>
      </c>
      <c r="AA21" s="9">
        <v>11</v>
      </c>
      <c r="AB21" s="27" t="str">
        <f>V11</f>
        <v>国語</v>
      </c>
      <c r="AC21" s="61"/>
      <c r="AD21" s="42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IF(AE21="","",VLOOKUP(AE21,目次!$A$5:$X$36,20))</f>
        <v>8～9</v>
      </c>
      <c r="AL21" s="22" t="str">
        <f>IF(AF21="","",VLOOKUP(AF21,目次!$A$5:$P$36,4))</f>
        <v/>
      </c>
      <c r="AM21" s="22" t="str">
        <f>IF(AF21="","",VLOOKUP(AF21,目次!$A$5:$X$36,21))</f>
        <v/>
      </c>
      <c r="AN21" s="22" t="str">
        <f>IF(AG21="","",VLOOKUP(AG21,目次!$A$5:$P$36,5))</f>
        <v/>
      </c>
      <c r="AO21" s="22" t="str">
        <f>IF(AG21="","",VLOOKUP(AG21,目次!$A$5:$X$36,22))</f>
        <v/>
      </c>
      <c r="AP21" s="22" t="str">
        <f>IF(AH21="","",VLOOKUP(AH21,目次!$A$5:$P$36,6))</f>
        <v/>
      </c>
      <c r="AQ21" s="22" t="str">
        <f>IF(AH21="","",VLOOKUP(AH21,目次!$A$5:$X$36,23))</f>
        <v/>
      </c>
      <c r="AR21" s="22" t="str">
        <f>IF(AI21="","",VLOOKUP(AI21,目次!$A$5:$P$36,7))</f>
        <v/>
      </c>
      <c r="AS21" s="22" t="str">
        <f>IF(AI21="","",VLOOKUP(AI21,目次!$A$5:$X$36,24))</f>
        <v/>
      </c>
      <c r="AT21" s="45" t="str">
        <f t="shared" si="13"/>
        <v>6～7</v>
      </c>
      <c r="AU21" s="45" t="str">
        <f t="shared" si="13"/>
        <v>8～9</v>
      </c>
      <c r="AV21" s="45" t="str">
        <f t="shared" si="13"/>
        <v>6～7</v>
      </c>
      <c r="AW21" s="45" t="str">
        <f t="shared" si="13"/>
        <v>8～9</v>
      </c>
      <c r="AX21" s="45" t="str">
        <f t="shared" si="13"/>
        <v/>
      </c>
      <c r="AY21" s="45" t="str">
        <f t="shared" si="13"/>
        <v/>
      </c>
      <c r="AZ21" s="45" t="str">
        <f t="shared" si="13"/>
        <v/>
      </c>
      <c r="BA21" s="45" t="str">
        <f t="shared" si="13"/>
        <v/>
      </c>
      <c r="BB21" s="45" t="str">
        <f t="shared" si="13"/>
        <v/>
      </c>
      <c r="BC21" s="45" t="str">
        <f t="shared" si="13"/>
        <v/>
      </c>
      <c r="BH21" s="40">
        <v>11</v>
      </c>
      <c r="BI21" s="64" t="s">
        <v>32</v>
      </c>
      <c r="BJ21" s="75" t="s">
        <v>107</v>
      </c>
      <c r="BK21" s="260" t="s">
        <v>108</v>
      </c>
      <c r="BL21" s="78" t="s">
        <v>109</v>
      </c>
      <c r="BM21" s="261" t="s">
        <v>108</v>
      </c>
      <c r="BN21" s="67" t="s">
        <v>107</v>
      </c>
      <c r="BO21" s="259" t="s">
        <v>108</v>
      </c>
      <c r="BP21" s="67" t="s">
        <v>107</v>
      </c>
      <c r="BQ21" s="152" t="s">
        <v>109</v>
      </c>
      <c r="BR21" s="69" t="s">
        <v>107</v>
      </c>
      <c r="BS21" s="254" t="s">
        <v>109</v>
      </c>
    </row>
    <row r="22" spans="1:71" ht="18.95" customHeight="1">
      <c r="A22" s="218"/>
      <c r="B22" s="5">
        <v>15</v>
      </c>
      <c r="C22" s="6">
        <f t="shared" si="0"/>
        <v>46402</v>
      </c>
      <c r="D22" s="18">
        <f t="shared" si="14"/>
        <v>6</v>
      </c>
      <c r="E22" s="9"/>
      <c r="F22" s="108" t="str">
        <f t="shared" si="11"/>
        <v/>
      </c>
      <c r="G22" s="107" t="str">
        <f t="shared" si="2"/>
        <v/>
      </c>
      <c r="H22" s="108" t="str">
        <f t="shared" si="3"/>
        <v/>
      </c>
      <c r="I22" s="107" t="str">
        <f t="shared" si="4"/>
        <v/>
      </c>
      <c r="J22" s="108" t="str">
        <f t="shared" si="5"/>
        <v/>
      </c>
      <c r="K22" s="107" t="str">
        <f t="shared" si="6"/>
        <v/>
      </c>
      <c r="L22" s="108" t="str">
        <f t="shared" si="7"/>
        <v/>
      </c>
      <c r="M22" s="107" t="str">
        <f t="shared" si="8"/>
        <v/>
      </c>
      <c r="N22" s="108" t="str">
        <f t="shared" si="9"/>
        <v>6～7</v>
      </c>
      <c r="O22" s="107" t="str">
        <f t="shared" si="10"/>
        <v>10～11</v>
      </c>
      <c r="P22" s="9"/>
      <c r="Q22" s="218"/>
      <c r="R22" s="55">
        <v>1</v>
      </c>
      <c r="S22" s="14">
        <f>SUM($R$8:R22)</f>
        <v>15</v>
      </c>
      <c r="AA22" s="9">
        <v>12</v>
      </c>
      <c r="AB22" s="27" t="str">
        <f>V12</f>
        <v>社会</v>
      </c>
      <c r="AC22" s="61"/>
      <c r="AD22" s="42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IF(AE22="","",VLOOKUP(AE22,目次!$A$5:$X$36,20))</f>
        <v/>
      </c>
      <c r="AL22" s="22" t="str">
        <f>IF(AF22="","",VLOOKUP(AF22,目次!$A$5:$P$36,4))</f>
        <v>6～7</v>
      </c>
      <c r="AM22" s="22" t="str">
        <f>IF(AF22="","",VLOOKUP(AF22,目次!$A$5:$X$36,21))</f>
        <v>8～9</v>
      </c>
      <c r="AN22" s="22" t="str">
        <f>IF(AG22="","",VLOOKUP(AG22,目次!$A$5:$P$36,5))</f>
        <v/>
      </c>
      <c r="AO22" s="22" t="str">
        <f>IF(AG22="","",VLOOKUP(AG22,目次!$A$5:$X$36,22))</f>
        <v/>
      </c>
      <c r="AP22" s="22" t="str">
        <f>IF(AH22="","",VLOOKUP(AH22,目次!$A$5:$P$36,6))</f>
        <v/>
      </c>
      <c r="AQ22" s="22" t="str">
        <f>IF(AH22="","",VLOOKUP(AH22,目次!$A$5:$X$36,23))</f>
        <v/>
      </c>
      <c r="AR22" s="22" t="str">
        <f>IF(AI22="","",VLOOKUP(AI22,目次!$A$5:$P$36,7))</f>
        <v/>
      </c>
      <c r="AS22" s="22" t="str">
        <f>IF(AI22="","",VLOOKUP(AI22,目次!$A$5:$X$36,24))</f>
        <v/>
      </c>
      <c r="AT22" s="45" t="str">
        <f t="shared" si="13"/>
        <v/>
      </c>
      <c r="AU22" s="45" t="str">
        <f t="shared" si="13"/>
        <v/>
      </c>
      <c r="AV22" s="45" t="str">
        <f t="shared" si="13"/>
        <v>6～7</v>
      </c>
      <c r="AW22" s="45" t="str">
        <f t="shared" si="13"/>
        <v>8～9</v>
      </c>
      <c r="AX22" s="45" t="str">
        <f t="shared" si="13"/>
        <v>6～7</v>
      </c>
      <c r="AY22" s="45" t="str">
        <f t="shared" si="13"/>
        <v>8～9</v>
      </c>
      <c r="AZ22" s="45" t="str">
        <f t="shared" si="13"/>
        <v/>
      </c>
      <c r="BA22" s="45" t="str">
        <f t="shared" si="13"/>
        <v/>
      </c>
      <c r="BB22" s="45" t="str">
        <f t="shared" si="13"/>
        <v/>
      </c>
      <c r="BC22" s="45" t="str">
        <f t="shared" si="13"/>
        <v/>
      </c>
      <c r="BH22" s="40">
        <v>12</v>
      </c>
      <c r="BI22" s="64" t="s">
        <v>33</v>
      </c>
      <c r="BJ22" s="75" t="s">
        <v>108</v>
      </c>
      <c r="BK22" s="260" t="s">
        <v>109</v>
      </c>
      <c r="BL22" s="78" t="s">
        <v>457</v>
      </c>
      <c r="BM22" s="261" t="s">
        <v>109</v>
      </c>
      <c r="BN22" s="67" t="s">
        <v>108</v>
      </c>
      <c r="BO22" s="259" t="s">
        <v>109</v>
      </c>
      <c r="BP22" s="67" t="s">
        <v>108</v>
      </c>
      <c r="BQ22" s="152" t="s">
        <v>110</v>
      </c>
      <c r="BR22" s="69" t="s">
        <v>108</v>
      </c>
      <c r="BS22" s="254" t="s">
        <v>110</v>
      </c>
    </row>
    <row r="23" spans="1:71" ht="18.95" customHeight="1">
      <c r="A23" s="218"/>
      <c r="B23" s="5">
        <v>16</v>
      </c>
      <c r="C23" s="6">
        <f t="shared" si="0"/>
        <v>46403</v>
      </c>
      <c r="D23" s="18">
        <f t="shared" si="14"/>
        <v>7</v>
      </c>
      <c r="E23" s="9"/>
      <c r="F23" s="108" t="str">
        <f t="shared" si="11"/>
        <v>8～9</v>
      </c>
      <c r="G23" s="107" t="str">
        <f t="shared" si="2"/>
        <v>10～11</v>
      </c>
      <c r="H23" s="108" t="str">
        <f t="shared" si="3"/>
        <v/>
      </c>
      <c r="I23" s="107" t="str">
        <f t="shared" si="4"/>
        <v/>
      </c>
      <c r="J23" s="108" t="str">
        <f t="shared" si="5"/>
        <v/>
      </c>
      <c r="K23" s="107" t="str">
        <f t="shared" si="6"/>
        <v/>
      </c>
      <c r="L23" s="108" t="str">
        <f t="shared" si="7"/>
        <v/>
      </c>
      <c r="M23" s="107" t="str">
        <f t="shared" si="8"/>
        <v/>
      </c>
      <c r="N23" s="108" t="str">
        <f t="shared" si="9"/>
        <v/>
      </c>
      <c r="O23" s="107" t="str">
        <f t="shared" si="10"/>
        <v/>
      </c>
      <c r="P23" s="9"/>
      <c r="Q23" s="218"/>
      <c r="R23" s="55">
        <v>1</v>
      </c>
      <c r="S23" s="14">
        <f>SUM($R$8:R23)</f>
        <v>16</v>
      </c>
      <c r="AA23" s="9">
        <v>13</v>
      </c>
      <c r="AB23" s="27" t="str">
        <f>V13</f>
        <v>数学</v>
      </c>
      <c r="AC23" s="61"/>
      <c r="AD23" s="42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IF(AE23="","",VLOOKUP(AE23,目次!$A$5:$X$36,20))</f>
        <v/>
      </c>
      <c r="AL23" s="22" t="str">
        <f>IF(AF23="","",VLOOKUP(AF23,目次!$A$5:$P$36,4))</f>
        <v/>
      </c>
      <c r="AM23" s="22" t="str">
        <f>IF(AF23="","",VLOOKUP(AF23,目次!$A$5:$X$36,21))</f>
        <v/>
      </c>
      <c r="AN23" s="22" t="str">
        <f>IF(AG23="","",VLOOKUP(AG23,目次!$A$5:$P$36,5))</f>
        <v>6～7</v>
      </c>
      <c r="AO23" s="22" t="str">
        <f>IF(AG23="","",VLOOKUP(AG23,目次!$A$5:$X$36,22))</f>
        <v>8～9</v>
      </c>
      <c r="AP23" s="22" t="str">
        <f>IF(AH23="","",VLOOKUP(AH23,目次!$A$5:$P$36,6))</f>
        <v/>
      </c>
      <c r="AQ23" s="22" t="str">
        <f>IF(AH23="","",VLOOKUP(AH23,目次!$A$5:$X$36,23))</f>
        <v/>
      </c>
      <c r="AR23" s="22" t="str">
        <f>IF(AI23="","",VLOOKUP(AI23,目次!$A$5:$P$36,7))</f>
        <v/>
      </c>
      <c r="AS23" s="22" t="str">
        <f>IF(AI23="","",VLOOKUP(AI23,目次!$A$5:$X$36,24))</f>
        <v/>
      </c>
      <c r="AT23" s="45" t="str">
        <f t="shared" si="13"/>
        <v/>
      </c>
      <c r="AU23" s="45" t="str">
        <f t="shared" si="13"/>
        <v/>
      </c>
      <c r="AV23" s="45" t="str">
        <f t="shared" si="13"/>
        <v/>
      </c>
      <c r="AW23" s="45" t="str">
        <f t="shared" si="13"/>
        <v/>
      </c>
      <c r="AX23" s="45" t="str">
        <f t="shared" si="13"/>
        <v>6～7</v>
      </c>
      <c r="AY23" s="45" t="str">
        <f t="shared" si="13"/>
        <v>8～9</v>
      </c>
      <c r="AZ23" s="45" t="str">
        <f t="shared" si="13"/>
        <v>6～7</v>
      </c>
      <c r="BA23" s="45" t="str">
        <f t="shared" si="13"/>
        <v>10～11</v>
      </c>
      <c r="BB23" s="45" t="str">
        <f t="shared" si="13"/>
        <v/>
      </c>
      <c r="BC23" s="45" t="str">
        <f t="shared" si="13"/>
        <v/>
      </c>
      <c r="BH23" s="40">
        <v>13</v>
      </c>
      <c r="BI23" s="64" t="s">
        <v>36</v>
      </c>
      <c r="BJ23" s="75" t="s">
        <v>109</v>
      </c>
      <c r="BK23" s="260" t="s">
        <v>110</v>
      </c>
      <c r="BL23" s="78" t="s">
        <v>114</v>
      </c>
      <c r="BM23" s="261" t="s">
        <v>110</v>
      </c>
      <c r="BN23" s="67" t="s">
        <v>109</v>
      </c>
      <c r="BO23" s="259" t="s">
        <v>110</v>
      </c>
      <c r="BP23" s="67" t="s">
        <v>109</v>
      </c>
      <c r="BQ23" s="152" t="s">
        <v>113</v>
      </c>
      <c r="BR23" s="69" t="s">
        <v>109</v>
      </c>
      <c r="BS23" s="254" t="s">
        <v>113</v>
      </c>
    </row>
    <row r="24" spans="1:71" ht="18.95" customHeight="1">
      <c r="A24" s="218"/>
      <c r="B24" s="5">
        <v>17</v>
      </c>
      <c r="C24" s="6">
        <f t="shared" si="0"/>
        <v>46404</v>
      </c>
      <c r="D24" s="18">
        <f t="shared" si="14"/>
        <v>1</v>
      </c>
      <c r="E24" s="9"/>
      <c r="F24" s="108" t="str">
        <f t="shared" si="11"/>
        <v/>
      </c>
      <c r="G24" s="107" t="str">
        <f t="shared" si="2"/>
        <v/>
      </c>
      <c r="H24" s="108" t="str">
        <f t="shared" si="3"/>
        <v>8～9</v>
      </c>
      <c r="I24" s="107" t="str">
        <f t="shared" si="4"/>
        <v>10～11</v>
      </c>
      <c r="J24" s="108" t="str">
        <f t="shared" si="5"/>
        <v/>
      </c>
      <c r="K24" s="107" t="str">
        <f t="shared" si="6"/>
        <v/>
      </c>
      <c r="L24" s="108" t="str">
        <f t="shared" si="7"/>
        <v/>
      </c>
      <c r="M24" s="107" t="str">
        <f t="shared" si="8"/>
        <v/>
      </c>
      <c r="N24" s="108" t="str">
        <f t="shared" si="9"/>
        <v/>
      </c>
      <c r="O24" s="107" t="str">
        <f t="shared" si="10"/>
        <v/>
      </c>
      <c r="P24" s="9"/>
      <c r="Q24" s="218"/>
      <c r="R24" s="55">
        <v>1</v>
      </c>
      <c r="S24" s="14">
        <f>SUM($R$8:R24)</f>
        <v>17</v>
      </c>
      <c r="AA24" s="9">
        <v>14</v>
      </c>
      <c r="AB24" s="27" t="str">
        <f>V14</f>
        <v>理科</v>
      </c>
      <c r="AC24" s="61"/>
      <c r="AD24" s="42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IF(AE24="","",VLOOKUP(AE24,目次!$A$5:$X$36,20))</f>
        <v/>
      </c>
      <c r="AL24" s="22" t="str">
        <f>IF(AF24="","",VLOOKUP(AF24,目次!$A$5:$P$36,4))</f>
        <v/>
      </c>
      <c r="AM24" s="22" t="str">
        <f>IF(AF24="","",VLOOKUP(AF24,目次!$A$5:$X$36,21))</f>
        <v/>
      </c>
      <c r="AN24" s="22" t="str">
        <f>IF(AG24="","",VLOOKUP(AG24,目次!$A$5:$P$36,5))</f>
        <v/>
      </c>
      <c r="AO24" s="22" t="str">
        <f>IF(AG24="","",VLOOKUP(AG24,目次!$A$5:$X$36,22))</f>
        <v/>
      </c>
      <c r="AP24" s="22" t="str">
        <f>IF(AH24="","",VLOOKUP(AH24,目次!$A$5:$P$36,6))</f>
        <v>6～7</v>
      </c>
      <c r="AQ24" s="22" t="str">
        <f>IF(AH24="","",VLOOKUP(AH24,目次!$A$5:$X$36,23))</f>
        <v>10～11</v>
      </c>
      <c r="AR24" s="22" t="str">
        <f>IF(AI24="","",VLOOKUP(AI24,目次!$A$5:$P$36,7))</f>
        <v/>
      </c>
      <c r="AS24" s="22" t="str">
        <f>IF(AI24="","",VLOOKUP(AI24,目次!$A$5:$X$36,24))</f>
        <v/>
      </c>
      <c r="AT24" s="45" t="str">
        <f t="shared" si="13"/>
        <v/>
      </c>
      <c r="AU24" s="45" t="str">
        <f t="shared" si="13"/>
        <v/>
      </c>
      <c r="AV24" s="45" t="str">
        <f t="shared" si="13"/>
        <v/>
      </c>
      <c r="AW24" s="45" t="str">
        <f t="shared" si="13"/>
        <v/>
      </c>
      <c r="AX24" s="45" t="str">
        <f t="shared" si="13"/>
        <v/>
      </c>
      <c r="AY24" s="45" t="str">
        <f t="shared" si="13"/>
        <v/>
      </c>
      <c r="AZ24" s="45" t="str">
        <f t="shared" si="13"/>
        <v>6～7</v>
      </c>
      <c r="BA24" s="45" t="str">
        <f t="shared" si="13"/>
        <v>10～11</v>
      </c>
      <c r="BB24" s="45" t="str">
        <f t="shared" si="13"/>
        <v>6～7</v>
      </c>
      <c r="BC24" s="45" t="str">
        <f t="shared" si="13"/>
        <v>10～11</v>
      </c>
      <c r="BH24" s="40">
        <v>14</v>
      </c>
      <c r="BI24" s="64" t="s">
        <v>37</v>
      </c>
      <c r="BJ24" s="75" t="s">
        <v>110</v>
      </c>
      <c r="BK24" s="260" t="s">
        <v>113</v>
      </c>
      <c r="BL24" s="78" t="s">
        <v>115</v>
      </c>
      <c r="BM24" s="261" t="s">
        <v>113</v>
      </c>
      <c r="BN24" s="67" t="s">
        <v>110</v>
      </c>
      <c r="BO24" s="259" t="s">
        <v>113</v>
      </c>
      <c r="BP24" s="67" t="s">
        <v>110</v>
      </c>
      <c r="BQ24" s="152" t="s">
        <v>114</v>
      </c>
      <c r="BR24" s="69" t="s">
        <v>110</v>
      </c>
      <c r="BS24" s="254" t="s">
        <v>114</v>
      </c>
    </row>
    <row r="25" spans="1:71" ht="18.95" customHeight="1">
      <c r="A25" s="218"/>
      <c r="B25" s="5">
        <v>18</v>
      </c>
      <c r="C25" s="6">
        <f t="shared" si="0"/>
        <v>46405</v>
      </c>
      <c r="D25" s="18">
        <f t="shared" si="14"/>
        <v>2</v>
      </c>
      <c r="E25" s="9"/>
      <c r="F25" s="108" t="str">
        <f t="shared" si="11"/>
        <v/>
      </c>
      <c r="G25" s="107" t="str">
        <f t="shared" si="2"/>
        <v/>
      </c>
      <c r="H25" s="108" t="str">
        <f t="shared" si="3"/>
        <v/>
      </c>
      <c r="I25" s="107" t="str">
        <f t="shared" si="4"/>
        <v/>
      </c>
      <c r="J25" s="108" t="str">
        <f t="shared" si="5"/>
        <v>8～9</v>
      </c>
      <c r="K25" s="107" t="str">
        <f t="shared" si="6"/>
        <v>10～11</v>
      </c>
      <c r="L25" s="108" t="str">
        <f t="shared" si="7"/>
        <v/>
      </c>
      <c r="M25" s="107" t="str">
        <f t="shared" si="8"/>
        <v/>
      </c>
      <c r="N25" s="108" t="str">
        <f t="shared" si="9"/>
        <v/>
      </c>
      <c r="O25" s="107" t="str">
        <f t="shared" si="10"/>
        <v/>
      </c>
      <c r="P25" s="9"/>
      <c r="Q25" s="218"/>
      <c r="R25" s="55">
        <v>1</v>
      </c>
      <c r="S25" s="14">
        <f>SUM($R$8:R25)</f>
        <v>18</v>
      </c>
      <c r="AA25" s="9">
        <v>15</v>
      </c>
      <c r="AB25" s="27" t="str">
        <f>V15</f>
        <v>英語</v>
      </c>
      <c r="AC25" s="61"/>
      <c r="AD25" s="42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IF(AE25="","",VLOOKUP(AE25,目次!$A$5:$X$36,20))</f>
        <v/>
      </c>
      <c r="AL25" s="22" t="str">
        <f>IF(AF25="","",VLOOKUP(AF25,目次!$A$5:$P$36,4))</f>
        <v/>
      </c>
      <c r="AM25" s="22" t="str">
        <f>IF(AF25="","",VLOOKUP(AF25,目次!$A$5:$X$36,21))</f>
        <v/>
      </c>
      <c r="AN25" s="22" t="str">
        <f>IF(AG25="","",VLOOKUP(AG25,目次!$A$5:$P$36,5))</f>
        <v/>
      </c>
      <c r="AO25" s="22" t="str">
        <f>IF(AG25="","",VLOOKUP(AG25,目次!$A$5:$X$36,22))</f>
        <v/>
      </c>
      <c r="AP25" s="22" t="str">
        <f>IF(AH25="","",VLOOKUP(AH25,目次!$A$5:$P$36,6))</f>
        <v/>
      </c>
      <c r="AQ25" s="22" t="str">
        <f>IF(AH25="","",VLOOKUP(AH25,目次!$A$5:$X$36,23))</f>
        <v/>
      </c>
      <c r="AR25" s="22" t="str">
        <f>IF(AI25="","",VLOOKUP(AI25,目次!$A$5:$P$36,7))</f>
        <v>6～7</v>
      </c>
      <c r="AS25" s="22" t="str">
        <f>IF(AI25="","",VLOOKUP(AI25,目次!$A$5:$X$36,24))</f>
        <v>10～11</v>
      </c>
      <c r="AT25" s="45" t="str">
        <f t="shared" si="13"/>
        <v>8～9</v>
      </c>
      <c r="AU25" s="45" t="str">
        <f t="shared" si="13"/>
        <v>10～11</v>
      </c>
      <c r="AV25" s="45" t="str">
        <f t="shared" si="13"/>
        <v/>
      </c>
      <c r="AW25" s="45" t="str">
        <f t="shared" si="13"/>
        <v/>
      </c>
      <c r="AX25" s="45" t="str">
        <f t="shared" si="13"/>
        <v/>
      </c>
      <c r="AY25" s="45" t="str">
        <f t="shared" si="13"/>
        <v/>
      </c>
      <c r="AZ25" s="45" t="str">
        <f t="shared" si="13"/>
        <v/>
      </c>
      <c r="BA25" s="45" t="str">
        <f t="shared" si="13"/>
        <v/>
      </c>
      <c r="BB25" s="45" t="str">
        <f t="shared" si="13"/>
        <v>6～7</v>
      </c>
      <c r="BC25" s="45" t="str">
        <f t="shared" si="13"/>
        <v>10～11</v>
      </c>
      <c r="BH25" s="40">
        <v>15</v>
      </c>
      <c r="BI25" s="64" t="s">
        <v>38</v>
      </c>
      <c r="BJ25" s="75" t="s">
        <v>135</v>
      </c>
      <c r="BK25" s="260" t="s">
        <v>114</v>
      </c>
      <c r="BL25" s="78" t="s">
        <v>116</v>
      </c>
      <c r="BM25" s="261" t="s">
        <v>114</v>
      </c>
      <c r="BN25" s="67" t="s">
        <v>113</v>
      </c>
      <c r="BO25" s="259" t="s">
        <v>114</v>
      </c>
      <c r="BP25" s="67" t="s">
        <v>113</v>
      </c>
      <c r="BQ25" s="152" t="s">
        <v>115</v>
      </c>
      <c r="BR25" s="69" t="s">
        <v>113</v>
      </c>
      <c r="BS25" s="254" t="s">
        <v>115</v>
      </c>
    </row>
    <row r="26" spans="1:71" ht="18.95" customHeight="1">
      <c r="A26" s="218"/>
      <c r="B26" s="5">
        <v>19</v>
      </c>
      <c r="C26" s="6">
        <f t="shared" si="0"/>
        <v>46406</v>
      </c>
      <c r="D26" s="18">
        <f t="shared" si="14"/>
        <v>3</v>
      </c>
      <c r="E26" s="9"/>
      <c r="F26" s="108" t="str">
        <f t="shared" si="11"/>
        <v/>
      </c>
      <c r="G26" s="107" t="str">
        <f t="shared" si="2"/>
        <v/>
      </c>
      <c r="H26" s="108" t="str">
        <f t="shared" si="3"/>
        <v/>
      </c>
      <c r="I26" s="107" t="str">
        <f t="shared" si="4"/>
        <v/>
      </c>
      <c r="J26" s="108" t="str">
        <f t="shared" si="5"/>
        <v/>
      </c>
      <c r="K26" s="107" t="str">
        <f t="shared" si="6"/>
        <v/>
      </c>
      <c r="L26" s="108" t="str">
        <f t="shared" si="7"/>
        <v>8～9</v>
      </c>
      <c r="M26" s="107" t="str">
        <f t="shared" si="8"/>
        <v>12～13</v>
      </c>
      <c r="N26" s="108" t="str">
        <f t="shared" si="9"/>
        <v/>
      </c>
      <c r="O26" s="107" t="str">
        <f t="shared" si="10"/>
        <v/>
      </c>
      <c r="P26" s="9"/>
      <c r="Q26" s="218"/>
      <c r="R26" s="55">
        <v>1</v>
      </c>
      <c r="S26" s="14">
        <f>SUM($R$8:R26)</f>
        <v>19</v>
      </c>
      <c r="AA26" s="9">
        <v>16</v>
      </c>
      <c r="AB26" s="27" t="str">
        <f>V11</f>
        <v>国語</v>
      </c>
      <c r="AC26" s="61"/>
      <c r="AD26" s="42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IF(AE26="","",VLOOKUP(AE26,目次!$A$5:$X$36,20))</f>
        <v>10～11</v>
      </c>
      <c r="AL26" s="22" t="str">
        <f>IF(AF26="","",VLOOKUP(AF26,目次!$A$5:$P$36,4))</f>
        <v/>
      </c>
      <c r="AM26" s="22" t="str">
        <f>IF(AF26="","",VLOOKUP(AF26,目次!$A$5:$X$36,21))</f>
        <v/>
      </c>
      <c r="AN26" s="22" t="str">
        <f>IF(AG26="","",VLOOKUP(AG26,目次!$A$5:$P$36,5))</f>
        <v/>
      </c>
      <c r="AO26" s="22" t="str">
        <f>IF(AG26="","",VLOOKUP(AG26,目次!$A$5:$X$36,22))</f>
        <v/>
      </c>
      <c r="AP26" s="22" t="str">
        <f>IF(AH26="","",VLOOKUP(AH26,目次!$A$5:$P$36,6))</f>
        <v/>
      </c>
      <c r="AQ26" s="22" t="str">
        <f>IF(AH26="","",VLOOKUP(AH26,目次!$A$5:$X$36,23))</f>
        <v/>
      </c>
      <c r="AR26" s="22" t="str">
        <f>IF(AI26="","",VLOOKUP(AI26,目次!$A$5:$P$36,7))</f>
        <v/>
      </c>
      <c r="AS26" s="22" t="str">
        <f>IF(AI26="","",VLOOKUP(AI26,目次!$A$5:$X$36,24))</f>
        <v/>
      </c>
      <c r="AT26" s="45" t="str">
        <f t="shared" si="13"/>
        <v>8～9</v>
      </c>
      <c r="AU26" s="45" t="str">
        <f t="shared" si="13"/>
        <v>10～11</v>
      </c>
      <c r="AV26" s="45" t="str">
        <f t="shared" si="13"/>
        <v>8～9</v>
      </c>
      <c r="AW26" s="45" t="str">
        <f t="shared" si="13"/>
        <v>10～11</v>
      </c>
      <c r="AX26" s="45" t="str">
        <f t="shared" si="13"/>
        <v/>
      </c>
      <c r="AY26" s="45" t="str">
        <f t="shared" si="13"/>
        <v/>
      </c>
      <c r="AZ26" s="45" t="str">
        <f t="shared" si="13"/>
        <v/>
      </c>
      <c r="BA26" s="45" t="str">
        <f t="shared" si="13"/>
        <v/>
      </c>
      <c r="BB26" s="45" t="str">
        <f t="shared" si="13"/>
        <v/>
      </c>
      <c r="BC26" s="45" t="str">
        <f t="shared" si="13"/>
        <v/>
      </c>
      <c r="BH26" s="40">
        <v>16</v>
      </c>
      <c r="BI26" s="64" t="s">
        <v>39</v>
      </c>
      <c r="BJ26" s="75" t="s">
        <v>136</v>
      </c>
      <c r="BK26" s="260" t="s">
        <v>115</v>
      </c>
      <c r="BL26" s="78" t="s">
        <v>117</v>
      </c>
      <c r="BM26" s="261" t="s">
        <v>115</v>
      </c>
      <c r="BN26" s="67" t="s">
        <v>114</v>
      </c>
      <c r="BO26" s="259" t="s">
        <v>115</v>
      </c>
      <c r="BP26" s="67" t="s">
        <v>114</v>
      </c>
      <c r="BQ26" s="152" t="s">
        <v>116</v>
      </c>
      <c r="BR26" s="69" t="s">
        <v>114</v>
      </c>
      <c r="BS26" s="254" t="s">
        <v>116</v>
      </c>
    </row>
    <row r="27" spans="1:71" ht="18.95" customHeight="1">
      <c r="A27" s="218"/>
      <c r="B27" s="5">
        <v>20</v>
      </c>
      <c r="C27" s="6">
        <f t="shared" si="0"/>
        <v>46407</v>
      </c>
      <c r="D27" s="18">
        <f t="shared" si="14"/>
        <v>4</v>
      </c>
      <c r="E27" s="9"/>
      <c r="F27" s="108" t="str">
        <f t="shared" si="11"/>
        <v/>
      </c>
      <c r="G27" s="107" t="str">
        <f t="shared" si="2"/>
        <v/>
      </c>
      <c r="H27" s="108" t="str">
        <f t="shared" si="3"/>
        <v/>
      </c>
      <c r="I27" s="107" t="str">
        <f t="shared" si="4"/>
        <v/>
      </c>
      <c r="J27" s="108" t="str">
        <f t="shared" si="5"/>
        <v/>
      </c>
      <c r="K27" s="107" t="str">
        <f t="shared" si="6"/>
        <v/>
      </c>
      <c r="L27" s="108" t="str">
        <f t="shared" si="7"/>
        <v/>
      </c>
      <c r="M27" s="107" t="str">
        <f t="shared" si="8"/>
        <v/>
      </c>
      <c r="N27" s="108" t="str">
        <f t="shared" si="9"/>
        <v>8～9</v>
      </c>
      <c r="O27" s="107" t="str">
        <f t="shared" si="10"/>
        <v>12～13</v>
      </c>
      <c r="P27" s="9"/>
      <c r="Q27" s="218"/>
      <c r="R27" s="55">
        <v>1</v>
      </c>
      <c r="S27" s="14">
        <f>SUM($R$8:R27)</f>
        <v>20</v>
      </c>
      <c r="AA27" s="9">
        <v>17</v>
      </c>
      <c r="AB27" s="27" t="str">
        <f>V12</f>
        <v>社会</v>
      </c>
      <c r="AC27" s="61"/>
      <c r="AD27" s="42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IF(AE27="","",VLOOKUP(AE27,目次!$A$5:$X$36,20))</f>
        <v/>
      </c>
      <c r="AL27" s="22" t="str">
        <f>IF(AF27="","",VLOOKUP(AF27,目次!$A$5:$P$36,4))</f>
        <v>8～9</v>
      </c>
      <c r="AM27" s="22" t="str">
        <f>IF(AF27="","",VLOOKUP(AF27,目次!$A$5:$X$36,21))</f>
        <v>10～11</v>
      </c>
      <c r="AN27" s="22" t="str">
        <f>IF(AG27="","",VLOOKUP(AG27,目次!$A$5:$P$36,5))</f>
        <v/>
      </c>
      <c r="AO27" s="22" t="str">
        <f>IF(AG27="","",VLOOKUP(AG27,目次!$A$5:$X$36,22))</f>
        <v/>
      </c>
      <c r="AP27" s="22" t="str">
        <f>IF(AH27="","",VLOOKUP(AH27,目次!$A$5:$P$36,6))</f>
        <v/>
      </c>
      <c r="AQ27" s="22" t="str">
        <f>IF(AH27="","",VLOOKUP(AH27,目次!$A$5:$X$36,23))</f>
        <v/>
      </c>
      <c r="AR27" s="22" t="str">
        <f>IF(AI27="","",VLOOKUP(AI27,目次!$A$5:$P$36,7))</f>
        <v/>
      </c>
      <c r="AS27" s="22" t="str">
        <f>IF(AI27="","",VLOOKUP(AI27,目次!$A$5:$X$36,24))</f>
        <v/>
      </c>
      <c r="AT27" s="45" t="str">
        <f t="shared" si="13"/>
        <v/>
      </c>
      <c r="AU27" s="45" t="str">
        <f t="shared" si="13"/>
        <v/>
      </c>
      <c r="AV27" s="45" t="str">
        <f t="shared" si="13"/>
        <v>8～9</v>
      </c>
      <c r="AW27" s="45" t="str">
        <f t="shared" si="13"/>
        <v>10～11</v>
      </c>
      <c r="AX27" s="45" t="str">
        <f t="shared" si="13"/>
        <v>8～9</v>
      </c>
      <c r="AY27" s="45" t="str">
        <f t="shared" si="13"/>
        <v>10～11</v>
      </c>
      <c r="AZ27" s="45" t="str">
        <f t="shared" si="13"/>
        <v/>
      </c>
      <c r="BA27" s="45" t="str">
        <f t="shared" si="13"/>
        <v/>
      </c>
      <c r="BB27" s="45" t="str">
        <f t="shared" si="13"/>
        <v/>
      </c>
      <c r="BC27" s="45" t="str">
        <f t="shared" si="13"/>
        <v/>
      </c>
      <c r="BH27" s="40">
        <v>17</v>
      </c>
      <c r="BI27" s="64" t="s">
        <v>40</v>
      </c>
      <c r="BJ27" s="75" t="s">
        <v>137</v>
      </c>
      <c r="BK27" s="260" t="s">
        <v>116</v>
      </c>
      <c r="BL27" s="78" t="s">
        <v>118</v>
      </c>
      <c r="BM27" s="261" t="s">
        <v>116</v>
      </c>
      <c r="BN27" s="67" t="s">
        <v>115</v>
      </c>
      <c r="BO27" s="259" t="s">
        <v>116</v>
      </c>
      <c r="BP27" s="67" t="s">
        <v>115</v>
      </c>
      <c r="BQ27" s="152" t="s">
        <v>117</v>
      </c>
      <c r="BR27" s="69" t="s">
        <v>115</v>
      </c>
      <c r="BS27" s="254" t="s">
        <v>117</v>
      </c>
    </row>
    <row r="28" spans="1:71" ht="18.95" customHeight="1">
      <c r="A28" s="218"/>
      <c r="B28" s="5">
        <v>21</v>
      </c>
      <c r="C28" s="6">
        <f t="shared" si="0"/>
        <v>46408</v>
      </c>
      <c r="D28" s="18">
        <f t="shared" si="14"/>
        <v>5</v>
      </c>
      <c r="E28" s="9"/>
      <c r="F28" s="108" t="str">
        <f t="shared" si="11"/>
        <v>10～11</v>
      </c>
      <c r="G28" s="107" t="str">
        <f t="shared" si="2"/>
        <v>12～13</v>
      </c>
      <c r="H28" s="108" t="str">
        <f t="shared" si="3"/>
        <v/>
      </c>
      <c r="I28" s="107" t="str">
        <f t="shared" si="4"/>
        <v/>
      </c>
      <c r="J28" s="108" t="str">
        <f t="shared" si="5"/>
        <v/>
      </c>
      <c r="K28" s="107" t="str">
        <f t="shared" si="6"/>
        <v/>
      </c>
      <c r="L28" s="108" t="str">
        <f t="shared" si="7"/>
        <v/>
      </c>
      <c r="M28" s="107" t="str">
        <f t="shared" si="8"/>
        <v/>
      </c>
      <c r="N28" s="108" t="str">
        <f t="shared" si="9"/>
        <v/>
      </c>
      <c r="O28" s="107" t="str">
        <f t="shared" si="10"/>
        <v/>
      </c>
      <c r="P28" s="9"/>
      <c r="Q28" s="218"/>
      <c r="R28" s="55">
        <v>1</v>
      </c>
      <c r="S28" s="14">
        <f>SUM($R$8:R28)</f>
        <v>21</v>
      </c>
      <c r="AA28" s="9">
        <v>18</v>
      </c>
      <c r="AB28" s="27" t="str">
        <f>V13</f>
        <v>数学</v>
      </c>
      <c r="AC28" s="61"/>
      <c r="AD28" s="42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IF(AE28="","",VLOOKUP(AE28,目次!$A$5:$X$36,20))</f>
        <v/>
      </c>
      <c r="AL28" s="22" t="str">
        <f>IF(AF28="","",VLOOKUP(AF28,目次!$A$5:$P$36,4))</f>
        <v/>
      </c>
      <c r="AM28" s="22" t="str">
        <f>IF(AF28="","",VLOOKUP(AF28,目次!$A$5:$X$36,21))</f>
        <v/>
      </c>
      <c r="AN28" s="22" t="str">
        <f>IF(AG28="","",VLOOKUP(AG28,目次!$A$5:$P$36,5))</f>
        <v>8～9</v>
      </c>
      <c r="AO28" s="22" t="str">
        <f>IF(AG28="","",VLOOKUP(AG28,目次!$A$5:$X$36,22))</f>
        <v>10～11</v>
      </c>
      <c r="AP28" s="22" t="str">
        <f>IF(AH28="","",VLOOKUP(AH28,目次!$A$5:$P$36,6))</f>
        <v/>
      </c>
      <c r="AQ28" s="22" t="str">
        <f>IF(AH28="","",VLOOKUP(AH28,目次!$A$5:$X$36,23))</f>
        <v/>
      </c>
      <c r="AR28" s="22" t="str">
        <f>IF(AI28="","",VLOOKUP(AI28,目次!$A$5:$P$36,7))</f>
        <v/>
      </c>
      <c r="AS28" s="22" t="str">
        <f>IF(AI28="","",VLOOKUP(AI28,目次!$A$5:$X$36,24))</f>
        <v/>
      </c>
      <c r="AT28" s="45" t="str">
        <f t="shared" si="13"/>
        <v/>
      </c>
      <c r="AU28" s="45" t="str">
        <f t="shared" si="13"/>
        <v/>
      </c>
      <c r="AV28" s="45" t="str">
        <f t="shared" si="13"/>
        <v/>
      </c>
      <c r="AW28" s="45" t="str">
        <f t="shared" si="13"/>
        <v/>
      </c>
      <c r="AX28" s="45" t="str">
        <f t="shared" si="13"/>
        <v>8～9</v>
      </c>
      <c r="AY28" s="45" t="str">
        <f t="shared" si="13"/>
        <v>10～11</v>
      </c>
      <c r="AZ28" s="45" t="str">
        <f t="shared" si="13"/>
        <v>8～9</v>
      </c>
      <c r="BA28" s="45" t="str">
        <f t="shared" si="13"/>
        <v>12～13</v>
      </c>
      <c r="BB28" s="45" t="str">
        <f t="shared" si="13"/>
        <v/>
      </c>
      <c r="BC28" s="45" t="str">
        <f t="shared" si="13"/>
        <v/>
      </c>
      <c r="BH28" s="40">
        <v>18</v>
      </c>
      <c r="BI28" s="64" t="s">
        <v>41</v>
      </c>
      <c r="BJ28" s="75" t="s">
        <v>138</v>
      </c>
      <c r="BK28" s="260" t="s">
        <v>117</v>
      </c>
      <c r="BL28" s="78" t="s">
        <v>119</v>
      </c>
      <c r="BM28" s="261" t="s">
        <v>117</v>
      </c>
      <c r="BN28" s="67" t="s">
        <v>116</v>
      </c>
      <c r="BO28" s="259" t="s">
        <v>117</v>
      </c>
      <c r="BP28" s="67" t="s">
        <v>116</v>
      </c>
      <c r="BQ28" s="152" t="s">
        <v>118</v>
      </c>
      <c r="BR28" s="69" t="s">
        <v>116</v>
      </c>
      <c r="BS28" s="254" t="s">
        <v>118</v>
      </c>
    </row>
    <row r="29" spans="1:71" ht="18.95" customHeight="1">
      <c r="A29" s="218"/>
      <c r="B29" s="5">
        <v>22</v>
      </c>
      <c r="C29" s="6">
        <f t="shared" si="0"/>
        <v>46409</v>
      </c>
      <c r="D29" s="18">
        <f t="shared" si="14"/>
        <v>6</v>
      </c>
      <c r="E29" s="9"/>
      <c r="F29" s="108" t="str">
        <f t="shared" si="11"/>
        <v/>
      </c>
      <c r="G29" s="107" t="str">
        <f t="shared" si="2"/>
        <v/>
      </c>
      <c r="H29" s="108" t="str">
        <f t="shared" si="3"/>
        <v>10～11</v>
      </c>
      <c r="I29" s="107" t="str">
        <f t="shared" si="4"/>
        <v>12～13</v>
      </c>
      <c r="J29" s="108" t="str">
        <f t="shared" si="5"/>
        <v/>
      </c>
      <c r="K29" s="107" t="str">
        <f t="shared" si="6"/>
        <v/>
      </c>
      <c r="L29" s="108" t="str">
        <f t="shared" si="7"/>
        <v/>
      </c>
      <c r="M29" s="107" t="str">
        <f t="shared" si="8"/>
        <v/>
      </c>
      <c r="N29" s="108" t="str">
        <f t="shared" si="9"/>
        <v/>
      </c>
      <c r="O29" s="107" t="str">
        <f t="shared" si="10"/>
        <v/>
      </c>
      <c r="P29" s="9"/>
      <c r="Q29" s="218"/>
      <c r="R29" s="55">
        <v>1</v>
      </c>
      <c r="S29" s="14">
        <f>SUM($R$8:R29)</f>
        <v>22</v>
      </c>
      <c r="AA29" s="9">
        <v>19</v>
      </c>
      <c r="AB29" s="27" t="str">
        <f>V14</f>
        <v>理科</v>
      </c>
      <c r="AC29" s="61"/>
      <c r="AD29" s="42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IF(AE29="","",VLOOKUP(AE29,目次!$A$5:$X$36,20))</f>
        <v/>
      </c>
      <c r="AL29" s="22" t="str">
        <f>IF(AF29="","",VLOOKUP(AF29,目次!$A$5:$P$36,4))</f>
        <v/>
      </c>
      <c r="AM29" s="22" t="str">
        <f>IF(AF29="","",VLOOKUP(AF29,目次!$A$5:$X$36,21))</f>
        <v/>
      </c>
      <c r="AN29" s="22" t="str">
        <f>IF(AG29="","",VLOOKUP(AG29,目次!$A$5:$P$36,5))</f>
        <v/>
      </c>
      <c r="AO29" s="22" t="str">
        <f>IF(AG29="","",VLOOKUP(AG29,目次!$A$5:$X$36,22))</f>
        <v/>
      </c>
      <c r="AP29" s="22" t="str">
        <f>IF(AH29="","",VLOOKUP(AH29,目次!$A$5:$P$36,6))</f>
        <v>8～9</v>
      </c>
      <c r="AQ29" s="22" t="str">
        <f>IF(AH29="","",VLOOKUP(AH29,目次!$A$5:$X$36,23))</f>
        <v>12～13</v>
      </c>
      <c r="AR29" s="22" t="str">
        <f>IF(AI29="","",VLOOKUP(AI29,目次!$A$5:$P$36,7))</f>
        <v/>
      </c>
      <c r="AS29" s="22" t="str">
        <f>IF(AI29="","",VLOOKUP(AI29,目次!$A$5:$X$36,24))</f>
        <v/>
      </c>
      <c r="AT29" s="45" t="str">
        <f t="shared" si="13"/>
        <v/>
      </c>
      <c r="AU29" s="45" t="str">
        <f t="shared" si="13"/>
        <v/>
      </c>
      <c r="AV29" s="45" t="str">
        <f t="shared" si="13"/>
        <v/>
      </c>
      <c r="AW29" s="45" t="str">
        <f t="shared" si="13"/>
        <v/>
      </c>
      <c r="AX29" s="45" t="str">
        <f t="shared" si="13"/>
        <v/>
      </c>
      <c r="AY29" s="45" t="str">
        <f t="shared" si="13"/>
        <v/>
      </c>
      <c r="AZ29" s="45" t="str">
        <f t="shared" si="13"/>
        <v>8～9</v>
      </c>
      <c r="BA29" s="45" t="str">
        <f t="shared" si="13"/>
        <v>12～13</v>
      </c>
      <c r="BB29" s="45" t="str">
        <f t="shared" si="13"/>
        <v>8～9</v>
      </c>
      <c r="BC29" s="45" t="str">
        <f t="shared" si="13"/>
        <v>12～13</v>
      </c>
      <c r="BH29" s="40">
        <v>19</v>
      </c>
      <c r="BI29" s="64" t="s">
        <v>42</v>
      </c>
      <c r="BJ29" s="75" t="s">
        <v>66</v>
      </c>
      <c r="BK29" s="260" t="s">
        <v>118</v>
      </c>
      <c r="BL29" s="78" t="s">
        <v>120</v>
      </c>
      <c r="BM29" s="261" t="s">
        <v>118</v>
      </c>
      <c r="BN29" s="67" t="s">
        <v>117</v>
      </c>
      <c r="BO29" s="259" t="s">
        <v>118</v>
      </c>
      <c r="BP29" s="67" t="s">
        <v>117</v>
      </c>
      <c r="BQ29" s="152" t="s">
        <v>119</v>
      </c>
      <c r="BR29" s="69" t="s">
        <v>117</v>
      </c>
      <c r="BS29" s="254" t="s">
        <v>119</v>
      </c>
    </row>
    <row r="30" spans="1:71" ht="18.95" customHeight="1">
      <c r="A30" s="218"/>
      <c r="B30" s="5">
        <v>23</v>
      </c>
      <c r="C30" s="6">
        <f t="shared" si="0"/>
        <v>46410</v>
      </c>
      <c r="D30" s="18">
        <f t="shared" si="14"/>
        <v>7</v>
      </c>
      <c r="E30" s="9"/>
      <c r="F30" s="108" t="str">
        <f t="shared" si="11"/>
        <v/>
      </c>
      <c r="G30" s="107" t="str">
        <f t="shared" si="2"/>
        <v/>
      </c>
      <c r="H30" s="108" t="str">
        <f t="shared" si="3"/>
        <v/>
      </c>
      <c r="I30" s="107" t="str">
        <f t="shared" si="4"/>
        <v/>
      </c>
      <c r="J30" s="108" t="str">
        <f t="shared" si="5"/>
        <v>10～11</v>
      </c>
      <c r="K30" s="107" t="str">
        <f t="shared" si="6"/>
        <v>12～13</v>
      </c>
      <c r="L30" s="108" t="str">
        <f t="shared" si="7"/>
        <v/>
      </c>
      <c r="M30" s="107" t="str">
        <f t="shared" si="8"/>
        <v/>
      </c>
      <c r="N30" s="108" t="str">
        <f t="shared" si="9"/>
        <v/>
      </c>
      <c r="O30" s="107" t="str">
        <f t="shared" si="10"/>
        <v/>
      </c>
      <c r="P30" s="9"/>
      <c r="Q30" s="218"/>
      <c r="R30" s="55">
        <v>1</v>
      </c>
      <c r="S30" s="14">
        <f>SUM($R$8:R30)</f>
        <v>23</v>
      </c>
      <c r="AA30" s="9">
        <v>20</v>
      </c>
      <c r="AB30" s="27" t="str">
        <f>V15</f>
        <v>英語</v>
      </c>
      <c r="AC30" s="61"/>
      <c r="AD30" s="42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IF(AE30="","",VLOOKUP(AE30,目次!$A$5:$X$36,20))</f>
        <v/>
      </c>
      <c r="AL30" s="22" t="str">
        <f>IF(AF30="","",VLOOKUP(AF30,目次!$A$5:$P$36,4))</f>
        <v/>
      </c>
      <c r="AM30" s="22" t="str">
        <f>IF(AF30="","",VLOOKUP(AF30,目次!$A$5:$X$36,21))</f>
        <v/>
      </c>
      <c r="AN30" s="22" t="str">
        <f>IF(AG30="","",VLOOKUP(AG30,目次!$A$5:$P$36,5))</f>
        <v/>
      </c>
      <c r="AO30" s="22" t="str">
        <f>IF(AG30="","",VLOOKUP(AG30,目次!$A$5:$X$36,22))</f>
        <v/>
      </c>
      <c r="AP30" s="22" t="str">
        <f>IF(AH30="","",VLOOKUP(AH30,目次!$A$5:$P$36,6))</f>
        <v/>
      </c>
      <c r="AQ30" s="22" t="str">
        <f>IF(AH30="","",VLOOKUP(AH30,目次!$A$5:$X$36,23))</f>
        <v/>
      </c>
      <c r="AR30" s="22" t="str">
        <f>IF(AI30="","",VLOOKUP(AI30,目次!$A$5:$P$36,7))</f>
        <v>8～9</v>
      </c>
      <c r="AS30" s="22" t="str">
        <f>IF(AI30="","",VLOOKUP(AI30,目次!$A$5:$X$36,24))</f>
        <v>12～13</v>
      </c>
      <c r="AT30" s="45" t="str">
        <f t="shared" si="13"/>
        <v>10～11</v>
      </c>
      <c r="AU30" s="45" t="str">
        <f t="shared" si="13"/>
        <v>12～13</v>
      </c>
      <c r="AV30" s="45" t="str">
        <f t="shared" si="13"/>
        <v/>
      </c>
      <c r="AW30" s="45" t="str">
        <f t="shared" si="13"/>
        <v/>
      </c>
      <c r="AX30" s="45" t="str">
        <f t="shared" si="13"/>
        <v/>
      </c>
      <c r="AY30" s="45" t="str">
        <f t="shared" si="13"/>
        <v/>
      </c>
      <c r="AZ30" s="45" t="str">
        <f t="shared" si="13"/>
        <v/>
      </c>
      <c r="BA30" s="45" t="str">
        <f t="shared" si="13"/>
        <v/>
      </c>
      <c r="BB30" s="45" t="str">
        <f t="shared" si="13"/>
        <v>8～9</v>
      </c>
      <c r="BC30" s="45" t="str">
        <f t="shared" si="13"/>
        <v>12～13</v>
      </c>
      <c r="BH30" s="40">
        <v>20</v>
      </c>
      <c r="BI30" s="64" t="s">
        <v>43</v>
      </c>
      <c r="BJ30" s="75" t="s">
        <v>139</v>
      </c>
      <c r="BK30" s="260" t="s">
        <v>119</v>
      </c>
      <c r="BL30" s="78" t="s">
        <v>121</v>
      </c>
      <c r="BM30" s="261" t="s">
        <v>119</v>
      </c>
      <c r="BN30" s="67" t="s">
        <v>118</v>
      </c>
      <c r="BO30" s="259" t="s">
        <v>119</v>
      </c>
      <c r="BP30" s="67" t="s">
        <v>118</v>
      </c>
      <c r="BQ30" s="152" t="s">
        <v>120</v>
      </c>
      <c r="BR30" s="69" t="s">
        <v>142</v>
      </c>
      <c r="BS30" s="254" t="s">
        <v>520</v>
      </c>
    </row>
    <row r="31" spans="1:71" ht="18.95" customHeight="1">
      <c r="A31" s="218"/>
      <c r="B31" s="5">
        <v>24</v>
      </c>
      <c r="C31" s="6">
        <f t="shared" si="0"/>
        <v>46411</v>
      </c>
      <c r="D31" s="18">
        <f t="shared" si="14"/>
        <v>1</v>
      </c>
      <c r="E31" s="9"/>
      <c r="F31" s="108" t="str">
        <f t="shared" si="11"/>
        <v/>
      </c>
      <c r="G31" s="107" t="str">
        <f t="shared" si="2"/>
        <v/>
      </c>
      <c r="H31" s="108" t="str">
        <f t="shared" si="3"/>
        <v/>
      </c>
      <c r="I31" s="107" t="str">
        <f t="shared" si="4"/>
        <v/>
      </c>
      <c r="J31" s="108" t="str">
        <f t="shared" si="5"/>
        <v/>
      </c>
      <c r="K31" s="107" t="str">
        <f t="shared" si="6"/>
        <v/>
      </c>
      <c r="L31" s="108" t="str">
        <f t="shared" si="7"/>
        <v>10～11</v>
      </c>
      <c r="M31" s="107" t="str">
        <f t="shared" si="8"/>
        <v>14～15</v>
      </c>
      <c r="N31" s="108" t="str">
        <f t="shared" si="9"/>
        <v/>
      </c>
      <c r="O31" s="107" t="str">
        <f t="shared" si="10"/>
        <v/>
      </c>
      <c r="P31" s="9"/>
      <c r="Q31" s="218"/>
      <c r="R31" s="55">
        <v>1</v>
      </c>
      <c r="S31" s="14">
        <f>SUM($R$8:R31)</f>
        <v>24</v>
      </c>
      <c r="AA31" s="9">
        <v>21</v>
      </c>
      <c r="AB31" s="27" t="str">
        <f>V11</f>
        <v>国語</v>
      </c>
      <c r="AC31" s="61"/>
      <c r="AD31" s="42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IF(AE31="","",VLOOKUP(AE31,目次!$A$5:$X$36,20))</f>
        <v>12～13</v>
      </c>
      <c r="AL31" s="22" t="str">
        <f>IF(AF31="","",VLOOKUP(AF31,目次!$A$5:$P$36,4))</f>
        <v/>
      </c>
      <c r="AM31" s="22" t="str">
        <f>IF(AF31="","",VLOOKUP(AF31,目次!$A$5:$X$36,21))</f>
        <v/>
      </c>
      <c r="AN31" s="22" t="str">
        <f>IF(AG31="","",VLOOKUP(AG31,目次!$A$5:$P$36,5))</f>
        <v/>
      </c>
      <c r="AO31" s="22" t="str">
        <f>IF(AG31="","",VLOOKUP(AG31,目次!$A$5:$X$36,22))</f>
        <v/>
      </c>
      <c r="AP31" s="22" t="str">
        <f>IF(AH31="","",VLOOKUP(AH31,目次!$A$5:$P$36,6))</f>
        <v/>
      </c>
      <c r="AQ31" s="22" t="str">
        <f>IF(AH31="","",VLOOKUP(AH31,目次!$A$5:$X$36,23))</f>
        <v/>
      </c>
      <c r="AR31" s="22" t="str">
        <f>IF(AI31="","",VLOOKUP(AI31,目次!$A$5:$P$36,7))</f>
        <v/>
      </c>
      <c r="AS31" s="22" t="str">
        <f>IF(AI31="","",VLOOKUP(AI31,目次!$A$5:$X$36,24))</f>
        <v/>
      </c>
      <c r="AT31" s="45" t="str">
        <f t="shared" si="13"/>
        <v>10～11</v>
      </c>
      <c r="AU31" s="45" t="str">
        <f t="shared" si="13"/>
        <v>12～13</v>
      </c>
      <c r="AV31" s="45" t="str">
        <f t="shared" si="13"/>
        <v>10～11</v>
      </c>
      <c r="AW31" s="45" t="str">
        <f t="shared" si="13"/>
        <v>12～13</v>
      </c>
      <c r="AX31" s="45" t="str">
        <f t="shared" si="13"/>
        <v/>
      </c>
      <c r="AY31" s="45" t="str">
        <f t="shared" si="13"/>
        <v/>
      </c>
      <c r="AZ31" s="45" t="str">
        <f t="shared" si="13"/>
        <v/>
      </c>
      <c r="BA31" s="45" t="str">
        <f t="shared" si="13"/>
        <v/>
      </c>
      <c r="BB31" s="45" t="str">
        <f t="shared" si="13"/>
        <v/>
      </c>
      <c r="BC31" s="45" t="str">
        <f t="shared" si="13"/>
        <v/>
      </c>
      <c r="BH31" s="40">
        <v>21</v>
      </c>
      <c r="BI31" s="64" t="s">
        <v>44</v>
      </c>
      <c r="BJ31" s="75" t="s">
        <v>68</v>
      </c>
      <c r="BK31" s="260" t="s">
        <v>120</v>
      </c>
      <c r="BL31" s="78" t="s">
        <v>122</v>
      </c>
      <c r="BM31" s="261" t="s">
        <v>120</v>
      </c>
      <c r="BN31" s="67" t="s">
        <v>119</v>
      </c>
      <c r="BO31" s="259" t="s">
        <v>120</v>
      </c>
      <c r="BP31" s="67" t="s">
        <v>119</v>
      </c>
      <c r="BQ31" s="152" t="s">
        <v>121</v>
      </c>
      <c r="BR31" s="69" t="s">
        <v>120</v>
      </c>
      <c r="BS31" s="254" t="s">
        <v>122</v>
      </c>
    </row>
    <row r="32" spans="1:71" ht="18.95" customHeight="1">
      <c r="A32" s="218"/>
      <c r="B32" s="5">
        <v>25</v>
      </c>
      <c r="C32" s="6">
        <f t="shared" si="0"/>
        <v>46412</v>
      </c>
      <c r="D32" s="18">
        <f t="shared" si="14"/>
        <v>2</v>
      </c>
      <c r="E32" s="9"/>
      <c r="F32" s="108" t="str">
        <f t="shared" si="11"/>
        <v/>
      </c>
      <c r="G32" s="107" t="str">
        <f t="shared" si="2"/>
        <v/>
      </c>
      <c r="H32" s="108" t="str">
        <f t="shared" si="3"/>
        <v/>
      </c>
      <c r="I32" s="107" t="str">
        <f t="shared" si="4"/>
        <v/>
      </c>
      <c r="J32" s="108" t="str">
        <f t="shared" si="5"/>
        <v/>
      </c>
      <c r="K32" s="107" t="str">
        <f t="shared" si="6"/>
        <v/>
      </c>
      <c r="L32" s="108" t="str">
        <f t="shared" si="7"/>
        <v/>
      </c>
      <c r="M32" s="107" t="str">
        <f t="shared" si="8"/>
        <v/>
      </c>
      <c r="N32" s="108" t="str">
        <f t="shared" si="9"/>
        <v>10～11</v>
      </c>
      <c r="O32" s="107" t="str">
        <f t="shared" si="10"/>
        <v>14～15</v>
      </c>
      <c r="P32" s="9"/>
      <c r="Q32" s="218"/>
      <c r="R32" s="55">
        <v>1</v>
      </c>
      <c r="S32" s="14">
        <f>SUM($R$8:R32)</f>
        <v>25</v>
      </c>
      <c r="AA32" s="9">
        <v>22</v>
      </c>
      <c r="AB32" s="27" t="str">
        <f>V12</f>
        <v>社会</v>
      </c>
      <c r="AC32" s="61"/>
      <c r="AD32" s="42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IF(AE32="","",VLOOKUP(AE32,目次!$A$5:$X$36,20))</f>
        <v/>
      </c>
      <c r="AL32" s="22" t="str">
        <f>IF(AF32="","",VLOOKUP(AF32,目次!$A$5:$P$36,4))</f>
        <v>10～11</v>
      </c>
      <c r="AM32" s="22" t="str">
        <f>IF(AF32="","",VLOOKUP(AF32,目次!$A$5:$X$36,21))</f>
        <v>12～13</v>
      </c>
      <c r="AN32" s="22" t="str">
        <f>IF(AG32="","",VLOOKUP(AG32,目次!$A$5:$P$36,5))</f>
        <v/>
      </c>
      <c r="AO32" s="22" t="str">
        <f>IF(AG32="","",VLOOKUP(AG32,目次!$A$5:$X$36,22))</f>
        <v/>
      </c>
      <c r="AP32" s="22" t="str">
        <f>IF(AH32="","",VLOOKUP(AH32,目次!$A$5:$P$36,6))</f>
        <v/>
      </c>
      <c r="AQ32" s="22" t="str">
        <f>IF(AH32="","",VLOOKUP(AH32,目次!$A$5:$X$36,23))</f>
        <v/>
      </c>
      <c r="AR32" s="22" t="str">
        <f>IF(AI32="","",VLOOKUP(AI32,目次!$A$5:$P$36,7))</f>
        <v/>
      </c>
      <c r="AS32" s="22" t="str">
        <f>IF(AI32="","",VLOOKUP(AI32,目次!$A$5:$X$36,24))</f>
        <v/>
      </c>
      <c r="AT32" s="45" t="str">
        <f t="shared" si="13"/>
        <v/>
      </c>
      <c r="AU32" s="45" t="str">
        <f t="shared" si="13"/>
        <v/>
      </c>
      <c r="AV32" s="45" t="str">
        <f t="shared" si="13"/>
        <v>10～11</v>
      </c>
      <c r="AW32" s="45" t="str">
        <f t="shared" si="13"/>
        <v>12～13</v>
      </c>
      <c r="AX32" s="45" t="str">
        <f t="shared" si="13"/>
        <v>10～11</v>
      </c>
      <c r="AY32" s="45" t="str">
        <f t="shared" si="13"/>
        <v>12～13</v>
      </c>
      <c r="AZ32" s="45" t="str">
        <f t="shared" si="13"/>
        <v/>
      </c>
      <c r="BA32" s="45" t="str">
        <f t="shared" si="13"/>
        <v/>
      </c>
      <c r="BB32" s="45" t="str">
        <f t="shared" si="13"/>
        <v/>
      </c>
      <c r="BC32" s="45" t="str">
        <f t="shared" si="13"/>
        <v/>
      </c>
      <c r="BH32" s="40">
        <v>22</v>
      </c>
      <c r="BI32" s="64" t="s">
        <v>45</v>
      </c>
      <c r="BJ32" s="75" t="s">
        <v>69</v>
      </c>
      <c r="BK32" s="260" t="s">
        <v>121</v>
      </c>
      <c r="BL32" s="78" t="s">
        <v>123</v>
      </c>
      <c r="BM32" s="261" t="s">
        <v>121</v>
      </c>
      <c r="BN32" s="67" t="s">
        <v>120</v>
      </c>
      <c r="BO32" s="259" t="s">
        <v>121</v>
      </c>
      <c r="BP32" s="67" t="s">
        <v>120</v>
      </c>
      <c r="BQ32" s="152" t="s">
        <v>122</v>
      </c>
      <c r="BR32" s="69" t="s">
        <v>121</v>
      </c>
      <c r="BS32" s="254" t="s">
        <v>123</v>
      </c>
    </row>
    <row r="33" spans="1:71" ht="18.95" customHeight="1">
      <c r="A33" s="218"/>
      <c r="B33" s="5">
        <v>26</v>
      </c>
      <c r="C33" s="6">
        <f t="shared" si="0"/>
        <v>46413</v>
      </c>
      <c r="D33" s="18">
        <f t="shared" si="14"/>
        <v>3</v>
      </c>
      <c r="E33" s="9"/>
      <c r="F33" s="108" t="str">
        <f t="shared" si="11"/>
        <v>12～13</v>
      </c>
      <c r="G33" s="107" t="str">
        <f t="shared" si="2"/>
        <v>14～15</v>
      </c>
      <c r="H33" s="108" t="str">
        <f t="shared" si="3"/>
        <v/>
      </c>
      <c r="I33" s="107" t="str">
        <f t="shared" si="4"/>
        <v/>
      </c>
      <c r="J33" s="108" t="str">
        <f t="shared" si="5"/>
        <v/>
      </c>
      <c r="K33" s="107" t="str">
        <f t="shared" si="6"/>
        <v/>
      </c>
      <c r="L33" s="108" t="str">
        <f t="shared" si="7"/>
        <v/>
      </c>
      <c r="M33" s="107" t="str">
        <f t="shared" si="8"/>
        <v/>
      </c>
      <c r="N33" s="108" t="str">
        <f t="shared" si="9"/>
        <v/>
      </c>
      <c r="O33" s="107" t="str">
        <f t="shared" si="10"/>
        <v/>
      </c>
      <c r="P33" s="9"/>
      <c r="Q33" s="218"/>
      <c r="R33" s="55">
        <v>1</v>
      </c>
      <c r="S33" s="14">
        <f>SUM($R$8:R33)</f>
        <v>26</v>
      </c>
      <c r="AA33" s="9">
        <v>23</v>
      </c>
      <c r="AB33" s="27" t="str">
        <f>V13</f>
        <v>数学</v>
      </c>
      <c r="AC33" s="61"/>
      <c r="AD33" s="42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IF(AE33="","",VLOOKUP(AE33,目次!$A$5:$X$36,20))</f>
        <v/>
      </c>
      <c r="AL33" s="22" t="str">
        <f>IF(AF33="","",VLOOKUP(AF33,目次!$A$5:$P$36,4))</f>
        <v/>
      </c>
      <c r="AM33" s="22" t="str">
        <f>IF(AF33="","",VLOOKUP(AF33,目次!$A$5:$X$36,21))</f>
        <v/>
      </c>
      <c r="AN33" s="22" t="str">
        <f>IF(AG33="","",VLOOKUP(AG33,目次!$A$5:$P$36,5))</f>
        <v>10～11</v>
      </c>
      <c r="AO33" s="22" t="str">
        <f>IF(AG33="","",VLOOKUP(AG33,目次!$A$5:$X$36,22))</f>
        <v>12～13</v>
      </c>
      <c r="AP33" s="22" t="str">
        <f>IF(AH33="","",VLOOKUP(AH33,目次!$A$5:$P$36,6))</f>
        <v/>
      </c>
      <c r="AQ33" s="22" t="str">
        <f>IF(AH33="","",VLOOKUP(AH33,目次!$A$5:$X$36,23))</f>
        <v/>
      </c>
      <c r="AR33" s="22" t="str">
        <f>IF(AI33="","",VLOOKUP(AI33,目次!$A$5:$P$36,7))</f>
        <v/>
      </c>
      <c r="AS33" s="22" t="str">
        <f>IF(AI33="","",VLOOKUP(AI33,目次!$A$5:$X$36,24))</f>
        <v/>
      </c>
      <c r="AT33" s="45" t="str">
        <f t="shared" si="13"/>
        <v/>
      </c>
      <c r="AU33" s="45" t="str">
        <f t="shared" si="13"/>
        <v/>
      </c>
      <c r="AV33" s="45" t="str">
        <f t="shared" si="13"/>
        <v/>
      </c>
      <c r="AW33" s="45" t="str">
        <f t="shared" si="13"/>
        <v/>
      </c>
      <c r="AX33" s="45" t="str">
        <f t="shared" si="13"/>
        <v>10～11</v>
      </c>
      <c r="AY33" s="45" t="str">
        <f t="shared" si="13"/>
        <v>12～13</v>
      </c>
      <c r="AZ33" s="45" t="str">
        <f t="shared" si="13"/>
        <v>10～11</v>
      </c>
      <c r="BA33" s="45" t="str">
        <f t="shared" si="13"/>
        <v>14～15</v>
      </c>
      <c r="BB33" s="45" t="str">
        <f t="shared" si="13"/>
        <v/>
      </c>
      <c r="BC33" s="45" t="str">
        <f t="shared" si="13"/>
        <v/>
      </c>
      <c r="BH33" s="40">
        <v>23</v>
      </c>
      <c r="BI33" s="64" t="s">
        <v>46</v>
      </c>
      <c r="BJ33" s="75" t="s">
        <v>140</v>
      </c>
      <c r="BK33" s="260" t="s">
        <v>122</v>
      </c>
      <c r="BL33" s="78" t="s">
        <v>125</v>
      </c>
      <c r="BM33" s="261" t="s">
        <v>122</v>
      </c>
      <c r="BN33" s="67" t="s">
        <v>121</v>
      </c>
      <c r="BO33" s="259" t="s">
        <v>122</v>
      </c>
      <c r="BP33" s="67" t="s">
        <v>121</v>
      </c>
      <c r="BQ33" s="152" t="s">
        <v>123</v>
      </c>
      <c r="BR33" s="69" t="s">
        <v>122</v>
      </c>
      <c r="BS33" s="254" t="s">
        <v>124</v>
      </c>
    </row>
    <row r="34" spans="1:71" ht="18.95" customHeight="1">
      <c r="A34" s="218"/>
      <c r="B34" s="5">
        <v>27</v>
      </c>
      <c r="C34" s="6">
        <f t="shared" si="0"/>
        <v>46414</v>
      </c>
      <c r="D34" s="18">
        <f t="shared" si="14"/>
        <v>4</v>
      </c>
      <c r="E34" s="9"/>
      <c r="F34" s="108" t="str">
        <f t="shared" si="11"/>
        <v/>
      </c>
      <c r="G34" s="107" t="str">
        <f t="shared" si="2"/>
        <v/>
      </c>
      <c r="H34" s="108" t="str">
        <f t="shared" si="3"/>
        <v>12～14</v>
      </c>
      <c r="I34" s="107" t="str">
        <f t="shared" si="4"/>
        <v>14～15</v>
      </c>
      <c r="J34" s="108" t="str">
        <f t="shared" si="5"/>
        <v/>
      </c>
      <c r="K34" s="107" t="str">
        <f t="shared" si="6"/>
        <v/>
      </c>
      <c r="L34" s="108" t="str">
        <f t="shared" si="7"/>
        <v/>
      </c>
      <c r="M34" s="107" t="str">
        <f t="shared" si="8"/>
        <v/>
      </c>
      <c r="N34" s="108" t="str">
        <f t="shared" si="9"/>
        <v/>
      </c>
      <c r="O34" s="107" t="str">
        <f t="shared" si="10"/>
        <v/>
      </c>
      <c r="P34" s="9"/>
      <c r="Q34" s="218"/>
      <c r="R34" s="55">
        <v>1</v>
      </c>
      <c r="S34" s="14">
        <f>SUM($R$8:R34)</f>
        <v>27</v>
      </c>
      <c r="AA34" s="9">
        <v>24</v>
      </c>
      <c r="AB34" s="27" t="str">
        <f>V14</f>
        <v>理科</v>
      </c>
      <c r="AC34" s="61"/>
      <c r="AD34" s="42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IF(AE34="","",VLOOKUP(AE34,目次!$A$5:$X$36,20))</f>
        <v/>
      </c>
      <c r="AL34" s="22" t="str">
        <f>IF(AF34="","",VLOOKUP(AF34,目次!$A$5:$P$36,4))</f>
        <v/>
      </c>
      <c r="AM34" s="22" t="str">
        <f>IF(AF34="","",VLOOKUP(AF34,目次!$A$5:$X$36,21))</f>
        <v/>
      </c>
      <c r="AN34" s="22" t="str">
        <f>IF(AG34="","",VLOOKUP(AG34,目次!$A$5:$P$36,5))</f>
        <v/>
      </c>
      <c r="AO34" s="22" t="str">
        <f>IF(AG34="","",VLOOKUP(AG34,目次!$A$5:$X$36,22))</f>
        <v/>
      </c>
      <c r="AP34" s="22" t="str">
        <f>IF(AH34="","",VLOOKUP(AH34,目次!$A$5:$P$36,6))</f>
        <v>10～11</v>
      </c>
      <c r="AQ34" s="22" t="str">
        <f>IF(AH34="","",VLOOKUP(AH34,目次!$A$5:$X$36,23))</f>
        <v>14～15</v>
      </c>
      <c r="AR34" s="22" t="str">
        <f>IF(AI34="","",VLOOKUP(AI34,目次!$A$5:$P$36,7))</f>
        <v/>
      </c>
      <c r="AS34" s="22" t="str">
        <f>IF(AI34="","",VLOOKUP(AI34,目次!$A$5:$X$36,24))</f>
        <v/>
      </c>
      <c r="AT34" s="45" t="str">
        <f t="shared" si="13"/>
        <v/>
      </c>
      <c r="AU34" s="45" t="str">
        <f t="shared" si="13"/>
        <v/>
      </c>
      <c r="AV34" s="45" t="str">
        <f t="shared" si="13"/>
        <v/>
      </c>
      <c r="AW34" s="45" t="str">
        <f t="shared" si="13"/>
        <v/>
      </c>
      <c r="AX34" s="45" t="str">
        <f t="shared" si="13"/>
        <v/>
      </c>
      <c r="AY34" s="45" t="str">
        <f t="shared" si="13"/>
        <v/>
      </c>
      <c r="AZ34" s="45" t="str">
        <f t="shared" si="13"/>
        <v>10～11</v>
      </c>
      <c r="BA34" s="45" t="str">
        <f t="shared" si="13"/>
        <v>14～15</v>
      </c>
      <c r="BB34" s="45" t="str">
        <f t="shared" si="13"/>
        <v>10～11</v>
      </c>
      <c r="BC34" s="45" t="str">
        <f t="shared" si="13"/>
        <v>14～15</v>
      </c>
      <c r="BH34" s="40">
        <v>24</v>
      </c>
      <c r="BI34" s="64" t="s">
        <v>47</v>
      </c>
      <c r="BJ34" s="75" t="s">
        <v>71</v>
      </c>
      <c r="BK34" s="260" t="s">
        <v>123</v>
      </c>
      <c r="BL34" s="78" t="s">
        <v>126</v>
      </c>
      <c r="BM34" s="261" t="s">
        <v>123</v>
      </c>
      <c r="BN34" s="67" t="s">
        <v>122</v>
      </c>
      <c r="BO34" s="259" t="s">
        <v>123</v>
      </c>
      <c r="BP34" s="67" t="s">
        <v>122</v>
      </c>
      <c r="BQ34" s="152" t="s">
        <v>124</v>
      </c>
      <c r="BR34" s="69" t="s">
        <v>123</v>
      </c>
      <c r="BS34" s="254" t="s">
        <v>125</v>
      </c>
    </row>
    <row r="35" spans="1:71" ht="18.95" customHeight="1">
      <c r="A35" s="218"/>
      <c r="B35" s="5">
        <v>28</v>
      </c>
      <c r="C35" s="6">
        <f t="shared" si="0"/>
        <v>46415</v>
      </c>
      <c r="D35" s="18">
        <f t="shared" si="14"/>
        <v>5</v>
      </c>
      <c r="E35" s="9"/>
      <c r="F35" s="108" t="str">
        <f t="shared" si="11"/>
        <v/>
      </c>
      <c r="G35" s="107" t="str">
        <f t="shared" si="2"/>
        <v/>
      </c>
      <c r="H35" s="108" t="str">
        <f t="shared" si="3"/>
        <v/>
      </c>
      <c r="I35" s="107" t="str">
        <f t="shared" si="4"/>
        <v/>
      </c>
      <c r="J35" s="108" t="str">
        <f t="shared" si="5"/>
        <v>12～13</v>
      </c>
      <c r="K35" s="107" t="str">
        <f t="shared" si="6"/>
        <v>14～15</v>
      </c>
      <c r="L35" s="108" t="str">
        <f t="shared" si="7"/>
        <v/>
      </c>
      <c r="M35" s="107" t="str">
        <f t="shared" si="8"/>
        <v/>
      </c>
      <c r="N35" s="108" t="str">
        <f t="shared" si="9"/>
        <v/>
      </c>
      <c r="O35" s="107" t="str">
        <f t="shared" si="10"/>
        <v/>
      </c>
      <c r="P35" s="9"/>
      <c r="Q35" s="218"/>
      <c r="R35" s="55">
        <v>1</v>
      </c>
      <c r="S35" s="14">
        <f>SUM($R$8:R35)</f>
        <v>28</v>
      </c>
      <c r="U35" s="17"/>
      <c r="AA35" s="9">
        <v>25</v>
      </c>
      <c r="AB35" s="27" t="str">
        <f>V15</f>
        <v>英語</v>
      </c>
      <c r="AC35" s="61"/>
      <c r="AD35" s="42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IF(AE35="","",VLOOKUP(AE35,目次!$A$5:$X$36,20))</f>
        <v/>
      </c>
      <c r="AL35" s="22" t="str">
        <f>IF(AF35="","",VLOOKUP(AF35,目次!$A$5:$P$36,4))</f>
        <v/>
      </c>
      <c r="AM35" s="22" t="str">
        <f>IF(AF35="","",VLOOKUP(AF35,目次!$A$5:$X$36,21))</f>
        <v/>
      </c>
      <c r="AN35" s="22" t="str">
        <f>IF(AG35="","",VLOOKUP(AG35,目次!$A$5:$P$36,5))</f>
        <v/>
      </c>
      <c r="AO35" s="22" t="str">
        <f>IF(AG35="","",VLOOKUP(AG35,目次!$A$5:$X$36,22))</f>
        <v/>
      </c>
      <c r="AP35" s="22" t="str">
        <f>IF(AH35="","",VLOOKUP(AH35,目次!$A$5:$P$36,6))</f>
        <v/>
      </c>
      <c r="AQ35" s="22" t="str">
        <f>IF(AH35="","",VLOOKUP(AH35,目次!$A$5:$X$36,23))</f>
        <v/>
      </c>
      <c r="AR35" s="22" t="str">
        <f>IF(AI35="","",VLOOKUP(AI35,目次!$A$5:$P$36,7))</f>
        <v>10～11</v>
      </c>
      <c r="AS35" s="22" t="str">
        <f>IF(AI35="","",VLOOKUP(AI35,目次!$A$5:$X$36,24))</f>
        <v>14～15</v>
      </c>
      <c r="AT35" s="45" t="str">
        <f t="shared" si="13"/>
        <v>12～13</v>
      </c>
      <c r="AU35" s="45" t="str">
        <f t="shared" si="13"/>
        <v>14～15</v>
      </c>
      <c r="AV35" s="45" t="str">
        <f t="shared" si="13"/>
        <v/>
      </c>
      <c r="AW35" s="45" t="str">
        <f t="shared" si="13"/>
        <v/>
      </c>
      <c r="AX35" s="45" t="str">
        <f t="shared" si="13"/>
        <v/>
      </c>
      <c r="AY35" s="45" t="str">
        <f t="shared" si="13"/>
        <v/>
      </c>
      <c r="AZ35" s="45" t="str">
        <f t="shared" si="13"/>
        <v/>
      </c>
      <c r="BA35" s="45" t="str">
        <f t="shared" si="13"/>
        <v/>
      </c>
      <c r="BB35" s="45" t="str">
        <f t="shared" si="13"/>
        <v>10～11</v>
      </c>
      <c r="BC35" s="45" t="str">
        <f t="shared" si="13"/>
        <v>14～15</v>
      </c>
      <c r="BH35" s="40">
        <v>25</v>
      </c>
      <c r="BI35" s="64" t="s">
        <v>48</v>
      </c>
      <c r="BJ35" s="75" t="s">
        <v>72</v>
      </c>
      <c r="BK35" s="260" t="s">
        <v>124</v>
      </c>
      <c r="BL35" s="78" t="s">
        <v>127</v>
      </c>
      <c r="BM35" s="261" t="s">
        <v>124</v>
      </c>
      <c r="BN35" s="67" t="s">
        <v>123</v>
      </c>
      <c r="BO35" s="259" t="s">
        <v>124</v>
      </c>
      <c r="BP35" s="67" t="s">
        <v>158</v>
      </c>
      <c r="BQ35" s="152" t="s">
        <v>125</v>
      </c>
      <c r="BR35" s="69" t="s">
        <v>124</v>
      </c>
      <c r="BS35" s="254" t="s">
        <v>126</v>
      </c>
    </row>
    <row r="36" spans="1:71" ht="18.95" customHeight="1">
      <c r="A36" s="218"/>
      <c r="B36" s="5">
        <v>29</v>
      </c>
      <c r="C36" s="6">
        <f t="shared" si="0"/>
        <v>46416</v>
      </c>
      <c r="D36" s="18">
        <f t="shared" si="14"/>
        <v>6</v>
      </c>
      <c r="E36" s="9"/>
      <c r="F36" s="108" t="str">
        <f t="shared" si="11"/>
        <v/>
      </c>
      <c r="G36" s="107" t="str">
        <f t="shared" si="2"/>
        <v/>
      </c>
      <c r="H36" s="108" t="str">
        <f t="shared" si="3"/>
        <v/>
      </c>
      <c r="I36" s="107" t="str">
        <f t="shared" si="4"/>
        <v/>
      </c>
      <c r="J36" s="108" t="str">
        <f t="shared" si="5"/>
        <v/>
      </c>
      <c r="K36" s="107" t="str">
        <f t="shared" si="6"/>
        <v/>
      </c>
      <c r="L36" s="108" t="str">
        <f t="shared" si="7"/>
        <v>12～13</v>
      </c>
      <c r="M36" s="107" t="str">
        <f t="shared" si="8"/>
        <v>16～17</v>
      </c>
      <c r="N36" s="108" t="str">
        <f t="shared" si="9"/>
        <v/>
      </c>
      <c r="O36" s="107" t="str">
        <f t="shared" si="10"/>
        <v/>
      </c>
      <c r="P36" s="9"/>
      <c r="Q36" s="218"/>
      <c r="R36" s="55">
        <v>1</v>
      </c>
      <c r="S36" s="14">
        <f>SUM($R$8:R36)</f>
        <v>29</v>
      </c>
      <c r="AA36" s="9">
        <v>26</v>
      </c>
      <c r="AB36" s="27" t="str">
        <f>V11</f>
        <v>国語</v>
      </c>
      <c r="AC36" s="61"/>
      <c r="AD36" s="42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IF(AE36="","",VLOOKUP(AE36,目次!$A$5:$X$36,20))</f>
        <v>14～15</v>
      </c>
      <c r="AL36" s="22" t="str">
        <f>IF(AF36="","",VLOOKUP(AF36,目次!$A$5:$P$36,4))</f>
        <v/>
      </c>
      <c r="AM36" s="22" t="str">
        <f>IF(AF36="","",VLOOKUP(AF36,目次!$A$5:$X$36,21))</f>
        <v/>
      </c>
      <c r="AN36" s="22" t="str">
        <f>IF(AG36="","",VLOOKUP(AG36,目次!$A$5:$P$36,5))</f>
        <v/>
      </c>
      <c r="AO36" s="22" t="str">
        <f>IF(AG36="","",VLOOKUP(AG36,目次!$A$5:$X$36,22))</f>
        <v/>
      </c>
      <c r="AP36" s="22" t="str">
        <f>IF(AH36="","",VLOOKUP(AH36,目次!$A$5:$P$36,6))</f>
        <v/>
      </c>
      <c r="AQ36" s="22" t="str">
        <f>IF(AH36="","",VLOOKUP(AH36,目次!$A$5:$X$36,23))</f>
        <v/>
      </c>
      <c r="AR36" s="22" t="str">
        <f>IF(AI36="","",VLOOKUP(AI36,目次!$A$5:$P$36,7))</f>
        <v/>
      </c>
      <c r="AS36" s="22" t="str">
        <f>IF(AI36="","",VLOOKUP(AI36,目次!$A$5:$X$36,24))</f>
        <v/>
      </c>
      <c r="AT36" s="45" t="str">
        <f t="shared" si="13"/>
        <v>12～13</v>
      </c>
      <c r="AU36" s="45" t="str">
        <f t="shared" si="13"/>
        <v>14～15</v>
      </c>
      <c r="AV36" s="45" t="str">
        <f t="shared" si="13"/>
        <v>12～14</v>
      </c>
      <c r="AW36" s="45" t="str">
        <f t="shared" si="13"/>
        <v>14～15</v>
      </c>
      <c r="AX36" s="45" t="str">
        <f t="shared" si="13"/>
        <v/>
      </c>
      <c r="AY36" s="45" t="str">
        <f t="shared" ref="AY36:BC67" si="15">IF(AO36=AO37,"",IF($AD36=$AD37,AO36&amp;","&amp;AO37,AO36&amp;AO37))</f>
        <v/>
      </c>
      <c r="AZ36" s="45" t="str">
        <f t="shared" si="15"/>
        <v/>
      </c>
      <c r="BA36" s="45" t="str">
        <f t="shared" si="15"/>
        <v/>
      </c>
      <c r="BB36" s="45" t="str">
        <f t="shared" si="15"/>
        <v/>
      </c>
      <c r="BC36" s="45" t="str">
        <f t="shared" si="15"/>
        <v/>
      </c>
      <c r="BH36" s="40">
        <v>26</v>
      </c>
      <c r="BI36" s="64" t="s">
        <v>49</v>
      </c>
      <c r="BJ36" s="75" t="s">
        <v>141</v>
      </c>
      <c r="BK36" s="260" t="s">
        <v>125</v>
      </c>
      <c r="BL36" s="78" t="s">
        <v>128</v>
      </c>
      <c r="BM36" s="261" t="s">
        <v>125</v>
      </c>
      <c r="BN36" s="67" t="s">
        <v>124</v>
      </c>
      <c r="BO36" s="259" t="s">
        <v>125</v>
      </c>
      <c r="BP36" s="67">
        <v>53</v>
      </c>
      <c r="BQ36" s="152">
        <v>56</v>
      </c>
      <c r="BR36" s="69" t="s">
        <v>125</v>
      </c>
      <c r="BS36" s="254" t="s">
        <v>127</v>
      </c>
    </row>
    <row r="37" spans="1:71" ht="18.95" customHeight="1">
      <c r="A37" s="218"/>
      <c r="B37" s="5">
        <v>30</v>
      </c>
      <c r="C37" s="6">
        <f t="shared" si="0"/>
        <v>46417</v>
      </c>
      <c r="D37" s="18">
        <f t="shared" si="14"/>
        <v>7</v>
      </c>
      <c r="E37" s="9"/>
      <c r="F37" s="108" t="str">
        <f t="shared" si="11"/>
        <v/>
      </c>
      <c r="G37" s="107" t="str">
        <f t="shared" si="2"/>
        <v/>
      </c>
      <c r="H37" s="108" t="str">
        <f t="shared" si="3"/>
        <v/>
      </c>
      <c r="I37" s="107" t="str">
        <f t="shared" si="4"/>
        <v/>
      </c>
      <c r="J37" s="108" t="str">
        <f t="shared" si="5"/>
        <v/>
      </c>
      <c r="K37" s="107" t="str">
        <f t="shared" si="6"/>
        <v/>
      </c>
      <c r="L37" s="108" t="str">
        <f t="shared" si="7"/>
        <v/>
      </c>
      <c r="M37" s="107" t="str">
        <f t="shared" si="8"/>
        <v/>
      </c>
      <c r="N37" s="108" t="str">
        <f t="shared" si="9"/>
        <v>12～13</v>
      </c>
      <c r="O37" s="107" t="str">
        <f t="shared" si="10"/>
        <v>16～17</v>
      </c>
      <c r="P37" s="9"/>
      <c r="Q37" s="218"/>
      <c r="R37" s="55">
        <v>1</v>
      </c>
      <c r="S37" s="14">
        <f>SUM($R$8:R37)</f>
        <v>30</v>
      </c>
      <c r="AA37" s="9">
        <v>27</v>
      </c>
      <c r="AB37" s="27" t="str">
        <f>V12</f>
        <v>社会</v>
      </c>
      <c r="AC37" s="61"/>
      <c r="AD37" s="42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IF(AE37="","",VLOOKUP(AE37,目次!$A$5:$X$36,20))</f>
        <v/>
      </c>
      <c r="AL37" s="22" t="str">
        <f>IF(AF37="","",VLOOKUP(AF37,目次!$A$5:$P$36,4))</f>
        <v>12～14</v>
      </c>
      <c r="AM37" s="22" t="str">
        <f>IF(AF37="","",VLOOKUP(AF37,目次!$A$5:$X$36,21))</f>
        <v>14～15</v>
      </c>
      <c r="AN37" s="22" t="str">
        <f>IF(AG37="","",VLOOKUP(AG37,目次!$A$5:$P$36,5))</f>
        <v/>
      </c>
      <c r="AO37" s="22" t="str">
        <f>IF(AG37="","",VLOOKUP(AG37,目次!$A$5:$X$36,22))</f>
        <v/>
      </c>
      <c r="AP37" s="22" t="str">
        <f>IF(AH37="","",VLOOKUP(AH37,目次!$A$5:$P$36,6))</f>
        <v/>
      </c>
      <c r="AQ37" s="22" t="str">
        <f>IF(AH37="","",VLOOKUP(AH37,目次!$A$5:$X$36,23))</f>
        <v/>
      </c>
      <c r="AR37" s="22" t="str">
        <f>IF(AI37="","",VLOOKUP(AI37,目次!$A$5:$P$36,7))</f>
        <v/>
      </c>
      <c r="AS37" s="22" t="str">
        <f>IF(AI37="","",VLOOKUP(AI37,目次!$A$5:$X$36,24))</f>
        <v/>
      </c>
      <c r="AT37" s="45" t="str">
        <f t="shared" ref="AT37:BC68" si="16">IF(AJ37=AJ38,"",IF($AD37=$AD38,AJ37&amp;","&amp;AJ38,AJ37&amp;AJ38))</f>
        <v/>
      </c>
      <c r="AU37" s="45" t="str">
        <f t="shared" si="16"/>
        <v/>
      </c>
      <c r="AV37" s="45" t="str">
        <f t="shared" si="16"/>
        <v>12～14</v>
      </c>
      <c r="AW37" s="45" t="str">
        <f t="shared" si="16"/>
        <v>14～15</v>
      </c>
      <c r="AX37" s="45" t="str">
        <f t="shared" si="16"/>
        <v>12～13</v>
      </c>
      <c r="AY37" s="45" t="str">
        <f t="shared" si="15"/>
        <v>14～15</v>
      </c>
      <c r="AZ37" s="45" t="str">
        <f t="shared" si="15"/>
        <v/>
      </c>
      <c r="BA37" s="45" t="str">
        <f t="shared" si="15"/>
        <v/>
      </c>
      <c r="BB37" s="45" t="str">
        <f t="shared" si="15"/>
        <v/>
      </c>
      <c r="BC37" s="45" t="str">
        <f t="shared" si="15"/>
        <v/>
      </c>
      <c r="BH37" s="40">
        <v>27</v>
      </c>
      <c r="BI37" s="64" t="s">
        <v>50</v>
      </c>
      <c r="BJ37" s="75" t="s">
        <v>74</v>
      </c>
      <c r="BK37" s="260" t="s">
        <v>126</v>
      </c>
      <c r="BL37" s="78" t="s">
        <v>154</v>
      </c>
      <c r="BM37" s="261" t="s">
        <v>126</v>
      </c>
      <c r="BN37" s="67" t="s">
        <v>125</v>
      </c>
      <c r="BO37" s="259" t="s">
        <v>126</v>
      </c>
      <c r="BP37" s="67" t="s">
        <v>159</v>
      </c>
      <c r="BQ37" s="152" t="s">
        <v>127</v>
      </c>
      <c r="BR37" s="69" t="s">
        <v>126</v>
      </c>
      <c r="BS37" s="254" t="s">
        <v>128</v>
      </c>
    </row>
    <row r="38" spans="1:71" ht="18.95" customHeight="1" thickBot="1">
      <c r="A38" s="218"/>
      <c r="B38" s="5">
        <v>31</v>
      </c>
      <c r="C38" s="6">
        <f t="shared" si="0"/>
        <v>46418</v>
      </c>
      <c r="D38" s="18">
        <f t="shared" si="14"/>
        <v>1</v>
      </c>
      <c r="E38" s="9"/>
      <c r="F38" s="108" t="str">
        <f t="shared" si="11"/>
        <v>14～15</v>
      </c>
      <c r="G38" s="107" t="str">
        <f t="shared" si="2"/>
        <v>16～17</v>
      </c>
      <c r="H38" s="108" t="str">
        <f t="shared" si="3"/>
        <v/>
      </c>
      <c r="I38" s="107" t="str">
        <f t="shared" si="4"/>
        <v/>
      </c>
      <c r="J38" s="108" t="str">
        <f t="shared" si="5"/>
        <v/>
      </c>
      <c r="K38" s="107" t="str">
        <f t="shared" si="6"/>
        <v/>
      </c>
      <c r="L38" s="108" t="str">
        <f t="shared" si="7"/>
        <v/>
      </c>
      <c r="M38" s="107" t="str">
        <f t="shared" si="8"/>
        <v/>
      </c>
      <c r="N38" s="108" t="str">
        <f t="shared" si="9"/>
        <v/>
      </c>
      <c r="O38" s="107" t="str">
        <f t="shared" si="10"/>
        <v/>
      </c>
      <c r="P38" s="9"/>
      <c r="Q38" s="218"/>
      <c r="R38" s="56">
        <v>1</v>
      </c>
      <c r="S38" s="14">
        <f>SUM($R$8:R38)</f>
        <v>31</v>
      </c>
      <c r="AA38" s="9">
        <v>28</v>
      </c>
      <c r="AB38" s="27" t="str">
        <f>V13</f>
        <v>数学</v>
      </c>
      <c r="AC38" s="61"/>
      <c r="AD38" s="42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IF(AE38="","",VLOOKUP(AE38,目次!$A$5:$X$36,20))</f>
        <v/>
      </c>
      <c r="AL38" s="22" t="str">
        <f>IF(AF38="","",VLOOKUP(AF38,目次!$A$5:$P$36,4))</f>
        <v/>
      </c>
      <c r="AM38" s="22" t="str">
        <f>IF(AF38="","",VLOOKUP(AF38,目次!$A$5:$X$36,21))</f>
        <v/>
      </c>
      <c r="AN38" s="22" t="str">
        <f>IF(AG38="","",VLOOKUP(AG38,目次!$A$5:$P$36,5))</f>
        <v>12～13</v>
      </c>
      <c r="AO38" s="22" t="str">
        <f>IF(AG38="","",VLOOKUP(AG38,目次!$A$5:$X$36,22))</f>
        <v>14～15</v>
      </c>
      <c r="AP38" s="22" t="str">
        <f>IF(AH38="","",VLOOKUP(AH38,目次!$A$5:$P$36,6))</f>
        <v/>
      </c>
      <c r="AQ38" s="22" t="str">
        <f>IF(AH38="","",VLOOKUP(AH38,目次!$A$5:$X$36,23))</f>
        <v/>
      </c>
      <c r="AR38" s="22" t="str">
        <f>IF(AI38="","",VLOOKUP(AI38,目次!$A$5:$P$36,7))</f>
        <v/>
      </c>
      <c r="AS38" s="22" t="str">
        <f>IF(AI38="","",VLOOKUP(AI38,目次!$A$5:$X$36,24))</f>
        <v/>
      </c>
      <c r="AT38" s="45" t="str">
        <f t="shared" si="16"/>
        <v/>
      </c>
      <c r="AU38" s="45" t="str">
        <f t="shared" si="16"/>
        <v/>
      </c>
      <c r="AV38" s="45" t="str">
        <f t="shared" si="16"/>
        <v/>
      </c>
      <c r="AW38" s="45" t="str">
        <f t="shared" si="16"/>
        <v/>
      </c>
      <c r="AX38" s="45" t="str">
        <f t="shared" si="16"/>
        <v>12～13</v>
      </c>
      <c r="AY38" s="45" t="str">
        <f t="shared" si="15"/>
        <v>14～15</v>
      </c>
      <c r="AZ38" s="45" t="str">
        <f t="shared" si="15"/>
        <v>12～13</v>
      </c>
      <c r="BA38" s="45" t="str">
        <f t="shared" si="15"/>
        <v>16～17</v>
      </c>
      <c r="BB38" s="45" t="str">
        <f t="shared" si="15"/>
        <v/>
      </c>
      <c r="BC38" s="45" t="str">
        <f t="shared" si="15"/>
        <v/>
      </c>
      <c r="BH38" s="40">
        <v>28</v>
      </c>
      <c r="BI38" s="64" t="s">
        <v>51</v>
      </c>
      <c r="BJ38" s="75" t="s">
        <v>75</v>
      </c>
      <c r="BK38" s="260" t="s">
        <v>127</v>
      </c>
      <c r="BL38" s="78" t="s">
        <v>458</v>
      </c>
      <c r="BM38" s="261" t="s">
        <v>127</v>
      </c>
      <c r="BN38" s="67" t="s">
        <v>126</v>
      </c>
      <c r="BO38" s="259" t="s">
        <v>127</v>
      </c>
      <c r="BP38" s="67" t="s">
        <v>160</v>
      </c>
      <c r="BQ38" s="177" t="s">
        <v>128</v>
      </c>
      <c r="BR38" s="69" t="s">
        <v>127</v>
      </c>
      <c r="BS38" s="254" t="s">
        <v>154</v>
      </c>
    </row>
    <row r="39" spans="1:71" ht="18.75" customHeight="1">
      <c r="A39" s="218"/>
      <c r="Q39" s="218"/>
      <c r="AA39" s="9">
        <v>29</v>
      </c>
      <c r="AB39" s="27" t="str">
        <f>V14</f>
        <v>理科</v>
      </c>
      <c r="AC39" s="61"/>
      <c r="AD39" s="42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IF(AE39="","",VLOOKUP(AE39,目次!$A$5:$X$36,20))</f>
        <v/>
      </c>
      <c r="AL39" s="22" t="str">
        <f>IF(AF39="","",VLOOKUP(AF39,目次!$A$5:$P$36,4))</f>
        <v/>
      </c>
      <c r="AM39" s="22" t="str">
        <f>IF(AF39="","",VLOOKUP(AF39,目次!$A$5:$X$36,21))</f>
        <v/>
      </c>
      <c r="AN39" s="22" t="str">
        <f>IF(AG39="","",VLOOKUP(AG39,目次!$A$5:$P$36,5))</f>
        <v/>
      </c>
      <c r="AO39" s="22" t="str">
        <f>IF(AG39="","",VLOOKUP(AG39,目次!$A$5:$X$36,22))</f>
        <v/>
      </c>
      <c r="AP39" s="22" t="str">
        <f>IF(AH39="","",VLOOKUP(AH39,目次!$A$5:$P$36,6))</f>
        <v>12～13</v>
      </c>
      <c r="AQ39" s="22" t="str">
        <f>IF(AH39="","",VLOOKUP(AH39,目次!$A$5:$X$36,23))</f>
        <v>16～17</v>
      </c>
      <c r="AR39" s="22" t="str">
        <f>IF(AI39="","",VLOOKUP(AI39,目次!$A$5:$P$36,7))</f>
        <v/>
      </c>
      <c r="AS39" s="22" t="str">
        <f>IF(AI39="","",VLOOKUP(AI39,目次!$A$5:$X$36,24))</f>
        <v/>
      </c>
      <c r="AT39" s="45" t="str">
        <f t="shared" si="16"/>
        <v/>
      </c>
      <c r="AU39" s="45" t="str">
        <f t="shared" si="16"/>
        <v/>
      </c>
      <c r="AV39" s="45" t="str">
        <f t="shared" si="16"/>
        <v/>
      </c>
      <c r="AW39" s="45" t="str">
        <f t="shared" si="16"/>
        <v/>
      </c>
      <c r="AX39" s="45" t="str">
        <f t="shared" si="16"/>
        <v/>
      </c>
      <c r="AY39" s="45" t="str">
        <f t="shared" si="15"/>
        <v/>
      </c>
      <c r="AZ39" s="45" t="str">
        <f t="shared" si="15"/>
        <v>12～13</v>
      </c>
      <c r="BA39" s="45" t="str">
        <f t="shared" si="15"/>
        <v>16～17</v>
      </c>
      <c r="BB39" s="45" t="str">
        <f t="shared" si="15"/>
        <v>12～13</v>
      </c>
      <c r="BC39" s="45" t="str">
        <f t="shared" si="15"/>
        <v>16～17</v>
      </c>
      <c r="BH39" s="40">
        <v>29</v>
      </c>
      <c r="BI39" s="64" t="s">
        <v>52</v>
      </c>
      <c r="BJ39" s="75" t="s">
        <v>76</v>
      </c>
      <c r="BK39" s="260" t="s">
        <v>128</v>
      </c>
      <c r="BL39" s="78" t="s">
        <v>156</v>
      </c>
      <c r="BM39" s="261" t="s">
        <v>128</v>
      </c>
      <c r="BN39" s="67" t="s">
        <v>127</v>
      </c>
      <c r="BO39" s="259" t="s">
        <v>128</v>
      </c>
      <c r="BP39" s="67">
        <v>61</v>
      </c>
      <c r="BQ39" s="152">
        <v>62</v>
      </c>
      <c r="BR39" s="69" t="s">
        <v>128</v>
      </c>
      <c r="BS39" s="254" t="s">
        <v>521</v>
      </c>
    </row>
    <row r="40" spans="1:71" ht="18.75" customHeight="1">
      <c r="A40" s="218"/>
      <c r="Q40" s="218"/>
      <c r="R40" s="17" t="s">
        <v>53</v>
      </c>
      <c r="AA40" s="9">
        <v>30</v>
      </c>
      <c r="AB40" s="27" t="str">
        <f>V15</f>
        <v>英語</v>
      </c>
      <c r="AC40" s="61"/>
      <c r="AD40" s="42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IF(AE40="","",VLOOKUP(AE40,目次!$A$5:$X$36,20))</f>
        <v/>
      </c>
      <c r="AL40" s="22" t="str">
        <f>IF(AF40="","",VLOOKUP(AF40,目次!$A$5:$P$36,4))</f>
        <v/>
      </c>
      <c r="AM40" s="22" t="str">
        <f>IF(AF40="","",VLOOKUP(AF40,目次!$A$5:$X$36,21))</f>
        <v/>
      </c>
      <c r="AN40" s="22" t="str">
        <f>IF(AG40="","",VLOOKUP(AG40,目次!$A$5:$P$36,5))</f>
        <v/>
      </c>
      <c r="AO40" s="22" t="str">
        <f>IF(AG40="","",VLOOKUP(AG40,目次!$A$5:$X$36,22))</f>
        <v/>
      </c>
      <c r="AP40" s="22" t="str">
        <f>IF(AH40="","",VLOOKUP(AH40,目次!$A$5:$P$36,6))</f>
        <v/>
      </c>
      <c r="AQ40" s="22" t="str">
        <f>IF(AH40="","",VLOOKUP(AH40,目次!$A$5:$X$36,23))</f>
        <v/>
      </c>
      <c r="AR40" s="22" t="str">
        <f>IF(AI40="","",VLOOKUP(AI40,目次!$A$5:$P$36,7))</f>
        <v>12～13</v>
      </c>
      <c r="AS40" s="22" t="str">
        <f>IF(AI40="","",VLOOKUP(AI40,目次!$A$5:$X$36,24))</f>
        <v>16～17</v>
      </c>
      <c r="AT40" s="45" t="str">
        <f t="shared" si="16"/>
        <v>14～15</v>
      </c>
      <c r="AU40" s="45" t="str">
        <f t="shared" si="16"/>
        <v>16～17</v>
      </c>
      <c r="AV40" s="45" t="str">
        <f t="shared" si="16"/>
        <v/>
      </c>
      <c r="AW40" s="45" t="str">
        <f t="shared" si="16"/>
        <v/>
      </c>
      <c r="AX40" s="45" t="str">
        <f t="shared" si="16"/>
        <v/>
      </c>
      <c r="AY40" s="45" t="str">
        <f t="shared" si="15"/>
        <v/>
      </c>
      <c r="AZ40" s="45" t="str">
        <f t="shared" si="15"/>
        <v/>
      </c>
      <c r="BA40" s="45" t="str">
        <f t="shared" si="15"/>
        <v/>
      </c>
      <c r="BB40" s="45" t="str">
        <f t="shared" si="15"/>
        <v>12～13</v>
      </c>
      <c r="BC40" s="45" t="str">
        <f t="shared" si="15"/>
        <v>16～17</v>
      </c>
      <c r="BH40" s="40">
        <v>30</v>
      </c>
      <c r="BI40" s="64" t="s">
        <v>54</v>
      </c>
      <c r="BJ40" s="75" t="s">
        <v>77</v>
      </c>
      <c r="BK40" s="260" t="s">
        <v>154</v>
      </c>
      <c r="BL40" s="152" t="s">
        <v>459</v>
      </c>
      <c r="BM40" s="261" t="s">
        <v>154</v>
      </c>
      <c r="BN40" s="67" t="s">
        <v>128</v>
      </c>
      <c r="BO40" s="259" t="s">
        <v>154</v>
      </c>
      <c r="BP40" s="67" t="s">
        <v>154</v>
      </c>
      <c r="BQ40" s="178">
        <v>63</v>
      </c>
      <c r="BR40" s="69" t="s">
        <v>143</v>
      </c>
      <c r="BS40" s="254" t="s">
        <v>523</v>
      </c>
    </row>
    <row r="41" spans="1:71" ht="18.75" customHeight="1">
      <c r="A41" s="218"/>
      <c r="Q41" s="218"/>
      <c r="AA41" s="9">
        <v>31</v>
      </c>
      <c r="AB41" s="27" t="str">
        <f>V11</f>
        <v>国語</v>
      </c>
      <c r="AC41" s="61"/>
      <c r="AD41" s="42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IF(AE41="","",VLOOKUP(AE41,目次!$A$5:$X$36,20))</f>
        <v>16～17</v>
      </c>
      <c r="AL41" s="22" t="str">
        <f>IF(AF41="","",VLOOKUP(AF41,目次!$A$5:$P$36,4))</f>
        <v/>
      </c>
      <c r="AM41" s="22" t="str">
        <f>IF(AF41="","",VLOOKUP(AF41,目次!$A$5:$X$36,21))</f>
        <v/>
      </c>
      <c r="AN41" s="22" t="str">
        <f>IF(AG41="","",VLOOKUP(AG41,目次!$A$5:$P$36,5))</f>
        <v/>
      </c>
      <c r="AO41" s="22" t="str">
        <f>IF(AG41="","",VLOOKUP(AG41,目次!$A$5:$X$36,22))</f>
        <v/>
      </c>
      <c r="AP41" s="22" t="str">
        <f>IF(AH41="","",VLOOKUP(AH41,目次!$A$5:$P$36,6))</f>
        <v/>
      </c>
      <c r="AQ41" s="22" t="str">
        <f>IF(AH41="","",VLOOKUP(AH41,目次!$A$5:$X$36,23))</f>
        <v/>
      </c>
      <c r="AR41" s="22" t="str">
        <f>IF(AI41="","",VLOOKUP(AI41,目次!$A$5:$P$36,7))</f>
        <v/>
      </c>
      <c r="AS41" s="22" t="str">
        <f>IF(AI41="","",VLOOKUP(AI41,目次!$A$5:$X$36,24))</f>
        <v/>
      </c>
      <c r="AT41" s="45" t="str">
        <f t="shared" si="16"/>
        <v>14～15</v>
      </c>
      <c r="AU41" s="45" t="str">
        <f t="shared" si="16"/>
        <v>16～17</v>
      </c>
      <c r="AV41" s="45" t="str">
        <f t="shared" si="16"/>
        <v>16～17</v>
      </c>
      <c r="AW41" s="45" t="str">
        <f t="shared" si="16"/>
        <v>16～17</v>
      </c>
      <c r="AX41" s="45" t="str">
        <f t="shared" si="16"/>
        <v/>
      </c>
      <c r="AY41" s="45" t="str">
        <f t="shared" si="15"/>
        <v/>
      </c>
      <c r="AZ41" s="45" t="str">
        <f t="shared" si="15"/>
        <v/>
      </c>
      <c r="BA41" s="45" t="str">
        <f t="shared" si="15"/>
        <v/>
      </c>
      <c r="BB41" s="45" t="str">
        <f t="shared" si="15"/>
        <v/>
      </c>
      <c r="BC41" s="45" t="str">
        <f t="shared" si="15"/>
        <v/>
      </c>
      <c r="BH41" s="40">
        <v>31</v>
      </c>
      <c r="BI41" s="65"/>
      <c r="BJ41" s="76"/>
      <c r="BK41" s="67"/>
      <c r="BL41" s="70"/>
      <c r="BM41" s="67"/>
      <c r="BN41" s="23"/>
      <c r="BO41" s="67"/>
      <c r="BP41" s="23"/>
      <c r="BQ41" s="67"/>
      <c r="BR41" s="23"/>
      <c r="BS41" s="68"/>
    </row>
    <row r="42" spans="1:71" ht="18.75" customHeight="1" thickBot="1">
      <c r="A42" s="218"/>
      <c r="B42" s="218"/>
      <c r="C42" s="218"/>
      <c r="D42" s="218"/>
      <c r="E42" s="218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8"/>
      <c r="Q42" s="218"/>
      <c r="AA42" s="9">
        <v>32</v>
      </c>
      <c r="AB42" s="27" t="str">
        <f>V12</f>
        <v>社会</v>
      </c>
      <c r="AC42" s="61"/>
      <c r="AD42" s="42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IF(AE42="","",VLOOKUP(AE42,目次!$A$5:$X$36,20))</f>
        <v/>
      </c>
      <c r="AL42" s="22" t="str">
        <f>IF(AF42="","",VLOOKUP(AF42,目次!$A$5:$P$36,4))</f>
        <v>16～17</v>
      </c>
      <c r="AM42" s="22" t="str">
        <f>IF(AF42="","",VLOOKUP(AF42,目次!$A$5:$X$36,21))</f>
        <v>16～17</v>
      </c>
      <c r="AN42" s="22" t="str">
        <f>IF(AG42="","",VLOOKUP(AG42,目次!$A$5:$P$36,5))</f>
        <v/>
      </c>
      <c r="AO42" s="22" t="str">
        <f>IF(AG42="","",VLOOKUP(AG42,目次!$A$5:$X$36,22))</f>
        <v/>
      </c>
      <c r="AP42" s="22" t="str">
        <f>IF(AH42="","",VLOOKUP(AH42,目次!$A$5:$P$36,6))</f>
        <v/>
      </c>
      <c r="AQ42" s="22" t="str">
        <f>IF(AH42="","",VLOOKUP(AH42,目次!$A$5:$X$36,23))</f>
        <v/>
      </c>
      <c r="AR42" s="22" t="str">
        <f>IF(AI42="","",VLOOKUP(AI42,目次!$A$5:$P$36,7))</f>
        <v/>
      </c>
      <c r="AS42" s="22" t="str">
        <f>IF(AI42="","",VLOOKUP(AI42,目次!$A$5:$X$36,24))</f>
        <v/>
      </c>
      <c r="AT42" s="45" t="str">
        <f t="shared" si="16"/>
        <v/>
      </c>
      <c r="AU42" s="45" t="str">
        <f t="shared" si="16"/>
        <v/>
      </c>
      <c r="AV42" s="45" t="str">
        <f t="shared" si="16"/>
        <v>16～17</v>
      </c>
      <c r="AW42" s="45" t="str">
        <f t="shared" si="16"/>
        <v>16～17</v>
      </c>
      <c r="AX42" s="45" t="str">
        <f t="shared" si="16"/>
        <v>14～15</v>
      </c>
      <c r="AY42" s="45" t="str">
        <f t="shared" si="15"/>
        <v>16～17</v>
      </c>
      <c r="AZ42" s="45" t="str">
        <f t="shared" si="15"/>
        <v/>
      </c>
      <c r="BA42" s="45" t="str">
        <f t="shared" si="15"/>
        <v/>
      </c>
      <c r="BB42" s="45" t="str">
        <f t="shared" si="15"/>
        <v/>
      </c>
      <c r="BC42" s="45" t="str">
        <f t="shared" si="15"/>
        <v/>
      </c>
      <c r="BH42" s="40">
        <v>32</v>
      </c>
      <c r="BI42" s="66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75" customHeight="1">
      <c r="AA43" s="9">
        <v>33</v>
      </c>
      <c r="AB43" s="27" t="str">
        <f>V13</f>
        <v>数学</v>
      </c>
      <c r="AC43" s="61"/>
      <c r="AD43" s="42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IF(AE43="","",VLOOKUP(AE43,目次!$A$5:$X$36,20))</f>
        <v/>
      </c>
      <c r="AL43" s="22" t="str">
        <f>IF(AF43="","",VLOOKUP(AF43,目次!$A$5:$P$36,4))</f>
        <v/>
      </c>
      <c r="AM43" s="22" t="str">
        <f>IF(AF43="","",VLOOKUP(AF43,目次!$A$5:$X$36,21))</f>
        <v/>
      </c>
      <c r="AN43" s="22" t="str">
        <f>IF(AG43="","",VLOOKUP(AG43,目次!$A$5:$P$36,5))</f>
        <v>14～15</v>
      </c>
      <c r="AO43" s="22" t="str">
        <f>IF(AG43="","",VLOOKUP(AG43,目次!$A$5:$X$36,22))</f>
        <v>16～17</v>
      </c>
      <c r="AP43" s="22" t="str">
        <f>IF(AH43="","",VLOOKUP(AH43,目次!$A$5:$P$36,6))</f>
        <v/>
      </c>
      <c r="AQ43" s="22" t="str">
        <f>IF(AH43="","",VLOOKUP(AH43,目次!$A$5:$X$36,23))</f>
        <v/>
      </c>
      <c r="AR43" s="22" t="str">
        <f>IF(AI43="","",VLOOKUP(AI43,目次!$A$5:$P$36,7))</f>
        <v/>
      </c>
      <c r="AS43" s="22" t="str">
        <f>IF(AI43="","",VLOOKUP(AI43,目次!$A$5:$X$36,24))</f>
        <v/>
      </c>
      <c r="AT43" s="45" t="str">
        <f t="shared" si="16"/>
        <v/>
      </c>
      <c r="AU43" s="45" t="str">
        <f t="shared" si="16"/>
        <v/>
      </c>
      <c r="AV43" s="45" t="str">
        <f t="shared" si="16"/>
        <v/>
      </c>
      <c r="AW43" s="45" t="str">
        <f t="shared" si="16"/>
        <v/>
      </c>
      <c r="AX43" s="45" t="str">
        <f t="shared" si="16"/>
        <v>14～15</v>
      </c>
      <c r="AY43" s="45" t="str">
        <f t="shared" si="15"/>
        <v>16～17</v>
      </c>
      <c r="AZ43" s="45" t="str">
        <f t="shared" si="15"/>
        <v>14～15</v>
      </c>
      <c r="BA43" s="45" t="str">
        <f t="shared" si="15"/>
        <v>18～19</v>
      </c>
      <c r="BB43" s="45" t="str">
        <f t="shared" si="15"/>
        <v/>
      </c>
      <c r="BC43" s="45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1"/>
      <c r="AD44" s="42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IF(AE44="","",VLOOKUP(AE44,目次!$A$5:$X$36,20))</f>
        <v/>
      </c>
      <c r="AL44" s="22" t="str">
        <f>IF(AF44="","",VLOOKUP(AF44,目次!$A$5:$P$36,4))</f>
        <v/>
      </c>
      <c r="AM44" s="22" t="str">
        <f>IF(AF44="","",VLOOKUP(AF44,目次!$A$5:$X$36,21))</f>
        <v/>
      </c>
      <c r="AN44" s="22" t="str">
        <f>IF(AG44="","",VLOOKUP(AG44,目次!$A$5:$P$36,5))</f>
        <v/>
      </c>
      <c r="AO44" s="22" t="str">
        <f>IF(AG44="","",VLOOKUP(AG44,目次!$A$5:$X$36,22))</f>
        <v/>
      </c>
      <c r="AP44" s="22" t="str">
        <f>IF(AH44="","",VLOOKUP(AH44,目次!$A$5:$P$36,6))</f>
        <v>14～15</v>
      </c>
      <c r="AQ44" s="22" t="str">
        <f>IF(AH44="","",VLOOKUP(AH44,目次!$A$5:$X$36,23))</f>
        <v>18～19</v>
      </c>
      <c r="AR44" s="22" t="str">
        <f>IF(AI44="","",VLOOKUP(AI44,目次!$A$5:$P$36,7))</f>
        <v/>
      </c>
      <c r="AS44" s="22" t="str">
        <f>IF(AI44="","",VLOOKUP(AI44,目次!$A$5:$X$36,24))</f>
        <v/>
      </c>
      <c r="AT44" s="45" t="str">
        <f t="shared" si="16"/>
        <v/>
      </c>
      <c r="AU44" s="45" t="str">
        <f t="shared" si="16"/>
        <v/>
      </c>
      <c r="AV44" s="45" t="str">
        <f t="shared" si="16"/>
        <v/>
      </c>
      <c r="AW44" s="45" t="str">
        <f t="shared" si="16"/>
        <v/>
      </c>
      <c r="AX44" s="45" t="str">
        <f t="shared" si="16"/>
        <v/>
      </c>
      <c r="AY44" s="45" t="str">
        <f t="shared" si="15"/>
        <v/>
      </c>
      <c r="AZ44" s="45" t="str">
        <f t="shared" si="15"/>
        <v>14～15</v>
      </c>
      <c r="BA44" s="45" t="str">
        <f t="shared" si="15"/>
        <v>18～19</v>
      </c>
      <c r="BB44" s="45" t="str">
        <f t="shared" si="15"/>
        <v>14～15</v>
      </c>
      <c r="BC44" s="45" t="str">
        <f t="shared" si="15"/>
        <v>18～19</v>
      </c>
      <c r="BL44" s="63"/>
    </row>
    <row r="45" spans="1:71" ht="18.95" customHeight="1">
      <c r="AA45" s="9">
        <v>35</v>
      </c>
      <c r="AB45" s="27" t="str">
        <f>V15</f>
        <v>英語</v>
      </c>
      <c r="AC45" s="61"/>
      <c r="AD45" s="42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IF(AE45="","",VLOOKUP(AE45,目次!$A$5:$X$36,20))</f>
        <v/>
      </c>
      <c r="AL45" s="22" t="str">
        <f>IF(AF45="","",VLOOKUP(AF45,目次!$A$5:$P$36,4))</f>
        <v/>
      </c>
      <c r="AM45" s="22" t="str">
        <f>IF(AF45="","",VLOOKUP(AF45,目次!$A$5:$X$36,21))</f>
        <v/>
      </c>
      <c r="AN45" s="22" t="str">
        <f>IF(AG45="","",VLOOKUP(AG45,目次!$A$5:$P$36,5))</f>
        <v/>
      </c>
      <c r="AO45" s="22" t="str">
        <f>IF(AG45="","",VLOOKUP(AG45,目次!$A$5:$X$36,22))</f>
        <v/>
      </c>
      <c r="AP45" s="22" t="str">
        <f>IF(AH45="","",VLOOKUP(AH45,目次!$A$5:$P$36,6))</f>
        <v/>
      </c>
      <c r="AQ45" s="22" t="str">
        <f>IF(AH45="","",VLOOKUP(AH45,目次!$A$5:$X$36,23))</f>
        <v/>
      </c>
      <c r="AR45" s="22" t="str">
        <f>IF(AI45="","",VLOOKUP(AI45,目次!$A$5:$P$36,7))</f>
        <v>14～15</v>
      </c>
      <c r="AS45" s="22" t="str">
        <f>IF(AI45="","",VLOOKUP(AI45,目次!$A$5:$X$36,24))</f>
        <v>18～19</v>
      </c>
      <c r="AT45" s="45" t="str">
        <f t="shared" si="16"/>
        <v>16～17</v>
      </c>
      <c r="AU45" s="45" t="str">
        <f t="shared" si="16"/>
        <v>18～19</v>
      </c>
      <c r="AV45" s="45" t="str">
        <f t="shared" si="16"/>
        <v/>
      </c>
      <c r="AW45" s="45" t="str">
        <f t="shared" si="16"/>
        <v/>
      </c>
      <c r="AX45" s="45" t="str">
        <f t="shared" si="16"/>
        <v/>
      </c>
      <c r="AY45" s="45" t="str">
        <f t="shared" si="15"/>
        <v/>
      </c>
      <c r="AZ45" s="45" t="str">
        <f t="shared" si="15"/>
        <v/>
      </c>
      <c r="BA45" s="45" t="str">
        <f t="shared" si="15"/>
        <v/>
      </c>
      <c r="BB45" s="45" t="str">
        <f t="shared" si="15"/>
        <v>14～15</v>
      </c>
      <c r="BC45" s="45" t="str">
        <f t="shared" si="15"/>
        <v>18～19</v>
      </c>
    </row>
    <row r="46" spans="1:71" ht="18.95" customHeight="1">
      <c r="AA46" s="9">
        <v>36</v>
      </c>
      <c r="AB46" s="27" t="str">
        <f>V11</f>
        <v>国語</v>
      </c>
      <c r="AC46" s="61"/>
      <c r="AD46" s="42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IF(AE46="","",VLOOKUP(AE46,目次!$A$5:$X$36,20))</f>
        <v>18～19</v>
      </c>
      <c r="AL46" s="22" t="str">
        <f>IF(AF46="","",VLOOKUP(AF46,目次!$A$5:$P$36,4))</f>
        <v/>
      </c>
      <c r="AM46" s="22" t="str">
        <f>IF(AF46="","",VLOOKUP(AF46,目次!$A$5:$X$36,21))</f>
        <v/>
      </c>
      <c r="AN46" s="22" t="str">
        <f>IF(AG46="","",VLOOKUP(AG46,目次!$A$5:$P$36,5))</f>
        <v/>
      </c>
      <c r="AO46" s="22" t="str">
        <f>IF(AG46="","",VLOOKUP(AG46,目次!$A$5:$X$36,22))</f>
        <v/>
      </c>
      <c r="AP46" s="22" t="str">
        <f>IF(AH46="","",VLOOKUP(AH46,目次!$A$5:$P$36,6))</f>
        <v/>
      </c>
      <c r="AQ46" s="22" t="str">
        <f>IF(AH46="","",VLOOKUP(AH46,目次!$A$5:$X$36,23))</f>
        <v/>
      </c>
      <c r="AR46" s="22" t="str">
        <f>IF(AI46="","",VLOOKUP(AI46,目次!$A$5:$P$36,7))</f>
        <v/>
      </c>
      <c r="AS46" s="22" t="str">
        <f>IF(AI46="","",VLOOKUP(AI46,目次!$A$5:$X$36,24))</f>
        <v/>
      </c>
      <c r="AT46" s="45" t="str">
        <f t="shared" si="16"/>
        <v>16～17</v>
      </c>
      <c r="AU46" s="45" t="str">
        <f t="shared" si="16"/>
        <v>18～19</v>
      </c>
      <c r="AV46" s="45" t="str">
        <f t="shared" si="16"/>
        <v>18～19</v>
      </c>
      <c r="AW46" s="45" t="str">
        <f t="shared" si="16"/>
        <v>18～19</v>
      </c>
      <c r="AX46" s="45" t="str">
        <f t="shared" si="16"/>
        <v/>
      </c>
      <c r="AY46" s="45" t="str">
        <f t="shared" si="15"/>
        <v/>
      </c>
      <c r="AZ46" s="45" t="str">
        <f t="shared" si="15"/>
        <v/>
      </c>
      <c r="BA46" s="45" t="str">
        <f t="shared" si="15"/>
        <v/>
      </c>
      <c r="BB46" s="45" t="str">
        <f t="shared" si="15"/>
        <v/>
      </c>
      <c r="BC46" s="45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1"/>
      <c r="AD47" s="42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IF(AE47="","",VLOOKUP(AE47,目次!$A$5:$X$36,20))</f>
        <v/>
      </c>
      <c r="AL47" s="22" t="str">
        <f>IF(AF47="","",VLOOKUP(AF47,目次!$A$5:$P$36,4))</f>
        <v>18～19</v>
      </c>
      <c r="AM47" s="22" t="str">
        <f>IF(AF47="","",VLOOKUP(AF47,目次!$A$5:$X$36,21))</f>
        <v>18～19</v>
      </c>
      <c r="AN47" s="22" t="str">
        <f>IF(AG47="","",VLOOKUP(AG47,目次!$A$5:$P$36,5))</f>
        <v/>
      </c>
      <c r="AO47" s="22" t="str">
        <f>IF(AG47="","",VLOOKUP(AG47,目次!$A$5:$X$36,22))</f>
        <v/>
      </c>
      <c r="AP47" s="22" t="str">
        <f>IF(AH47="","",VLOOKUP(AH47,目次!$A$5:$P$36,6))</f>
        <v/>
      </c>
      <c r="AQ47" s="22" t="str">
        <f>IF(AH47="","",VLOOKUP(AH47,目次!$A$5:$X$36,23))</f>
        <v/>
      </c>
      <c r="AR47" s="22" t="str">
        <f>IF(AI47="","",VLOOKUP(AI47,目次!$A$5:$P$36,7))</f>
        <v/>
      </c>
      <c r="AS47" s="22" t="str">
        <f>IF(AI47="","",VLOOKUP(AI47,目次!$A$5:$X$36,24))</f>
        <v/>
      </c>
      <c r="AT47" s="45" t="str">
        <f t="shared" si="16"/>
        <v/>
      </c>
      <c r="AU47" s="45" t="str">
        <f t="shared" si="16"/>
        <v/>
      </c>
      <c r="AV47" s="45" t="str">
        <f t="shared" si="16"/>
        <v>18～19</v>
      </c>
      <c r="AW47" s="45" t="str">
        <f t="shared" si="16"/>
        <v>18～19</v>
      </c>
      <c r="AX47" s="45" t="str">
        <f t="shared" si="16"/>
        <v>16～17</v>
      </c>
      <c r="AY47" s="45" t="str">
        <f t="shared" si="15"/>
        <v>18～19</v>
      </c>
      <c r="AZ47" s="45" t="str">
        <f t="shared" si="15"/>
        <v/>
      </c>
      <c r="BA47" s="45" t="str">
        <f t="shared" si="15"/>
        <v/>
      </c>
      <c r="BB47" s="45" t="str">
        <f t="shared" si="15"/>
        <v/>
      </c>
      <c r="BC47" s="45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1"/>
      <c r="AD48" s="42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IF(AE48="","",VLOOKUP(AE48,目次!$A$5:$X$36,20))</f>
        <v/>
      </c>
      <c r="AL48" s="22" t="str">
        <f>IF(AF48="","",VLOOKUP(AF48,目次!$A$5:$P$36,4))</f>
        <v/>
      </c>
      <c r="AM48" s="22" t="str">
        <f>IF(AF48="","",VLOOKUP(AF48,目次!$A$5:$X$36,21))</f>
        <v/>
      </c>
      <c r="AN48" s="22" t="str">
        <f>IF(AG48="","",VLOOKUP(AG48,目次!$A$5:$P$36,5))</f>
        <v>16～17</v>
      </c>
      <c r="AO48" s="22" t="str">
        <f>IF(AG48="","",VLOOKUP(AG48,目次!$A$5:$X$36,22))</f>
        <v>18～19</v>
      </c>
      <c r="AP48" s="22" t="str">
        <f>IF(AH48="","",VLOOKUP(AH48,目次!$A$5:$P$36,6))</f>
        <v/>
      </c>
      <c r="AQ48" s="22" t="str">
        <f>IF(AH48="","",VLOOKUP(AH48,目次!$A$5:$X$36,23))</f>
        <v/>
      </c>
      <c r="AR48" s="22" t="str">
        <f>IF(AI48="","",VLOOKUP(AI48,目次!$A$5:$P$36,7))</f>
        <v/>
      </c>
      <c r="AS48" s="22" t="str">
        <f>IF(AI48="","",VLOOKUP(AI48,目次!$A$5:$X$36,24))</f>
        <v/>
      </c>
      <c r="AT48" s="45" t="str">
        <f t="shared" si="16"/>
        <v/>
      </c>
      <c r="AU48" s="45" t="str">
        <f t="shared" si="16"/>
        <v/>
      </c>
      <c r="AV48" s="45" t="str">
        <f t="shared" si="16"/>
        <v/>
      </c>
      <c r="AW48" s="45" t="str">
        <f t="shared" si="16"/>
        <v/>
      </c>
      <c r="AX48" s="45" t="str">
        <f t="shared" si="16"/>
        <v>16～17</v>
      </c>
      <c r="AY48" s="45" t="str">
        <f t="shared" si="15"/>
        <v>18～19</v>
      </c>
      <c r="AZ48" s="45" t="str">
        <f t="shared" si="15"/>
        <v>16～17</v>
      </c>
      <c r="BA48" s="45" t="str">
        <f t="shared" si="15"/>
        <v>20～21</v>
      </c>
      <c r="BB48" s="45" t="str">
        <f t="shared" si="15"/>
        <v/>
      </c>
      <c r="BC48" s="45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1"/>
      <c r="AD49" s="42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IF(AE49="","",VLOOKUP(AE49,目次!$A$5:$X$36,20))</f>
        <v/>
      </c>
      <c r="AL49" s="22" t="str">
        <f>IF(AF49="","",VLOOKUP(AF49,目次!$A$5:$P$36,4))</f>
        <v/>
      </c>
      <c r="AM49" s="22" t="str">
        <f>IF(AF49="","",VLOOKUP(AF49,目次!$A$5:$X$36,21))</f>
        <v/>
      </c>
      <c r="AN49" s="22" t="str">
        <f>IF(AG49="","",VLOOKUP(AG49,目次!$A$5:$P$36,5))</f>
        <v/>
      </c>
      <c r="AO49" s="22" t="str">
        <f>IF(AG49="","",VLOOKUP(AG49,目次!$A$5:$X$36,22))</f>
        <v/>
      </c>
      <c r="AP49" s="22" t="str">
        <f>IF(AH49="","",VLOOKUP(AH49,目次!$A$5:$P$36,6))</f>
        <v>16～17</v>
      </c>
      <c r="AQ49" s="22" t="str">
        <f>IF(AH49="","",VLOOKUP(AH49,目次!$A$5:$X$36,23))</f>
        <v>20～21</v>
      </c>
      <c r="AR49" s="22" t="str">
        <f>IF(AI49="","",VLOOKUP(AI49,目次!$A$5:$P$36,7))</f>
        <v/>
      </c>
      <c r="AS49" s="22" t="str">
        <f>IF(AI49="","",VLOOKUP(AI49,目次!$A$5:$X$36,24))</f>
        <v/>
      </c>
      <c r="AT49" s="45" t="str">
        <f t="shared" si="16"/>
        <v/>
      </c>
      <c r="AU49" s="45" t="str">
        <f t="shared" si="16"/>
        <v/>
      </c>
      <c r="AV49" s="45" t="str">
        <f t="shared" si="16"/>
        <v/>
      </c>
      <c r="AW49" s="45" t="str">
        <f t="shared" si="16"/>
        <v/>
      </c>
      <c r="AX49" s="45" t="str">
        <f t="shared" si="16"/>
        <v/>
      </c>
      <c r="AY49" s="45" t="str">
        <f t="shared" si="15"/>
        <v/>
      </c>
      <c r="AZ49" s="45" t="str">
        <f t="shared" si="15"/>
        <v>16～17</v>
      </c>
      <c r="BA49" s="45" t="str">
        <f t="shared" si="15"/>
        <v>20～21</v>
      </c>
      <c r="BB49" s="45" t="str">
        <f t="shared" si="15"/>
        <v>16～17</v>
      </c>
      <c r="BC49" s="45" t="str">
        <f t="shared" si="15"/>
        <v>20～21</v>
      </c>
    </row>
    <row r="50" spans="27:55" ht="18.95" customHeight="1">
      <c r="AA50" s="9">
        <v>40</v>
      </c>
      <c r="AB50" s="27" t="str">
        <f>V15</f>
        <v>英語</v>
      </c>
      <c r="AC50" s="61"/>
      <c r="AD50" s="42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IF(AE50="","",VLOOKUP(AE50,目次!$A$5:$X$36,20))</f>
        <v/>
      </c>
      <c r="AL50" s="22" t="str">
        <f>IF(AF50="","",VLOOKUP(AF50,目次!$A$5:$P$36,4))</f>
        <v/>
      </c>
      <c r="AM50" s="22" t="str">
        <f>IF(AF50="","",VLOOKUP(AF50,目次!$A$5:$X$36,21))</f>
        <v/>
      </c>
      <c r="AN50" s="22" t="str">
        <f>IF(AG50="","",VLOOKUP(AG50,目次!$A$5:$P$36,5))</f>
        <v/>
      </c>
      <c r="AO50" s="22" t="str">
        <f>IF(AG50="","",VLOOKUP(AG50,目次!$A$5:$X$36,22))</f>
        <v/>
      </c>
      <c r="AP50" s="22" t="str">
        <f>IF(AH50="","",VLOOKUP(AH50,目次!$A$5:$P$36,6))</f>
        <v/>
      </c>
      <c r="AQ50" s="22" t="str">
        <f>IF(AH50="","",VLOOKUP(AH50,目次!$A$5:$X$36,23))</f>
        <v/>
      </c>
      <c r="AR50" s="22" t="str">
        <f>IF(AI50="","",VLOOKUP(AI50,目次!$A$5:$P$36,7))</f>
        <v>16～17</v>
      </c>
      <c r="AS50" s="22" t="str">
        <f>IF(AI50="","",VLOOKUP(AI50,目次!$A$5:$X$36,24))</f>
        <v>20～21</v>
      </c>
      <c r="AT50" s="45" t="str">
        <f t="shared" si="16"/>
        <v>18～19</v>
      </c>
      <c r="AU50" s="45" t="str">
        <f t="shared" si="16"/>
        <v>20～21</v>
      </c>
      <c r="AV50" s="45" t="str">
        <f t="shared" si="16"/>
        <v/>
      </c>
      <c r="AW50" s="45" t="str">
        <f t="shared" si="16"/>
        <v/>
      </c>
      <c r="AX50" s="45" t="str">
        <f t="shared" si="16"/>
        <v/>
      </c>
      <c r="AY50" s="45" t="str">
        <f t="shared" si="15"/>
        <v/>
      </c>
      <c r="AZ50" s="45" t="str">
        <f t="shared" si="15"/>
        <v/>
      </c>
      <c r="BA50" s="45" t="str">
        <f t="shared" si="15"/>
        <v/>
      </c>
      <c r="BB50" s="45" t="str">
        <f t="shared" si="15"/>
        <v>16～17</v>
      </c>
      <c r="BC50" s="45" t="str">
        <f t="shared" si="15"/>
        <v>20～21</v>
      </c>
    </row>
    <row r="51" spans="27:55" ht="18.95" customHeight="1">
      <c r="AA51" s="9">
        <v>41</v>
      </c>
      <c r="AB51" s="27" t="str">
        <f>V11</f>
        <v>国語</v>
      </c>
      <c r="AC51" s="61"/>
      <c r="AD51" s="42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IF(AE51="","",VLOOKUP(AE51,目次!$A$5:$X$36,20))</f>
        <v>20～21</v>
      </c>
      <c r="AL51" s="22" t="str">
        <f>IF(AF51="","",VLOOKUP(AF51,目次!$A$5:$P$36,4))</f>
        <v/>
      </c>
      <c r="AM51" s="22" t="str">
        <f>IF(AF51="","",VLOOKUP(AF51,目次!$A$5:$X$36,21))</f>
        <v/>
      </c>
      <c r="AN51" s="22" t="str">
        <f>IF(AG51="","",VLOOKUP(AG51,目次!$A$5:$P$36,5))</f>
        <v/>
      </c>
      <c r="AO51" s="22" t="str">
        <f>IF(AG51="","",VLOOKUP(AG51,目次!$A$5:$X$36,22))</f>
        <v/>
      </c>
      <c r="AP51" s="22" t="str">
        <f>IF(AH51="","",VLOOKUP(AH51,目次!$A$5:$P$36,6))</f>
        <v/>
      </c>
      <c r="AQ51" s="22" t="str">
        <f>IF(AH51="","",VLOOKUP(AH51,目次!$A$5:$X$36,23))</f>
        <v/>
      </c>
      <c r="AR51" s="22" t="str">
        <f>IF(AI51="","",VLOOKUP(AI51,目次!$A$5:$P$36,7))</f>
        <v/>
      </c>
      <c r="AS51" s="22" t="str">
        <f>IF(AI51="","",VLOOKUP(AI51,目次!$A$5:$X$36,24))</f>
        <v/>
      </c>
      <c r="AT51" s="45" t="str">
        <f t="shared" si="16"/>
        <v>18～19</v>
      </c>
      <c r="AU51" s="45" t="str">
        <f t="shared" si="16"/>
        <v>20～21</v>
      </c>
      <c r="AV51" s="45" t="str">
        <f t="shared" si="16"/>
        <v>20～22</v>
      </c>
      <c r="AW51" s="45" t="str">
        <f t="shared" si="16"/>
        <v>20～21</v>
      </c>
      <c r="AX51" s="45" t="str">
        <f t="shared" si="16"/>
        <v/>
      </c>
      <c r="AY51" s="45" t="str">
        <f t="shared" si="15"/>
        <v/>
      </c>
      <c r="AZ51" s="45" t="str">
        <f t="shared" si="15"/>
        <v/>
      </c>
      <c r="BA51" s="45" t="str">
        <f t="shared" si="15"/>
        <v/>
      </c>
      <c r="BB51" s="45" t="str">
        <f t="shared" si="15"/>
        <v/>
      </c>
      <c r="BC51" s="45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1"/>
      <c r="AD52" s="42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IF(AE52="","",VLOOKUP(AE52,目次!$A$5:$X$36,20))</f>
        <v/>
      </c>
      <c r="AL52" s="22" t="str">
        <f>IF(AF52="","",VLOOKUP(AF52,目次!$A$5:$P$36,4))</f>
        <v>20～22</v>
      </c>
      <c r="AM52" s="22" t="str">
        <f>IF(AF52="","",VLOOKUP(AF52,目次!$A$5:$X$36,21))</f>
        <v>20～21</v>
      </c>
      <c r="AN52" s="22" t="str">
        <f>IF(AG52="","",VLOOKUP(AG52,目次!$A$5:$P$36,5))</f>
        <v/>
      </c>
      <c r="AO52" s="22" t="str">
        <f>IF(AG52="","",VLOOKUP(AG52,目次!$A$5:$X$36,22))</f>
        <v/>
      </c>
      <c r="AP52" s="22" t="str">
        <f>IF(AH52="","",VLOOKUP(AH52,目次!$A$5:$P$36,6))</f>
        <v/>
      </c>
      <c r="AQ52" s="22" t="str">
        <f>IF(AH52="","",VLOOKUP(AH52,目次!$A$5:$X$36,23))</f>
        <v/>
      </c>
      <c r="AR52" s="22" t="str">
        <f>IF(AI52="","",VLOOKUP(AI52,目次!$A$5:$P$36,7))</f>
        <v/>
      </c>
      <c r="AS52" s="22" t="str">
        <f>IF(AI52="","",VLOOKUP(AI52,目次!$A$5:$X$36,24))</f>
        <v/>
      </c>
      <c r="AT52" s="45" t="str">
        <f t="shared" si="16"/>
        <v/>
      </c>
      <c r="AU52" s="45" t="str">
        <f t="shared" si="16"/>
        <v/>
      </c>
      <c r="AV52" s="45" t="str">
        <f t="shared" si="16"/>
        <v>20～22</v>
      </c>
      <c r="AW52" s="45" t="str">
        <f t="shared" si="16"/>
        <v>20～21</v>
      </c>
      <c r="AX52" s="45" t="str">
        <f t="shared" si="16"/>
        <v>18～19</v>
      </c>
      <c r="AY52" s="45" t="str">
        <f t="shared" si="15"/>
        <v>20～21</v>
      </c>
      <c r="AZ52" s="45" t="str">
        <f t="shared" si="15"/>
        <v/>
      </c>
      <c r="BA52" s="45" t="str">
        <f t="shared" si="15"/>
        <v/>
      </c>
      <c r="BB52" s="45" t="str">
        <f t="shared" si="15"/>
        <v/>
      </c>
      <c r="BC52" s="45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1"/>
      <c r="AD53" s="42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IF(AE53="","",VLOOKUP(AE53,目次!$A$5:$X$36,20))</f>
        <v/>
      </c>
      <c r="AL53" s="22" t="str">
        <f>IF(AF53="","",VLOOKUP(AF53,目次!$A$5:$P$36,4))</f>
        <v/>
      </c>
      <c r="AM53" s="22" t="str">
        <f>IF(AF53="","",VLOOKUP(AF53,目次!$A$5:$X$36,21))</f>
        <v/>
      </c>
      <c r="AN53" s="22" t="str">
        <f>IF(AG53="","",VLOOKUP(AG53,目次!$A$5:$P$36,5))</f>
        <v>18～19</v>
      </c>
      <c r="AO53" s="22" t="str">
        <f>IF(AG53="","",VLOOKUP(AG53,目次!$A$5:$X$36,22))</f>
        <v>20～21</v>
      </c>
      <c r="AP53" s="22" t="str">
        <f>IF(AH53="","",VLOOKUP(AH53,目次!$A$5:$P$36,6))</f>
        <v/>
      </c>
      <c r="AQ53" s="22" t="str">
        <f>IF(AH53="","",VLOOKUP(AH53,目次!$A$5:$X$36,23))</f>
        <v/>
      </c>
      <c r="AR53" s="22" t="str">
        <f>IF(AI53="","",VLOOKUP(AI53,目次!$A$5:$P$36,7))</f>
        <v/>
      </c>
      <c r="AS53" s="22" t="str">
        <f>IF(AI53="","",VLOOKUP(AI53,目次!$A$5:$X$36,24))</f>
        <v/>
      </c>
      <c r="AT53" s="45" t="str">
        <f t="shared" si="16"/>
        <v/>
      </c>
      <c r="AU53" s="45" t="str">
        <f t="shared" si="16"/>
        <v/>
      </c>
      <c r="AV53" s="45" t="str">
        <f t="shared" si="16"/>
        <v/>
      </c>
      <c r="AW53" s="45" t="str">
        <f t="shared" si="16"/>
        <v/>
      </c>
      <c r="AX53" s="45" t="str">
        <f t="shared" si="16"/>
        <v>18～19</v>
      </c>
      <c r="AY53" s="45" t="str">
        <f t="shared" si="15"/>
        <v>20～21</v>
      </c>
      <c r="AZ53" s="45" t="str">
        <f t="shared" si="15"/>
        <v>18～19</v>
      </c>
      <c r="BA53" s="45" t="str">
        <f t="shared" si="15"/>
        <v>22～23</v>
      </c>
      <c r="BB53" s="45" t="str">
        <f t="shared" si="15"/>
        <v/>
      </c>
      <c r="BC53" s="45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1"/>
      <c r="AD54" s="42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IF(AE54="","",VLOOKUP(AE54,目次!$A$5:$X$36,20))</f>
        <v/>
      </c>
      <c r="AL54" s="22" t="str">
        <f>IF(AF54="","",VLOOKUP(AF54,目次!$A$5:$P$36,4))</f>
        <v/>
      </c>
      <c r="AM54" s="22" t="str">
        <f>IF(AF54="","",VLOOKUP(AF54,目次!$A$5:$X$36,21))</f>
        <v/>
      </c>
      <c r="AN54" s="22" t="str">
        <f>IF(AG54="","",VLOOKUP(AG54,目次!$A$5:$P$36,5))</f>
        <v/>
      </c>
      <c r="AO54" s="22" t="str">
        <f>IF(AG54="","",VLOOKUP(AG54,目次!$A$5:$X$36,22))</f>
        <v/>
      </c>
      <c r="AP54" s="22" t="str">
        <f>IF(AH54="","",VLOOKUP(AH54,目次!$A$5:$P$36,6))</f>
        <v>18～19</v>
      </c>
      <c r="AQ54" s="22" t="str">
        <f>IF(AH54="","",VLOOKUP(AH54,目次!$A$5:$X$36,23))</f>
        <v>22～23</v>
      </c>
      <c r="AR54" s="22" t="str">
        <f>IF(AI54="","",VLOOKUP(AI54,目次!$A$5:$P$36,7))</f>
        <v/>
      </c>
      <c r="AS54" s="22" t="str">
        <f>IF(AI54="","",VLOOKUP(AI54,目次!$A$5:$X$36,24))</f>
        <v/>
      </c>
      <c r="AT54" s="45" t="str">
        <f t="shared" si="16"/>
        <v/>
      </c>
      <c r="AU54" s="45" t="str">
        <f t="shared" si="16"/>
        <v/>
      </c>
      <c r="AV54" s="45" t="str">
        <f t="shared" si="16"/>
        <v/>
      </c>
      <c r="AW54" s="45" t="str">
        <f t="shared" si="16"/>
        <v/>
      </c>
      <c r="AX54" s="45" t="str">
        <f t="shared" si="16"/>
        <v/>
      </c>
      <c r="AY54" s="45" t="str">
        <f t="shared" si="15"/>
        <v/>
      </c>
      <c r="AZ54" s="45" t="str">
        <f t="shared" si="15"/>
        <v>18～19</v>
      </c>
      <c r="BA54" s="45" t="str">
        <f t="shared" si="15"/>
        <v>22～23</v>
      </c>
      <c r="BB54" s="45" t="str">
        <f t="shared" si="15"/>
        <v>18～19</v>
      </c>
      <c r="BC54" s="45" t="str">
        <f t="shared" si="15"/>
        <v>22～23</v>
      </c>
    </row>
    <row r="55" spans="27:55" ht="18.95" customHeight="1">
      <c r="AA55" s="9">
        <v>45</v>
      </c>
      <c r="AB55" s="27" t="str">
        <f>V15</f>
        <v>英語</v>
      </c>
      <c r="AC55" s="61"/>
      <c r="AD55" s="42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IF(AE55="","",VLOOKUP(AE55,目次!$A$5:$X$36,20))</f>
        <v/>
      </c>
      <c r="AL55" s="22" t="str">
        <f>IF(AF55="","",VLOOKUP(AF55,目次!$A$5:$P$36,4))</f>
        <v/>
      </c>
      <c r="AM55" s="22" t="str">
        <f>IF(AF55="","",VLOOKUP(AF55,目次!$A$5:$X$36,21))</f>
        <v/>
      </c>
      <c r="AN55" s="22" t="str">
        <f>IF(AG55="","",VLOOKUP(AG55,目次!$A$5:$P$36,5))</f>
        <v/>
      </c>
      <c r="AO55" s="22" t="str">
        <f>IF(AG55="","",VLOOKUP(AG55,目次!$A$5:$X$36,22))</f>
        <v/>
      </c>
      <c r="AP55" s="22" t="str">
        <f>IF(AH55="","",VLOOKUP(AH55,目次!$A$5:$P$36,6))</f>
        <v/>
      </c>
      <c r="AQ55" s="22" t="str">
        <f>IF(AH55="","",VLOOKUP(AH55,目次!$A$5:$X$36,23))</f>
        <v/>
      </c>
      <c r="AR55" s="22" t="str">
        <f>IF(AI55="","",VLOOKUP(AI55,目次!$A$5:$P$36,7))</f>
        <v>18～19</v>
      </c>
      <c r="AS55" s="22" t="str">
        <f>IF(AI55="","",VLOOKUP(AI55,目次!$A$5:$X$36,24))</f>
        <v>22～23</v>
      </c>
      <c r="AT55" s="45" t="str">
        <f t="shared" si="16"/>
        <v>20～21</v>
      </c>
      <c r="AU55" s="45" t="str">
        <f t="shared" si="16"/>
        <v>22～23</v>
      </c>
      <c r="AV55" s="45" t="str">
        <f t="shared" si="16"/>
        <v/>
      </c>
      <c r="AW55" s="45" t="str">
        <f t="shared" si="16"/>
        <v/>
      </c>
      <c r="AX55" s="45" t="str">
        <f t="shared" si="16"/>
        <v/>
      </c>
      <c r="AY55" s="45" t="str">
        <f t="shared" si="15"/>
        <v/>
      </c>
      <c r="AZ55" s="45" t="str">
        <f t="shared" si="15"/>
        <v/>
      </c>
      <c r="BA55" s="45" t="str">
        <f t="shared" si="15"/>
        <v/>
      </c>
      <c r="BB55" s="45" t="str">
        <f t="shared" si="15"/>
        <v>18～19</v>
      </c>
      <c r="BC55" s="45" t="str">
        <f t="shared" si="15"/>
        <v>22～23</v>
      </c>
    </row>
    <row r="56" spans="27:55" ht="18.95" customHeight="1">
      <c r="AA56" s="9">
        <v>46</v>
      </c>
      <c r="AB56" s="27" t="str">
        <f>V11</f>
        <v>国語</v>
      </c>
      <c r="AC56" s="61"/>
      <c r="AD56" s="42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IF(AE56="","",VLOOKUP(AE56,目次!$A$5:$X$36,20))</f>
        <v>22～23</v>
      </c>
      <c r="AL56" s="22" t="str">
        <f>IF(AF56="","",VLOOKUP(AF56,目次!$A$5:$P$36,4))</f>
        <v/>
      </c>
      <c r="AM56" s="22" t="str">
        <f>IF(AF56="","",VLOOKUP(AF56,目次!$A$5:$X$36,21))</f>
        <v/>
      </c>
      <c r="AN56" s="22" t="str">
        <f>IF(AG56="","",VLOOKUP(AG56,目次!$A$5:$P$36,5))</f>
        <v/>
      </c>
      <c r="AO56" s="22" t="str">
        <f>IF(AG56="","",VLOOKUP(AG56,目次!$A$5:$X$36,22))</f>
        <v/>
      </c>
      <c r="AP56" s="22" t="str">
        <f>IF(AH56="","",VLOOKUP(AH56,目次!$A$5:$P$36,6))</f>
        <v/>
      </c>
      <c r="AQ56" s="22" t="str">
        <f>IF(AH56="","",VLOOKUP(AH56,目次!$A$5:$X$36,23))</f>
        <v/>
      </c>
      <c r="AR56" s="22" t="str">
        <f>IF(AI56="","",VLOOKUP(AI56,目次!$A$5:$P$36,7))</f>
        <v/>
      </c>
      <c r="AS56" s="22" t="str">
        <f>IF(AI56="","",VLOOKUP(AI56,目次!$A$5:$X$36,24))</f>
        <v/>
      </c>
      <c r="AT56" s="45" t="str">
        <f t="shared" si="16"/>
        <v>20～21</v>
      </c>
      <c r="AU56" s="45" t="str">
        <f t="shared" si="16"/>
        <v>22～23</v>
      </c>
      <c r="AV56" s="45" t="str">
        <f t="shared" si="16"/>
        <v>24～25</v>
      </c>
      <c r="AW56" s="45" t="str">
        <f t="shared" si="16"/>
        <v>22～23</v>
      </c>
      <c r="AX56" s="45" t="str">
        <f t="shared" si="16"/>
        <v/>
      </c>
      <c r="AY56" s="45" t="str">
        <f t="shared" si="15"/>
        <v/>
      </c>
      <c r="AZ56" s="45" t="str">
        <f t="shared" si="15"/>
        <v/>
      </c>
      <c r="BA56" s="45" t="str">
        <f t="shared" si="15"/>
        <v/>
      </c>
      <c r="BB56" s="45" t="str">
        <f t="shared" si="15"/>
        <v/>
      </c>
      <c r="BC56" s="45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1"/>
      <c r="AD57" s="42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IF(AE57="","",VLOOKUP(AE57,目次!$A$5:$X$36,20))</f>
        <v/>
      </c>
      <c r="AL57" s="22" t="str">
        <f>IF(AF57="","",VLOOKUP(AF57,目次!$A$5:$P$36,4))</f>
        <v>24～25</v>
      </c>
      <c r="AM57" s="22" t="str">
        <f>IF(AF57="","",VLOOKUP(AF57,目次!$A$5:$X$36,21))</f>
        <v>22～23</v>
      </c>
      <c r="AN57" s="22" t="str">
        <f>IF(AG57="","",VLOOKUP(AG57,目次!$A$5:$P$36,5))</f>
        <v/>
      </c>
      <c r="AO57" s="22" t="str">
        <f>IF(AG57="","",VLOOKUP(AG57,目次!$A$5:$X$36,22))</f>
        <v/>
      </c>
      <c r="AP57" s="22" t="str">
        <f>IF(AH57="","",VLOOKUP(AH57,目次!$A$5:$P$36,6))</f>
        <v/>
      </c>
      <c r="AQ57" s="22" t="str">
        <f>IF(AH57="","",VLOOKUP(AH57,目次!$A$5:$X$36,23))</f>
        <v/>
      </c>
      <c r="AR57" s="22" t="str">
        <f>IF(AI57="","",VLOOKUP(AI57,目次!$A$5:$P$36,7))</f>
        <v/>
      </c>
      <c r="AS57" s="22" t="str">
        <f>IF(AI57="","",VLOOKUP(AI57,目次!$A$5:$X$36,24))</f>
        <v/>
      </c>
      <c r="AT57" s="45" t="str">
        <f t="shared" si="16"/>
        <v/>
      </c>
      <c r="AU57" s="45" t="str">
        <f t="shared" si="16"/>
        <v/>
      </c>
      <c r="AV57" s="45" t="str">
        <f t="shared" si="16"/>
        <v>24～25</v>
      </c>
      <c r="AW57" s="45" t="str">
        <f t="shared" si="16"/>
        <v>22～23</v>
      </c>
      <c r="AX57" s="45" t="str">
        <f t="shared" si="16"/>
        <v>20～21</v>
      </c>
      <c r="AY57" s="45" t="str">
        <f t="shared" si="15"/>
        <v>22～23</v>
      </c>
      <c r="AZ57" s="45" t="str">
        <f t="shared" si="15"/>
        <v/>
      </c>
      <c r="BA57" s="45" t="str">
        <f t="shared" si="15"/>
        <v/>
      </c>
      <c r="BB57" s="45" t="str">
        <f t="shared" si="15"/>
        <v/>
      </c>
      <c r="BC57" s="45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1"/>
      <c r="AD58" s="42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IF(AE58="","",VLOOKUP(AE58,目次!$A$5:$X$36,20))</f>
        <v/>
      </c>
      <c r="AL58" s="22" t="str">
        <f>IF(AF58="","",VLOOKUP(AF58,目次!$A$5:$P$36,4))</f>
        <v/>
      </c>
      <c r="AM58" s="22" t="str">
        <f>IF(AF58="","",VLOOKUP(AF58,目次!$A$5:$X$36,21))</f>
        <v/>
      </c>
      <c r="AN58" s="22" t="str">
        <f>IF(AG58="","",VLOOKUP(AG58,目次!$A$5:$P$36,5))</f>
        <v>20～21</v>
      </c>
      <c r="AO58" s="22" t="str">
        <f>IF(AG58="","",VLOOKUP(AG58,目次!$A$5:$X$36,22))</f>
        <v>22～23</v>
      </c>
      <c r="AP58" s="22" t="str">
        <f>IF(AH58="","",VLOOKUP(AH58,目次!$A$5:$P$36,6))</f>
        <v/>
      </c>
      <c r="AQ58" s="22" t="str">
        <f>IF(AH58="","",VLOOKUP(AH58,目次!$A$5:$X$36,23))</f>
        <v/>
      </c>
      <c r="AR58" s="22" t="str">
        <f>IF(AI58="","",VLOOKUP(AI58,目次!$A$5:$P$36,7))</f>
        <v/>
      </c>
      <c r="AS58" s="22" t="str">
        <f>IF(AI58="","",VLOOKUP(AI58,目次!$A$5:$X$36,24))</f>
        <v/>
      </c>
      <c r="AT58" s="45" t="str">
        <f t="shared" si="16"/>
        <v/>
      </c>
      <c r="AU58" s="45" t="str">
        <f t="shared" si="16"/>
        <v/>
      </c>
      <c r="AV58" s="45" t="str">
        <f t="shared" si="16"/>
        <v/>
      </c>
      <c r="AW58" s="45" t="str">
        <f t="shared" si="16"/>
        <v/>
      </c>
      <c r="AX58" s="45" t="str">
        <f t="shared" si="16"/>
        <v>20～21</v>
      </c>
      <c r="AY58" s="45" t="str">
        <f t="shared" si="15"/>
        <v>22～23</v>
      </c>
      <c r="AZ58" s="45" t="str">
        <f t="shared" si="15"/>
        <v>20～21</v>
      </c>
      <c r="BA58" s="45" t="str">
        <f t="shared" si="15"/>
        <v>24～25</v>
      </c>
      <c r="BB58" s="45" t="str">
        <f t="shared" si="15"/>
        <v/>
      </c>
      <c r="BC58" s="45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1"/>
      <c r="AD59" s="42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IF(AE59="","",VLOOKUP(AE59,目次!$A$5:$X$36,20))</f>
        <v/>
      </c>
      <c r="AL59" s="22" t="str">
        <f>IF(AF59="","",VLOOKUP(AF59,目次!$A$5:$P$36,4))</f>
        <v/>
      </c>
      <c r="AM59" s="22" t="str">
        <f>IF(AF59="","",VLOOKUP(AF59,目次!$A$5:$X$36,21))</f>
        <v/>
      </c>
      <c r="AN59" s="22" t="str">
        <f>IF(AG59="","",VLOOKUP(AG59,目次!$A$5:$P$36,5))</f>
        <v/>
      </c>
      <c r="AO59" s="22" t="str">
        <f>IF(AG59="","",VLOOKUP(AG59,目次!$A$5:$X$36,22))</f>
        <v/>
      </c>
      <c r="AP59" s="22" t="str">
        <f>IF(AH59="","",VLOOKUP(AH59,目次!$A$5:$P$36,6))</f>
        <v>20～21</v>
      </c>
      <c r="AQ59" s="22" t="str">
        <f>IF(AH59="","",VLOOKUP(AH59,目次!$A$5:$X$36,23))</f>
        <v>24～25</v>
      </c>
      <c r="AR59" s="22" t="str">
        <f>IF(AI59="","",VLOOKUP(AI59,目次!$A$5:$P$36,7))</f>
        <v/>
      </c>
      <c r="AS59" s="22" t="str">
        <f>IF(AI59="","",VLOOKUP(AI59,目次!$A$5:$X$36,24))</f>
        <v/>
      </c>
      <c r="AT59" s="45" t="str">
        <f t="shared" si="16"/>
        <v/>
      </c>
      <c r="AU59" s="45" t="str">
        <f t="shared" si="16"/>
        <v/>
      </c>
      <c r="AV59" s="45" t="str">
        <f t="shared" si="16"/>
        <v/>
      </c>
      <c r="AW59" s="45" t="str">
        <f t="shared" si="16"/>
        <v/>
      </c>
      <c r="AX59" s="45" t="str">
        <f t="shared" si="16"/>
        <v/>
      </c>
      <c r="AY59" s="45" t="str">
        <f t="shared" si="15"/>
        <v/>
      </c>
      <c r="AZ59" s="45" t="str">
        <f t="shared" si="15"/>
        <v>20～21</v>
      </c>
      <c r="BA59" s="45" t="str">
        <f t="shared" si="15"/>
        <v>24～25</v>
      </c>
      <c r="BB59" s="45" t="str">
        <f t="shared" si="15"/>
        <v>20～21</v>
      </c>
      <c r="BC59" s="45" t="str">
        <f t="shared" si="15"/>
        <v>24～25</v>
      </c>
    </row>
    <row r="60" spans="27:55" ht="18.95" customHeight="1">
      <c r="AA60" s="9">
        <v>50</v>
      </c>
      <c r="AB60" s="27" t="str">
        <f>V15</f>
        <v>英語</v>
      </c>
      <c r="AC60" s="61"/>
      <c r="AD60" s="42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IF(AE60="","",VLOOKUP(AE60,目次!$A$5:$X$36,20))</f>
        <v/>
      </c>
      <c r="AL60" s="22" t="str">
        <f>IF(AF60="","",VLOOKUP(AF60,目次!$A$5:$P$36,4))</f>
        <v/>
      </c>
      <c r="AM60" s="22" t="str">
        <f>IF(AF60="","",VLOOKUP(AF60,目次!$A$5:$X$36,21))</f>
        <v/>
      </c>
      <c r="AN60" s="22" t="str">
        <f>IF(AG60="","",VLOOKUP(AG60,目次!$A$5:$P$36,5))</f>
        <v/>
      </c>
      <c r="AO60" s="22" t="str">
        <f>IF(AG60="","",VLOOKUP(AG60,目次!$A$5:$X$36,22))</f>
        <v/>
      </c>
      <c r="AP60" s="22" t="str">
        <f>IF(AH60="","",VLOOKUP(AH60,目次!$A$5:$P$36,6))</f>
        <v/>
      </c>
      <c r="AQ60" s="22" t="str">
        <f>IF(AH60="","",VLOOKUP(AH60,目次!$A$5:$X$36,23))</f>
        <v/>
      </c>
      <c r="AR60" s="22" t="str">
        <f>IF(AI60="","",VLOOKUP(AI60,目次!$A$5:$P$36,7))</f>
        <v>20～21</v>
      </c>
      <c r="AS60" s="22" t="str">
        <f>IF(AI60="","",VLOOKUP(AI60,目次!$A$5:$X$36,24))</f>
        <v>24～25</v>
      </c>
      <c r="AT60" s="45" t="str">
        <f t="shared" si="16"/>
        <v>22～23</v>
      </c>
      <c r="AU60" s="45" t="str">
        <f t="shared" si="16"/>
        <v>24～25</v>
      </c>
      <c r="AV60" s="45" t="str">
        <f t="shared" si="16"/>
        <v/>
      </c>
      <c r="AW60" s="45" t="str">
        <f t="shared" si="16"/>
        <v/>
      </c>
      <c r="AX60" s="45" t="str">
        <f t="shared" si="16"/>
        <v/>
      </c>
      <c r="AY60" s="45" t="str">
        <f t="shared" si="15"/>
        <v/>
      </c>
      <c r="AZ60" s="45" t="str">
        <f t="shared" si="15"/>
        <v/>
      </c>
      <c r="BA60" s="45" t="str">
        <f t="shared" si="15"/>
        <v/>
      </c>
      <c r="BB60" s="45" t="str">
        <f t="shared" si="15"/>
        <v>20～21</v>
      </c>
      <c r="BC60" s="45" t="str">
        <f t="shared" si="15"/>
        <v>24～25</v>
      </c>
    </row>
    <row r="61" spans="27:55" ht="18.95" customHeight="1">
      <c r="AA61" s="9">
        <v>51</v>
      </c>
      <c r="AB61" s="27" t="str">
        <f>V11</f>
        <v>国語</v>
      </c>
      <c r="AC61" s="61"/>
      <c r="AD61" s="42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IF(AE61="","",VLOOKUP(AE61,目次!$A$5:$X$36,20))</f>
        <v>24～25</v>
      </c>
      <c r="AL61" s="22" t="str">
        <f>IF(AF61="","",VLOOKUP(AF61,目次!$A$5:$P$36,4))</f>
        <v/>
      </c>
      <c r="AM61" s="22" t="str">
        <f>IF(AF61="","",VLOOKUP(AF61,目次!$A$5:$X$36,21))</f>
        <v/>
      </c>
      <c r="AN61" s="22" t="str">
        <f>IF(AG61="","",VLOOKUP(AG61,目次!$A$5:$P$36,5))</f>
        <v/>
      </c>
      <c r="AO61" s="22" t="str">
        <f>IF(AG61="","",VLOOKUP(AG61,目次!$A$5:$X$36,22))</f>
        <v/>
      </c>
      <c r="AP61" s="22" t="str">
        <f>IF(AH61="","",VLOOKUP(AH61,目次!$A$5:$P$36,6))</f>
        <v/>
      </c>
      <c r="AQ61" s="22" t="str">
        <f>IF(AH61="","",VLOOKUP(AH61,目次!$A$5:$X$36,23))</f>
        <v/>
      </c>
      <c r="AR61" s="22" t="str">
        <f>IF(AI61="","",VLOOKUP(AI61,目次!$A$5:$P$36,7))</f>
        <v/>
      </c>
      <c r="AS61" s="22" t="str">
        <f>IF(AI61="","",VLOOKUP(AI61,目次!$A$5:$X$36,24))</f>
        <v/>
      </c>
      <c r="AT61" s="45" t="str">
        <f t="shared" si="16"/>
        <v>22～23</v>
      </c>
      <c r="AU61" s="45" t="str">
        <f t="shared" si="16"/>
        <v>24～25</v>
      </c>
      <c r="AV61" s="45" t="str">
        <f t="shared" si="16"/>
        <v>26～27</v>
      </c>
      <c r="AW61" s="45" t="str">
        <f t="shared" si="16"/>
        <v>24～25</v>
      </c>
      <c r="AX61" s="45" t="str">
        <f t="shared" si="16"/>
        <v/>
      </c>
      <c r="AY61" s="45" t="str">
        <f t="shared" si="15"/>
        <v/>
      </c>
      <c r="AZ61" s="45" t="str">
        <f t="shared" si="15"/>
        <v/>
      </c>
      <c r="BA61" s="45" t="str">
        <f t="shared" si="15"/>
        <v/>
      </c>
      <c r="BB61" s="45" t="str">
        <f t="shared" si="15"/>
        <v/>
      </c>
      <c r="BC61" s="45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1"/>
      <c r="AD62" s="42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IF(AE62="","",VLOOKUP(AE62,目次!$A$5:$X$36,20))</f>
        <v/>
      </c>
      <c r="AL62" s="22" t="str">
        <f>IF(AF62="","",VLOOKUP(AF62,目次!$A$5:$P$36,4))</f>
        <v>26～27</v>
      </c>
      <c r="AM62" s="22" t="str">
        <f>IF(AF62="","",VLOOKUP(AF62,目次!$A$5:$X$36,21))</f>
        <v>24～25</v>
      </c>
      <c r="AN62" s="22" t="str">
        <f>IF(AG62="","",VLOOKUP(AG62,目次!$A$5:$P$36,5))</f>
        <v/>
      </c>
      <c r="AO62" s="22" t="str">
        <f>IF(AG62="","",VLOOKUP(AG62,目次!$A$5:$X$36,22))</f>
        <v/>
      </c>
      <c r="AP62" s="22" t="str">
        <f>IF(AH62="","",VLOOKUP(AH62,目次!$A$5:$P$36,6))</f>
        <v/>
      </c>
      <c r="AQ62" s="22" t="str">
        <f>IF(AH62="","",VLOOKUP(AH62,目次!$A$5:$X$36,23))</f>
        <v/>
      </c>
      <c r="AR62" s="22" t="str">
        <f>IF(AI62="","",VLOOKUP(AI62,目次!$A$5:$P$36,7))</f>
        <v/>
      </c>
      <c r="AS62" s="22" t="str">
        <f>IF(AI62="","",VLOOKUP(AI62,目次!$A$5:$X$36,24))</f>
        <v/>
      </c>
      <c r="AT62" s="45" t="str">
        <f t="shared" si="16"/>
        <v/>
      </c>
      <c r="AU62" s="45" t="str">
        <f t="shared" si="16"/>
        <v/>
      </c>
      <c r="AV62" s="45" t="str">
        <f t="shared" si="16"/>
        <v>26～27</v>
      </c>
      <c r="AW62" s="45" t="str">
        <f t="shared" si="16"/>
        <v>24～25</v>
      </c>
      <c r="AX62" s="45" t="str">
        <f t="shared" si="16"/>
        <v>22～23</v>
      </c>
      <c r="AY62" s="45" t="str">
        <f t="shared" si="15"/>
        <v>24～25</v>
      </c>
      <c r="AZ62" s="45" t="str">
        <f t="shared" si="15"/>
        <v/>
      </c>
      <c r="BA62" s="45" t="str">
        <f t="shared" si="15"/>
        <v/>
      </c>
      <c r="BB62" s="45" t="str">
        <f t="shared" si="15"/>
        <v/>
      </c>
      <c r="BC62" s="45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1"/>
      <c r="AD63" s="42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IF(AE63="","",VLOOKUP(AE63,目次!$A$5:$X$36,20))</f>
        <v/>
      </c>
      <c r="AL63" s="22" t="str">
        <f>IF(AF63="","",VLOOKUP(AF63,目次!$A$5:$P$36,4))</f>
        <v/>
      </c>
      <c r="AM63" s="22" t="str">
        <f>IF(AF63="","",VLOOKUP(AF63,目次!$A$5:$X$36,21))</f>
        <v/>
      </c>
      <c r="AN63" s="22" t="str">
        <f>IF(AG63="","",VLOOKUP(AG63,目次!$A$5:$P$36,5))</f>
        <v>22～23</v>
      </c>
      <c r="AO63" s="22" t="str">
        <f>IF(AG63="","",VLOOKUP(AG63,目次!$A$5:$X$36,22))</f>
        <v>24～25</v>
      </c>
      <c r="AP63" s="22" t="str">
        <f>IF(AH63="","",VLOOKUP(AH63,目次!$A$5:$P$36,6))</f>
        <v/>
      </c>
      <c r="AQ63" s="22" t="str">
        <f>IF(AH63="","",VLOOKUP(AH63,目次!$A$5:$X$36,23))</f>
        <v/>
      </c>
      <c r="AR63" s="22" t="str">
        <f>IF(AI63="","",VLOOKUP(AI63,目次!$A$5:$P$36,7))</f>
        <v/>
      </c>
      <c r="AS63" s="22" t="str">
        <f>IF(AI63="","",VLOOKUP(AI63,目次!$A$5:$X$36,24))</f>
        <v/>
      </c>
      <c r="AT63" s="45" t="str">
        <f t="shared" si="16"/>
        <v/>
      </c>
      <c r="AU63" s="45" t="str">
        <f t="shared" si="16"/>
        <v/>
      </c>
      <c r="AV63" s="45" t="str">
        <f t="shared" si="16"/>
        <v/>
      </c>
      <c r="AW63" s="45" t="str">
        <f t="shared" si="16"/>
        <v/>
      </c>
      <c r="AX63" s="45" t="str">
        <f t="shared" si="16"/>
        <v>22～23</v>
      </c>
      <c r="AY63" s="45" t="str">
        <f t="shared" si="15"/>
        <v>24～25</v>
      </c>
      <c r="AZ63" s="45" t="str">
        <f t="shared" si="15"/>
        <v>22～23</v>
      </c>
      <c r="BA63" s="45" t="str">
        <f t="shared" si="15"/>
        <v>26～27</v>
      </c>
      <c r="BB63" s="45" t="str">
        <f t="shared" si="15"/>
        <v/>
      </c>
      <c r="BC63" s="45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1"/>
      <c r="AD64" s="42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IF(AE64="","",VLOOKUP(AE64,目次!$A$5:$X$36,20))</f>
        <v/>
      </c>
      <c r="AL64" s="22" t="str">
        <f>IF(AF64="","",VLOOKUP(AF64,目次!$A$5:$P$36,4))</f>
        <v/>
      </c>
      <c r="AM64" s="22" t="str">
        <f>IF(AF64="","",VLOOKUP(AF64,目次!$A$5:$X$36,21))</f>
        <v/>
      </c>
      <c r="AN64" s="22" t="str">
        <f>IF(AG64="","",VLOOKUP(AG64,目次!$A$5:$P$36,5))</f>
        <v/>
      </c>
      <c r="AO64" s="22" t="str">
        <f>IF(AG64="","",VLOOKUP(AG64,目次!$A$5:$X$36,22))</f>
        <v/>
      </c>
      <c r="AP64" s="22" t="str">
        <f>IF(AH64="","",VLOOKUP(AH64,目次!$A$5:$P$36,6))</f>
        <v>22～23</v>
      </c>
      <c r="AQ64" s="22" t="str">
        <f>IF(AH64="","",VLOOKUP(AH64,目次!$A$5:$X$36,23))</f>
        <v>26～27</v>
      </c>
      <c r="AR64" s="22" t="str">
        <f>IF(AI64="","",VLOOKUP(AI64,目次!$A$5:$P$36,7))</f>
        <v/>
      </c>
      <c r="AS64" s="22" t="str">
        <f>IF(AI64="","",VLOOKUP(AI64,目次!$A$5:$X$36,24))</f>
        <v/>
      </c>
      <c r="AT64" s="45" t="str">
        <f t="shared" si="16"/>
        <v/>
      </c>
      <c r="AU64" s="45" t="str">
        <f t="shared" si="16"/>
        <v/>
      </c>
      <c r="AV64" s="45" t="str">
        <f t="shared" si="16"/>
        <v/>
      </c>
      <c r="AW64" s="45" t="str">
        <f t="shared" si="16"/>
        <v/>
      </c>
      <c r="AX64" s="45" t="str">
        <f t="shared" si="16"/>
        <v/>
      </c>
      <c r="AY64" s="45" t="str">
        <f t="shared" si="15"/>
        <v/>
      </c>
      <c r="AZ64" s="45" t="str">
        <f t="shared" si="15"/>
        <v>22～23</v>
      </c>
      <c r="BA64" s="45" t="str">
        <f t="shared" si="15"/>
        <v>26～27</v>
      </c>
      <c r="BB64" s="45" t="str">
        <f t="shared" si="15"/>
        <v>22～23</v>
      </c>
      <c r="BC64" s="45" t="str">
        <f t="shared" si="15"/>
        <v>26～27</v>
      </c>
    </row>
    <row r="65" spans="27:55" ht="18.95" customHeight="1">
      <c r="AA65" s="9">
        <v>55</v>
      </c>
      <c r="AB65" s="27" t="str">
        <f>V15</f>
        <v>英語</v>
      </c>
      <c r="AC65" s="61"/>
      <c r="AD65" s="42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IF(AE65="","",VLOOKUP(AE65,目次!$A$5:$X$36,20))</f>
        <v/>
      </c>
      <c r="AL65" s="22" t="str">
        <f>IF(AF65="","",VLOOKUP(AF65,目次!$A$5:$P$36,4))</f>
        <v/>
      </c>
      <c r="AM65" s="22" t="str">
        <f>IF(AF65="","",VLOOKUP(AF65,目次!$A$5:$X$36,21))</f>
        <v/>
      </c>
      <c r="AN65" s="22" t="str">
        <f>IF(AG65="","",VLOOKUP(AG65,目次!$A$5:$P$36,5))</f>
        <v/>
      </c>
      <c r="AO65" s="22" t="str">
        <f>IF(AG65="","",VLOOKUP(AG65,目次!$A$5:$X$36,22))</f>
        <v/>
      </c>
      <c r="AP65" s="22" t="str">
        <f>IF(AH65="","",VLOOKUP(AH65,目次!$A$5:$P$36,6))</f>
        <v/>
      </c>
      <c r="AQ65" s="22" t="str">
        <f>IF(AH65="","",VLOOKUP(AH65,目次!$A$5:$X$36,23))</f>
        <v/>
      </c>
      <c r="AR65" s="22" t="str">
        <f>IF(AI65="","",VLOOKUP(AI65,目次!$A$5:$P$36,7))</f>
        <v>22～23</v>
      </c>
      <c r="AS65" s="22" t="str">
        <f>IF(AI65="","",VLOOKUP(AI65,目次!$A$5:$X$36,24))</f>
        <v>26～27</v>
      </c>
      <c r="AT65" s="45" t="str">
        <f t="shared" si="16"/>
        <v>24～25</v>
      </c>
      <c r="AU65" s="45" t="str">
        <f t="shared" si="16"/>
        <v>26～27</v>
      </c>
      <c r="AV65" s="45" t="str">
        <f t="shared" si="16"/>
        <v/>
      </c>
      <c r="AW65" s="45" t="str">
        <f t="shared" si="16"/>
        <v/>
      </c>
      <c r="AX65" s="45" t="str">
        <f t="shared" si="16"/>
        <v/>
      </c>
      <c r="AY65" s="45" t="str">
        <f t="shared" si="15"/>
        <v/>
      </c>
      <c r="AZ65" s="45" t="str">
        <f t="shared" si="15"/>
        <v/>
      </c>
      <c r="BA65" s="45" t="str">
        <f t="shared" si="15"/>
        <v/>
      </c>
      <c r="BB65" s="45" t="str">
        <f t="shared" si="15"/>
        <v>22～23</v>
      </c>
      <c r="BC65" s="45" t="str">
        <f t="shared" si="15"/>
        <v>26～27</v>
      </c>
    </row>
    <row r="66" spans="27:55" ht="18.95" customHeight="1">
      <c r="AA66" s="9">
        <v>56</v>
      </c>
      <c r="AB66" s="27" t="str">
        <f>V11</f>
        <v>国語</v>
      </c>
      <c r="AC66" s="61"/>
      <c r="AD66" s="42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IF(AE66="","",VLOOKUP(AE66,目次!$A$5:$X$36,20))</f>
        <v>26～27</v>
      </c>
      <c r="AL66" s="22" t="str">
        <f>IF(AF66="","",VLOOKUP(AF66,目次!$A$5:$P$36,4))</f>
        <v/>
      </c>
      <c r="AM66" s="22" t="str">
        <f>IF(AF66="","",VLOOKUP(AF66,目次!$A$5:$X$36,21))</f>
        <v/>
      </c>
      <c r="AN66" s="22" t="str">
        <f>IF(AG66="","",VLOOKUP(AG66,目次!$A$5:$P$36,5))</f>
        <v/>
      </c>
      <c r="AO66" s="22" t="str">
        <f>IF(AG66="","",VLOOKUP(AG66,目次!$A$5:$X$36,22))</f>
        <v/>
      </c>
      <c r="AP66" s="22" t="str">
        <f>IF(AH66="","",VLOOKUP(AH66,目次!$A$5:$P$36,6))</f>
        <v/>
      </c>
      <c r="AQ66" s="22" t="str">
        <f>IF(AH66="","",VLOOKUP(AH66,目次!$A$5:$X$36,23))</f>
        <v/>
      </c>
      <c r="AR66" s="22" t="str">
        <f>IF(AI66="","",VLOOKUP(AI66,目次!$A$5:$P$36,7))</f>
        <v/>
      </c>
      <c r="AS66" s="22" t="str">
        <f>IF(AI66="","",VLOOKUP(AI66,目次!$A$5:$X$36,24))</f>
        <v/>
      </c>
      <c r="AT66" s="45" t="str">
        <f t="shared" si="16"/>
        <v>24～25</v>
      </c>
      <c r="AU66" s="45" t="str">
        <f t="shared" si="16"/>
        <v>26～27</v>
      </c>
      <c r="AV66" s="45" t="str">
        <f t="shared" si="16"/>
        <v>28～30</v>
      </c>
      <c r="AW66" s="45" t="str">
        <f t="shared" si="16"/>
        <v>26～27</v>
      </c>
      <c r="AX66" s="45" t="str">
        <f t="shared" si="16"/>
        <v/>
      </c>
      <c r="AY66" s="45" t="str">
        <f t="shared" si="15"/>
        <v/>
      </c>
      <c r="AZ66" s="45" t="str">
        <f t="shared" si="15"/>
        <v/>
      </c>
      <c r="BA66" s="45" t="str">
        <f t="shared" si="15"/>
        <v/>
      </c>
      <c r="BB66" s="45" t="str">
        <f t="shared" si="15"/>
        <v/>
      </c>
      <c r="BC66" s="45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1"/>
      <c r="AD67" s="42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IF(AE67="","",VLOOKUP(AE67,目次!$A$5:$X$36,20))</f>
        <v/>
      </c>
      <c r="AL67" s="22" t="str">
        <f>IF(AF67="","",VLOOKUP(AF67,目次!$A$5:$P$36,4))</f>
        <v>28～30</v>
      </c>
      <c r="AM67" s="22" t="str">
        <f>IF(AF67="","",VLOOKUP(AF67,目次!$A$5:$X$36,21))</f>
        <v>26～27</v>
      </c>
      <c r="AN67" s="22" t="str">
        <f>IF(AG67="","",VLOOKUP(AG67,目次!$A$5:$P$36,5))</f>
        <v/>
      </c>
      <c r="AO67" s="22" t="str">
        <f>IF(AG67="","",VLOOKUP(AG67,目次!$A$5:$X$36,22))</f>
        <v/>
      </c>
      <c r="AP67" s="22" t="str">
        <f>IF(AH67="","",VLOOKUP(AH67,目次!$A$5:$P$36,6))</f>
        <v/>
      </c>
      <c r="AQ67" s="22" t="str">
        <f>IF(AH67="","",VLOOKUP(AH67,目次!$A$5:$X$36,23))</f>
        <v/>
      </c>
      <c r="AR67" s="22" t="str">
        <f>IF(AI67="","",VLOOKUP(AI67,目次!$A$5:$P$36,7))</f>
        <v/>
      </c>
      <c r="AS67" s="22" t="str">
        <f>IF(AI67="","",VLOOKUP(AI67,目次!$A$5:$X$36,24))</f>
        <v/>
      </c>
      <c r="AT67" s="45" t="str">
        <f t="shared" si="16"/>
        <v/>
      </c>
      <c r="AU67" s="45" t="str">
        <f t="shared" si="16"/>
        <v/>
      </c>
      <c r="AV67" s="45" t="str">
        <f t="shared" si="16"/>
        <v>28～30</v>
      </c>
      <c r="AW67" s="45" t="str">
        <f t="shared" si="16"/>
        <v>26～27</v>
      </c>
      <c r="AX67" s="45" t="str">
        <f t="shared" si="16"/>
        <v>24～25</v>
      </c>
      <c r="AY67" s="45" t="str">
        <f t="shared" si="15"/>
        <v>26～27</v>
      </c>
      <c r="AZ67" s="45" t="str">
        <f t="shared" si="15"/>
        <v/>
      </c>
      <c r="BA67" s="45" t="str">
        <f t="shared" si="15"/>
        <v/>
      </c>
      <c r="BB67" s="45" t="str">
        <f t="shared" si="15"/>
        <v/>
      </c>
      <c r="BC67" s="45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1"/>
      <c r="AD68" s="42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IF(AE68="","",VLOOKUP(AE68,目次!$A$5:$X$36,20))</f>
        <v/>
      </c>
      <c r="AL68" s="22" t="str">
        <f>IF(AF68="","",VLOOKUP(AF68,目次!$A$5:$P$36,4))</f>
        <v/>
      </c>
      <c r="AM68" s="22" t="str">
        <f>IF(AF68="","",VLOOKUP(AF68,目次!$A$5:$X$36,21))</f>
        <v/>
      </c>
      <c r="AN68" s="22" t="str">
        <f>IF(AG68="","",VLOOKUP(AG68,目次!$A$5:$P$36,5))</f>
        <v>24～25</v>
      </c>
      <c r="AO68" s="22" t="str">
        <f>IF(AG68="","",VLOOKUP(AG68,目次!$A$5:$X$36,22))</f>
        <v>26～27</v>
      </c>
      <c r="AP68" s="22" t="str">
        <f>IF(AH68="","",VLOOKUP(AH68,目次!$A$5:$P$36,6))</f>
        <v/>
      </c>
      <c r="AQ68" s="22" t="str">
        <f>IF(AH68="","",VLOOKUP(AH68,目次!$A$5:$X$36,23))</f>
        <v/>
      </c>
      <c r="AR68" s="22" t="str">
        <f>IF(AI68="","",VLOOKUP(AI68,目次!$A$5:$P$36,7))</f>
        <v/>
      </c>
      <c r="AS68" s="22" t="str">
        <f>IF(AI68="","",VLOOKUP(AI68,目次!$A$5:$X$36,24))</f>
        <v/>
      </c>
      <c r="AT68" s="45" t="str">
        <f t="shared" si="16"/>
        <v/>
      </c>
      <c r="AU68" s="45" t="str">
        <f t="shared" si="16"/>
        <v/>
      </c>
      <c r="AV68" s="45" t="str">
        <f t="shared" si="16"/>
        <v/>
      </c>
      <c r="AW68" s="45" t="str">
        <f t="shared" si="16"/>
        <v/>
      </c>
      <c r="AX68" s="45" t="str">
        <f t="shared" si="16"/>
        <v>24～25</v>
      </c>
      <c r="AY68" s="45" t="str">
        <f t="shared" si="16"/>
        <v>26～27</v>
      </c>
      <c r="AZ68" s="45" t="str">
        <f t="shared" si="16"/>
        <v>24～25</v>
      </c>
      <c r="BA68" s="45" t="str">
        <f t="shared" si="16"/>
        <v>28～29</v>
      </c>
      <c r="BB68" s="45" t="str">
        <f t="shared" si="16"/>
        <v/>
      </c>
      <c r="BC68" s="45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1"/>
      <c r="AD69" s="42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IF(AE69="","",VLOOKUP(AE69,目次!$A$5:$X$36,20))</f>
        <v/>
      </c>
      <c r="AL69" s="22" t="str">
        <f>IF(AF69="","",VLOOKUP(AF69,目次!$A$5:$P$36,4))</f>
        <v/>
      </c>
      <c r="AM69" s="22" t="str">
        <f>IF(AF69="","",VLOOKUP(AF69,目次!$A$5:$X$36,21))</f>
        <v/>
      </c>
      <c r="AN69" s="22" t="str">
        <f>IF(AG69="","",VLOOKUP(AG69,目次!$A$5:$P$36,5))</f>
        <v/>
      </c>
      <c r="AO69" s="22" t="str">
        <f>IF(AG69="","",VLOOKUP(AG69,目次!$A$5:$X$36,22))</f>
        <v/>
      </c>
      <c r="AP69" s="22" t="str">
        <f>IF(AH69="","",VLOOKUP(AH69,目次!$A$5:$P$36,6))</f>
        <v>24～25</v>
      </c>
      <c r="AQ69" s="22" t="str">
        <f>IF(AH69="","",VLOOKUP(AH69,目次!$A$5:$X$36,23))</f>
        <v>28～29</v>
      </c>
      <c r="AR69" s="22" t="str">
        <f>IF(AI69="","",VLOOKUP(AI69,目次!$A$5:$P$36,7))</f>
        <v/>
      </c>
      <c r="AS69" s="22" t="str">
        <f>IF(AI69="","",VLOOKUP(AI69,目次!$A$5:$X$36,24))</f>
        <v/>
      </c>
      <c r="AT69" s="45" t="str">
        <f t="shared" ref="AT69:BC70" si="17">IF(AJ69=AJ70,"",IF($AD69=$AD70,AJ69&amp;","&amp;AJ70,AJ69&amp;AJ70))</f>
        <v/>
      </c>
      <c r="AU69" s="45" t="str">
        <f t="shared" si="17"/>
        <v/>
      </c>
      <c r="AV69" s="45" t="str">
        <f t="shared" si="17"/>
        <v/>
      </c>
      <c r="AW69" s="45" t="str">
        <f t="shared" si="17"/>
        <v/>
      </c>
      <c r="AX69" s="45" t="str">
        <f t="shared" si="17"/>
        <v/>
      </c>
      <c r="AY69" s="45" t="str">
        <f t="shared" si="17"/>
        <v/>
      </c>
      <c r="AZ69" s="45" t="str">
        <f t="shared" si="17"/>
        <v>24～25</v>
      </c>
      <c r="BA69" s="45" t="str">
        <f t="shared" si="17"/>
        <v>28～29</v>
      </c>
      <c r="BB69" s="45" t="str">
        <f t="shared" si="17"/>
        <v>24～25</v>
      </c>
      <c r="BC69" s="45" t="str">
        <f t="shared" si="17"/>
        <v>28～29</v>
      </c>
    </row>
    <row r="70" spans="27:55" ht="18.95" customHeight="1" thickBot="1">
      <c r="AA70" s="9">
        <v>60</v>
      </c>
      <c r="AB70" s="27" t="str">
        <f>V15</f>
        <v>英語</v>
      </c>
      <c r="AC70" s="62"/>
      <c r="AD70" s="42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IF(AE70="","",VLOOKUP(AE70,目次!$A$5:$X$36,20))</f>
        <v/>
      </c>
      <c r="AL70" s="22" t="str">
        <f>IF(AF70="","",VLOOKUP(AF70,目次!$A$5:$P$36,4))</f>
        <v/>
      </c>
      <c r="AM70" s="22" t="str">
        <f>IF(AF70="","",VLOOKUP(AF70,目次!$A$5:$X$36,21))</f>
        <v/>
      </c>
      <c r="AN70" s="22" t="str">
        <f>IF(AG70="","",VLOOKUP(AG70,目次!$A$5:$P$36,5))</f>
        <v/>
      </c>
      <c r="AO70" s="22" t="str">
        <f>IF(AG70="","",VLOOKUP(AG70,目次!$A$5:$X$36,22))</f>
        <v/>
      </c>
      <c r="AP70" s="22" t="str">
        <f>IF(AH70="","",VLOOKUP(AH70,目次!$A$5:$P$36,6))</f>
        <v/>
      </c>
      <c r="AQ70" s="22" t="str">
        <f>IF(AH70="","",VLOOKUP(AH70,目次!$A$5:$X$36,23))</f>
        <v/>
      </c>
      <c r="AR70" s="22" t="str">
        <f>IF(AI70="","",VLOOKUP(AI70,目次!$A$5:$P$36,7))</f>
        <v>24～25</v>
      </c>
      <c r="AS70" s="22" t="str">
        <f>IF(AI70="","",VLOOKUP(AI70,目次!$A$5:$X$36,24))</f>
        <v>28～29</v>
      </c>
      <c r="AT70" s="45" t="str">
        <f t="shared" si="17"/>
        <v/>
      </c>
      <c r="AU70" s="45" t="str">
        <f t="shared" si="17"/>
        <v/>
      </c>
      <c r="AV70" s="45" t="str">
        <f t="shared" si="17"/>
        <v/>
      </c>
      <c r="AW70" s="45" t="str">
        <f t="shared" si="17"/>
        <v/>
      </c>
      <c r="AX70" s="45" t="str">
        <f t="shared" si="17"/>
        <v/>
      </c>
      <c r="AY70" s="45" t="str">
        <f t="shared" si="17"/>
        <v/>
      </c>
      <c r="AZ70" s="45" t="str">
        <f t="shared" si="17"/>
        <v/>
      </c>
      <c r="BA70" s="45" t="str">
        <f t="shared" si="17"/>
        <v/>
      </c>
      <c r="BB70" s="45" t="str">
        <f t="shared" si="17"/>
        <v>24～25</v>
      </c>
      <c r="BC70" s="45" t="str">
        <f t="shared" si="17"/>
        <v>28～29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  <mergeCell ref="B5:C5"/>
    <mergeCell ref="F5:J5"/>
    <mergeCell ref="K5:P5"/>
    <mergeCell ref="R5:Z5"/>
    <mergeCell ref="B1:P1"/>
    <mergeCell ref="U1:Z1"/>
    <mergeCell ref="B2:I2"/>
    <mergeCell ref="J2:P2"/>
    <mergeCell ref="B3:C3"/>
  </mergeCells>
  <phoneticPr fontId="1"/>
  <conditionalFormatting sqref="B8:B38">
    <cfRule type="expression" dxfId="14" priority="2" stopIfTrue="1">
      <formula>D8="祝"</formula>
    </cfRule>
    <cfRule type="expression" dxfId="13" priority="3" stopIfTrue="1">
      <formula>OR(D8=1,D8=7)</formula>
    </cfRule>
  </conditionalFormatting>
  <conditionalFormatting sqref="C8:C38">
    <cfRule type="expression" dxfId="12" priority="4" stopIfTrue="1">
      <formula>D8="祝"</formula>
    </cfRule>
    <cfRule type="expression" dxfId="11" priority="5" stopIfTrue="1">
      <formula>OR(D8=1,D8=7)</formula>
    </cfRule>
  </conditionalFormatting>
  <conditionalFormatting sqref="D8:D38">
    <cfRule type="cellIs" dxfId="1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45" t="s">
        <v>98</v>
      </c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U1" s="274" t="str">
        <f>HYPERLINK("#はじめに!A1","はじめにの画面に戻る")</f>
        <v>はじめにの画面に戻る</v>
      </c>
      <c r="V1" s="275"/>
      <c r="W1" s="275"/>
      <c r="X1" s="275"/>
      <c r="Y1" s="275"/>
      <c r="Z1" s="275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44" t="s">
        <v>542</v>
      </c>
      <c r="C2" s="344"/>
      <c r="D2" s="344"/>
      <c r="E2" s="344"/>
      <c r="F2" s="344"/>
      <c r="G2" s="344"/>
      <c r="H2" s="344"/>
      <c r="I2" s="344"/>
      <c r="J2" s="277" t="s">
        <v>540</v>
      </c>
      <c r="K2" s="278"/>
      <c r="L2" s="278"/>
      <c r="M2" s="278"/>
      <c r="N2" s="278"/>
      <c r="O2" s="278"/>
      <c r="P2" s="279"/>
      <c r="Q2" s="50"/>
      <c r="R2" s="50"/>
      <c r="S2" s="50"/>
      <c r="T2" s="50"/>
      <c r="U2" s="50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0"/>
      <c r="C3" s="280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09"/>
      <c r="B4" s="210"/>
      <c r="C4" s="210"/>
      <c r="D4" s="211"/>
      <c r="E4" s="209"/>
      <c r="F4" s="212"/>
      <c r="G4" s="212"/>
      <c r="H4" s="213"/>
      <c r="I4" s="213"/>
      <c r="J4" s="214"/>
      <c r="K4" s="214"/>
      <c r="L4" s="213"/>
      <c r="M4" s="213"/>
      <c r="N4" s="213"/>
      <c r="O4" s="213"/>
      <c r="P4" s="215"/>
      <c r="Q4" s="215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09"/>
      <c r="B5" s="266">
        <v>2027</v>
      </c>
      <c r="C5" s="266"/>
      <c r="D5" s="51"/>
      <c r="E5" s="52" t="s">
        <v>0</v>
      </c>
      <c r="F5" s="267" t="str">
        <f>J2</f>
        <v>スタディ１</v>
      </c>
      <c r="G5" s="267"/>
      <c r="H5" s="267"/>
      <c r="I5" s="267"/>
      <c r="J5" s="267"/>
      <c r="K5" s="268" t="s">
        <v>56</v>
      </c>
      <c r="L5" s="268"/>
      <c r="M5" s="268"/>
      <c r="N5" s="268"/>
      <c r="O5" s="268"/>
      <c r="P5" s="268"/>
      <c r="Q5" s="216"/>
      <c r="R5" s="343" t="s">
        <v>95</v>
      </c>
      <c r="S5" s="343"/>
      <c r="T5" s="343"/>
      <c r="U5" s="343"/>
      <c r="V5" s="343"/>
      <c r="W5" s="343"/>
      <c r="X5" s="343"/>
      <c r="Y5" s="343"/>
      <c r="Z5" s="343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18"/>
      <c r="B6" s="53">
        <v>2</v>
      </c>
      <c r="C6" s="54" t="s">
        <v>1</v>
      </c>
      <c r="D6" s="16"/>
      <c r="E6" s="28" t="s">
        <v>2</v>
      </c>
      <c r="F6" s="271" t="s">
        <v>3</v>
      </c>
      <c r="G6" s="272"/>
      <c r="H6" s="271" t="s">
        <v>4</v>
      </c>
      <c r="I6" s="272"/>
      <c r="J6" s="271" t="s">
        <v>5</v>
      </c>
      <c r="K6" s="272"/>
      <c r="L6" s="271" t="s">
        <v>6</v>
      </c>
      <c r="M6" s="272"/>
      <c r="N6" s="271" t="s">
        <v>7</v>
      </c>
      <c r="O6" s="272"/>
      <c r="P6" s="29" t="s">
        <v>8</v>
      </c>
      <c r="Q6" s="217"/>
      <c r="R6" s="110" t="s">
        <v>9</v>
      </c>
    </row>
    <row r="7" spans="1:71" ht="18.75" customHeight="1">
      <c r="A7" s="218"/>
      <c r="B7" s="22"/>
      <c r="C7" s="22"/>
      <c r="E7" s="31"/>
      <c r="F7" s="32" t="s">
        <v>55</v>
      </c>
      <c r="G7" s="34" t="str">
        <f>J2</f>
        <v>スタディ１</v>
      </c>
      <c r="H7" s="32" t="s">
        <v>55</v>
      </c>
      <c r="I7" s="34" t="str">
        <f>J2</f>
        <v>スタディ１</v>
      </c>
      <c r="J7" s="32" t="s">
        <v>55</v>
      </c>
      <c r="K7" s="34" t="str">
        <f>J2</f>
        <v>スタディ１</v>
      </c>
      <c r="L7" s="32" t="s">
        <v>55</v>
      </c>
      <c r="M7" s="34" t="str">
        <f>J2</f>
        <v>スタディ１</v>
      </c>
      <c r="N7" s="32" t="s">
        <v>55</v>
      </c>
      <c r="O7" s="34" t="str">
        <f>J2</f>
        <v>スタディ１</v>
      </c>
      <c r="P7" s="31"/>
      <c r="Q7" s="218"/>
      <c r="R7" s="33"/>
    </row>
    <row r="8" spans="1:71" ht="18.95" customHeight="1">
      <c r="A8" s="218"/>
      <c r="B8" s="5">
        <v>1</v>
      </c>
      <c r="C8" s="6">
        <f t="shared" ref="C8:C35" si="0">DATE($B$5,$B$6,B8)</f>
        <v>46419</v>
      </c>
      <c r="D8" s="18">
        <f t="shared" ref="D8:D17" si="1">WEEKDAY(C8)</f>
        <v>2</v>
      </c>
      <c r="E8" s="9"/>
      <c r="F8" s="106" t="str">
        <f>IF($R8=1,VLOOKUP($S8,$AA$11:$BC$70,10),IF($R8=2,VLOOKUP($S7+1,$AA$11:$BC$70,20),IF($R8="予備","予備","")))</f>
        <v>2～3</v>
      </c>
      <c r="G8" s="107" t="str">
        <f t="shared" ref="G8:G35" si="2">IF($R8=1,VLOOKUP($S8,$AA$11:$BC$70,11),IF($R8=2,VLOOKUP($S7+1,$AA$11:$BC$70,21),IF($R8="予備","予備","")))</f>
        <v>4～5</v>
      </c>
      <c r="H8" s="108" t="str">
        <f t="shared" ref="H8:H35" si="3">IF($R8=1,VLOOKUP($S8,$AA$11:$BC$70,12),IF($R8=2,VLOOKUP($S7+1,$AA$11:$BC$70,22),IF($R8="予備","予備","")))</f>
        <v/>
      </c>
      <c r="I8" s="107" t="str">
        <f t="shared" ref="I8:I35" si="4">IF($R8=1,VLOOKUP($S8,$AA$11:$BC$70,13),IF($R8=2,VLOOKUP($S7+1,$AA$11:$BC$70,23),IF($R8="予備","予備","")))</f>
        <v/>
      </c>
      <c r="J8" s="108" t="str">
        <f t="shared" ref="J8:J35" si="5">IF($R8=1,VLOOKUP($S8,$AA$11:$BC$70,14),IF($R8=2,VLOOKUP($S7+1,$AA$11:$BC$70,24),IF($R8="予備","予備","")))</f>
        <v/>
      </c>
      <c r="K8" s="107" t="str">
        <f t="shared" ref="K8:K35" si="6">IF($R8=1,VLOOKUP($S8,$AA$11:$BC$70,15),IF($R8=2,VLOOKUP($S7+1,$AA$11:$BC$70,25),IF($R8="予備","予備","")))</f>
        <v/>
      </c>
      <c r="L8" s="108" t="str">
        <f t="shared" ref="L8:L35" si="7">IF($R8=1,VLOOKUP($S8,$AA$11:$BC$70,16),IF($R8=2,VLOOKUP($S7+1,$AA$11:$BC$70,26),IF($R8="予備","予備","")))</f>
        <v/>
      </c>
      <c r="M8" s="107" t="str">
        <f t="shared" ref="M8:M35" si="8">IF($R8=1,VLOOKUP($S8,$AA$11:$BC$70,17),IF($R8=2,VLOOKUP($S7+1,$AA$11:$BC$70,27),IF($R8="予備","予備","")))</f>
        <v/>
      </c>
      <c r="N8" s="108" t="str">
        <f t="shared" ref="N8:N35" si="9">IF($R8=1,VLOOKUP($S8,$AA$11:$BC$70,18),IF($R8=2,VLOOKUP($S7+1,$AA$11:$BC$70,28),IF($R8="予備","予備","")))</f>
        <v/>
      </c>
      <c r="O8" s="107" t="str">
        <f t="shared" ref="O8:O35" si="10">IF($R8=1,VLOOKUP($S8,$AA$11:$BC$70,19),IF($R8=2,VLOOKUP($S7+1,$AA$11:$BC$70,29),IF($R8="予備","予備","")))</f>
        <v/>
      </c>
      <c r="P8" s="9"/>
      <c r="Q8" s="218"/>
      <c r="R8" s="55">
        <v>1</v>
      </c>
      <c r="S8" s="14">
        <f>SUM($R$8:R8)</f>
        <v>1</v>
      </c>
    </row>
    <row r="9" spans="1:71" ht="18.95" customHeight="1" thickBot="1">
      <c r="A9" s="218"/>
      <c r="B9" s="5">
        <v>2</v>
      </c>
      <c r="C9" s="6">
        <f t="shared" si="0"/>
        <v>46420</v>
      </c>
      <c r="D9" s="18">
        <f t="shared" si="1"/>
        <v>3</v>
      </c>
      <c r="E9" s="9"/>
      <c r="F9" s="106" t="str">
        <f>IF($R9=1,VLOOKUP($S9,$AA$11:$BC$70,10),IF($R9=2,VLOOKUP($S8+1,$AA$11:$BC$70,20),IF($R9="予備","予備","")))</f>
        <v/>
      </c>
      <c r="G9" s="107" t="str">
        <f t="shared" si="2"/>
        <v/>
      </c>
      <c r="H9" s="108" t="str">
        <f t="shared" si="3"/>
        <v>2～3</v>
      </c>
      <c r="I9" s="107" t="str">
        <f t="shared" si="4"/>
        <v>4～5</v>
      </c>
      <c r="J9" s="108" t="str">
        <f t="shared" si="5"/>
        <v/>
      </c>
      <c r="K9" s="107" t="str">
        <f t="shared" si="6"/>
        <v/>
      </c>
      <c r="L9" s="108" t="str">
        <f t="shared" si="7"/>
        <v/>
      </c>
      <c r="M9" s="107" t="str">
        <f t="shared" si="8"/>
        <v/>
      </c>
      <c r="N9" s="108" t="str">
        <f t="shared" si="9"/>
        <v/>
      </c>
      <c r="O9" s="107" t="str">
        <f t="shared" si="10"/>
        <v/>
      </c>
      <c r="P9" s="9"/>
      <c r="Q9" s="218"/>
      <c r="R9" s="55">
        <v>1</v>
      </c>
      <c r="S9" s="14">
        <f>SUM($R$8:R9)</f>
        <v>2</v>
      </c>
      <c r="U9" s="7" t="s">
        <v>96</v>
      </c>
      <c r="V9" s="24"/>
      <c r="W9" s="15"/>
      <c r="AA9" s="8" t="s">
        <v>97</v>
      </c>
      <c r="AB9" s="24" t="s">
        <v>10</v>
      </c>
      <c r="AC9" s="24"/>
      <c r="AD9" s="15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70" t="s">
        <v>14</v>
      </c>
      <c r="BK9" s="270"/>
      <c r="BL9" s="270" t="s">
        <v>4</v>
      </c>
      <c r="BM9" s="270"/>
      <c r="BN9" s="270" t="s">
        <v>5</v>
      </c>
      <c r="BO9" s="270"/>
      <c r="BP9" s="270" t="s">
        <v>6</v>
      </c>
      <c r="BQ9" s="270"/>
      <c r="BR9" s="270" t="s">
        <v>7</v>
      </c>
      <c r="BS9" s="270"/>
    </row>
    <row r="10" spans="1:71" ht="18.95" customHeight="1" thickBot="1">
      <c r="A10" s="218"/>
      <c r="B10" s="5">
        <v>3</v>
      </c>
      <c r="C10" s="6">
        <f t="shared" si="0"/>
        <v>46421</v>
      </c>
      <c r="D10" s="18">
        <f t="shared" si="1"/>
        <v>4</v>
      </c>
      <c r="E10" s="9"/>
      <c r="F10" s="108" t="str">
        <f t="shared" ref="F10:F35" si="11">IF($R10=1,VLOOKUP($S10,$AA$11:$BC$70,10),IF($R10=2,VLOOKUP($S9+1,$AA$11:$BC$70,20),IF($R10="予備","予備","")))</f>
        <v/>
      </c>
      <c r="G10" s="107" t="str">
        <f t="shared" si="2"/>
        <v/>
      </c>
      <c r="H10" s="108" t="str">
        <f t="shared" si="3"/>
        <v/>
      </c>
      <c r="I10" s="107" t="str">
        <f t="shared" si="4"/>
        <v/>
      </c>
      <c r="J10" s="108" t="str">
        <f t="shared" si="5"/>
        <v>2～3</v>
      </c>
      <c r="K10" s="107" t="str">
        <f t="shared" si="6"/>
        <v>4～5</v>
      </c>
      <c r="L10" s="108" t="str">
        <f t="shared" si="7"/>
        <v/>
      </c>
      <c r="M10" s="107" t="str">
        <f t="shared" si="8"/>
        <v/>
      </c>
      <c r="N10" s="108" t="str">
        <f t="shared" si="9"/>
        <v/>
      </c>
      <c r="O10" s="107" t="str">
        <f t="shared" si="10"/>
        <v/>
      </c>
      <c r="P10" s="9"/>
      <c r="Q10" s="218"/>
      <c r="R10" s="55">
        <v>1</v>
      </c>
      <c r="S10" s="14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1" t="s">
        <v>14</v>
      </c>
      <c r="AF10" s="41" t="s">
        <v>17</v>
      </c>
      <c r="AG10" s="41" t="s">
        <v>18</v>
      </c>
      <c r="AH10" s="41" t="s">
        <v>19</v>
      </c>
      <c r="AI10" s="41" t="s">
        <v>20</v>
      </c>
      <c r="AJ10" s="43" t="s">
        <v>14</v>
      </c>
      <c r="AK10" s="44" t="s">
        <v>539</v>
      </c>
      <c r="AL10" s="41" t="s">
        <v>17</v>
      </c>
      <c r="AM10" s="44" t="s">
        <v>539</v>
      </c>
      <c r="AN10" s="41" t="s">
        <v>18</v>
      </c>
      <c r="AO10" s="44" t="s">
        <v>539</v>
      </c>
      <c r="AP10" s="41" t="s">
        <v>19</v>
      </c>
      <c r="AQ10" s="44" t="s">
        <v>539</v>
      </c>
      <c r="AR10" s="41" t="s">
        <v>20</v>
      </c>
      <c r="AS10" s="44" t="s">
        <v>539</v>
      </c>
      <c r="AT10" s="43" t="s">
        <v>14</v>
      </c>
      <c r="AU10" s="44" t="s">
        <v>539</v>
      </c>
      <c r="AV10" s="41" t="s">
        <v>17</v>
      </c>
      <c r="AW10" s="44" t="s">
        <v>539</v>
      </c>
      <c r="AX10" s="41" t="s">
        <v>18</v>
      </c>
      <c r="AY10" s="44" t="s">
        <v>539</v>
      </c>
      <c r="AZ10" s="41" t="s">
        <v>19</v>
      </c>
      <c r="BA10" s="44" t="s">
        <v>539</v>
      </c>
      <c r="BB10" s="41" t="s">
        <v>20</v>
      </c>
      <c r="BC10" s="44" t="s">
        <v>539</v>
      </c>
      <c r="BH10" s="36" t="s">
        <v>11</v>
      </c>
      <c r="BI10" s="37" t="s">
        <v>21</v>
      </c>
      <c r="BJ10" s="38" t="s">
        <v>55</v>
      </c>
      <c r="BK10" s="39" t="s">
        <v>541</v>
      </c>
      <c r="BL10" s="38" t="s">
        <v>55</v>
      </c>
      <c r="BM10" s="39" t="s">
        <v>539</v>
      </c>
      <c r="BN10" s="38" t="s">
        <v>55</v>
      </c>
      <c r="BO10" s="39" t="s">
        <v>539</v>
      </c>
      <c r="BP10" s="38" t="s">
        <v>55</v>
      </c>
      <c r="BQ10" s="39" t="s">
        <v>539</v>
      </c>
      <c r="BR10" s="38" t="s">
        <v>55</v>
      </c>
      <c r="BS10" s="39" t="s">
        <v>539</v>
      </c>
    </row>
    <row r="11" spans="1:71" ht="18.95" customHeight="1">
      <c r="A11" s="218"/>
      <c r="B11" s="5">
        <v>4</v>
      </c>
      <c r="C11" s="6">
        <f t="shared" si="0"/>
        <v>46422</v>
      </c>
      <c r="D11" s="18">
        <f t="shared" si="1"/>
        <v>5</v>
      </c>
      <c r="E11" s="9"/>
      <c r="F11" s="108" t="str">
        <f t="shared" si="11"/>
        <v/>
      </c>
      <c r="G11" s="107" t="str">
        <f t="shared" si="2"/>
        <v/>
      </c>
      <c r="H11" s="108" t="str">
        <f t="shared" si="3"/>
        <v/>
      </c>
      <c r="I11" s="107" t="str">
        <f t="shared" si="4"/>
        <v/>
      </c>
      <c r="J11" s="108" t="str">
        <f t="shared" si="5"/>
        <v/>
      </c>
      <c r="K11" s="107" t="str">
        <f t="shared" si="6"/>
        <v/>
      </c>
      <c r="L11" s="108" t="str">
        <f t="shared" si="7"/>
        <v>2～3</v>
      </c>
      <c r="M11" s="107" t="str">
        <f t="shared" si="8"/>
        <v>6～7</v>
      </c>
      <c r="N11" s="108" t="str">
        <f t="shared" si="9"/>
        <v/>
      </c>
      <c r="O11" s="107" t="str">
        <f t="shared" si="10"/>
        <v/>
      </c>
      <c r="P11" s="9"/>
      <c r="Q11" s="218"/>
      <c r="R11" s="55">
        <v>1</v>
      </c>
      <c r="S11" s="14">
        <f>SUM($R$8:R11)</f>
        <v>4</v>
      </c>
      <c r="U11" s="27">
        <v>1</v>
      </c>
      <c r="V11" s="60" t="s">
        <v>14</v>
      </c>
      <c r="AA11" s="9">
        <v>1</v>
      </c>
      <c r="AB11" s="27" t="str">
        <f>V11</f>
        <v>国語</v>
      </c>
      <c r="AC11" s="60"/>
      <c r="AD11" s="42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IF(AE11="","",VLOOKUP(AE11,目次!$A$5:$X$36,20))</f>
        <v>4～5</v>
      </c>
      <c r="AL11" s="22" t="str">
        <f>IF(AF11="","",VLOOKUP(AF11,目次!$A$5:$P$36,4))</f>
        <v/>
      </c>
      <c r="AM11" s="22" t="str">
        <f>IF(AF11="","",VLOOKUP(AF11,目次!$A$5:$X$36,21))</f>
        <v/>
      </c>
      <c r="AN11" s="22" t="str">
        <f>IF(AG11="","",VLOOKUP(AG11,目次!$A$5:$P$36,5))</f>
        <v/>
      </c>
      <c r="AO11" s="22" t="str">
        <f>IF(AG11="","",VLOOKUP(AG11,目次!$A$5:$X$36,22))</f>
        <v/>
      </c>
      <c r="AP11" s="22" t="str">
        <f>IF(AH11="","",VLOOKUP(AH11,目次!$A$5:$P$36,6))</f>
        <v/>
      </c>
      <c r="AQ11" s="22" t="str">
        <f>IF(AH11="","",VLOOKUP(AH11,目次!$A$5:$X$36,23))</f>
        <v/>
      </c>
      <c r="AR11" s="22" t="str">
        <f>IF(AI11="","",VLOOKUP(AI11,目次!$A$5:$P$36,7))</f>
        <v/>
      </c>
      <c r="AS11" s="22" t="str">
        <f>IF(AI11="","",VLOOKUP(AI11,目次!$A$5:$X$36,24))</f>
        <v/>
      </c>
      <c r="AT11" s="45" t="str">
        <f t="shared" ref="AT11:BC36" si="13">IF(AJ11=AJ12,"",IF($AD11=$AD12,AJ11&amp;","&amp;AJ12,AJ11&amp;AJ12))</f>
        <v>2～3</v>
      </c>
      <c r="AU11" s="45" t="str">
        <f t="shared" si="13"/>
        <v>4～5</v>
      </c>
      <c r="AV11" s="45" t="str">
        <f t="shared" si="13"/>
        <v>2～3</v>
      </c>
      <c r="AW11" s="45" t="str">
        <f t="shared" si="13"/>
        <v>4～5</v>
      </c>
      <c r="AX11" s="45" t="str">
        <f t="shared" si="13"/>
        <v/>
      </c>
      <c r="AY11" s="45" t="str">
        <f t="shared" si="13"/>
        <v/>
      </c>
      <c r="AZ11" s="45" t="str">
        <f t="shared" si="13"/>
        <v/>
      </c>
      <c r="BA11" s="45" t="str">
        <f t="shared" si="13"/>
        <v/>
      </c>
      <c r="BB11" s="45" t="str">
        <f t="shared" si="13"/>
        <v/>
      </c>
      <c r="BC11" s="45" t="str">
        <f t="shared" si="13"/>
        <v/>
      </c>
      <c r="BH11" s="40">
        <v>1</v>
      </c>
      <c r="BI11" s="250" t="s">
        <v>22</v>
      </c>
      <c r="BJ11" s="253" t="s">
        <v>58</v>
      </c>
      <c r="BK11" s="248" t="s">
        <v>112</v>
      </c>
      <c r="BL11" s="252" t="s">
        <v>111</v>
      </c>
      <c r="BM11" s="251" t="s">
        <v>112</v>
      </c>
      <c r="BN11" s="249" t="s">
        <v>111</v>
      </c>
      <c r="BO11" s="257" t="s">
        <v>112</v>
      </c>
      <c r="BP11" s="249" t="s">
        <v>111</v>
      </c>
      <c r="BQ11" s="256" t="s">
        <v>99</v>
      </c>
      <c r="BR11" s="255" t="s">
        <v>111</v>
      </c>
      <c r="BS11" s="258" t="s">
        <v>99</v>
      </c>
    </row>
    <row r="12" spans="1:71" ht="18.95" customHeight="1">
      <c r="A12" s="218"/>
      <c r="B12" s="5">
        <v>5</v>
      </c>
      <c r="C12" s="6">
        <f t="shared" si="0"/>
        <v>46423</v>
      </c>
      <c r="D12" s="18">
        <f t="shared" si="1"/>
        <v>6</v>
      </c>
      <c r="E12" s="9"/>
      <c r="F12" s="108" t="str">
        <f t="shared" si="11"/>
        <v/>
      </c>
      <c r="G12" s="107" t="str">
        <f t="shared" si="2"/>
        <v/>
      </c>
      <c r="H12" s="108" t="str">
        <f t="shared" si="3"/>
        <v/>
      </c>
      <c r="I12" s="107" t="str">
        <f t="shared" si="4"/>
        <v/>
      </c>
      <c r="J12" s="108" t="str">
        <f t="shared" si="5"/>
        <v/>
      </c>
      <c r="K12" s="107" t="str">
        <f t="shared" si="6"/>
        <v/>
      </c>
      <c r="L12" s="108" t="str">
        <f t="shared" si="7"/>
        <v/>
      </c>
      <c r="M12" s="107" t="str">
        <f t="shared" si="8"/>
        <v/>
      </c>
      <c r="N12" s="108" t="str">
        <f t="shared" si="9"/>
        <v>2～3</v>
      </c>
      <c r="O12" s="107" t="str">
        <f t="shared" si="10"/>
        <v>6～7</v>
      </c>
      <c r="P12" s="9"/>
      <c r="Q12" s="218"/>
      <c r="R12" s="55">
        <v>1</v>
      </c>
      <c r="S12" s="14">
        <f>SUM($R$8:R12)</f>
        <v>5</v>
      </c>
      <c r="U12" s="27">
        <v>2</v>
      </c>
      <c r="V12" s="61" t="s">
        <v>4</v>
      </c>
      <c r="AA12" s="9">
        <v>2</v>
      </c>
      <c r="AB12" s="27" t="str">
        <f>V12</f>
        <v>社会</v>
      </c>
      <c r="AC12" s="61"/>
      <c r="AD12" s="42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IF(AE12="","",VLOOKUP(AE12,目次!$A$5:$X$36,20))</f>
        <v/>
      </c>
      <c r="AL12" s="22" t="str">
        <f>IF(AF12="","",VLOOKUP(AF12,目次!$A$5:$P$36,4))</f>
        <v>2～3</v>
      </c>
      <c r="AM12" s="22" t="str">
        <f>IF(AF12="","",VLOOKUP(AF12,目次!$A$5:$X$36,21))</f>
        <v>4～5</v>
      </c>
      <c r="AN12" s="22" t="str">
        <f>IF(AG12="","",VLOOKUP(AG12,目次!$A$5:$P$36,5))</f>
        <v/>
      </c>
      <c r="AO12" s="22" t="str">
        <f>IF(AG12="","",VLOOKUP(AG12,目次!$A$5:$X$36,22))</f>
        <v/>
      </c>
      <c r="AP12" s="22" t="str">
        <f>IF(AH12="","",VLOOKUP(AH12,目次!$A$5:$P$36,6))</f>
        <v/>
      </c>
      <c r="AQ12" s="22" t="str">
        <f>IF(AH12="","",VLOOKUP(AH12,目次!$A$5:$X$36,23))</f>
        <v/>
      </c>
      <c r="AR12" s="22" t="str">
        <f>IF(AI12="","",VLOOKUP(AI12,目次!$A$5:$P$36,7))</f>
        <v/>
      </c>
      <c r="AS12" s="22" t="str">
        <f>IF(AI12="","",VLOOKUP(AI12,目次!$A$5:$X$36,24))</f>
        <v/>
      </c>
      <c r="AT12" s="45" t="str">
        <f t="shared" si="13"/>
        <v/>
      </c>
      <c r="AU12" s="45" t="str">
        <f t="shared" si="13"/>
        <v/>
      </c>
      <c r="AV12" s="45" t="str">
        <f t="shared" si="13"/>
        <v>2～3</v>
      </c>
      <c r="AW12" s="45" t="str">
        <f t="shared" si="13"/>
        <v>4～5</v>
      </c>
      <c r="AX12" s="45" t="str">
        <f t="shared" si="13"/>
        <v>2～3</v>
      </c>
      <c r="AY12" s="45" t="str">
        <f t="shared" si="13"/>
        <v>4～5</v>
      </c>
      <c r="AZ12" s="45" t="str">
        <f t="shared" si="13"/>
        <v/>
      </c>
      <c r="BA12" s="45" t="str">
        <f t="shared" si="13"/>
        <v/>
      </c>
      <c r="BB12" s="45" t="str">
        <f t="shared" si="13"/>
        <v/>
      </c>
      <c r="BC12" s="45" t="str">
        <f t="shared" si="13"/>
        <v/>
      </c>
      <c r="BH12" s="40">
        <v>2</v>
      </c>
      <c r="BI12" s="64" t="s">
        <v>23</v>
      </c>
      <c r="BJ12" s="75" t="s">
        <v>59</v>
      </c>
      <c r="BK12" s="260" t="s">
        <v>99</v>
      </c>
      <c r="BL12" s="78" t="s">
        <v>112</v>
      </c>
      <c r="BM12" s="261" t="s">
        <v>99</v>
      </c>
      <c r="BN12" s="67" t="s">
        <v>112</v>
      </c>
      <c r="BO12" s="259" t="s">
        <v>99</v>
      </c>
      <c r="BP12" s="67" t="s">
        <v>112</v>
      </c>
      <c r="BQ12" s="152" t="s">
        <v>100</v>
      </c>
      <c r="BR12" s="69" t="s">
        <v>112</v>
      </c>
      <c r="BS12" s="254" t="s">
        <v>100</v>
      </c>
    </row>
    <row r="13" spans="1:71" ht="18.95" customHeight="1">
      <c r="A13" s="218"/>
      <c r="B13" s="5">
        <v>6</v>
      </c>
      <c r="C13" s="6">
        <f t="shared" si="0"/>
        <v>46424</v>
      </c>
      <c r="D13" s="18">
        <f t="shared" si="1"/>
        <v>7</v>
      </c>
      <c r="E13" s="9"/>
      <c r="F13" s="108" t="str">
        <f t="shared" si="11"/>
        <v>4～5</v>
      </c>
      <c r="G13" s="107" t="str">
        <f t="shared" si="2"/>
        <v>6～7</v>
      </c>
      <c r="H13" s="108" t="str">
        <f t="shared" si="3"/>
        <v/>
      </c>
      <c r="I13" s="107" t="str">
        <f t="shared" si="4"/>
        <v/>
      </c>
      <c r="J13" s="108" t="str">
        <f t="shared" si="5"/>
        <v/>
      </c>
      <c r="K13" s="107" t="str">
        <f t="shared" si="6"/>
        <v/>
      </c>
      <c r="L13" s="108" t="str">
        <f t="shared" si="7"/>
        <v/>
      </c>
      <c r="M13" s="107" t="str">
        <f t="shared" si="8"/>
        <v/>
      </c>
      <c r="N13" s="108" t="str">
        <f t="shared" si="9"/>
        <v/>
      </c>
      <c r="O13" s="107" t="str">
        <f t="shared" si="10"/>
        <v/>
      </c>
      <c r="P13" s="9"/>
      <c r="Q13" s="218"/>
      <c r="R13" s="55">
        <v>1</v>
      </c>
      <c r="S13" s="14">
        <f>SUM($R$8:R13)</f>
        <v>6</v>
      </c>
      <c r="U13" s="27">
        <v>3</v>
      </c>
      <c r="V13" s="61" t="s">
        <v>5</v>
      </c>
      <c r="AA13" s="9">
        <v>3</v>
      </c>
      <c r="AB13" s="27" t="str">
        <f>V13</f>
        <v>数学</v>
      </c>
      <c r="AC13" s="61"/>
      <c r="AD13" s="42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IF(AE13="","",VLOOKUP(AE13,目次!$A$5:$X$36,20))</f>
        <v/>
      </c>
      <c r="AL13" s="22" t="str">
        <f>IF(AF13="","",VLOOKUP(AF13,目次!$A$5:$P$36,4))</f>
        <v/>
      </c>
      <c r="AM13" s="22" t="str">
        <f>IF(AF13="","",VLOOKUP(AF13,目次!$A$5:$X$36,21))</f>
        <v/>
      </c>
      <c r="AN13" s="22" t="str">
        <f>IF(AG13="","",VLOOKUP(AG13,目次!$A$5:$P$36,5))</f>
        <v>2～3</v>
      </c>
      <c r="AO13" s="22" t="str">
        <f>IF(AG13="","",VLOOKUP(AG13,目次!$A$5:$X$36,22))</f>
        <v>4～5</v>
      </c>
      <c r="AP13" s="22" t="str">
        <f>IF(AH13="","",VLOOKUP(AH13,目次!$A$5:$P$36,6))</f>
        <v/>
      </c>
      <c r="AQ13" s="22" t="str">
        <f>IF(AH13="","",VLOOKUP(AH13,目次!$A$5:$X$36,23))</f>
        <v/>
      </c>
      <c r="AR13" s="22" t="str">
        <f>IF(AI13="","",VLOOKUP(AI13,目次!$A$5:$P$36,7))</f>
        <v/>
      </c>
      <c r="AS13" s="22" t="str">
        <f>IF(AI13="","",VLOOKUP(AI13,目次!$A$5:$X$36,24))</f>
        <v/>
      </c>
      <c r="AT13" s="45" t="str">
        <f t="shared" si="13"/>
        <v/>
      </c>
      <c r="AU13" s="45" t="str">
        <f t="shared" si="13"/>
        <v/>
      </c>
      <c r="AV13" s="45" t="str">
        <f t="shared" si="13"/>
        <v/>
      </c>
      <c r="AW13" s="45" t="str">
        <f t="shared" si="13"/>
        <v/>
      </c>
      <c r="AX13" s="45" t="str">
        <f t="shared" si="13"/>
        <v>2～3</v>
      </c>
      <c r="AY13" s="45" t="str">
        <f t="shared" si="13"/>
        <v>4～5</v>
      </c>
      <c r="AZ13" s="45" t="str">
        <f t="shared" si="13"/>
        <v>2～3</v>
      </c>
      <c r="BA13" s="45" t="str">
        <f t="shared" si="13"/>
        <v>6～7</v>
      </c>
      <c r="BB13" s="45" t="str">
        <f t="shared" si="13"/>
        <v/>
      </c>
      <c r="BC13" s="45" t="str">
        <f t="shared" si="13"/>
        <v/>
      </c>
      <c r="BH13" s="40">
        <v>3</v>
      </c>
      <c r="BI13" s="64" t="s">
        <v>24</v>
      </c>
      <c r="BJ13" s="75" t="s">
        <v>99</v>
      </c>
      <c r="BK13" s="260" t="s">
        <v>100</v>
      </c>
      <c r="BL13" s="78" t="s">
        <v>99</v>
      </c>
      <c r="BM13" s="261" t="s">
        <v>100</v>
      </c>
      <c r="BN13" s="67" t="s">
        <v>99</v>
      </c>
      <c r="BO13" s="259" t="s">
        <v>100</v>
      </c>
      <c r="BP13" s="67" t="s">
        <v>99</v>
      </c>
      <c r="BQ13" s="152" t="s">
        <v>101</v>
      </c>
      <c r="BR13" s="69" t="s">
        <v>99</v>
      </c>
      <c r="BS13" s="254" t="s">
        <v>101</v>
      </c>
    </row>
    <row r="14" spans="1:71" ht="18.95" customHeight="1">
      <c r="A14" s="218"/>
      <c r="B14" s="5">
        <v>7</v>
      </c>
      <c r="C14" s="6">
        <f t="shared" si="0"/>
        <v>46425</v>
      </c>
      <c r="D14" s="18">
        <f t="shared" si="1"/>
        <v>1</v>
      </c>
      <c r="E14" s="9"/>
      <c r="F14" s="108" t="str">
        <f t="shared" si="11"/>
        <v/>
      </c>
      <c r="G14" s="107" t="str">
        <f t="shared" si="2"/>
        <v/>
      </c>
      <c r="H14" s="108" t="str">
        <f t="shared" si="3"/>
        <v>4～5</v>
      </c>
      <c r="I14" s="107" t="str">
        <f t="shared" si="4"/>
        <v>6～7</v>
      </c>
      <c r="J14" s="108" t="str">
        <f t="shared" si="5"/>
        <v/>
      </c>
      <c r="K14" s="107" t="str">
        <f t="shared" si="6"/>
        <v/>
      </c>
      <c r="L14" s="108" t="str">
        <f t="shared" si="7"/>
        <v/>
      </c>
      <c r="M14" s="107" t="str">
        <f t="shared" si="8"/>
        <v/>
      </c>
      <c r="N14" s="108" t="str">
        <f t="shared" si="9"/>
        <v/>
      </c>
      <c r="O14" s="107" t="str">
        <f t="shared" si="10"/>
        <v/>
      </c>
      <c r="P14" s="9"/>
      <c r="Q14" s="218"/>
      <c r="R14" s="55">
        <v>1</v>
      </c>
      <c r="S14" s="14">
        <f>SUM($R$8:R14)</f>
        <v>7</v>
      </c>
      <c r="U14" s="27">
        <v>4</v>
      </c>
      <c r="V14" s="61" t="s">
        <v>6</v>
      </c>
      <c r="AA14" s="9">
        <v>4</v>
      </c>
      <c r="AB14" s="27" t="str">
        <f>V14</f>
        <v>理科</v>
      </c>
      <c r="AC14" s="61"/>
      <c r="AD14" s="42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IF(AE14="","",VLOOKUP(AE14,目次!$A$5:$X$36,20))</f>
        <v/>
      </c>
      <c r="AL14" s="22" t="str">
        <f>IF(AF14="","",VLOOKUP(AF14,目次!$A$5:$P$36,4))</f>
        <v/>
      </c>
      <c r="AM14" s="22" t="str">
        <f>IF(AF14="","",VLOOKUP(AF14,目次!$A$5:$X$36,21))</f>
        <v/>
      </c>
      <c r="AN14" s="22" t="str">
        <f>IF(AG14="","",VLOOKUP(AG14,目次!$A$5:$P$36,5))</f>
        <v/>
      </c>
      <c r="AO14" s="22" t="str">
        <f>IF(AG14="","",VLOOKUP(AG14,目次!$A$5:$X$36,22))</f>
        <v/>
      </c>
      <c r="AP14" s="22" t="str">
        <f>IF(AH14="","",VLOOKUP(AH14,目次!$A$5:$P$36,6))</f>
        <v>2～3</v>
      </c>
      <c r="AQ14" s="22" t="str">
        <f>IF(AH14="","",VLOOKUP(AH14,目次!$A$5:$X$36,23))</f>
        <v>6～7</v>
      </c>
      <c r="AR14" s="22" t="str">
        <f>IF(AI14="","",VLOOKUP(AI14,目次!$A$5:$P$36,7))</f>
        <v/>
      </c>
      <c r="AS14" s="22" t="str">
        <f>IF(AI14="","",VLOOKUP(AI14,目次!$A$5:$X$36,24))</f>
        <v/>
      </c>
      <c r="AT14" s="45" t="str">
        <f t="shared" si="13"/>
        <v/>
      </c>
      <c r="AU14" s="45" t="str">
        <f t="shared" si="13"/>
        <v/>
      </c>
      <c r="AV14" s="45" t="str">
        <f t="shared" si="13"/>
        <v/>
      </c>
      <c r="AW14" s="45" t="str">
        <f t="shared" si="13"/>
        <v/>
      </c>
      <c r="AX14" s="45" t="str">
        <f t="shared" si="13"/>
        <v/>
      </c>
      <c r="AY14" s="45" t="str">
        <f t="shared" si="13"/>
        <v/>
      </c>
      <c r="AZ14" s="45" t="str">
        <f t="shared" si="13"/>
        <v>2～3</v>
      </c>
      <c r="BA14" s="45" t="str">
        <f t="shared" si="13"/>
        <v>6～7</v>
      </c>
      <c r="BB14" s="45" t="str">
        <f t="shared" si="13"/>
        <v>2～3</v>
      </c>
      <c r="BC14" s="45" t="str">
        <f t="shared" si="13"/>
        <v>6～7</v>
      </c>
      <c r="BH14" s="40">
        <v>4</v>
      </c>
      <c r="BI14" s="64" t="s">
        <v>25</v>
      </c>
      <c r="BJ14" s="75" t="s">
        <v>100</v>
      </c>
      <c r="BK14" s="260" t="s">
        <v>101</v>
      </c>
      <c r="BL14" s="78" t="s">
        <v>100</v>
      </c>
      <c r="BM14" s="261" t="s">
        <v>101</v>
      </c>
      <c r="BN14" s="67" t="s">
        <v>100</v>
      </c>
      <c r="BO14" s="259" t="s">
        <v>101</v>
      </c>
      <c r="BP14" s="67" t="s">
        <v>100</v>
      </c>
      <c r="BQ14" s="152" t="s">
        <v>102</v>
      </c>
      <c r="BR14" s="69" t="s">
        <v>100</v>
      </c>
      <c r="BS14" s="254" t="s">
        <v>102</v>
      </c>
    </row>
    <row r="15" spans="1:71" ht="18.95" customHeight="1" thickBot="1">
      <c r="A15" s="218"/>
      <c r="B15" s="5">
        <v>8</v>
      </c>
      <c r="C15" s="6">
        <f t="shared" si="0"/>
        <v>46426</v>
      </c>
      <c r="D15" s="18">
        <f t="shared" si="1"/>
        <v>2</v>
      </c>
      <c r="E15" s="9"/>
      <c r="F15" s="108" t="str">
        <f t="shared" si="11"/>
        <v/>
      </c>
      <c r="G15" s="107" t="str">
        <f t="shared" si="2"/>
        <v/>
      </c>
      <c r="H15" s="108" t="str">
        <f t="shared" si="3"/>
        <v/>
      </c>
      <c r="I15" s="107" t="str">
        <f t="shared" si="4"/>
        <v/>
      </c>
      <c r="J15" s="108" t="str">
        <f t="shared" si="5"/>
        <v>4～5</v>
      </c>
      <c r="K15" s="107" t="str">
        <f t="shared" si="6"/>
        <v>6～7</v>
      </c>
      <c r="L15" s="108" t="str">
        <f t="shared" si="7"/>
        <v/>
      </c>
      <c r="M15" s="107" t="str">
        <f t="shared" si="8"/>
        <v/>
      </c>
      <c r="N15" s="108" t="str">
        <f t="shared" si="9"/>
        <v/>
      </c>
      <c r="O15" s="107" t="str">
        <f t="shared" si="10"/>
        <v/>
      </c>
      <c r="P15" s="9"/>
      <c r="Q15" s="218"/>
      <c r="R15" s="55">
        <v>1</v>
      </c>
      <c r="S15" s="14">
        <f>SUM($R$8:R15)</f>
        <v>8</v>
      </c>
      <c r="U15" s="27">
        <v>5</v>
      </c>
      <c r="V15" s="62" t="s">
        <v>7</v>
      </c>
      <c r="AA15" s="9">
        <v>5</v>
      </c>
      <c r="AB15" s="27" t="str">
        <f>V15</f>
        <v>英語</v>
      </c>
      <c r="AC15" s="61"/>
      <c r="AD15" s="42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IF(AE15="","",VLOOKUP(AE15,目次!$A$5:$X$36,20))</f>
        <v/>
      </c>
      <c r="AL15" s="22" t="str">
        <f>IF(AF15="","",VLOOKUP(AF15,目次!$A$5:$P$36,4))</f>
        <v/>
      </c>
      <c r="AM15" s="22" t="str">
        <f>IF(AF15="","",VLOOKUP(AF15,目次!$A$5:$X$36,21))</f>
        <v/>
      </c>
      <c r="AN15" s="22" t="str">
        <f>IF(AG15="","",VLOOKUP(AG15,目次!$A$5:$P$36,5))</f>
        <v/>
      </c>
      <c r="AO15" s="22" t="str">
        <f>IF(AG15="","",VLOOKUP(AG15,目次!$A$5:$X$36,22))</f>
        <v/>
      </c>
      <c r="AP15" s="22" t="str">
        <f>IF(AH15="","",VLOOKUP(AH15,目次!$A$5:$P$36,6))</f>
        <v/>
      </c>
      <c r="AQ15" s="22" t="str">
        <f>IF(AH15="","",VLOOKUP(AH15,目次!$A$5:$X$36,23))</f>
        <v/>
      </c>
      <c r="AR15" s="22" t="str">
        <f>IF(AI15="","",VLOOKUP(AI15,目次!$A$5:$P$36,7))</f>
        <v>2～3</v>
      </c>
      <c r="AS15" s="22" t="str">
        <f>IF(AI15="","",VLOOKUP(AI15,目次!$A$5:$X$36,24))</f>
        <v>6～7</v>
      </c>
      <c r="AT15" s="45" t="str">
        <f t="shared" si="13"/>
        <v>4～5</v>
      </c>
      <c r="AU15" s="45" t="str">
        <f t="shared" si="13"/>
        <v>6～7</v>
      </c>
      <c r="AV15" s="45" t="str">
        <f t="shared" si="13"/>
        <v/>
      </c>
      <c r="AW15" s="45" t="str">
        <f t="shared" si="13"/>
        <v/>
      </c>
      <c r="AX15" s="45" t="str">
        <f t="shared" si="13"/>
        <v/>
      </c>
      <c r="AY15" s="45" t="str">
        <f t="shared" si="13"/>
        <v/>
      </c>
      <c r="AZ15" s="45" t="str">
        <f t="shared" si="13"/>
        <v/>
      </c>
      <c r="BA15" s="45" t="str">
        <f t="shared" si="13"/>
        <v/>
      </c>
      <c r="BB15" s="45" t="str">
        <f t="shared" si="13"/>
        <v>2～3</v>
      </c>
      <c r="BC15" s="45" t="str">
        <f t="shared" si="13"/>
        <v>6～7</v>
      </c>
      <c r="BH15" s="40">
        <v>5</v>
      </c>
      <c r="BI15" s="64" t="s">
        <v>26</v>
      </c>
      <c r="BJ15" s="75" t="s">
        <v>101</v>
      </c>
      <c r="BK15" s="260" t="s">
        <v>102</v>
      </c>
      <c r="BL15" s="78" t="s">
        <v>101</v>
      </c>
      <c r="BM15" s="261" t="s">
        <v>102</v>
      </c>
      <c r="BN15" s="67" t="s">
        <v>101</v>
      </c>
      <c r="BO15" s="259" t="s">
        <v>102</v>
      </c>
      <c r="BP15" s="67" t="s">
        <v>101</v>
      </c>
      <c r="BQ15" s="152" t="s">
        <v>103</v>
      </c>
      <c r="BR15" s="69" t="s">
        <v>101</v>
      </c>
      <c r="BS15" s="254" t="s">
        <v>103</v>
      </c>
    </row>
    <row r="16" spans="1:71" ht="18.95" customHeight="1">
      <c r="A16" s="218"/>
      <c r="B16" s="5">
        <v>9</v>
      </c>
      <c r="C16" s="6">
        <f t="shared" si="0"/>
        <v>46427</v>
      </c>
      <c r="D16" s="18">
        <f t="shared" si="1"/>
        <v>3</v>
      </c>
      <c r="E16" s="9"/>
      <c r="F16" s="108" t="str">
        <f t="shared" si="11"/>
        <v/>
      </c>
      <c r="G16" s="107" t="str">
        <f t="shared" si="2"/>
        <v/>
      </c>
      <c r="H16" s="108" t="str">
        <f t="shared" si="3"/>
        <v/>
      </c>
      <c r="I16" s="107" t="str">
        <f t="shared" si="4"/>
        <v/>
      </c>
      <c r="J16" s="108" t="str">
        <f t="shared" si="5"/>
        <v/>
      </c>
      <c r="K16" s="107" t="str">
        <f t="shared" si="6"/>
        <v/>
      </c>
      <c r="L16" s="108" t="str">
        <f t="shared" si="7"/>
        <v>4～5</v>
      </c>
      <c r="M16" s="107" t="str">
        <f t="shared" si="8"/>
        <v>8～9</v>
      </c>
      <c r="N16" s="108" t="str">
        <f t="shared" si="9"/>
        <v/>
      </c>
      <c r="O16" s="107" t="str">
        <f t="shared" si="10"/>
        <v/>
      </c>
      <c r="P16" s="9"/>
      <c r="Q16" s="218"/>
      <c r="R16" s="55">
        <v>1</v>
      </c>
      <c r="S16" s="14">
        <f>SUM($R$8:R16)</f>
        <v>9</v>
      </c>
      <c r="AA16" s="9">
        <v>6</v>
      </c>
      <c r="AB16" s="27" t="str">
        <f>V11</f>
        <v>国語</v>
      </c>
      <c r="AC16" s="61"/>
      <c r="AD16" s="42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IF(AE16="","",VLOOKUP(AE16,目次!$A$5:$X$36,20))</f>
        <v>6～7</v>
      </c>
      <c r="AL16" s="22" t="str">
        <f>IF(AF16="","",VLOOKUP(AF16,目次!$A$5:$P$36,4))</f>
        <v/>
      </c>
      <c r="AM16" s="22" t="str">
        <f>IF(AF16="","",VLOOKUP(AF16,目次!$A$5:$X$36,21))</f>
        <v/>
      </c>
      <c r="AN16" s="22" t="str">
        <f>IF(AG16="","",VLOOKUP(AG16,目次!$A$5:$P$36,5))</f>
        <v/>
      </c>
      <c r="AO16" s="22" t="str">
        <f>IF(AG16="","",VLOOKUP(AG16,目次!$A$5:$X$36,22))</f>
        <v/>
      </c>
      <c r="AP16" s="22" t="str">
        <f>IF(AH16="","",VLOOKUP(AH16,目次!$A$5:$P$36,6))</f>
        <v/>
      </c>
      <c r="AQ16" s="22" t="str">
        <f>IF(AH16="","",VLOOKUP(AH16,目次!$A$5:$X$36,23))</f>
        <v/>
      </c>
      <c r="AR16" s="22" t="str">
        <f>IF(AI16="","",VLOOKUP(AI16,目次!$A$5:$P$36,7))</f>
        <v/>
      </c>
      <c r="AS16" s="22" t="str">
        <f>IF(AI16="","",VLOOKUP(AI16,目次!$A$5:$X$36,24))</f>
        <v/>
      </c>
      <c r="AT16" s="45" t="str">
        <f t="shared" si="13"/>
        <v>4～5</v>
      </c>
      <c r="AU16" s="45" t="str">
        <f t="shared" si="13"/>
        <v>6～7</v>
      </c>
      <c r="AV16" s="45" t="str">
        <f t="shared" si="13"/>
        <v>4～5</v>
      </c>
      <c r="AW16" s="45" t="str">
        <f t="shared" si="13"/>
        <v>6～7</v>
      </c>
      <c r="AX16" s="45" t="str">
        <f t="shared" si="13"/>
        <v/>
      </c>
      <c r="AY16" s="45" t="str">
        <f t="shared" si="13"/>
        <v/>
      </c>
      <c r="AZ16" s="45" t="str">
        <f t="shared" si="13"/>
        <v/>
      </c>
      <c r="BA16" s="45" t="str">
        <f t="shared" si="13"/>
        <v/>
      </c>
      <c r="BB16" s="45" t="str">
        <f t="shared" si="13"/>
        <v/>
      </c>
      <c r="BC16" s="45" t="str">
        <f t="shared" si="13"/>
        <v/>
      </c>
      <c r="BH16" s="40">
        <v>6</v>
      </c>
      <c r="BI16" s="64" t="s">
        <v>27</v>
      </c>
      <c r="BJ16" s="75" t="s">
        <v>102</v>
      </c>
      <c r="BK16" s="260" t="s">
        <v>103</v>
      </c>
      <c r="BL16" s="78" t="s">
        <v>455</v>
      </c>
      <c r="BM16" s="261" t="s">
        <v>103</v>
      </c>
      <c r="BN16" s="67" t="s">
        <v>102</v>
      </c>
      <c r="BO16" s="259" t="s">
        <v>103</v>
      </c>
      <c r="BP16" s="67" t="s">
        <v>102</v>
      </c>
      <c r="BQ16" s="152" t="s">
        <v>104</v>
      </c>
      <c r="BR16" s="69" t="s">
        <v>102</v>
      </c>
      <c r="BS16" s="254" t="s">
        <v>104</v>
      </c>
    </row>
    <row r="17" spans="1:71" ht="18.95" customHeight="1">
      <c r="A17" s="218"/>
      <c r="B17" s="5">
        <v>10</v>
      </c>
      <c r="C17" s="6">
        <f t="shared" si="0"/>
        <v>46428</v>
      </c>
      <c r="D17" s="18">
        <f t="shared" si="1"/>
        <v>4</v>
      </c>
      <c r="E17" s="9"/>
      <c r="F17" s="108" t="str">
        <f t="shared" si="11"/>
        <v/>
      </c>
      <c r="G17" s="107" t="str">
        <f t="shared" si="2"/>
        <v/>
      </c>
      <c r="H17" s="108" t="str">
        <f t="shared" si="3"/>
        <v/>
      </c>
      <c r="I17" s="107" t="str">
        <f t="shared" si="4"/>
        <v/>
      </c>
      <c r="J17" s="108" t="str">
        <f t="shared" si="5"/>
        <v/>
      </c>
      <c r="K17" s="107" t="str">
        <f t="shared" si="6"/>
        <v/>
      </c>
      <c r="L17" s="108" t="str">
        <f t="shared" si="7"/>
        <v/>
      </c>
      <c r="M17" s="107" t="str">
        <f t="shared" si="8"/>
        <v/>
      </c>
      <c r="N17" s="108" t="str">
        <f t="shared" si="9"/>
        <v>4～5</v>
      </c>
      <c r="O17" s="107" t="str">
        <f t="shared" si="10"/>
        <v>8～9</v>
      </c>
      <c r="P17" s="9"/>
      <c r="Q17" s="218"/>
      <c r="R17" s="55">
        <v>1</v>
      </c>
      <c r="S17" s="14">
        <f>SUM($R$8:R17)</f>
        <v>10</v>
      </c>
      <c r="U17" s="105" t="s">
        <v>144</v>
      </c>
      <c r="V17" s="101"/>
      <c r="W17" s="101"/>
      <c r="X17" s="101"/>
      <c r="Y17" s="101"/>
      <c r="AA17" s="9">
        <v>7</v>
      </c>
      <c r="AB17" s="27" t="str">
        <f>V12</f>
        <v>社会</v>
      </c>
      <c r="AC17" s="61"/>
      <c r="AD17" s="42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IF(AE17="","",VLOOKUP(AE17,目次!$A$5:$X$36,20))</f>
        <v/>
      </c>
      <c r="AL17" s="22" t="str">
        <f>IF(AF17="","",VLOOKUP(AF17,目次!$A$5:$P$36,4))</f>
        <v>4～5</v>
      </c>
      <c r="AM17" s="22" t="str">
        <f>IF(AF17="","",VLOOKUP(AF17,目次!$A$5:$X$36,21))</f>
        <v>6～7</v>
      </c>
      <c r="AN17" s="22" t="str">
        <f>IF(AG17="","",VLOOKUP(AG17,目次!$A$5:$P$36,5))</f>
        <v/>
      </c>
      <c r="AO17" s="22" t="str">
        <f>IF(AG17="","",VLOOKUP(AG17,目次!$A$5:$X$36,22))</f>
        <v/>
      </c>
      <c r="AP17" s="22" t="str">
        <f>IF(AH17="","",VLOOKUP(AH17,目次!$A$5:$P$36,6))</f>
        <v/>
      </c>
      <c r="AQ17" s="22" t="str">
        <f>IF(AH17="","",VLOOKUP(AH17,目次!$A$5:$X$36,23))</f>
        <v/>
      </c>
      <c r="AR17" s="22" t="str">
        <f>IF(AI17="","",VLOOKUP(AI17,目次!$A$5:$P$36,7))</f>
        <v/>
      </c>
      <c r="AS17" s="22" t="str">
        <f>IF(AI17="","",VLOOKUP(AI17,目次!$A$5:$X$36,24))</f>
        <v/>
      </c>
      <c r="AT17" s="45" t="str">
        <f t="shared" si="13"/>
        <v/>
      </c>
      <c r="AU17" s="45" t="str">
        <f t="shared" si="13"/>
        <v/>
      </c>
      <c r="AV17" s="45" t="str">
        <f t="shared" si="13"/>
        <v>4～5</v>
      </c>
      <c r="AW17" s="45" t="str">
        <f t="shared" si="13"/>
        <v>6～7</v>
      </c>
      <c r="AX17" s="45" t="str">
        <f t="shared" si="13"/>
        <v>4～5</v>
      </c>
      <c r="AY17" s="45" t="str">
        <f t="shared" si="13"/>
        <v>6～7</v>
      </c>
      <c r="AZ17" s="45" t="str">
        <f t="shared" si="13"/>
        <v/>
      </c>
      <c r="BA17" s="45" t="str">
        <f t="shared" si="13"/>
        <v/>
      </c>
      <c r="BB17" s="45" t="str">
        <f t="shared" si="13"/>
        <v/>
      </c>
      <c r="BC17" s="45" t="str">
        <f t="shared" si="13"/>
        <v/>
      </c>
      <c r="BH17" s="40">
        <v>7</v>
      </c>
      <c r="BI17" s="64" t="s">
        <v>28</v>
      </c>
      <c r="BJ17" s="75" t="s">
        <v>103</v>
      </c>
      <c r="BK17" s="260" t="s">
        <v>104</v>
      </c>
      <c r="BL17" s="78" t="s">
        <v>104</v>
      </c>
      <c r="BM17" s="261" t="s">
        <v>104</v>
      </c>
      <c r="BN17" s="67" t="s">
        <v>103</v>
      </c>
      <c r="BO17" s="259" t="s">
        <v>104</v>
      </c>
      <c r="BP17" s="67" t="s">
        <v>103</v>
      </c>
      <c r="BQ17" s="152" t="s">
        <v>105</v>
      </c>
      <c r="BR17" s="69" t="s">
        <v>103</v>
      </c>
      <c r="BS17" s="254" t="s">
        <v>105</v>
      </c>
    </row>
    <row r="18" spans="1:71" ht="18.95" customHeight="1" thickBot="1">
      <c r="A18" s="218"/>
      <c r="B18" s="5">
        <v>11</v>
      </c>
      <c r="C18" s="6">
        <f t="shared" si="0"/>
        <v>46429</v>
      </c>
      <c r="D18" s="18">
        <f t="shared" ref="D18:D35" si="14">WEEKDAY(C18)</f>
        <v>5</v>
      </c>
      <c r="E18" s="9"/>
      <c r="F18" s="108" t="str">
        <f t="shared" si="11"/>
        <v>6～7</v>
      </c>
      <c r="G18" s="107" t="str">
        <f t="shared" si="2"/>
        <v>8～9</v>
      </c>
      <c r="H18" s="108" t="str">
        <f t="shared" si="3"/>
        <v/>
      </c>
      <c r="I18" s="107" t="str">
        <f t="shared" si="4"/>
        <v/>
      </c>
      <c r="J18" s="108" t="str">
        <f t="shared" si="5"/>
        <v/>
      </c>
      <c r="K18" s="107" t="str">
        <f t="shared" si="6"/>
        <v/>
      </c>
      <c r="L18" s="108" t="str">
        <f t="shared" si="7"/>
        <v/>
      </c>
      <c r="M18" s="107" t="str">
        <f t="shared" si="8"/>
        <v/>
      </c>
      <c r="N18" s="108" t="str">
        <f t="shared" si="9"/>
        <v/>
      </c>
      <c r="O18" s="107" t="str">
        <f t="shared" si="10"/>
        <v/>
      </c>
      <c r="P18" s="9"/>
      <c r="Q18" s="218"/>
      <c r="R18" s="55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1"/>
      <c r="AD18" s="42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IF(AE18="","",VLOOKUP(AE18,目次!$A$5:$X$36,20))</f>
        <v/>
      </c>
      <c r="AL18" s="22" t="str">
        <f>IF(AF18="","",VLOOKUP(AF18,目次!$A$5:$P$36,4))</f>
        <v/>
      </c>
      <c r="AM18" s="22" t="str">
        <f>IF(AF18="","",VLOOKUP(AF18,目次!$A$5:$X$36,21))</f>
        <v/>
      </c>
      <c r="AN18" s="22" t="str">
        <f>IF(AG18="","",VLOOKUP(AG18,目次!$A$5:$P$36,5))</f>
        <v>4～5</v>
      </c>
      <c r="AO18" s="22" t="str">
        <f>IF(AG18="","",VLOOKUP(AG18,目次!$A$5:$X$36,22))</f>
        <v>6～7</v>
      </c>
      <c r="AP18" s="22" t="str">
        <f>IF(AH18="","",VLOOKUP(AH18,目次!$A$5:$P$36,6))</f>
        <v/>
      </c>
      <c r="AQ18" s="22" t="str">
        <f>IF(AH18="","",VLOOKUP(AH18,目次!$A$5:$X$36,23))</f>
        <v/>
      </c>
      <c r="AR18" s="22" t="str">
        <f>IF(AI18="","",VLOOKUP(AI18,目次!$A$5:$P$36,7))</f>
        <v/>
      </c>
      <c r="AS18" s="22" t="str">
        <f>IF(AI18="","",VLOOKUP(AI18,目次!$A$5:$X$36,24))</f>
        <v/>
      </c>
      <c r="AT18" s="45" t="str">
        <f t="shared" si="13"/>
        <v/>
      </c>
      <c r="AU18" s="45" t="str">
        <f t="shared" si="13"/>
        <v/>
      </c>
      <c r="AV18" s="45" t="str">
        <f t="shared" si="13"/>
        <v/>
      </c>
      <c r="AW18" s="45" t="str">
        <f t="shared" si="13"/>
        <v/>
      </c>
      <c r="AX18" s="45" t="str">
        <f t="shared" si="13"/>
        <v>4～5</v>
      </c>
      <c r="AY18" s="45" t="str">
        <f t="shared" si="13"/>
        <v>6～7</v>
      </c>
      <c r="AZ18" s="45" t="str">
        <f t="shared" si="13"/>
        <v>4～5</v>
      </c>
      <c r="BA18" s="45" t="str">
        <f t="shared" si="13"/>
        <v>8～9</v>
      </c>
      <c r="BB18" s="45" t="str">
        <f t="shared" si="13"/>
        <v/>
      </c>
      <c r="BC18" s="45" t="str">
        <f t="shared" si="13"/>
        <v/>
      </c>
      <c r="BH18" s="40">
        <v>8</v>
      </c>
      <c r="BI18" s="64" t="s">
        <v>29</v>
      </c>
      <c r="BJ18" s="75" t="s">
        <v>104</v>
      </c>
      <c r="BK18" s="260" t="s">
        <v>105</v>
      </c>
      <c r="BL18" s="78" t="s">
        <v>105</v>
      </c>
      <c r="BM18" s="261" t="s">
        <v>105</v>
      </c>
      <c r="BN18" s="67" t="s">
        <v>104</v>
      </c>
      <c r="BO18" s="259" t="s">
        <v>105</v>
      </c>
      <c r="BP18" s="67" t="s">
        <v>104</v>
      </c>
      <c r="BQ18" s="152" t="s">
        <v>106</v>
      </c>
      <c r="BR18" s="69" t="s">
        <v>104</v>
      </c>
      <c r="BS18" s="254" t="s">
        <v>106</v>
      </c>
    </row>
    <row r="19" spans="1:71" ht="18.95" customHeight="1" thickBot="1">
      <c r="A19" s="218"/>
      <c r="B19" s="5">
        <v>12</v>
      </c>
      <c r="C19" s="6">
        <f t="shared" si="0"/>
        <v>46430</v>
      </c>
      <c r="D19" s="18">
        <f t="shared" si="14"/>
        <v>6</v>
      </c>
      <c r="E19" s="9"/>
      <c r="F19" s="108" t="str">
        <f t="shared" si="11"/>
        <v/>
      </c>
      <c r="G19" s="107" t="str">
        <f t="shared" si="2"/>
        <v/>
      </c>
      <c r="H19" s="108" t="str">
        <f t="shared" si="3"/>
        <v>6～7</v>
      </c>
      <c r="I19" s="107" t="str">
        <f t="shared" si="4"/>
        <v>8～9</v>
      </c>
      <c r="J19" s="108" t="str">
        <f t="shared" si="5"/>
        <v/>
      </c>
      <c r="K19" s="107" t="str">
        <f t="shared" si="6"/>
        <v/>
      </c>
      <c r="L19" s="108" t="str">
        <f t="shared" si="7"/>
        <v/>
      </c>
      <c r="M19" s="107" t="str">
        <f t="shared" si="8"/>
        <v/>
      </c>
      <c r="N19" s="108" t="str">
        <f t="shared" si="9"/>
        <v/>
      </c>
      <c r="O19" s="107" t="str">
        <f t="shared" si="10"/>
        <v/>
      </c>
      <c r="P19" s="9"/>
      <c r="Q19" s="218"/>
      <c r="R19" s="55">
        <v>1</v>
      </c>
      <c r="S19" s="14">
        <f>SUM($R$8:R19)</f>
        <v>12</v>
      </c>
      <c r="U19" s="57"/>
      <c r="V19" s="58"/>
      <c r="W19" s="58"/>
      <c r="X19" s="58"/>
      <c r="Y19" s="59"/>
      <c r="AA19" s="9">
        <v>9</v>
      </c>
      <c r="AB19" s="27" t="str">
        <f>V14</f>
        <v>理科</v>
      </c>
      <c r="AC19" s="61"/>
      <c r="AD19" s="42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IF(AE19="","",VLOOKUP(AE19,目次!$A$5:$X$36,20))</f>
        <v/>
      </c>
      <c r="AL19" s="22" t="str">
        <f>IF(AF19="","",VLOOKUP(AF19,目次!$A$5:$P$36,4))</f>
        <v/>
      </c>
      <c r="AM19" s="22" t="str">
        <f>IF(AF19="","",VLOOKUP(AF19,目次!$A$5:$X$36,21))</f>
        <v/>
      </c>
      <c r="AN19" s="22" t="str">
        <f>IF(AG19="","",VLOOKUP(AG19,目次!$A$5:$P$36,5))</f>
        <v/>
      </c>
      <c r="AO19" s="22" t="str">
        <f>IF(AG19="","",VLOOKUP(AG19,目次!$A$5:$X$36,22))</f>
        <v/>
      </c>
      <c r="AP19" s="22" t="str">
        <f>IF(AH19="","",VLOOKUP(AH19,目次!$A$5:$P$36,6))</f>
        <v>4～5</v>
      </c>
      <c r="AQ19" s="22" t="str">
        <f>IF(AH19="","",VLOOKUP(AH19,目次!$A$5:$X$36,23))</f>
        <v>8～9</v>
      </c>
      <c r="AR19" s="22" t="str">
        <f>IF(AI19="","",VLOOKUP(AI19,目次!$A$5:$P$36,7))</f>
        <v/>
      </c>
      <c r="AS19" s="22" t="str">
        <f>IF(AI19="","",VLOOKUP(AI19,目次!$A$5:$X$36,24))</f>
        <v/>
      </c>
      <c r="AT19" s="45" t="str">
        <f t="shared" si="13"/>
        <v/>
      </c>
      <c r="AU19" s="45" t="str">
        <f t="shared" si="13"/>
        <v/>
      </c>
      <c r="AV19" s="45" t="str">
        <f t="shared" si="13"/>
        <v/>
      </c>
      <c r="AW19" s="45" t="str">
        <f t="shared" si="13"/>
        <v/>
      </c>
      <c r="AX19" s="45" t="str">
        <f t="shared" si="13"/>
        <v/>
      </c>
      <c r="AY19" s="45" t="str">
        <f t="shared" si="13"/>
        <v/>
      </c>
      <c r="AZ19" s="45" t="str">
        <f t="shared" si="13"/>
        <v>4～5</v>
      </c>
      <c r="BA19" s="45" t="str">
        <f t="shared" si="13"/>
        <v>8～9</v>
      </c>
      <c r="BB19" s="45" t="str">
        <f t="shared" si="13"/>
        <v>4～5</v>
      </c>
      <c r="BC19" s="45" t="str">
        <f t="shared" si="13"/>
        <v>8～9</v>
      </c>
      <c r="BH19" s="40">
        <v>9</v>
      </c>
      <c r="BI19" s="64" t="s">
        <v>30</v>
      </c>
      <c r="BJ19" s="75" t="s">
        <v>105</v>
      </c>
      <c r="BK19" s="260" t="s">
        <v>106</v>
      </c>
      <c r="BL19" s="78" t="s">
        <v>456</v>
      </c>
      <c r="BM19" s="261" t="s">
        <v>106</v>
      </c>
      <c r="BN19" s="67" t="s">
        <v>105</v>
      </c>
      <c r="BO19" s="259" t="s">
        <v>106</v>
      </c>
      <c r="BP19" s="67" t="s">
        <v>105</v>
      </c>
      <c r="BQ19" s="152" t="s">
        <v>107</v>
      </c>
      <c r="BR19" s="69" t="s">
        <v>105</v>
      </c>
      <c r="BS19" s="254" t="s">
        <v>107</v>
      </c>
    </row>
    <row r="20" spans="1:71" ht="18.95" customHeight="1">
      <c r="A20" s="218"/>
      <c r="B20" s="5">
        <v>13</v>
      </c>
      <c r="C20" s="6">
        <f t="shared" si="0"/>
        <v>46431</v>
      </c>
      <c r="D20" s="18">
        <f t="shared" si="14"/>
        <v>7</v>
      </c>
      <c r="E20" s="9"/>
      <c r="F20" s="108" t="str">
        <f t="shared" si="11"/>
        <v/>
      </c>
      <c r="G20" s="107" t="str">
        <f t="shared" si="2"/>
        <v/>
      </c>
      <c r="H20" s="108" t="str">
        <f t="shared" si="3"/>
        <v/>
      </c>
      <c r="I20" s="107" t="str">
        <f t="shared" si="4"/>
        <v/>
      </c>
      <c r="J20" s="108" t="str">
        <f t="shared" si="5"/>
        <v>6～7</v>
      </c>
      <c r="K20" s="107" t="str">
        <f t="shared" si="6"/>
        <v>8～9</v>
      </c>
      <c r="L20" s="108" t="str">
        <f t="shared" si="7"/>
        <v/>
      </c>
      <c r="M20" s="107" t="str">
        <f t="shared" si="8"/>
        <v/>
      </c>
      <c r="N20" s="108" t="str">
        <f t="shared" si="9"/>
        <v/>
      </c>
      <c r="O20" s="107" t="str">
        <f t="shared" si="10"/>
        <v/>
      </c>
      <c r="P20" s="9"/>
      <c r="Q20" s="218"/>
      <c r="R20" s="55">
        <v>1</v>
      </c>
      <c r="S20" s="14">
        <f>SUM($R$8:R20)</f>
        <v>13</v>
      </c>
      <c r="AA20" s="9">
        <v>10</v>
      </c>
      <c r="AB20" s="27" t="str">
        <f>V15</f>
        <v>英語</v>
      </c>
      <c r="AC20" s="61"/>
      <c r="AD20" s="42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IF(AE20="","",VLOOKUP(AE20,目次!$A$5:$X$36,20))</f>
        <v/>
      </c>
      <c r="AL20" s="22" t="str">
        <f>IF(AF20="","",VLOOKUP(AF20,目次!$A$5:$P$36,4))</f>
        <v/>
      </c>
      <c r="AM20" s="22" t="str">
        <f>IF(AF20="","",VLOOKUP(AF20,目次!$A$5:$X$36,21))</f>
        <v/>
      </c>
      <c r="AN20" s="22" t="str">
        <f>IF(AG20="","",VLOOKUP(AG20,目次!$A$5:$P$36,5))</f>
        <v/>
      </c>
      <c r="AO20" s="22" t="str">
        <f>IF(AG20="","",VLOOKUP(AG20,目次!$A$5:$X$36,22))</f>
        <v/>
      </c>
      <c r="AP20" s="22" t="str">
        <f>IF(AH20="","",VLOOKUP(AH20,目次!$A$5:$P$36,6))</f>
        <v/>
      </c>
      <c r="AQ20" s="22" t="str">
        <f>IF(AH20="","",VLOOKUP(AH20,目次!$A$5:$X$36,23))</f>
        <v/>
      </c>
      <c r="AR20" s="22" t="str">
        <f>IF(AI20="","",VLOOKUP(AI20,目次!$A$5:$P$36,7))</f>
        <v>4～5</v>
      </c>
      <c r="AS20" s="22" t="str">
        <f>IF(AI20="","",VLOOKUP(AI20,目次!$A$5:$X$36,24))</f>
        <v>8～9</v>
      </c>
      <c r="AT20" s="45" t="str">
        <f t="shared" si="13"/>
        <v>6～7</v>
      </c>
      <c r="AU20" s="45" t="str">
        <f t="shared" si="13"/>
        <v>8～9</v>
      </c>
      <c r="AV20" s="45" t="str">
        <f t="shared" si="13"/>
        <v/>
      </c>
      <c r="AW20" s="45" t="str">
        <f t="shared" si="13"/>
        <v/>
      </c>
      <c r="AX20" s="45" t="str">
        <f t="shared" si="13"/>
        <v/>
      </c>
      <c r="AY20" s="45" t="str">
        <f t="shared" si="13"/>
        <v/>
      </c>
      <c r="AZ20" s="45" t="str">
        <f t="shared" si="13"/>
        <v/>
      </c>
      <c r="BA20" s="45" t="str">
        <f t="shared" si="13"/>
        <v/>
      </c>
      <c r="BB20" s="45" t="str">
        <f t="shared" si="13"/>
        <v>4～5</v>
      </c>
      <c r="BC20" s="45" t="str">
        <f t="shared" si="13"/>
        <v>8～9</v>
      </c>
      <c r="BH20" s="40">
        <v>10</v>
      </c>
      <c r="BI20" s="64" t="s">
        <v>31</v>
      </c>
      <c r="BJ20" s="75" t="s">
        <v>106</v>
      </c>
      <c r="BK20" s="260" t="s">
        <v>107</v>
      </c>
      <c r="BL20" s="78" t="s">
        <v>108</v>
      </c>
      <c r="BM20" s="261" t="s">
        <v>107</v>
      </c>
      <c r="BN20" s="67" t="s">
        <v>106</v>
      </c>
      <c r="BO20" s="259" t="s">
        <v>107</v>
      </c>
      <c r="BP20" s="67" t="s">
        <v>106</v>
      </c>
      <c r="BQ20" s="152" t="s">
        <v>108</v>
      </c>
      <c r="BR20" s="69" t="s">
        <v>106</v>
      </c>
      <c r="BS20" s="254" t="s">
        <v>108</v>
      </c>
    </row>
    <row r="21" spans="1:71" ht="18.95" customHeight="1">
      <c r="A21" s="218"/>
      <c r="B21" s="5">
        <v>14</v>
      </c>
      <c r="C21" s="6">
        <f t="shared" si="0"/>
        <v>46432</v>
      </c>
      <c r="D21" s="18">
        <f t="shared" si="14"/>
        <v>1</v>
      </c>
      <c r="E21" s="9"/>
      <c r="F21" s="108" t="str">
        <f t="shared" si="11"/>
        <v/>
      </c>
      <c r="G21" s="107" t="str">
        <f t="shared" si="2"/>
        <v/>
      </c>
      <c r="H21" s="108" t="str">
        <f t="shared" si="3"/>
        <v/>
      </c>
      <c r="I21" s="107" t="str">
        <f t="shared" si="4"/>
        <v/>
      </c>
      <c r="J21" s="108" t="str">
        <f t="shared" si="5"/>
        <v/>
      </c>
      <c r="K21" s="107" t="str">
        <f t="shared" si="6"/>
        <v/>
      </c>
      <c r="L21" s="108" t="str">
        <f t="shared" si="7"/>
        <v>6～7</v>
      </c>
      <c r="M21" s="107" t="str">
        <f t="shared" si="8"/>
        <v>10～11</v>
      </c>
      <c r="N21" s="108" t="str">
        <f t="shared" si="9"/>
        <v/>
      </c>
      <c r="O21" s="107" t="str">
        <f t="shared" si="10"/>
        <v/>
      </c>
      <c r="P21" s="9"/>
      <c r="Q21" s="218"/>
      <c r="R21" s="55">
        <v>1</v>
      </c>
      <c r="S21" s="14">
        <f>SUM($R$8:R21)</f>
        <v>14</v>
      </c>
      <c r="AA21" s="9">
        <v>11</v>
      </c>
      <c r="AB21" s="27" t="str">
        <f>V11</f>
        <v>国語</v>
      </c>
      <c r="AC21" s="61"/>
      <c r="AD21" s="42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IF(AE21="","",VLOOKUP(AE21,目次!$A$5:$X$36,20))</f>
        <v>8～9</v>
      </c>
      <c r="AL21" s="22" t="str">
        <f>IF(AF21="","",VLOOKUP(AF21,目次!$A$5:$P$36,4))</f>
        <v/>
      </c>
      <c r="AM21" s="22" t="str">
        <f>IF(AF21="","",VLOOKUP(AF21,目次!$A$5:$X$36,21))</f>
        <v/>
      </c>
      <c r="AN21" s="22" t="str">
        <f>IF(AG21="","",VLOOKUP(AG21,目次!$A$5:$P$36,5))</f>
        <v/>
      </c>
      <c r="AO21" s="22" t="str">
        <f>IF(AG21="","",VLOOKUP(AG21,目次!$A$5:$X$36,22))</f>
        <v/>
      </c>
      <c r="AP21" s="22" t="str">
        <f>IF(AH21="","",VLOOKUP(AH21,目次!$A$5:$P$36,6))</f>
        <v/>
      </c>
      <c r="AQ21" s="22" t="str">
        <f>IF(AH21="","",VLOOKUP(AH21,目次!$A$5:$X$36,23))</f>
        <v/>
      </c>
      <c r="AR21" s="22" t="str">
        <f>IF(AI21="","",VLOOKUP(AI21,目次!$A$5:$P$36,7))</f>
        <v/>
      </c>
      <c r="AS21" s="22" t="str">
        <f>IF(AI21="","",VLOOKUP(AI21,目次!$A$5:$X$36,24))</f>
        <v/>
      </c>
      <c r="AT21" s="45" t="str">
        <f t="shared" si="13"/>
        <v>6～7</v>
      </c>
      <c r="AU21" s="45" t="str">
        <f t="shared" si="13"/>
        <v>8～9</v>
      </c>
      <c r="AV21" s="45" t="str">
        <f t="shared" si="13"/>
        <v>6～7</v>
      </c>
      <c r="AW21" s="45" t="str">
        <f t="shared" si="13"/>
        <v>8～9</v>
      </c>
      <c r="AX21" s="45" t="str">
        <f t="shared" si="13"/>
        <v/>
      </c>
      <c r="AY21" s="45" t="str">
        <f t="shared" si="13"/>
        <v/>
      </c>
      <c r="AZ21" s="45" t="str">
        <f t="shared" si="13"/>
        <v/>
      </c>
      <c r="BA21" s="45" t="str">
        <f t="shared" si="13"/>
        <v/>
      </c>
      <c r="BB21" s="45" t="str">
        <f t="shared" si="13"/>
        <v/>
      </c>
      <c r="BC21" s="45" t="str">
        <f t="shared" si="13"/>
        <v/>
      </c>
      <c r="BH21" s="40">
        <v>11</v>
      </c>
      <c r="BI21" s="64" t="s">
        <v>32</v>
      </c>
      <c r="BJ21" s="75" t="s">
        <v>107</v>
      </c>
      <c r="BK21" s="260" t="s">
        <v>108</v>
      </c>
      <c r="BL21" s="78" t="s">
        <v>109</v>
      </c>
      <c r="BM21" s="261" t="s">
        <v>108</v>
      </c>
      <c r="BN21" s="67" t="s">
        <v>107</v>
      </c>
      <c r="BO21" s="259" t="s">
        <v>108</v>
      </c>
      <c r="BP21" s="67" t="s">
        <v>107</v>
      </c>
      <c r="BQ21" s="152" t="s">
        <v>109</v>
      </c>
      <c r="BR21" s="69" t="s">
        <v>107</v>
      </c>
      <c r="BS21" s="254" t="s">
        <v>109</v>
      </c>
    </row>
    <row r="22" spans="1:71" ht="18.95" customHeight="1">
      <c r="A22" s="218"/>
      <c r="B22" s="5">
        <v>15</v>
      </c>
      <c r="C22" s="6">
        <f t="shared" si="0"/>
        <v>46433</v>
      </c>
      <c r="D22" s="18">
        <f t="shared" si="14"/>
        <v>2</v>
      </c>
      <c r="E22" s="9"/>
      <c r="F22" s="108" t="str">
        <f t="shared" si="11"/>
        <v/>
      </c>
      <c r="G22" s="107" t="str">
        <f t="shared" si="2"/>
        <v/>
      </c>
      <c r="H22" s="108" t="str">
        <f t="shared" si="3"/>
        <v/>
      </c>
      <c r="I22" s="107" t="str">
        <f t="shared" si="4"/>
        <v/>
      </c>
      <c r="J22" s="108" t="str">
        <f t="shared" si="5"/>
        <v/>
      </c>
      <c r="K22" s="107" t="str">
        <f t="shared" si="6"/>
        <v/>
      </c>
      <c r="L22" s="108" t="str">
        <f t="shared" si="7"/>
        <v/>
      </c>
      <c r="M22" s="107" t="str">
        <f t="shared" si="8"/>
        <v/>
      </c>
      <c r="N22" s="108" t="str">
        <f t="shared" si="9"/>
        <v>6～7</v>
      </c>
      <c r="O22" s="107" t="str">
        <f t="shared" si="10"/>
        <v>10～11</v>
      </c>
      <c r="P22" s="9"/>
      <c r="Q22" s="218"/>
      <c r="R22" s="55">
        <v>1</v>
      </c>
      <c r="S22" s="14">
        <f>SUM($R$8:R22)</f>
        <v>15</v>
      </c>
      <c r="AA22" s="9">
        <v>12</v>
      </c>
      <c r="AB22" s="27" t="str">
        <f>V12</f>
        <v>社会</v>
      </c>
      <c r="AC22" s="61"/>
      <c r="AD22" s="42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IF(AE22="","",VLOOKUP(AE22,目次!$A$5:$X$36,20))</f>
        <v/>
      </c>
      <c r="AL22" s="22" t="str">
        <f>IF(AF22="","",VLOOKUP(AF22,目次!$A$5:$P$36,4))</f>
        <v>6～7</v>
      </c>
      <c r="AM22" s="22" t="str">
        <f>IF(AF22="","",VLOOKUP(AF22,目次!$A$5:$X$36,21))</f>
        <v>8～9</v>
      </c>
      <c r="AN22" s="22" t="str">
        <f>IF(AG22="","",VLOOKUP(AG22,目次!$A$5:$P$36,5))</f>
        <v/>
      </c>
      <c r="AO22" s="22" t="str">
        <f>IF(AG22="","",VLOOKUP(AG22,目次!$A$5:$X$36,22))</f>
        <v/>
      </c>
      <c r="AP22" s="22" t="str">
        <f>IF(AH22="","",VLOOKUP(AH22,目次!$A$5:$P$36,6))</f>
        <v/>
      </c>
      <c r="AQ22" s="22" t="str">
        <f>IF(AH22="","",VLOOKUP(AH22,目次!$A$5:$X$36,23))</f>
        <v/>
      </c>
      <c r="AR22" s="22" t="str">
        <f>IF(AI22="","",VLOOKUP(AI22,目次!$A$5:$P$36,7))</f>
        <v/>
      </c>
      <c r="AS22" s="22" t="str">
        <f>IF(AI22="","",VLOOKUP(AI22,目次!$A$5:$X$36,24))</f>
        <v/>
      </c>
      <c r="AT22" s="45" t="str">
        <f t="shared" si="13"/>
        <v/>
      </c>
      <c r="AU22" s="45" t="str">
        <f t="shared" si="13"/>
        <v/>
      </c>
      <c r="AV22" s="45" t="str">
        <f t="shared" si="13"/>
        <v>6～7</v>
      </c>
      <c r="AW22" s="45" t="str">
        <f t="shared" si="13"/>
        <v>8～9</v>
      </c>
      <c r="AX22" s="45" t="str">
        <f t="shared" si="13"/>
        <v>6～7</v>
      </c>
      <c r="AY22" s="45" t="str">
        <f t="shared" si="13"/>
        <v>8～9</v>
      </c>
      <c r="AZ22" s="45" t="str">
        <f t="shared" si="13"/>
        <v/>
      </c>
      <c r="BA22" s="45" t="str">
        <f t="shared" si="13"/>
        <v/>
      </c>
      <c r="BB22" s="45" t="str">
        <f t="shared" si="13"/>
        <v/>
      </c>
      <c r="BC22" s="45" t="str">
        <f t="shared" si="13"/>
        <v/>
      </c>
      <c r="BH22" s="40">
        <v>12</v>
      </c>
      <c r="BI22" s="64" t="s">
        <v>33</v>
      </c>
      <c r="BJ22" s="75" t="s">
        <v>108</v>
      </c>
      <c r="BK22" s="260" t="s">
        <v>109</v>
      </c>
      <c r="BL22" s="78" t="s">
        <v>457</v>
      </c>
      <c r="BM22" s="261" t="s">
        <v>109</v>
      </c>
      <c r="BN22" s="67" t="s">
        <v>108</v>
      </c>
      <c r="BO22" s="259" t="s">
        <v>109</v>
      </c>
      <c r="BP22" s="67" t="s">
        <v>108</v>
      </c>
      <c r="BQ22" s="152" t="s">
        <v>110</v>
      </c>
      <c r="BR22" s="69" t="s">
        <v>108</v>
      </c>
      <c r="BS22" s="254" t="s">
        <v>110</v>
      </c>
    </row>
    <row r="23" spans="1:71" ht="18.95" customHeight="1">
      <c r="A23" s="218"/>
      <c r="B23" s="5">
        <v>16</v>
      </c>
      <c r="C23" s="6">
        <f t="shared" si="0"/>
        <v>46434</v>
      </c>
      <c r="D23" s="18">
        <f t="shared" si="14"/>
        <v>3</v>
      </c>
      <c r="E23" s="9"/>
      <c r="F23" s="108" t="str">
        <f t="shared" si="11"/>
        <v>8～9</v>
      </c>
      <c r="G23" s="107" t="str">
        <f t="shared" si="2"/>
        <v>10～11</v>
      </c>
      <c r="H23" s="108" t="str">
        <f t="shared" si="3"/>
        <v/>
      </c>
      <c r="I23" s="107" t="str">
        <f t="shared" si="4"/>
        <v/>
      </c>
      <c r="J23" s="108" t="str">
        <f t="shared" si="5"/>
        <v/>
      </c>
      <c r="K23" s="107" t="str">
        <f t="shared" si="6"/>
        <v/>
      </c>
      <c r="L23" s="108" t="str">
        <f t="shared" si="7"/>
        <v/>
      </c>
      <c r="M23" s="107" t="str">
        <f t="shared" si="8"/>
        <v/>
      </c>
      <c r="N23" s="108" t="str">
        <f t="shared" si="9"/>
        <v/>
      </c>
      <c r="O23" s="107" t="str">
        <f t="shared" si="10"/>
        <v/>
      </c>
      <c r="P23" s="9"/>
      <c r="Q23" s="218"/>
      <c r="R23" s="55">
        <v>1</v>
      </c>
      <c r="S23" s="14">
        <f>SUM($R$8:R23)</f>
        <v>16</v>
      </c>
      <c r="AA23" s="9">
        <v>13</v>
      </c>
      <c r="AB23" s="27" t="str">
        <f>V13</f>
        <v>数学</v>
      </c>
      <c r="AC23" s="61"/>
      <c r="AD23" s="42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IF(AE23="","",VLOOKUP(AE23,目次!$A$5:$X$36,20))</f>
        <v/>
      </c>
      <c r="AL23" s="22" t="str">
        <f>IF(AF23="","",VLOOKUP(AF23,目次!$A$5:$P$36,4))</f>
        <v/>
      </c>
      <c r="AM23" s="22" t="str">
        <f>IF(AF23="","",VLOOKUP(AF23,目次!$A$5:$X$36,21))</f>
        <v/>
      </c>
      <c r="AN23" s="22" t="str">
        <f>IF(AG23="","",VLOOKUP(AG23,目次!$A$5:$P$36,5))</f>
        <v>6～7</v>
      </c>
      <c r="AO23" s="22" t="str">
        <f>IF(AG23="","",VLOOKUP(AG23,目次!$A$5:$X$36,22))</f>
        <v>8～9</v>
      </c>
      <c r="AP23" s="22" t="str">
        <f>IF(AH23="","",VLOOKUP(AH23,目次!$A$5:$P$36,6))</f>
        <v/>
      </c>
      <c r="AQ23" s="22" t="str">
        <f>IF(AH23="","",VLOOKUP(AH23,目次!$A$5:$X$36,23))</f>
        <v/>
      </c>
      <c r="AR23" s="22" t="str">
        <f>IF(AI23="","",VLOOKUP(AI23,目次!$A$5:$P$36,7))</f>
        <v/>
      </c>
      <c r="AS23" s="22" t="str">
        <f>IF(AI23="","",VLOOKUP(AI23,目次!$A$5:$X$36,24))</f>
        <v/>
      </c>
      <c r="AT23" s="45" t="str">
        <f t="shared" si="13"/>
        <v/>
      </c>
      <c r="AU23" s="45" t="str">
        <f t="shared" si="13"/>
        <v/>
      </c>
      <c r="AV23" s="45" t="str">
        <f t="shared" si="13"/>
        <v/>
      </c>
      <c r="AW23" s="45" t="str">
        <f t="shared" si="13"/>
        <v/>
      </c>
      <c r="AX23" s="45" t="str">
        <f t="shared" si="13"/>
        <v>6～7</v>
      </c>
      <c r="AY23" s="45" t="str">
        <f t="shared" si="13"/>
        <v>8～9</v>
      </c>
      <c r="AZ23" s="45" t="str">
        <f t="shared" si="13"/>
        <v>6～7</v>
      </c>
      <c r="BA23" s="45" t="str">
        <f t="shared" si="13"/>
        <v>10～11</v>
      </c>
      <c r="BB23" s="45" t="str">
        <f t="shared" si="13"/>
        <v/>
      </c>
      <c r="BC23" s="45" t="str">
        <f t="shared" si="13"/>
        <v/>
      </c>
      <c r="BH23" s="40">
        <v>13</v>
      </c>
      <c r="BI23" s="64" t="s">
        <v>36</v>
      </c>
      <c r="BJ23" s="75" t="s">
        <v>109</v>
      </c>
      <c r="BK23" s="260" t="s">
        <v>110</v>
      </c>
      <c r="BL23" s="78" t="s">
        <v>114</v>
      </c>
      <c r="BM23" s="261" t="s">
        <v>110</v>
      </c>
      <c r="BN23" s="67" t="s">
        <v>109</v>
      </c>
      <c r="BO23" s="259" t="s">
        <v>110</v>
      </c>
      <c r="BP23" s="67" t="s">
        <v>109</v>
      </c>
      <c r="BQ23" s="152" t="s">
        <v>113</v>
      </c>
      <c r="BR23" s="69" t="s">
        <v>109</v>
      </c>
      <c r="BS23" s="254" t="s">
        <v>113</v>
      </c>
    </row>
    <row r="24" spans="1:71" ht="18.95" customHeight="1">
      <c r="A24" s="218"/>
      <c r="B24" s="5">
        <v>17</v>
      </c>
      <c r="C24" s="6">
        <f t="shared" si="0"/>
        <v>46435</v>
      </c>
      <c r="D24" s="18">
        <f t="shared" si="14"/>
        <v>4</v>
      </c>
      <c r="E24" s="9"/>
      <c r="F24" s="108" t="str">
        <f t="shared" si="11"/>
        <v/>
      </c>
      <c r="G24" s="107" t="str">
        <f t="shared" si="2"/>
        <v/>
      </c>
      <c r="H24" s="108" t="str">
        <f t="shared" si="3"/>
        <v>8～9</v>
      </c>
      <c r="I24" s="107" t="str">
        <f t="shared" si="4"/>
        <v>10～11</v>
      </c>
      <c r="J24" s="108" t="str">
        <f t="shared" si="5"/>
        <v/>
      </c>
      <c r="K24" s="107" t="str">
        <f t="shared" si="6"/>
        <v/>
      </c>
      <c r="L24" s="108" t="str">
        <f t="shared" si="7"/>
        <v/>
      </c>
      <c r="M24" s="107" t="str">
        <f t="shared" si="8"/>
        <v/>
      </c>
      <c r="N24" s="108" t="str">
        <f t="shared" si="9"/>
        <v/>
      </c>
      <c r="O24" s="107" t="str">
        <f t="shared" si="10"/>
        <v/>
      </c>
      <c r="P24" s="9"/>
      <c r="Q24" s="218"/>
      <c r="R24" s="55">
        <v>1</v>
      </c>
      <c r="S24" s="14">
        <f>SUM($R$8:R24)</f>
        <v>17</v>
      </c>
      <c r="AA24" s="9">
        <v>14</v>
      </c>
      <c r="AB24" s="27" t="str">
        <f>V14</f>
        <v>理科</v>
      </c>
      <c r="AC24" s="61"/>
      <c r="AD24" s="42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IF(AE24="","",VLOOKUP(AE24,目次!$A$5:$X$36,20))</f>
        <v/>
      </c>
      <c r="AL24" s="22" t="str">
        <f>IF(AF24="","",VLOOKUP(AF24,目次!$A$5:$P$36,4))</f>
        <v/>
      </c>
      <c r="AM24" s="22" t="str">
        <f>IF(AF24="","",VLOOKUP(AF24,目次!$A$5:$X$36,21))</f>
        <v/>
      </c>
      <c r="AN24" s="22" t="str">
        <f>IF(AG24="","",VLOOKUP(AG24,目次!$A$5:$P$36,5))</f>
        <v/>
      </c>
      <c r="AO24" s="22" t="str">
        <f>IF(AG24="","",VLOOKUP(AG24,目次!$A$5:$X$36,22))</f>
        <v/>
      </c>
      <c r="AP24" s="22" t="str">
        <f>IF(AH24="","",VLOOKUP(AH24,目次!$A$5:$P$36,6))</f>
        <v>6～7</v>
      </c>
      <c r="AQ24" s="22" t="str">
        <f>IF(AH24="","",VLOOKUP(AH24,目次!$A$5:$X$36,23))</f>
        <v>10～11</v>
      </c>
      <c r="AR24" s="22" t="str">
        <f>IF(AI24="","",VLOOKUP(AI24,目次!$A$5:$P$36,7))</f>
        <v/>
      </c>
      <c r="AS24" s="22" t="str">
        <f>IF(AI24="","",VLOOKUP(AI24,目次!$A$5:$X$36,24))</f>
        <v/>
      </c>
      <c r="AT24" s="45" t="str">
        <f t="shared" si="13"/>
        <v/>
      </c>
      <c r="AU24" s="45" t="str">
        <f t="shared" si="13"/>
        <v/>
      </c>
      <c r="AV24" s="45" t="str">
        <f t="shared" si="13"/>
        <v/>
      </c>
      <c r="AW24" s="45" t="str">
        <f t="shared" si="13"/>
        <v/>
      </c>
      <c r="AX24" s="45" t="str">
        <f t="shared" si="13"/>
        <v/>
      </c>
      <c r="AY24" s="45" t="str">
        <f t="shared" si="13"/>
        <v/>
      </c>
      <c r="AZ24" s="45" t="str">
        <f t="shared" si="13"/>
        <v>6～7</v>
      </c>
      <c r="BA24" s="45" t="str">
        <f t="shared" si="13"/>
        <v>10～11</v>
      </c>
      <c r="BB24" s="45" t="str">
        <f t="shared" si="13"/>
        <v>6～7</v>
      </c>
      <c r="BC24" s="45" t="str">
        <f t="shared" si="13"/>
        <v>10～11</v>
      </c>
      <c r="BH24" s="40">
        <v>14</v>
      </c>
      <c r="BI24" s="64" t="s">
        <v>37</v>
      </c>
      <c r="BJ24" s="75" t="s">
        <v>110</v>
      </c>
      <c r="BK24" s="260" t="s">
        <v>113</v>
      </c>
      <c r="BL24" s="78" t="s">
        <v>115</v>
      </c>
      <c r="BM24" s="261" t="s">
        <v>113</v>
      </c>
      <c r="BN24" s="67" t="s">
        <v>110</v>
      </c>
      <c r="BO24" s="259" t="s">
        <v>113</v>
      </c>
      <c r="BP24" s="67" t="s">
        <v>110</v>
      </c>
      <c r="BQ24" s="152" t="s">
        <v>114</v>
      </c>
      <c r="BR24" s="69" t="s">
        <v>110</v>
      </c>
      <c r="BS24" s="254" t="s">
        <v>114</v>
      </c>
    </row>
    <row r="25" spans="1:71" ht="18.95" customHeight="1">
      <c r="A25" s="218"/>
      <c r="B25" s="5">
        <v>18</v>
      </c>
      <c r="C25" s="6">
        <f t="shared" si="0"/>
        <v>46436</v>
      </c>
      <c r="D25" s="18">
        <f t="shared" si="14"/>
        <v>5</v>
      </c>
      <c r="E25" s="9"/>
      <c r="F25" s="108" t="str">
        <f t="shared" si="11"/>
        <v/>
      </c>
      <c r="G25" s="107" t="str">
        <f t="shared" si="2"/>
        <v/>
      </c>
      <c r="H25" s="108" t="str">
        <f t="shared" si="3"/>
        <v/>
      </c>
      <c r="I25" s="107" t="str">
        <f t="shared" si="4"/>
        <v/>
      </c>
      <c r="J25" s="108" t="str">
        <f t="shared" si="5"/>
        <v>8～9</v>
      </c>
      <c r="K25" s="107" t="str">
        <f t="shared" si="6"/>
        <v>10～11</v>
      </c>
      <c r="L25" s="108" t="str">
        <f t="shared" si="7"/>
        <v/>
      </c>
      <c r="M25" s="107" t="str">
        <f t="shared" si="8"/>
        <v/>
      </c>
      <c r="N25" s="108" t="str">
        <f t="shared" si="9"/>
        <v/>
      </c>
      <c r="O25" s="107" t="str">
        <f t="shared" si="10"/>
        <v/>
      </c>
      <c r="P25" s="9"/>
      <c r="Q25" s="218"/>
      <c r="R25" s="55">
        <v>1</v>
      </c>
      <c r="S25" s="14">
        <f>SUM($R$8:R25)</f>
        <v>18</v>
      </c>
      <c r="AA25" s="9">
        <v>15</v>
      </c>
      <c r="AB25" s="27" t="str">
        <f>V15</f>
        <v>英語</v>
      </c>
      <c r="AC25" s="61"/>
      <c r="AD25" s="42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IF(AE25="","",VLOOKUP(AE25,目次!$A$5:$X$36,20))</f>
        <v/>
      </c>
      <c r="AL25" s="22" t="str">
        <f>IF(AF25="","",VLOOKUP(AF25,目次!$A$5:$P$36,4))</f>
        <v/>
      </c>
      <c r="AM25" s="22" t="str">
        <f>IF(AF25="","",VLOOKUP(AF25,目次!$A$5:$X$36,21))</f>
        <v/>
      </c>
      <c r="AN25" s="22" t="str">
        <f>IF(AG25="","",VLOOKUP(AG25,目次!$A$5:$P$36,5))</f>
        <v/>
      </c>
      <c r="AO25" s="22" t="str">
        <f>IF(AG25="","",VLOOKUP(AG25,目次!$A$5:$X$36,22))</f>
        <v/>
      </c>
      <c r="AP25" s="22" t="str">
        <f>IF(AH25="","",VLOOKUP(AH25,目次!$A$5:$P$36,6))</f>
        <v/>
      </c>
      <c r="AQ25" s="22" t="str">
        <f>IF(AH25="","",VLOOKUP(AH25,目次!$A$5:$X$36,23))</f>
        <v/>
      </c>
      <c r="AR25" s="22" t="str">
        <f>IF(AI25="","",VLOOKUP(AI25,目次!$A$5:$P$36,7))</f>
        <v>6～7</v>
      </c>
      <c r="AS25" s="22" t="str">
        <f>IF(AI25="","",VLOOKUP(AI25,目次!$A$5:$X$36,24))</f>
        <v>10～11</v>
      </c>
      <c r="AT25" s="45" t="str">
        <f t="shared" si="13"/>
        <v>8～9</v>
      </c>
      <c r="AU25" s="45" t="str">
        <f t="shared" si="13"/>
        <v>10～11</v>
      </c>
      <c r="AV25" s="45" t="str">
        <f t="shared" si="13"/>
        <v/>
      </c>
      <c r="AW25" s="45" t="str">
        <f t="shared" si="13"/>
        <v/>
      </c>
      <c r="AX25" s="45" t="str">
        <f t="shared" si="13"/>
        <v/>
      </c>
      <c r="AY25" s="45" t="str">
        <f t="shared" si="13"/>
        <v/>
      </c>
      <c r="AZ25" s="45" t="str">
        <f t="shared" si="13"/>
        <v/>
      </c>
      <c r="BA25" s="45" t="str">
        <f t="shared" si="13"/>
        <v/>
      </c>
      <c r="BB25" s="45" t="str">
        <f t="shared" si="13"/>
        <v>6～7</v>
      </c>
      <c r="BC25" s="45" t="str">
        <f t="shared" si="13"/>
        <v>10～11</v>
      </c>
      <c r="BH25" s="40">
        <v>15</v>
      </c>
      <c r="BI25" s="64" t="s">
        <v>38</v>
      </c>
      <c r="BJ25" s="75" t="s">
        <v>135</v>
      </c>
      <c r="BK25" s="260" t="s">
        <v>114</v>
      </c>
      <c r="BL25" s="78" t="s">
        <v>116</v>
      </c>
      <c r="BM25" s="261" t="s">
        <v>114</v>
      </c>
      <c r="BN25" s="67" t="s">
        <v>113</v>
      </c>
      <c r="BO25" s="259" t="s">
        <v>114</v>
      </c>
      <c r="BP25" s="67" t="s">
        <v>113</v>
      </c>
      <c r="BQ25" s="152" t="s">
        <v>115</v>
      </c>
      <c r="BR25" s="69" t="s">
        <v>113</v>
      </c>
      <c r="BS25" s="254" t="s">
        <v>115</v>
      </c>
    </row>
    <row r="26" spans="1:71" ht="18.95" customHeight="1">
      <c r="A26" s="218"/>
      <c r="B26" s="5">
        <v>19</v>
      </c>
      <c r="C26" s="6">
        <f t="shared" si="0"/>
        <v>46437</v>
      </c>
      <c r="D26" s="18">
        <f t="shared" si="14"/>
        <v>6</v>
      </c>
      <c r="E26" s="9"/>
      <c r="F26" s="108" t="str">
        <f t="shared" si="11"/>
        <v/>
      </c>
      <c r="G26" s="107" t="str">
        <f t="shared" si="2"/>
        <v/>
      </c>
      <c r="H26" s="108" t="str">
        <f t="shared" si="3"/>
        <v/>
      </c>
      <c r="I26" s="107" t="str">
        <f t="shared" si="4"/>
        <v/>
      </c>
      <c r="J26" s="108" t="str">
        <f t="shared" si="5"/>
        <v/>
      </c>
      <c r="K26" s="107" t="str">
        <f t="shared" si="6"/>
        <v/>
      </c>
      <c r="L26" s="108" t="str">
        <f t="shared" si="7"/>
        <v>8～9</v>
      </c>
      <c r="M26" s="107" t="str">
        <f t="shared" si="8"/>
        <v>12～13</v>
      </c>
      <c r="N26" s="108" t="str">
        <f t="shared" si="9"/>
        <v/>
      </c>
      <c r="O26" s="107" t="str">
        <f t="shared" si="10"/>
        <v/>
      </c>
      <c r="P26" s="9"/>
      <c r="Q26" s="218"/>
      <c r="R26" s="55">
        <v>1</v>
      </c>
      <c r="S26" s="14">
        <f>SUM($R$8:R26)</f>
        <v>19</v>
      </c>
      <c r="AA26" s="9">
        <v>16</v>
      </c>
      <c r="AB26" s="27" t="str">
        <f>V11</f>
        <v>国語</v>
      </c>
      <c r="AC26" s="61"/>
      <c r="AD26" s="42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IF(AE26="","",VLOOKUP(AE26,目次!$A$5:$X$36,20))</f>
        <v>10～11</v>
      </c>
      <c r="AL26" s="22" t="str">
        <f>IF(AF26="","",VLOOKUP(AF26,目次!$A$5:$P$36,4))</f>
        <v/>
      </c>
      <c r="AM26" s="22" t="str">
        <f>IF(AF26="","",VLOOKUP(AF26,目次!$A$5:$X$36,21))</f>
        <v/>
      </c>
      <c r="AN26" s="22" t="str">
        <f>IF(AG26="","",VLOOKUP(AG26,目次!$A$5:$P$36,5))</f>
        <v/>
      </c>
      <c r="AO26" s="22" t="str">
        <f>IF(AG26="","",VLOOKUP(AG26,目次!$A$5:$X$36,22))</f>
        <v/>
      </c>
      <c r="AP26" s="22" t="str">
        <f>IF(AH26="","",VLOOKUP(AH26,目次!$A$5:$P$36,6))</f>
        <v/>
      </c>
      <c r="AQ26" s="22" t="str">
        <f>IF(AH26="","",VLOOKUP(AH26,目次!$A$5:$X$36,23))</f>
        <v/>
      </c>
      <c r="AR26" s="22" t="str">
        <f>IF(AI26="","",VLOOKUP(AI26,目次!$A$5:$P$36,7))</f>
        <v/>
      </c>
      <c r="AS26" s="22" t="str">
        <f>IF(AI26="","",VLOOKUP(AI26,目次!$A$5:$X$36,24))</f>
        <v/>
      </c>
      <c r="AT26" s="45" t="str">
        <f t="shared" si="13"/>
        <v>8～9</v>
      </c>
      <c r="AU26" s="45" t="str">
        <f t="shared" si="13"/>
        <v>10～11</v>
      </c>
      <c r="AV26" s="45" t="str">
        <f t="shared" si="13"/>
        <v>8～9</v>
      </c>
      <c r="AW26" s="45" t="str">
        <f t="shared" si="13"/>
        <v>10～11</v>
      </c>
      <c r="AX26" s="45" t="str">
        <f t="shared" si="13"/>
        <v/>
      </c>
      <c r="AY26" s="45" t="str">
        <f t="shared" si="13"/>
        <v/>
      </c>
      <c r="AZ26" s="45" t="str">
        <f t="shared" si="13"/>
        <v/>
      </c>
      <c r="BA26" s="45" t="str">
        <f t="shared" si="13"/>
        <v/>
      </c>
      <c r="BB26" s="45" t="str">
        <f t="shared" si="13"/>
        <v/>
      </c>
      <c r="BC26" s="45" t="str">
        <f t="shared" si="13"/>
        <v/>
      </c>
      <c r="BH26" s="40">
        <v>16</v>
      </c>
      <c r="BI26" s="64" t="s">
        <v>39</v>
      </c>
      <c r="BJ26" s="75" t="s">
        <v>136</v>
      </c>
      <c r="BK26" s="260" t="s">
        <v>115</v>
      </c>
      <c r="BL26" s="78" t="s">
        <v>117</v>
      </c>
      <c r="BM26" s="261" t="s">
        <v>115</v>
      </c>
      <c r="BN26" s="67" t="s">
        <v>114</v>
      </c>
      <c r="BO26" s="259" t="s">
        <v>115</v>
      </c>
      <c r="BP26" s="67" t="s">
        <v>114</v>
      </c>
      <c r="BQ26" s="152" t="s">
        <v>116</v>
      </c>
      <c r="BR26" s="69" t="s">
        <v>114</v>
      </c>
      <c r="BS26" s="254" t="s">
        <v>116</v>
      </c>
    </row>
    <row r="27" spans="1:71" ht="18.95" customHeight="1">
      <c r="A27" s="218"/>
      <c r="B27" s="5">
        <v>20</v>
      </c>
      <c r="C27" s="6">
        <f t="shared" si="0"/>
        <v>46438</v>
      </c>
      <c r="D27" s="18">
        <f t="shared" si="14"/>
        <v>7</v>
      </c>
      <c r="E27" s="9"/>
      <c r="F27" s="108" t="str">
        <f t="shared" si="11"/>
        <v/>
      </c>
      <c r="G27" s="107" t="str">
        <f t="shared" si="2"/>
        <v/>
      </c>
      <c r="H27" s="108" t="str">
        <f t="shared" si="3"/>
        <v/>
      </c>
      <c r="I27" s="107" t="str">
        <f t="shared" si="4"/>
        <v/>
      </c>
      <c r="J27" s="108" t="str">
        <f t="shared" si="5"/>
        <v/>
      </c>
      <c r="K27" s="107" t="str">
        <f t="shared" si="6"/>
        <v/>
      </c>
      <c r="L27" s="108" t="str">
        <f t="shared" si="7"/>
        <v/>
      </c>
      <c r="M27" s="107" t="str">
        <f t="shared" si="8"/>
        <v/>
      </c>
      <c r="N27" s="108" t="str">
        <f t="shared" si="9"/>
        <v>8～9</v>
      </c>
      <c r="O27" s="107" t="str">
        <f t="shared" si="10"/>
        <v>12～13</v>
      </c>
      <c r="P27" s="9"/>
      <c r="Q27" s="218"/>
      <c r="R27" s="55">
        <v>1</v>
      </c>
      <c r="S27" s="14">
        <f>SUM($R$8:R27)</f>
        <v>20</v>
      </c>
      <c r="AA27" s="9">
        <v>17</v>
      </c>
      <c r="AB27" s="27" t="str">
        <f>V12</f>
        <v>社会</v>
      </c>
      <c r="AC27" s="61"/>
      <c r="AD27" s="42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IF(AE27="","",VLOOKUP(AE27,目次!$A$5:$X$36,20))</f>
        <v/>
      </c>
      <c r="AL27" s="22" t="str">
        <f>IF(AF27="","",VLOOKUP(AF27,目次!$A$5:$P$36,4))</f>
        <v>8～9</v>
      </c>
      <c r="AM27" s="22" t="str">
        <f>IF(AF27="","",VLOOKUP(AF27,目次!$A$5:$X$36,21))</f>
        <v>10～11</v>
      </c>
      <c r="AN27" s="22" t="str">
        <f>IF(AG27="","",VLOOKUP(AG27,目次!$A$5:$P$36,5))</f>
        <v/>
      </c>
      <c r="AO27" s="22" t="str">
        <f>IF(AG27="","",VLOOKUP(AG27,目次!$A$5:$X$36,22))</f>
        <v/>
      </c>
      <c r="AP27" s="22" t="str">
        <f>IF(AH27="","",VLOOKUP(AH27,目次!$A$5:$P$36,6))</f>
        <v/>
      </c>
      <c r="AQ27" s="22" t="str">
        <f>IF(AH27="","",VLOOKUP(AH27,目次!$A$5:$X$36,23))</f>
        <v/>
      </c>
      <c r="AR27" s="22" t="str">
        <f>IF(AI27="","",VLOOKUP(AI27,目次!$A$5:$P$36,7))</f>
        <v/>
      </c>
      <c r="AS27" s="22" t="str">
        <f>IF(AI27="","",VLOOKUP(AI27,目次!$A$5:$X$36,24))</f>
        <v/>
      </c>
      <c r="AT27" s="45" t="str">
        <f t="shared" si="13"/>
        <v/>
      </c>
      <c r="AU27" s="45" t="str">
        <f t="shared" si="13"/>
        <v/>
      </c>
      <c r="AV27" s="45" t="str">
        <f t="shared" si="13"/>
        <v>8～9</v>
      </c>
      <c r="AW27" s="45" t="str">
        <f t="shared" si="13"/>
        <v>10～11</v>
      </c>
      <c r="AX27" s="45" t="str">
        <f t="shared" si="13"/>
        <v>8～9</v>
      </c>
      <c r="AY27" s="45" t="str">
        <f t="shared" si="13"/>
        <v>10～11</v>
      </c>
      <c r="AZ27" s="45" t="str">
        <f t="shared" si="13"/>
        <v/>
      </c>
      <c r="BA27" s="45" t="str">
        <f t="shared" si="13"/>
        <v/>
      </c>
      <c r="BB27" s="45" t="str">
        <f t="shared" si="13"/>
        <v/>
      </c>
      <c r="BC27" s="45" t="str">
        <f t="shared" si="13"/>
        <v/>
      </c>
      <c r="BH27" s="40">
        <v>17</v>
      </c>
      <c r="BI27" s="64" t="s">
        <v>40</v>
      </c>
      <c r="BJ27" s="75" t="s">
        <v>137</v>
      </c>
      <c r="BK27" s="260" t="s">
        <v>116</v>
      </c>
      <c r="BL27" s="78" t="s">
        <v>118</v>
      </c>
      <c r="BM27" s="261" t="s">
        <v>116</v>
      </c>
      <c r="BN27" s="67" t="s">
        <v>115</v>
      </c>
      <c r="BO27" s="259" t="s">
        <v>116</v>
      </c>
      <c r="BP27" s="67" t="s">
        <v>115</v>
      </c>
      <c r="BQ27" s="152" t="s">
        <v>117</v>
      </c>
      <c r="BR27" s="69" t="s">
        <v>115</v>
      </c>
      <c r="BS27" s="254" t="s">
        <v>117</v>
      </c>
    </row>
    <row r="28" spans="1:71" ht="18.95" customHeight="1">
      <c r="A28" s="218"/>
      <c r="B28" s="5">
        <v>21</v>
      </c>
      <c r="C28" s="6">
        <f t="shared" si="0"/>
        <v>46439</v>
      </c>
      <c r="D28" s="18">
        <f t="shared" si="14"/>
        <v>1</v>
      </c>
      <c r="E28" s="9"/>
      <c r="F28" s="108" t="str">
        <f t="shared" si="11"/>
        <v>10～11</v>
      </c>
      <c r="G28" s="107" t="str">
        <f t="shared" si="2"/>
        <v>12～13</v>
      </c>
      <c r="H28" s="108" t="str">
        <f t="shared" si="3"/>
        <v/>
      </c>
      <c r="I28" s="107" t="str">
        <f t="shared" si="4"/>
        <v/>
      </c>
      <c r="J28" s="108" t="str">
        <f t="shared" si="5"/>
        <v/>
      </c>
      <c r="K28" s="107" t="str">
        <f t="shared" si="6"/>
        <v/>
      </c>
      <c r="L28" s="108" t="str">
        <f t="shared" si="7"/>
        <v/>
      </c>
      <c r="M28" s="107" t="str">
        <f t="shared" si="8"/>
        <v/>
      </c>
      <c r="N28" s="108" t="str">
        <f t="shared" si="9"/>
        <v/>
      </c>
      <c r="O28" s="107" t="str">
        <f t="shared" si="10"/>
        <v/>
      </c>
      <c r="P28" s="9"/>
      <c r="Q28" s="218"/>
      <c r="R28" s="55">
        <v>1</v>
      </c>
      <c r="S28" s="14">
        <f>SUM($R$8:R28)</f>
        <v>21</v>
      </c>
      <c r="AA28" s="9">
        <v>18</v>
      </c>
      <c r="AB28" s="27" t="str">
        <f>V13</f>
        <v>数学</v>
      </c>
      <c r="AC28" s="61"/>
      <c r="AD28" s="42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IF(AE28="","",VLOOKUP(AE28,目次!$A$5:$X$36,20))</f>
        <v/>
      </c>
      <c r="AL28" s="22" t="str">
        <f>IF(AF28="","",VLOOKUP(AF28,目次!$A$5:$P$36,4))</f>
        <v/>
      </c>
      <c r="AM28" s="22" t="str">
        <f>IF(AF28="","",VLOOKUP(AF28,目次!$A$5:$X$36,21))</f>
        <v/>
      </c>
      <c r="AN28" s="22" t="str">
        <f>IF(AG28="","",VLOOKUP(AG28,目次!$A$5:$P$36,5))</f>
        <v>8～9</v>
      </c>
      <c r="AO28" s="22" t="str">
        <f>IF(AG28="","",VLOOKUP(AG28,目次!$A$5:$X$36,22))</f>
        <v>10～11</v>
      </c>
      <c r="AP28" s="22" t="str">
        <f>IF(AH28="","",VLOOKUP(AH28,目次!$A$5:$P$36,6))</f>
        <v/>
      </c>
      <c r="AQ28" s="22" t="str">
        <f>IF(AH28="","",VLOOKUP(AH28,目次!$A$5:$X$36,23))</f>
        <v/>
      </c>
      <c r="AR28" s="22" t="str">
        <f>IF(AI28="","",VLOOKUP(AI28,目次!$A$5:$P$36,7))</f>
        <v/>
      </c>
      <c r="AS28" s="22" t="str">
        <f>IF(AI28="","",VLOOKUP(AI28,目次!$A$5:$X$36,24))</f>
        <v/>
      </c>
      <c r="AT28" s="45" t="str">
        <f t="shared" si="13"/>
        <v/>
      </c>
      <c r="AU28" s="45" t="str">
        <f t="shared" si="13"/>
        <v/>
      </c>
      <c r="AV28" s="45" t="str">
        <f t="shared" si="13"/>
        <v/>
      </c>
      <c r="AW28" s="45" t="str">
        <f t="shared" si="13"/>
        <v/>
      </c>
      <c r="AX28" s="45" t="str">
        <f t="shared" si="13"/>
        <v>8～9</v>
      </c>
      <c r="AY28" s="45" t="str">
        <f t="shared" si="13"/>
        <v>10～11</v>
      </c>
      <c r="AZ28" s="45" t="str">
        <f t="shared" si="13"/>
        <v>8～9</v>
      </c>
      <c r="BA28" s="45" t="str">
        <f t="shared" si="13"/>
        <v>12～13</v>
      </c>
      <c r="BB28" s="45" t="str">
        <f t="shared" si="13"/>
        <v/>
      </c>
      <c r="BC28" s="45" t="str">
        <f t="shared" si="13"/>
        <v/>
      </c>
      <c r="BH28" s="40">
        <v>18</v>
      </c>
      <c r="BI28" s="64" t="s">
        <v>41</v>
      </c>
      <c r="BJ28" s="75" t="s">
        <v>138</v>
      </c>
      <c r="BK28" s="260" t="s">
        <v>117</v>
      </c>
      <c r="BL28" s="78" t="s">
        <v>119</v>
      </c>
      <c r="BM28" s="261" t="s">
        <v>117</v>
      </c>
      <c r="BN28" s="67" t="s">
        <v>116</v>
      </c>
      <c r="BO28" s="259" t="s">
        <v>117</v>
      </c>
      <c r="BP28" s="67" t="s">
        <v>116</v>
      </c>
      <c r="BQ28" s="152" t="s">
        <v>118</v>
      </c>
      <c r="BR28" s="69" t="s">
        <v>116</v>
      </c>
      <c r="BS28" s="254" t="s">
        <v>118</v>
      </c>
    </row>
    <row r="29" spans="1:71" ht="18.95" customHeight="1">
      <c r="A29" s="218"/>
      <c r="B29" s="5">
        <v>22</v>
      </c>
      <c r="C29" s="6">
        <f t="shared" si="0"/>
        <v>46440</v>
      </c>
      <c r="D29" s="18">
        <f t="shared" si="14"/>
        <v>2</v>
      </c>
      <c r="E29" s="9"/>
      <c r="F29" s="108" t="str">
        <f t="shared" si="11"/>
        <v/>
      </c>
      <c r="G29" s="107" t="str">
        <f t="shared" si="2"/>
        <v/>
      </c>
      <c r="H29" s="108" t="str">
        <f t="shared" si="3"/>
        <v>10～11</v>
      </c>
      <c r="I29" s="107" t="str">
        <f t="shared" si="4"/>
        <v>12～13</v>
      </c>
      <c r="J29" s="108" t="str">
        <f t="shared" si="5"/>
        <v/>
      </c>
      <c r="K29" s="107" t="str">
        <f t="shared" si="6"/>
        <v/>
      </c>
      <c r="L29" s="108" t="str">
        <f t="shared" si="7"/>
        <v/>
      </c>
      <c r="M29" s="107" t="str">
        <f t="shared" si="8"/>
        <v/>
      </c>
      <c r="N29" s="108" t="str">
        <f t="shared" si="9"/>
        <v/>
      </c>
      <c r="O29" s="107" t="str">
        <f t="shared" si="10"/>
        <v/>
      </c>
      <c r="P29" s="9"/>
      <c r="Q29" s="218"/>
      <c r="R29" s="55">
        <v>1</v>
      </c>
      <c r="S29" s="14">
        <f>SUM($R$8:R29)</f>
        <v>22</v>
      </c>
      <c r="AA29" s="9">
        <v>19</v>
      </c>
      <c r="AB29" s="27" t="str">
        <f>V14</f>
        <v>理科</v>
      </c>
      <c r="AC29" s="61"/>
      <c r="AD29" s="42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IF(AE29="","",VLOOKUP(AE29,目次!$A$5:$X$36,20))</f>
        <v/>
      </c>
      <c r="AL29" s="22" t="str">
        <f>IF(AF29="","",VLOOKUP(AF29,目次!$A$5:$P$36,4))</f>
        <v/>
      </c>
      <c r="AM29" s="22" t="str">
        <f>IF(AF29="","",VLOOKUP(AF29,目次!$A$5:$X$36,21))</f>
        <v/>
      </c>
      <c r="AN29" s="22" t="str">
        <f>IF(AG29="","",VLOOKUP(AG29,目次!$A$5:$P$36,5))</f>
        <v/>
      </c>
      <c r="AO29" s="22" t="str">
        <f>IF(AG29="","",VLOOKUP(AG29,目次!$A$5:$X$36,22))</f>
        <v/>
      </c>
      <c r="AP29" s="22" t="str">
        <f>IF(AH29="","",VLOOKUP(AH29,目次!$A$5:$P$36,6))</f>
        <v>8～9</v>
      </c>
      <c r="AQ29" s="22" t="str">
        <f>IF(AH29="","",VLOOKUP(AH29,目次!$A$5:$X$36,23))</f>
        <v>12～13</v>
      </c>
      <c r="AR29" s="22" t="str">
        <f>IF(AI29="","",VLOOKUP(AI29,目次!$A$5:$P$36,7))</f>
        <v/>
      </c>
      <c r="AS29" s="22" t="str">
        <f>IF(AI29="","",VLOOKUP(AI29,目次!$A$5:$X$36,24))</f>
        <v/>
      </c>
      <c r="AT29" s="45" t="str">
        <f t="shared" si="13"/>
        <v/>
      </c>
      <c r="AU29" s="45" t="str">
        <f t="shared" si="13"/>
        <v/>
      </c>
      <c r="AV29" s="45" t="str">
        <f t="shared" si="13"/>
        <v/>
      </c>
      <c r="AW29" s="45" t="str">
        <f t="shared" si="13"/>
        <v/>
      </c>
      <c r="AX29" s="45" t="str">
        <f t="shared" si="13"/>
        <v/>
      </c>
      <c r="AY29" s="45" t="str">
        <f t="shared" si="13"/>
        <v/>
      </c>
      <c r="AZ29" s="45" t="str">
        <f t="shared" si="13"/>
        <v>8～9</v>
      </c>
      <c r="BA29" s="45" t="str">
        <f t="shared" si="13"/>
        <v>12～13</v>
      </c>
      <c r="BB29" s="45" t="str">
        <f t="shared" si="13"/>
        <v>8～9</v>
      </c>
      <c r="BC29" s="45" t="str">
        <f t="shared" si="13"/>
        <v>12～13</v>
      </c>
      <c r="BH29" s="40">
        <v>19</v>
      </c>
      <c r="BI29" s="64" t="s">
        <v>42</v>
      </c>
      <c r="BJ29" s="75" t="s">
        <v>66</v>
      </c>
      <c r="BK29" s="260" t="s">
        <v>118</v>
      </c>
      <c r="BL29" s="78" t="s">
        <v>120</v>
      </c>
      <c r="BM29" s="261" t="s">
        <v>118</v>
      </c>
      <c r="BN29" s="67" t="s">
        <v>117</v>
      </c>
      <c r="BO29" s="259" t="s">
        <v>118</v>
      </c>
      <c r="BP29" s="67" t="s">
        <v>117</v>
      </c>
      <c r="BQ29" s="152" t="s">
        <v>119</v>
      </c>
      <c r="BR29" s="69" t="s">
        <v>117</v>
      </c>
      <c r="BS29" s="254" t="s">
        <v>119</v>
      </c>
    </row>
    <row r="30" spans="1:71" ht="18.95" customHeight="1">
      <c r="A30" s="218"/>
      <c r="B30" s="5">
        <v>23</v>
      </c>
      <c r="C30" s="6">
        <f t="shared" si="0"/>
        <v>46441</v>
      </c>
      <c r="D30" s="18">
        <f t="shared" si="14"/>
        <v>3</v>
      </c>
      <c r="E30" s="9"/>
      <c r="F30" s="108" t="str">
        <f t="shared" si="11"/>
        <v/>
      </c>
      <c r="G30" s="107" t="str">
        <f t="shared" si="2"/>
        <v/>
      </c>
      <c r="H30" s="108" t="str">
        <f t="shared" si="3"/>
        <v/>
      </c>
      <c r="I30" s="107" t="str">
        <f t="shared" si="4"/>
        <v/>
      </c>
      <c r="J30" s="108" t="str">
        <f t="shared" si="5"/>
        <v>10～11</v>
      </c>
      <c r="K30" s="107" t="str">
        <f t="shared" si="6"/>
        <v>12～13</v>
      </c>
      <c r="L30" s="108" t="str">
        <f t="shared" si="7"/>
        <v/>
      </c>
      <c r="M30" s="107" t="str">
        <f t="shared" si="8"/>
        <v/>
      </c>
      <c r="N30" s="108" t="str">
        <f t="shared" si="9"/>
        <v/>
      </c>
      <c r="O30" s="107" t="str">
        <f t="shared" si="10"/>
        <v/>
      </c>
      <c r="P30" s="9"/>
      <c r="Q30" s="218"/>
      <c r="R30" s="55">
        <v>1</v>
      </c>
      <c r="S30" s="14">
        <f>SUM($R$8:R30)</f>
        <v>23</v>
      </c>
      <c r="AA30" s="9">
        <v>20</v>
      </c>
      <c r="AB30" s="27" t="str">
        <f>V15</f>
        <v>英語</v>
      </c>
      <c r="AC30" s="61"/>
      <c r="AD30" s="42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IF(AE30="","",VLOOKUP(AE30,目次!$A$5:$X$36,20))</f>
        <v/>
      </c>
      <c r="AL30" s="22" t="str">
        <f>IF(AF30="","",VLOOKUP(AF30,目次!$A$5:$P$36,4))</f>
        <v/>
      </c>
      <c r="AM30" s="22" t="str">
        <f>IF(AF30="","",VLOOKUP(AF30,目次!$A$5:$X$36,21))</f>
        <v/>
      </c>
      <c r="AN30" s="22" t="str">
        <f>IF(AG30="","",VLOOKUP(AG30,目次!$A$5:$P$36,5))</f>
        <v/>
      </c>
      <c r="AO30" s="22" t="str">
        <f>IF(AG30="","",VLOOKUP(AG30,目次!$A$5:$X$36,22))</f>
        <v/>
      </c>
      <c r="AP30" s="22" t="str">
        <f>IF(AH30="","",VLOOKUP(AH30,目次!$A$5:$P$36,6))</f>
        <v/>
      </c>
      <c r="AQ30" s="22" t="str">
        <f>IF(AH30="","",VLOOKUP(AH30,目次!$A$5:$X$36,23))</f>
        <v/>
      </c>
      <c r="AR30" s="22" t="str">
        <f>IF(AI30="","",VLOOKUP(AI30,目次!$A$5:$P$36,7))</f>
        <v>8～9</v>
      </c>
      <c r="AS30" s="22" t="str">
        <f>IF(AI30="","",VLOOKUP(AI30,目次!$A$5:$X$36,24))</f>
        <v>12～13</v>
      </c>
      <c r="AT30" s="45" t="str">
        <f t="shared" si="13"/>
        <v>10～11</v>
      </c>
      <c r="AU30" s="45" t="str">
        <f t="shared" si="13"/>
        <v>12～13</v>
      </c>
      <c r="AV30" s="45" t="str">
        <f t="shared" si="13"/>
        <v/>
      </c>
      <c r="AW30" s="45" t="str">
        <f t="shared" si="13"/>
        <v/>
      </c>
      <c r="AX30" s="45" t="str">
        <f t="shared" si="13"/>
        <v/>
      </c>
      <c r="AY30" s="45" t="str">
        <f t="shared" si="13"/>
        <v/>
      </c>
      <c r="AZ30" s="45" t="str">
        <f t="shared" si="13"/>
        <v/>
      </c>
      <c r="BA30" s="45" t="str">
        <f t="shared" si="13"/>
        <v/>
      </c>
      <c r="BB30" s="45" t="str">
        <f t="shared" si="13"/>
        <v>8～9</v>
      </c>
      <c r="BC30" s="45" t="str">
        <f t="shared" si="13"/>
        <v>12～13</v>
      </c>
      <c r="BH30" s="40">
        <v>20</v>
      </c>
      <c r="BI30" s="64" t="s">
        <v>43</v>
      </c>
      <c r="BJ30" s="75" t="s">
        <v>139</v>
      </c>
      <c r="BK30" s="260" t="s">
        <v>119</v>
      </c>
      <c r="BL30" s="78" t="s">
        <v>121</v>
      </c>
      <c r="BM30" s="261" t="s">
        <v>119</v>
      </c>
      <c r="BN30" s="67" t="s">
        <v>118</v>
      </c>
      <c r="BO30" s="259" t="s">
        <v>119</v>
      </c>
      <c r="BP30" s="67" t="s">
        <v>118</v>
      </c>
      <c r="BQ30" s="152" t="s">
        <v>120</v>
      </c>
      <c r="BR30" s="69" t="s">
        <v>142</v>
      </c>
      <c r="BS30" s="254" t="s">
        <v>520</v>
      </c>
    </row>
    <row r="31" spans="1:71" ht="18.95" customHeight="1">
      <c r="A31" s="218"/>
      <c r="B31" s="5">
        <v>24</v>
      </c>
      <c r="C31" s="6">
        <f t="shared" si="0"/>
        <v>46442</v>
      </c>
      <c r="D31" s="18">
        <f t="shared" si="14"/>
        <v>4</v>
      </c>
      <c r="E31" s="9"/>
      <c r="F31" s="108" t="str">
        <f t="shared" si="11"/>
        <v/>
      </c>
      <c r="G31" s="107" t="str">
        <f t="shared" si="2"/>
        <v/>
      </c>
      <c r="H31" s="108" t="str">
        <f t="shared" si="3"/>
        <v/>
      </c>
      <c r="I31" s="107" t="str">
        <f t="shared" si="4"/>
        <v/>
      </c>
      <c r="J31" s="108" t="str">
        <f t="shared" si="5"/>
        <v/>
      </c>
      <c r="K31" s="107" t="str">
        <f t="shared" si="6"/>
        <v/>
      </c>
      <c r="L31" s="108" t="str">
        <f t="shared" si="7"/>
        <v>10～11</v>
      </c>
      <c r="M31" s="107" t="str">
        <f t="shared" si="8"/>
        <v>14～15</v>
      </c>
      <c r="N31" s="108" t="str">
        <f t="shared" si="9"/>
        <v/>
      </c>
      <c r="O31" s="107" t="str">
        <f t="shared" si="10"/>
        <v/>
      </c>
      <c r="P31" s="9"/>
      <c r="Q31" s="218"/>
      <c r="R31" s="55">
        <v>1</v>
      </c>
      <c r="S31" s="14">
        <f>SUM($R$8:R31)</f>
        <v>24</v>
      </c>
      <c r="AA31" s="9">
        <v>21</v>
      </c>
      <c r="AB31" s="27" t="str">
        <f>V11</f>
        <v>国語</v>
      </c>
      <c r="AC31" s="61"/>
      <c r="AD31" s="42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IF(AE31="","",VLOOKUP(AE31,目次!$A$5:$X$36,20))</f>
        <v>12～13</v>
      </c>
      <c r="AL31" s="22" t="str">
        <f>IF(AF31="","",VLOOKUP(AF31,目次!$A$5:$P$36,4))</f>
        <v/>
      </c>
      <c r="AM31" s="22" t="str">
        <f>IF(AF31="","",VLOOKUP(AF31,目次!$A$5:$X$36,21))</f>
        <v/>
      </c>
      <c r="AN31" s="22" t="str">
        <f>IF(AG31="","",VLOOKUP(AG31,目次!$A$5:$P$36,5))</f>
        <v/>
      </c>
      <c r="AO31" s="22" t="str">
        <f>IF(AG31="","",VLOOKUP(AG31,目次!$A$5:$X$36,22))</f>
        <v/>
      </c>
      <c r="AP31" s="22" t="str">
        <f>IF(AH31="","",VLOOKUP(AH31,目次!$A$5:$P$36,6))</f>
        <v/>
      </c>
      <c r="AQ31" s="22" t="str">
        <f>IF(AH31="","",VLOOKUP(AH31,目次!$A$5:$X$36,23))</f>
        <v/>
      </c>
      <c r="AR31" s="22" t="str">
        <f>IF(AI31="","",VLOOKUP(AI31,目次!$A$5:$P$36,7))</f>
        <v/>
      </c>
      <c r="AS31" s="22" t="str">
        <f>IF(AI31="","",VLOOKUP(AI31,目次!$A$5:$X$36,24))</f>
        <v/>
      </c>
      <c r="AT31" s="45" t="str">
        <f t="shared" si="13"/>
        <v>10～11</v>
      </c>
      <c r="AU31" s="45" t="str">
        <f t="shared" si="13"/>
        <v>12～13</v>
      </c>
      <c r="AV31" s="45" t="str">
        <f t="shared" si="13"/>
        <v>10～11</v>
      </c>
      <c r="AW31" s="45" t="str">
        <f t="shared" si="13"/>
        <v>12～13</v>
      </c>
      <c r="AX31" s="45" t="str">
        <f t="shared" si="13"/>
        <v/>
      </c>
      <c r="AY31" s="45" t="str">
        <f t="shared" si="13"/>
        <v/>
      </c>
      <c r="AZ31" s="45" t="str">
        <f t="shared" si="13"/>
        <v/>
      </c>
      <c r="BA31" s="45" t="str">
        <f t="shared" si="13"/>
        <v/>
      </c>
      <c r="BB31" s="45" t="str">
        <f t="shared" si="13"/>
        <v/>
      </c>
      <c r="BC31" s="45" t="str">
        <f t="shared" si="13"/>
        <v/>
      </c>
      <c r="BH31" s="40">
        <v>21</v>
      </c>
      <c r="BI31" s="64" t="s">
        <v>44</v>
      </c>
      <c r="BJ31" s="75" t="s">
        <v>68</v>
      </c>
      <c r="BK31" s="260" t="s">
        <v>120</v>
      </c>
      <c r="BL31" s="78" t="s">
        <v>122</v>
      </c>
      <c r="BM31" s="261" t="s">
        <v>120</v>
      </c>
      <c r="BN31" s="67" t="s">
        <v>119</v>
      </c>
      <c r="BO31" s="259" t="s">
        <v>120</v>
      </c>
      <c r="BP31" s="67" t="s">
        <v>119</v>
      </c>
      <c r="BQ31" s="152" t="s">
        <v>121</v>
      </c>
      <c r="BR31" s="69" t="s">
        <v>120</v>
      </c>
      <c r="BS31" s="254" t="s">
        <v>122</v>
      </c>
    </row>
    <row r="32" spans="1:71" ht="18.95" customHeight="1">
      <c r="A32" s="218"/>
      <c r="B32" s="5">
        <v>25</v>
      </c>
      <c r="C32" s="6">
        <f t="shared" si="0"/>
        <v>46443</v>
      </c>
      <c r="D32" s="18">
        <f t="shared" si="14"/>
        <v>5</v>
      </c>
      <c r="E32" s="9"/>
      <c r="F32" s="108" t="str">
        <f t="shared" si="11"/>
        <v/>
      </c>
      <c r="G32" s="107" t="str">
        <f t="shared" si="2"/>
        <v/>
      </c>
      <c r="H32" s="108" t="str">
        <f t="shared" si="3"/>
        <v/>
      </c>
      <c r="I32" s="107" t="str">
        <f t="shared" si="4"/>
        <v/>
      </c>
      <c r="J32" s="108" t="str">
        <f t="shared" si="5"/>
        <v/>
      </c>
      <c r="K32" s="107" t="str">
        <f t="shared" si="6"/>
        <v/>
      </c>
      <c r="L32" s="108" t="str">
        <f t="shared" si="7"/>
        <v/>
      </c>
      <c r="M32" s="107" t="str">
        <f t="shared" si="8"/>
        <v/>
      </c>
      <c r="N32" s="108" t="str">
        <f t="shared" si="9"/>
        <v>10～11</v>
      </c>
      <c r="O32" s="107" t="str">
        <f t="shared" si="10"/>
        <v>14～15</v>
      </c>
      <c r="P32" s="9"/>
      <c r="Q32" s="218"/>
      <c r="R32" s="55">
        <v>1</v>
      </c>
      <c r="S32" s="14">
        <f>SUM($R$8:R32)</f>
        <v>25</v>
      </c>
      <c r="AA32" s="9">
        <v>22</v>
      </c>
      <c r="AB32" s="27" t="str">
        <f>V12</f>
        <v>社会</v>
      </c>
      <c r="AC32" s="61"/>
      <c r="AD32" s="42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IF(AE32="","",VLOOKUP(AE32,目次!$A$5:$X$36,20))</f>
        <v/>
      </c>
      <c r="AL32" s="22" t="str">
        <f>IF(AF32="","",VLOOKUP(AF32,目次!$A$5:$P$36,4))</f>
        <v>10～11</v>
      </c>
      <c r="AM32" s="22" t="str">
        <f>IF(AF32="","",VLOOKUP(AF32,目次!$A$5:$X$36,21))</f>
        <v>12～13</v>
      </c>
      <c r="AN32" s="22" t="str">
        <f>IF(AG32="","",VLOOKUP(AG32,目次!$A$5:$P$36,5))</f>
        <v/>
      </c>
      <c r="AO32" s="22" t="str">
        <f>IF(AG32="","",VLOOKUP(AG32,目次!$A$5:$X$36,22))</f>
        <v/>
      </c>
      <c r="AP32" s="22" t="str">
        <f>IF(AH32="","",VLOOKUP(AH32,目次!$A$5:$P$36,6))</f>
        <v/>
      </c>
      <c r="AQ32" s="22" t="str">
        <f>IF(AH32="","",VLOOKUP(AH32,目次!$A$5:$X$36,23))</f>
        <v/>
      </c>
      <c r="AR32" s="22" t="str">
        <f>IF(AI32="","",VLOOKUP(AI32,目次!$A$5:$P$36,7))</f>
        <v/>
      </c>
      <c r="AS32" s="22" t="str">
        <f>IF(AI32="","",VLOOKUP(AI32,目次!$A$5:$X$36,24))</f>
        <v/>
      </c>
      <c r="AT32" s="45" t="str">
        <f t="shared" si="13"/>
        <v/>
      </c>
      <c r="AU32" s="45" t="str">
        <f t="shared" si="13"/>
        <v/>
      </c>
      <c r="AV32" s="45" t="str">
        <f t="shared" si="13"/>
        <v>10～11</v>
      </c>
      <c r="AW32" s="45" t="str">
        <f t="shared" si="13"/>
        <v>12～13</v>
      </c>
      <c r="AX32" s="45" t="str">
        <f t="shared" si="13"/>
        <v>10～11</v>
      </c>
      <c r="AY32" s="45" t="str">
        <f t="shared" si="13"/>
        <v>12～13</v>
      </c>
      <c r="AZ32" s="45" t="str">
        <f t="shared" si="13"/>
        <v/>
      </c>
      <c r="BA32" s="45" t="str">
        <f t="shared" si="13"/>
        <v/>
      </c>
      <c r="BB32" s="45" t="str">
        <f t="shared" si="13"/>
        <v/>
      </c>
      <c r="BC32" s="45" t="str">
        <f t="shared" si="13"/>
        <v/>
      </c>
      <c r="BH32" s="40">
        <v>22</v>
      </c>
      <c r="BI32" s="64" t="s">
        <v>45</v>
      </c>
      <c r="BJ32" s="75" t="s">
        <v>69</v>
      </c>
      <c r="BK32" s="260" t="s">
        <v>121</v>
      </c>
      <c r="BL32" s="78" t="s">
        <v>123</v>
      </c>
      <c r="BM32" s="261" t="s">
        <v>121</v>
      </c>
      <c r="BN32" s="67" t="s">
        <v>120</v>
      </c>
      <c r="BO32" s="259" t="s">
        <v>121</v>
      </c>
      <c r="BP32" s="67" t="s">
        <v>120</v>
      </c>
      <c r="BQ32" s="152" t="s">
        <v>122</v>
      </c>
      <c r="BR32" s="69" t="s">
        <v>121</v>
      </c>
      <c r="BS32" s="254" t="s">
        <v>123</v>
      </c>
    </row>
    <row r="33" spans="1:71" ht="18.95" customHeight="1">
      <c r="A33" s="218"/>
      <c r="B33" s="5">
        <v>26</v>
      </c>
      <c r="C33" s="6">
        <f t="shared" si="0"/>
        <v>46444</v>
      </c>
      <c r="D33" s="18">
        <f t="shared" si="14"/>
        <v>6</v>
      </c>
      <c r="E33" s="9"/>
      <c r="F33" s="108" t="str">
        <f t="shared" si="11"/>
        <v>12～13</v>
      </c>
      <c r="G33" s="107" t="str">
        <f t="shared" si="2"/>
        <v>14～15</v>
      </c>
      <c r="H33" s="108" t="str">
        <f t="shared" si="3"/>
        <v/>
      </c>
      <c r="I33" s="107" t="str">
        <f t="shared" si="4"/>
        <v/>
      </c>
      <c r="J33" s="108" t="str">
        <f t="shared" si="5"/>
        <v/>
      </c>
      <c r="K33" s="107" t="str">
        <f t="shared" si="6"/>
        <v/>
      </c>
      <c r="L33" s="108" t="str">
        <f t="shared" si="7"/>
        <v/>
      </c>
      <c r="M33" s="107" t="str">
        <f t="shared" si="8"/>
        <v/>
      </c>
      <c r="N33" s="108" t="str">
        <f t="shared" si="9"/>
        <v/>
      </c>
      <c r="O33" s="107" t="str">
        <f t="shared" si="10"/>
        <v/>
      </c>
      <c r="P33" s="9"/>
      <c r="Q33" s="218"/>
      <c r="R33" s="55">
        <v>1</v>
      </c>
      <c r="S33" s="14">
        <f>SUM($R$8:R33)</f>
        <v>26</v>
      </c>
      <c r="AA33" s="9">
        <v>23</v>
      </c>
      <c r="AB33" s="27" t="str">
        <f>V13</f>
        <v>数学</v>
      </c>
      <c r="AC33" s="61"/>
      <c r="AD33" s="42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IF(AE33="","",VLOOKUP(AE33,目次!$A$5:$X$36,20))</f>
        <v/>
      </c>
      <c r="AL33" s="22" t="str">
        <f>IF(AF33="","",VLOOKUP(AF33,目次!$A$5:$P$36,4))</f>
        <v/>
      </c>
      <c r="AM33" s="22" t="str">
        <f>IF(AF33="","",VLOOKUP(AF33,目次!$A$5:$X$36,21))</f>
        <v/>
      </c>
      <c r="AN33" s="22" t="str">
        <f>IF(AG33="","",VLOOKUP(AG33,目次!$A$5:$P$36,5))</f>
        <v>10～11</v>
      </c>
      <c r="AO33" s="22" t="str">
        <f>IF(AG33="","",VLOOKUP(AG33,目次!$A$5:$X$36,22))</f>
        <v>12～13</v>
      </c>
      <c r="AP33" s="22" t="str">
        <f>IF(AH33="","",VLOOKUP(AH33,目次!$A$5:$P$36,6))</f>
        <v/>
      </c>
      <c r="AQ33" s="22" t="str">
        <f>IF(AH33="","",VLOOKUP(AH33,目次!$A$5:$X$36,23))</f>
        <v/>
      </c>
      <c r="AR33" s="22" t="str">
        <f>IF(AI33="","",VLOOKUP(AI33,目次!$A$5:$P$36,7))</f>
        <v/>
      </c>
      <c r="AS33" s="22" t="str">
        <f>IF(AI33="","",VLOOKUP(AI33,目次!$A$5:$X$36,24))</f>
        <v/>
      </c>
      <c r="AT33" s="45" t="str">
        <f t="shared" si="13"/>
        <v/>
      </c>
      <c r="AU33" s="45" t="str">
        <f t="shared" si="13"/>
        <v/>
      </c>
      <c r="AV33" s="45" t="str">
        <f t="shared" si="13"/>
        <v/>
      </c>
      <c r="AW33" s="45" t="str">
        <f t="shared" si="13"/>
        <v/>
      </c>
      <c r="AX33" s="45" t="str">
        <f t="shared" si="13"/>
        <v>10～11</v>
      </c>
      <c r="AY33" s="45" t="str">
        <f t="shared" si="13"/>
        <v>12～13</v>
      </c>
      <c r="AZ33" s="45" t="str">
        <f t="shared" si="13"/>
        <v>10～11</v>
      </c>
      <c r="BA33" s="45" t="str">
        <f t="shared" si="13"/>
        <v>14～15</v>
      </c>
      <c r="BB33" s="45" t="str">
        <f t="shared" si="13"/>
        <v/>
      </c>
      <c r="BC33" s="45" t="str">
        <f t="shared" si="13"/>
        <v/>
      </c>
      <c r="BH33" s="40">
        <v>23</v>
      </c>
      <c r="BI33" s="64" t="s">
        <v>46</v>
      </c>
      <c r="BJ33" s="75" t="s">
        <v>140</v>
      </c>
      <c r="BK33" s="260" t="s">
        <v>122</v>
      </c>
      <c r="BL33" s="78" t="s">
        <v>125</v>
      </c>
      <c r="BM33" s="261" t="s">
        <v>122</v>
      </c>
      <c r="BN33" s="67" t="s">
        <v>121</v>
      </c>
      <c r="BO33" s="259" t="s">
        <v>122</v>
      </c>
      <c r="BP33" s="67" t="s">
        <v>121</v>
      </c>
      <c r="BQ33" s="152" t="s">
        <v>123</v>
      </c>
      <c r="BR33" s="69" t="s">
        <v>122</v>
      </c>
      <c r="BS33" s="254" t="s">
        <v>124</v>
      </c>
    </row>
    <row r="34" spans="1:71" ht="18.95" customHeight="1">
      <c r="A34" s="218"/>
      <c r="B34" s="5">
        <v>27</v>
      </c>
      <c r="C34" s="6">
        <f t="shared" si="0"/>
        <v>46445</v>
      </c>
      <c r="D34" s="18">
        <f t="shared" si="14"/>
        <v>7</v>
      </c>
      <c r="E34" s="9"/>
      <c r="F34" s="108" t="str">
        <f t="shared" si="11"/>
        <v/>
      </c>
      <c r="G34" s="107" t="str">
        <f>IF($R34=1,VLOOKUP($S34,$AA$11:$BC$70,11),IF($R34=2,VLOOKUP($S33+1,$AA$11:$BC$70,21),IF($R34="予備","予備","")))</f>
        <v/>
      </c>
      <c r="H34" s="108" t="str">
        <f t="shared" si="3"/>
        <v>12～14</v>
      </c>
      <c r="I34" s="107" t="str">
        <f t="shared" si="4"/>
        <v>14～15</v>
      </c>
      <c r="J34" s="108" t="str">
        <f t="shared" si="5"/>
        <v/>
      </c>
      <c r="K34" s="107" t="str">
        <f t="shared" si="6"/>
        <v/>
      </c>
      <c r="L34" s="108" t="str">
        <f t="shared" si="7"/>
        <v/>
      </c>
      <c r="M34" s="107" t="str">
        <f t="shared" si="8"/>
        <v/>
      </c>
      <c r="N34" s="108" t="str">
        <f t="shared" si="9"/>
        <v/>
      </c>
      <c r="O34" s="107" t="str">
        <f t="shared" si="10"/>
        <v/>
      </c>
      <c r="P34" s="9"/>
      <c r="Q34" s="218"/>
      <c r="R34" s="55">
        <v>1</v>
      </c>
      <c r="S34" s="14">
        <f>SUM($R$8:R34)</f>
        <v>27</v>
      </c>
      <c r="AA34" s="9">
        <v>24</v>
      </c>
      <c r="AB34" s="27" t="str">
        <f>V14</f>
        <v>理科</v>
      </c>
      <c r="AC34" s="61"/>
      <c r="AD34" s="42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IF(AE34="","",VLOOKUP(AE34,目次!$A$5:$X$36,20))</f>
        <v/>
      </c>
      <c r="AL34" s="22" t="str">
        <f>IF(AF34="","",VLOOKUP(AF34,目次!$A$5:$P$36,4))</f>
        <v/>
      </c>
      <c r="AM34" s="22" t="str">
        <f>IF(AF34="","",VLOOKUP(AF34,目次!$A$5:$X$36,21))</f>
        <v/>
      </c>
      <c r="AN34" s="22" t="str">
        <f>IF(AG34="","",VLOOKUP(AG34,目次!$A$5:$P$36,5))</f>
        <v/>
      </c>
      <c r="AO34" s="22" t="str">
        <f>IF(AG34="","",VLOOKUP(AG34,目次!$A$5:$X$36,22))</f>
        <v/>
      </c>
      <c r="AP34" s="22" t="str">
        <f>IF(AH34="","",VLOOKUP(AH34,目次!$A$5:$P$36,6))</f>
        <v>10～11</v>
      </c>
      <c r="AQ34" s="22" t="str">
        <f>IF(AH34="","",VLOOKUP(AH34,目次!$A$5:$X$36,23))</f>
        <v>14～15</v>
      </c>
      <c r="AR34" s="22" t="str">
        <f>IF(AI34="","",VLOOKUP(AI34,目次!$A$5:$P$36,7))</f>
        <v/>
      </c>
      <c r="AS34" s="22" t="str">
        <f>IF(AI34="","",VLOOKUP(AI34,目次!$A$5:$X$36,24))</f>
        <v/>
      </c>
      <c r="AT34" s="45" t="str">
        <f t="shared" si="13"/>
        <v/>
      </c>
      <c r="AU34" s="45" t="str">
        <f t="shared" si="13"/>
        <v/>
      </c>
      <c r="AV34" s="45" t="str">
        <f t="shared" si="13"/>
        <v/>
      </c>
      <c r="AW34" s="45" t="str">
        <f t="shared" si="13"/>
        <v/>
      </c>
      <c r="AX34" s="45" t="str">
        <f t="shared" si="13"/>
        <v/>
      </c>
      <c r="AY34" s="45" t="str">
        <f t="shared" si="13"/>
        <v/>
      </c>
      <c r="AZ34" s="45" t="str">
        <f t="shared" si="13"/>
        <v>10～11</v>
      </c>
      <c r="BA34" s="45" t="str">
        <f t="shared" si="13"/>
        <v>14～15</v>
      </c>
      <c r="BB34" s="45" t="str">
        <f t="shared" si="13"/>
        <v>10～11</v>
      </c>
      <c r="BC34" s="45" t="str">
        <f t="shared" si="13"/>
        <v>14～15</v>
      </c>
      <c r="BH34" s="40">
        <v>24</v>
      </c>
      <c r="BI34" s="64" t="s">
        <v>47</v>
      </c>
      <c r="BJ34" s="75" t="s">
        <v>71</v>
      </c>
      <c r="BK34" s="260" t="s">
        <v>123</v>
      </c>
      <c r="BL34" s="78" t="s">
        <v>126</v>
      </c>
      <c r="BM34" s="261" t="s">
        <v>123</v>
      </c>
      <c r="BN34" s="67" t="s">
        <v>122</v>
      </c>
      <c r="BO34" s="259" t="s">
        <v>123</v>
      </c>
      <c r="BP34" s="67" t="s">
        <v>122</v>
      </c>
      <c r="BQ34" s="152" t="s">
        <v>124</v>
      </c>
      <c r="BR34" s="69" t="s">
        <v>123</v>
      </c>
      <c r="BS34" s="254" t="s">
        <v>125</v>
      </c>
    </row>
    <row r="35" spans="1:71" ht="18.95" customHeight="1">
      <c r="A35" s="218"/>
      <c r="B35" s="5">
        <v>28</v>
      </c>
      <c r="C35" s="6">
        <f t="shared" si="0"/>
        <v>46446</v>
      </c>
      <c r="D35" s="18">
        <f t="shared" si="14"/>
        <v>1</v>
      </c>
      <c r="E35" s="9"/>
      <c r="F35" s="108" t="str">
        <f t="shared" si="11"/>
        <v/>
      </c>
      <c r="G35" s="107" t="str">
        <f t="shared" si="2"/>
        <v/>
      </c>
      <c r="H35" s="108" t="str">
        <f t="shared" si="3"/>
        <v/>
      </c>
      <c r="I35" s="107" t="str">
        <f t="shared" si="4"/>
        <v/>
      </c>
      <c r="J35" s="108" t="str">
        <f t="shared" si="5"/>
        <v>12～13</v>
      </c>
      <c r="K35" s="107" t="str">
        <f t="shared" si="6"/>
        <v>14～15</v>
      </c>
      <c r="L35" s="108" t="str">
        <f t="shared" si="7"/>
        <v/>
      </c>
      <c r="M35" s="107" t="str">
        <f t="shared" si="8"/>
        <v/>
      </c>
      <c r="N35" s="108" t="str">
        <f t="shared" si="9"/>
        <v/>
      </c>
      <c r="O35" s="107" t="str">
        <f t="shared" si="10"/>
        <v/>
      </c>
      <c r="P35" s="9"/>
      <c r="Q35" s="218"/>
      <c r="R35" s="151">
        <v>1</v>
      </c>
      <c r="S35" s="14">
        <f>SUM($R$8:R35)</f>
        <v>28</v>
      </c>
      <c r="U35" s="17"/>
      <c r="AA35" s="9">
        <v>25</v>
      </c>
      <c r="AB35" s="27" t="str">
        <f>V15</f>
        <v>英語</v>
      </c>
      <c r="AC35" s="61"/>
      <c r="AD35" s="42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IF(AE35="","",VLOOKUP(AE35,目次!$A$5:$X$36,20))</f>
        <v/>
      </c>
      <c r="AL35" s="22" t="str">
        <f>IF(AF35="","",VLOOKUP(AF35,目次!$A$5:$P$36,4))</f>
        <v/>
      </c>
      <c r="AM35" s="22" t="str">
        <f>IF(AF35="","",VLOOKUP(AF35,目次!$A$5:$X$36,21))</f>
        <v/>
      </c>
      <c r="AN35" s="22" t="str">
        <f>IF(AG35="","",VLOOKUP(AG35,目次!$A$5:$P$36,5))</f>
        <v/>
      </c>
      <c r="AO35" s="22" t="str">
        <f>IF(AG35="","",VLOOKUP(AG35,目次!$A$5:$X$36,22))</f>
        <v/>
      </c>
      <c r="AP35" s="22" t="str">
        <f>IF(AH35="","",VLOOKUP(AH35,目次!$A$5:$P$36,6))</f>
        <v/>
      </c>
      <c r="AQ35" s="22" t="str">
        <f>IF(AH35="","",VLOOKUP(AH35,目次!$A$5:$X$36,23))</f>
        <v/>
      </c>
      <c r="AR35" s="22" t="str">
        <f>IF(AI35="","",VLOOKUP(AI35,目次!$A$5:$P$36,7))</f>
        <v>10～11</v>
      </c>
      <c r="AS35" s="22" t="str">
        <f>IF(AI35="","",VLOOKUP(AI35,目次!$A$5:$X$36,24))</f>
        <v>14～15</v>
      </c>
      <c r="AT35" s="45" t="str">
        <f t="shared" si="13"/>
        <v>12～13</v>
      </c>
      <c r="AU35" s="45" t="str">
        <f t="shared" si="13"/>
        <v>14～15</v>
      </c>
      <c r="AV35" s="45" t="str">
        <f t="shared" si="13"/>
        <v/>
      </c>
      <c r="AW35" s="45" t="str">
        <f t="shared" si="13"/>
        <v/>
      </c>
      <c r="AX35" s="45" t="str">
        <f t="shared" si="13"/>
        <v/>
      </c>
      <c r="AY35" s="45" t="str">
        <f t="shared" si="13"/>
        <v/>
      </c>
      <c r="AZ35" s="45" t="str">
        <f t="shared" si="13"/>
        <v/>
      </c>
      <c r="BA35" s="45" t="str">
        <f t="shared" si="13"/>
        <v/>
      </c>
      <c r="BB35" s="45" t="str">
        <f t="shared" si="13"/>
        <v>10～11</v>
      </c>
      <c r="BC35" s="45" t="str">
        <f t="shared" si="13"/>
        <v>14～15</v>
      </c>
      <c r="BH35" s="40">
        <v>25</v>
      </c>
      <c r="BI35" s="64" t="s">
        <v>48</v>
      </c>
      <c r="BJ35" s="75" t="s">
        <v>72</v>
      </c>
      <c r="BK35" s="260" t="s">
        <v>124</v>
      </c>
      <c r="BL35" s="78" t="s">
        <v>127</v>
      </c>
      <c r="BM35" s="261" t="s">
        <v>124</v>
      </c>
      <c r="BN35" s="67" t="s">
        <v>123</v>
      </c>
      <c r="BO35" s="259" t="s">
        <v>124</v>
      </c>
      <c r="BP35" s="67" t="s">
        <v>158</v>
      </c>
      <c r="BQ35" s="152" t="s">
        <v>125</v>
      </c>
      <c r="BR35" s="69" t="s">
        <v>124</v>
      </c>
      <c r="BS35" s="254" t="s">
        <v>126</v>
      </c>
    </row>
    <row r="36" spans="1:71" ht="18.75" customHeight="1">
      <c r="A36" s="218"/>
      <c r="E36" s="22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22"/>
      <c r="Q36" s="218"/>
      <c r="S36" s="14">
        <f>SUM($R$8:R36)</f>
        <v>28</v>
      </c>
      <c r="AA36" s="9">
        <v>26</v>
      </c>
      <c r="AB36" s="27" t="str">
        <f>V11</f>
        <v>国語</v>
      </c>
      <c r="AC36" s="61"/>
      <c r="AD36" s="42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IF(AE36="","",VLOOKUP(AE36,目次!$A$5:$X$36,20))</f>
        <v>14～15</v>
      </c>
      <c r="AL36" s="22" t="str">
        <f>IF(AF36="","",VLOOKUP(AF36,目次!$A$5:$P$36,4))</f>
        <v/>
      </c>
      <c r="AM36" s="22" t="str">
        <f>IF(AF36="","",VLOOKUP(AF36,目次!$A$5:$X$36,21))</f>
        <v/>
      </c>
      <c r="AN36" s="22" t="str">
        <f>IF(AG36="","",VLOOKUP(AG36,目次!$A$5:$P$36,5))</f>
        <v/>
      </c>
      <c r="AO36" s="22" t="str">
        <f>IF(AG36="","",VLOOKUP(AG36,目次!$A$5:$X$36,22))</f>
        <v/>
      </c>
      <c r="AP36" s="22" t="str">
        <f>IF(AH36="","",VLOOKUP(AH36,目次!$A$5:$P$36,6))</f>
        <v/>
      </c>
      <c r="AQ36" s="22" t="str">
        <f>IF(AH36="","",VLOOKUP(AH36,目次!$A$5:$X$36,23))</f>
        <v/>
      </c>
      <c r="AR36" s="22" t="str">
        <f>IF(AI36="","",VLOOKUP(AI36,目次!$A$5:$P$36,7))</f>
        <v/>
      </c>
      <c r="AS36" s="22" t="str">
        <f>IF(AI36="","",VLOOKUP(AI36,目次!$A$5:$X$36,24))</f>
        <v/>
      </c>
      <c r="AT36" s="45" t="str">
        <f t="shared" si="13"/>
        <v>12～13</v>
      </c>
      <c r="AU36" s="45" t="str">
        <f t="shared" si="13"/>
        <v>14～15</v>
      </c>
      <c r="AV36" s="45" t="str">
        <f t="shared" si="13"/>
        <v>12～14</v>
      </c>
      <c r="AW36" s="45" t="str">
        <f t="shared" si="13"/>
        <v>14～15</v>
      </c>
      <c r="AX36" s="45" t="str">
        <f t="shared" si="13"/>
        <v/>
      </c>
      <c r="AY36" s="45" t="str">
        <f t="shared" ref="AY36:BC67" si="15">IF(AO36=AO37,"",IF($AD36=$AD37,AO36&amp;","&amp;AO37,AO36&amp;AO37))</f>
        <v/>
      </c>
      <c r="AZ36" s="45" t="str">
        <f t="shared" si="15"/>
        <v/>
      </c>
      <c r="BA36" s="45" t="str">
        <f t="shared" si="15"/>
        <v/>
      </c>
      <c r="BB36" s="45" t="str">
        <f t="shared" si="15"/>
        <v/>
      </c>
      <c r="BC36" s="45" t="str">
        <f t="shared" si="15"/>
        <v/>
      </c>
      <c r="BH36" s="40">
        <v>26</v>
      </c>
      <c r="BI36" s="64" t="s">
        <v>49</v>
      </c>
      <c r="BJ36" s="75" t="s">
        <v>141</v>
      </c>
      <c r="BK36" s="260" t="s">
        <v>125</v>
      </c>
      <c r="BL36" s="78" t="s">
        <v>128</v>
      </c>
      <c r="BM36" s="261" t="s">
        <v>125</v>
      </c>
      <c r="BN36" s="67" t="s">
        <v>124</v>
      </c>
      <c r="BO36" s="259" t="s">
        <v>125</v>
      </c>
      <c r="BP36" s="67">
        <v>53</v>
      </c>
      <c r="BQ36" s="152">
        <v>56</v>
      </c>
      <c r="BR36" s="69" t="s">
        <v>125</v>
      </c>
      <c r="BS36" s="254" t="s">
        <v>127</v>
      </c>
    </row>
    <row r="37" spans="1:71" ht="18.75" customHeight="1">
      <c r="A37" s="218"/>
      <c r="E37" s="22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22"/>
      <c r="Q37" s="218"/>
      <c r="S37" s="14">
        <f>SUM($R$8:R37)</f>
        <v>28</v>
      </c>
      <c r="AA37" s="9">
        <v>27</v>
      </c>
      <c r="AB37" s="27" t="str">
        <f>V12</f>
        <v>社会</v>
      </c>
      <c r="AC37" s="61"/>
      <c r="AD37" s="42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IF(AE37="","",VLOOKUP(AE37,目次!$A$5:$X$36,20))</f>
        <v/>
      </c>
      <c r="AL37" s="22" t="str">
        <f>IF(AF37="","",VLOOKUP(AF37,目次!$A$5:$P$36,4))</f>
        <v>12～14</v>
      </c>
      <c r="AM37" s="22" t="str">
        <f>IF(AF37="","",VLOOKUP(AF37,目次!$A$5:$X$36,21))</f>
        <v>14～15</v>
      </c>
      <c r="AN37" s="22" t="str">
        <f>IF(AG37="","",VLOOKUP(AG37,目次!$A$5:$P$36,5))</f>
        <v/>
      </c>
      <c r="AO37" s="22" t="str">
        <f>IF(AG37="","",VLOOKUP(AG37,目次!$A$5:$X$36,22))</f>
        <v/>
      </c>
      <c r="AP37" s="22" t="str">
        <f>IF(AH37="","",VLOOKUP(AH37,目次!$A$5:$P$36,6))</f>
        <v/>
      </c>
      <c r="AQ37" s="22" t="str">
        <f>IF(AH37="","",VLOOKUP(AH37,目次!$A$5:$X$36,23))</f>
        <v/>
      </c>
      <c r="AR37" s="22" t="str">
        <f>IF(AI37="","",VLOOKUP(AI37,目次!$A$5:$P$36,7))</f>
        <v/>
      </c>
      <c r="AS37" s="22" t="str">
        <f>IF(AI37="","",VLOOKUP(AI37,目次!$A$5:$X$36,24))</f>
        <v/>
      </c>
      <c r="AT37" s="45" t="str">
        <f t="shared" ref="AT37:BC68" si="16">IF(AJ37=AJ38,"",IF($AD37=$AD38,AJ37&amp;","&amp;AJ38,AJ37&amp;AJ38))</f>
        <v/>
      </c>
      <c r="AU37" s="45" t="str">
        <f t="shared" si="16"/>
        <v/>
      </c>
      <c r="AV37" s="45" t="str">
        <f t="shared" si="16"/>
        <v>12～14</v>
      </c>
      <c r="AW37" s="45" t="str">
        <f t="shared" si="16"/>
        <v>14～15</v>
      </c>
      <c r="AX37" s="45" t="str">
        <f t="shared" si="16"/>
        <v>12～13</v>
      </c>
      <c r="AY37" s="45" t="str">
        <f t="shared" si="15"/>
        <v>14～15</v>
      </c>
      <c r="AZ37" s="45" t="str">
        <f t="shared" si="15"/>
        <v/>
      </c>
      <c r="BA37" s="45" t="str">
        <f t="shared" si="15"/>
        <v/>
      </c>
      <c r="BB37" s="45" t="str">
        <f t="shared" si="15"/>
        <v/>
      </c>
      <c r="BC37" s="45" t="str">
        <f t="shared" si="15"/>
        <v/>
      </c>
      <c r="BH37" s="40">
        <v>27</v>
      </c>
      <c r="BI37" s="64" t="s">
        <v>50</v>
      </c>
      <c r="BJ37" s="75" t="s">
        <v>74</v>
      </c>
      <c r="BK37" s="260" t="s">
        <v>126</v>
      </c>
      <c r="BL37" s="78" t="s">
        <v>154</v>
      </c>
      <c r="BM37" s="261" t="s">
        <v>126</v>
      </c>
      <c r="BN37" s="67" t="s">
        <v>125</v>
      </c>
      <c r="BO37" s="259" t="s">
        <v>126</v>
      </c>
      <c r="BP37" s="67" t="s">
        <v>159</v>
      </c>
      <c r="BQ37" s="152" t="s">
        <v>127</v>
      </c>
      <c r="BR37" s="69" t="s">
        <v>126</v>
      </c>
      <c r="BS37" s="254" t="s">
        <v>128</v>
      </c>
    </row>
    <row r="38" spans="1:71" ht="18.75" customHeight="1">
      <c r="A38" s="218"/>
      <c r="Q38" s="218"/>
      <c r="R38" s="17" t="s">
        <v>53</v>
      </c>
      <c r="S38" s="14">
        <f>SUM($R$8:R38)</f>
        <v>28</v>
      </c>
      <c r="AA38" s="9">
        <v>28</v>
      </c>
      <c r="AB38" s="27" t="str">
        <f>V13</f>
        <v>数学</v>
      </c>
      <c r="AC38" s="61"/>
      <c r="AD38" s="42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IF(AE38="","",VLOOKUP(AE38,目次!$A$5:$X$36,20))</f>
        <v/>
      </c>
      <c r="AL38" s="22" t="str">
        <f>IF(AF38="","",VLOOKUP(AF38,目次!$A$5:$P$36,4))</f>
        <v/>
      </c>
      <c r="AM38" s="22" t="str">
        <f>IF(AF38="","",VLOOKUP(AF38,目次!$A$5:$X$36,21))</f>
        <v/>
      </c>
      <c r="AN38" s="22" t="str">
        <f>IF(AG38="","",VLOOKUP(AG38,目次!$A$5:$P$36,5))</f>
        <v>12～13</v>
      </c>
      <c r="AO38" s="22" t="str">
        <f>IF(AG38="","",VLOOKUP(AG38,目次!$A$5:$X$36,22))</f>
        <v>14～15</v>
      </c>
      <c r="AP38" s="22" t="str">
        <f>IF(AH38="","",VLOOKUP(AH38,目次!$A$5:$P$36,6))</f>
        <v/>
      </c>
      <c r="AQ38" s="22" t="str">
        <f>IF(AH38="","",VLOOKUP(AH38,目次!$A$5:$X$36,23))</f>
        <v/>
      </c>
      <c r="AR38" s="22" t="str">
        <f>IF(AI38="","",VLOOKUP(AI38,目次!$A$5:$P$36,7))</f>
        <v/>
      </c>
      <c r="AS38" s="22" t="str">
        <f>IF(AI38="","",VLOOKUP(AI38,目次!$A$5:$X$36,24))</f>
        <v/>
      </c>
      <c r="AT38" s="45" t="str">
        <f t="shared" si="16"/>
        <v/>
      </c>
      <c r="AU38" s="45" t="str">
        <f t="shared" si="16"/>
        <v/>
      </c>
      <c r="AV38" s="45" t="str">
        <f t="shared" si="16"/>
        <v/>
      </c>
      <c r="AW38" s="45" t="str">
        <f t="shared" si="16"/>
        <v/>
      </c>
      <c r="AX38" s="45" t="str">
        <f t="shared" si="16"/>
        <v>12～13</v>
      </c>
      <c r="AY38" s="45" t="str">
        <f t="shared" si="15"/>
        <v>14～15</v>
      </c>
      <c r="AZ38" s="45" t="str">
        <f t="shared" si="15"/>
        <v>12～13</v>
      </c>
      <c r="BA38" s="45" t="str">
        <f t="shared" si="15"/>
        <v>16～17</v>
      </c>
      <c r="BB38" s="45" t="str">
        <f t="shared" si="15"/>
        <v/>
      </c>
      <c r="BC38" s="45" t="str">
        <f t="shared" si="15"/>
        <v/>
      </c>
      <c r="BH38" s="40">
        <v>28</v>
      </c>
      <c r="BI38" s="64" t="s">
        <v>51</v>
      </c>
      <c r="BJ38" s="75" t="s">
        <v>75</v>
      </c>
      <c r="BK38" s="260" t="s">
        <v>127</v>
      </c>
      <c r="BL38" s="78" t="s">
        <v>458</v>
      </c>
      <c r="BM38" s="261" t="s">
        <v>127</v>
      </c>
      <c r="BN38" s="67" t="s">
        <v>126</v>
      </c>
      <c r="BO38" s="259" t="s">
        <v>127</v>
      </c>
      <c r="BP38" s="67" t="s">
        <v>160</v>
      </c>
      <c r="BQ38" s="177" t="s">
        <v>128</v>
      </c>
      <c r="BR38" s="69" t="s">
        <v>127</v>
      </c>
      <c r="BS38" s="254" t="s">
        <v>154</v>
      </c>
    </row>
    <row r="39" spans="1:71" ht="18.75" customHeight="1">
      <c r="A39" s="218"/>
      <c r="Q39" s="218"/>
      <c r="AA39" s="9">
        <v>29</v>
      </c>
      <c r="AB39" s="27" t="str">
        <f>V14</f>
        <v>理科</v>
      </c>
      <c r="AC39" s="61"/>
      <c r="AD39" s="42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IF(AE39="","",VLOOKUP(AE39,目次!$A$5:$X$36,20))</f>
        <v/>
      </c>
      <c r="AL39" s="22" t="str">
        <f>IF(AF39="","",VLOOKUP(AF39,目次!$A$5:$P$36,4))</f>
        <v/>
      </c>
      <c r="AM39" s="22" t="str">
        <f>IF(AF39="","",VLOOKUP(AF39,目次!$A$5:$X$36,21))</f>
        <v/>
      </c>
      <c r="AN39" s="22" t="str">
        <f>IF(AG39="","",VLOOKUP(AG39,目次!$A$5:$P$36,5))</f>
        <v/>
      </c>
      <c r="AO39" s="22" t="str">
        <f>IF(AG39="","",VLOOKUP(AG39,目次!$A$5:$X$36,22))</f>
        <v/>
      </c>
      <c r="AP39" s="22" t="str">
        <f>IF(AH39="","",VLOOKUP(AH39,目次!$A$5:$P$36,6))</f>
        <v>12～13</v>
      </c>
      <c r="AQ39" s="22" t="str">
        <f>IF(AH39="","",VLOOKUP(AH39,目次!$A$5:$X$36,23))</f>
        <v>16～17</v>
      </c>
      <c r="AR39" s="22" t="str">
        <f>IF(AI39="","",VLOOKUP(AI39,目次!$A$5:$P$36,7))</f>
        <v/>
      </c>
      <c r="AS39" s="22" t="str">
        <f>IF(AI39="","",VLOOKUP(AI39,目次!$A$5:$X$36,24))</f>
        <v/>
      </c>
      <c r="AT39" s="45" t="str">
        <f t="shared" si="16"/>
        <v/>
      </c>
      <c r="AU39" s="45" t="str">
        <f t="shared" si="16"/>
        <v/>
      </c>
      <c r="AV39" s="45" t="str">
        <f t="shared" si="16"/>
        <v/>
      </c>
      <c r="AW39" s="45" t="str">
        <f t="shared" si="16"/>
        <v/>
      </c>
      <c r="AX39" s="45" t="str">
        <f t="shared" si="16"/>
        <v/>
      </c>
      <c r="AY39" s="45" t="str">
        <f t="shared" si="15"/>
        <v/>
      </c>
      <c r="AZ39" s="45" t="str">
        <f t="shared" si="15"/>
        <v>12～13</v>
      </c>
      <c r="BA39" s="45" t="str">
        <f t="shared" si="15"/>
        <v>16～17</v>
      </c>
      <c r="BB39" s="45" t="str">
        <f t="shared" si="15"/>
        <v>12～13</v>
      </c>
      <c r="BC39" s="45" t="str">
        <f t="shared" si="15"/>
        <v>16～17</v>
      </c>
      <c r="BH39" s="40">
        <v>29</v>
      </c>
      <c r="BI39" s="64" t="s">
        <v>52</v>
      </c>
      <c r="BJ39" s="75" t="s">
        <v>76</v>
      </c>
      <c r="BK39" s="260" t="s">
        <v>128</v>
      </c>
      <c r="BL39" s="78" t="s">
        <v>156</v>
      </c>
      <c r="BM39" s="261" t="s">
        <v>128</v>
      </c>
      <c r="BN39" s="67" t="s">
        <v>127</v>
      </c>
      <c r="BO39" s="259" t="s">
        <v>128</v>
      </c>
      <c r="BP39" s="67">
        <v>61</v>
      </c>
      <c r="BQ39" s="152">
        <v>62</v>
      </c>
      <c r="BR39" s="69" t="s">
        <v>128</v>
      </c>
      <c r="BS39" s="254" t="s">
        <v>521</v>
      </c>
    </row>
    <row r="40" spans="1:71" ht="18.75" customHeight="1">
      <c r="A40" s="218"/>
      <c r="Q40" s="218"/>
      <c r="AA40" s="9">
        <v>30</v>
      </c>
      <c r="AB40" s="27" t="str">
        <f>V15</f>
        <v>英語</v>
      </c>
      <c r="AC40" s="61"/>
      <c r="AD40" s="42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IF(AE40="","",VLOOKUP(AE40,目次!$A$5:$X$36,20))</f>
        <v/>
      </c>
      <c r="AL40" s="22" t="str">
        <f>IF(AF40="","",VLOOKUP(AF40,目次!$A$5:$P$36,4))</f>
        <v/>
      </c>
      <c r="AM40" s="22" t="str">
        <f>IF(AF40="","",VLOOKUP(AF40,目次!$A$5:$X$36,21))</f>
        <v/>
      </c>
      <c r="AN40" s="22" t="str">
        <f>IF(AG40="","",VLOOKUP(AG40,目次!$A$5:$P$36,5))</f>
        <v/>
      </c>
      <c r="AO40" s="22" t="str">
        <f>IF(AG40="","",VLOOKUP(AG40,目次!$A$5:$X$36,22))</f>
        <v/>
      </c>
      <c r="AP40" s="22" t="str">
        <f>IF(AH40="","",VLOOKUP(AH40,目次!$A$5:$P$36,6))</f>
        <v/>
      </c>
      <c r="AQ40" s="22" t="str">
        <f>IF(AH40="","",VLOOKUP(AH40,目次!$A$5:$X$36,23))</f>
        <v/>
      </c>
      <c r="AR40" s="22" t="str">
        <f>IF(AI40="","",VLOOKUP(AI40,目次!$A$5:$P$36,7))</f>
        <v>12～13</v>
      </c>
      <c r="AS40" s="22" t="str">
        <f>IF(AI40="","",VLOOKUP(AI40,目次!$A$5:$X$36,24))</f>
        <v>16～17</v>
      </c>
      <c r="AT40" s="45" t="str">
        <f t="shared" si="16"/>
        <v>14～15</v>
      </c>
      <c r="AU40" s="45" t="str">
        <f t="shared" si="16"/>
        <v>16～17</v>
      </c>
      <c r="AV40" s="45" t="str">
        <f t="shared" si="16"/>
        <v/>
      </c>
      <c r="AW40" s="45" t="str">
        <f t="shared" si="16"/>
        <v/>
      </c>
      <c r="AX40" s="45" t="str">
        <f t="shared" si="16"/>
        <v/>
      </c>
      <c r="AY40" s="45" t="str">
        <f t="shared" si="15"/>
        <v/>
      </c>
      <c r="AZ40" s="45" t="str">
        <f t="shared" si="15"/>
        <v/>
      </c>
      <c r="BA40" s="45" t="str">
        <f t="shared" si="15"/>
        <v/>
      </c>
      <c r="BB40" s="45" t="str">
        <f t="shared" si="15"/>
        <v>12～13</v>
      </c>
      <c r="BC40" s="45" t="str">
        <f t="shared" si="15"/>
        <v>16～17</v>
      </c>
      <c r="BH40" s="40">
        <v>30</v>
      </c>
      <c r="BI40" s="64" t="s">
        <v>54</v>
      </c>
      <c r="BJ40" s="75" t="s">
        <v>77</v>
      </c>
      <c r="BK40" s="260" t="s">
        <v>154</v>
      </c>
      <c r="BL40" s="152" t="s">
        <v>459</v>
      </c>
      <c r="BM40" s="261" t="s">
        <v>154</v>
      </c>
      <c r="BN40" s="67" t="s">
        <v>128</v>
      </c>
      <c r="BO40" s="259" t="s">
        <v>154</v>
      </c>
      <c r="BP40" s="67" t="s">
        <v>154</v>
      </c>
      <c r="BQ40" s="178">
        <v>63</v>
      </c>
      <c r="BR40" s="69" t="s">
        <v>143</v>
      </c>
      <c r="BS40" s="254" t="s">
        <v>523</v>
      </c>
    </row>
    <row r="41" spans="1:71" ht="18.75" customHeight="1">
      <c r="A41" s="218"/>
      <c r="Q41" s="218"/>
      <c r="AA41" s="9">
        <v>31</v>
      </c>
      <c r="AB41" s="27" t="str">
        <f>V11</f>
        <v>国語</v>
      </c>
      <c r="AC41" s="61"/>
      <c r="AD41" s="42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IF(AE41="","",VLOOKUP(AE41,目次!$A$5:$X$36,20))</f>
        <v>16～17</v>
      </c>
      <c r="AL41" s="22" t="str">
        <f>IF(AF41="","",VLOOKUP(AF41,目次!$A$5:$P$36,4))</f>
        <v/>
      </c>
      <c r="AM41" s="22" t="str">
        <f>IF(AF41="","",VLOOKUP(AF41,目次!$A$5:$X$36,21))</f>
        <v/>
      </c>
      <c r="AN41" s="22" t="str">
        <f>IF(AG41="","",VLOOKUP(AG41,目次!$A$5:$P$36,5))</f>
        <v/>
      </c>
      <c r="AO41" s="22" t="str">
        <f>IF(AG41="","",VLOOKUP(AG41,目次!$A$5:$X$36,22))</f>
        <v/>
      </c>
      <c r="AP41" s="22" t="str">
        <f>IF(AH41="","",VLOOKUP(AH41,目次!$A$5:$P$36,6))</f>
        <v/>
      </c>
      <c r="AQ41" s="22" t="str">
        <f>IF(AH41="","",VLOOKUP(AH41,目次!$A$5:$X$36,23))</f>
        <v/>
      </c>
      <c r="AR41" s="22" t="str">
        <f>IF(AI41="","",VLOOKUP(AI41,目次!$A$5:$P$36,7))</f>
        <v/>
      </c>
      <c r="AS41" s="22" t="str">
        <f>IF(AI41="","",VLOOKUP(AI41,目次!$A$5:$X$36,24))</f>
        <v/>
      </c>
      <c r="AT41" s="45" t="str">
        <f t="shared" si="16"/>
        <v>14～15</v>
      </c>
      <c r="AU41" s="45" t="str">
        <f t="shared" si="16"/>
        <v>16～17</v>
      </c>
      <c r="AV41" s="45" t="str">
        <f t="shared" si="16"/>
        <v>16～17</v>
      </c>
      <c r="AW41" s="45" t="str">
        <f t="shared" si="16"/>
        <v>16～17</v>
      </c>
      <c r="AX41" s="45" t="str">
        <f t="shared" si="16"/>
        <v/>
      </c>
      <c r="AY41" s="45" t="str">
        <f t="shared" si="15"/>
        <v/>
      </c>
      <c r="AZ41" s="45" t="str">
        <f t="shared" si="15"/>
        <v/>
      </c>
      <c r="BA41" s="45" t="str">
        <f t="shared" si="15"/>
        <v/>
      </c>
      <c r="BB41" s="45" t="str">
        <f t="shared" si="15"/>
        <v/>
      </c>
      <c r="BC41" s="45" t="str">
        <f t="shared" si="15"/>
        <v/>
      </c>
      <c r="BH41" s="40">
        <v>31</v>
      </c>
      <c r="BI41" s="65"/>
      <c r="BJ41" s="76"/>
      <c r="BK41" s="67"/>
      <c r="BL41" s="70"/>
      <c r="BM41" s="67"/>
      <c r="BN41" s="23"/>
      <c r="BO41" s="67"/>
      <c r="BP41" s="23"/>
      <c r="BQ41" s="67"/>
      <c r="BR41" s="23"/>
      <c r="BS41" s="68"/>
    </row>
    <row r="42" spans="1:71" ht="18.75" customHeight="1" thickBot="1">
      <c r="A42" s="218"/>
      <c r="B42" s="218"/>
      <c r="C42" s="218"/>
      <c r="D42" s="218"/>
      <c r="E42" s="218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8"/>
      <c r="Q42" s="218"/>
      <c r="AA42" s="9">
        <v>32</v>
      </c>
      <c r="AB42" s="27" t="str">
        <f>V12</f>
        <v>社会</v>
      </c>
      <c r="AC42" s="61"/>
      <c r="AD42" s="42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IF(AE42="","",VLOOKUP(AE42,目次!$A$5:$X$36,20))</f>
        <v/>
      </c>
      <c r="AL42" s="22" t="str">
        <f>IF(AF42="","",VLOOKUP(AF42,目次!$A$5:$P$36,4))</f>
        <v>16～17</v>
      </c>
      <c r="AM42" s="22" t="str">
        <f>IF(AF42="","",VLOOKUP(AF42,目次!$A$5:$X$36,21))</f>
        <v>16～17</v>
      </c>
      <c r="AN42" s="22" t="str">
        <f>IF(AG42="","",VLOOKUP(AG42,目次!$A$5:$P$36,5))</f>
        <v/>
      </c>
      <c r="AO42" s="22" t="str">
        <f>IF(AG42="","",VLOOKUP(AG42,目次!$A$5:$X$36,22))</f>
        <v/>
      </c>
      <c r="AP42" s="22" t="str">
        <f>IF(AH42="","",VLOOKUP(AH42,目次!$A$5:$P$36,6))</f>
        <v/>
      </c>
      <c r="AQ42" s="22" t="str">
        <f>IF(AH42="","",VLOOKUP(AH42,目次!$A$5:$X$36,23))</f>
        <v/>
      </c>
      <c r="AR42" s="22" t="str">
        <f>IF(AI42="","",VLOOKUP(AI42,目次!$A$5:$P$36,7))</f>
        <v/>
      </c>
      <c r="AS42" s="22" t="str">
        <f>IF(AI42="","",VLOOKUP(AI42,目次!$A$5:$X$36,24))</f>
        <v/>
      </c>
      <c r="AT42" s="45" t="str">
        <f t="shared" si="16"/>
        <v/>
      </c>
      <c r="AU42" s="45" t="str">
        <f t="shared" si="16"/>
        <v/>
      </c>
      <c r="AV42" s="45" t="str">
        <f t="shared" si="16"/>
        <v>16～17</v>
      </c>
      <c r="AW42" s="45" t="str">
        <f t="shared" si="16"/>
        <v>16～17</v>
      </c>
      <c r="AX42" s="45" t="str">
        <f t="shared" si="16"/>
        <v>14～15</v>
      </c>
      <c r="AY42" s="45" t="str">
        <f t="shared" si="15"/>
        <v>16～17</v>
      </c>
      <c r="AZ42" s="45" t="str">
        <f t="shared" si="15"/>
        <v/>
      </c>
      <c r="BA42" s="45" t="str">
        <f t="shared" si="15"/>
        <v/>
      </c>
      <c r="BB42" s="45" t="str">
        <f t="shared" si="15"/>
        <v/>
      </c>
      <c r="BC42" s="45" t="str">
        <f t="shared" si="15"/>
        <v/>
      </c>
      <c r="BH42" s="40">
        <v>32</v>
      </c>
      <c r="BI42" s="66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75" customHeight="1">
      <c r="AA43" s="9">
        <v>33</v>
      </c>
      <c r="AB43" s="27" t="str">
        <f>V13</f>
        <v>数学</v>
      </c>
      <c r="AC43" s="61"/>
      <c r="AD43" s="42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IF(AE43="","",VLOOKUP(AE43,目次!$A$5:$X$36,20))</f>
        <v/>
      </c>
      <c r="AL43" s="22" t="str">
        <f>IF(AF43="","",VLOOKUP(AF43,目次!$A$5:$P$36,4))</f>
        <v/>
      </c>
      <c r="AM43" s="22" t="str">
        <f>IF(AF43="","",VLOOKUP(AF43,目次!$A$5:$X$36,21))</f>
        <v/>
      </c>
      <c r="AN43" s="22" t="str">
        <f>IF(AG43="","",VLOOKUP(AG43,目次!$A$5:$P$36,5))</f>
        <v>14～15</v>
      </c>
      <c r="AO43" s="22" t="str">
        <f>IF(AG43="","",VLOOKUP(AG43,目次!$A$5:$X$36,22))</f>
        <v>16～17</v>
      </c>
      <c r="AP43" s="22" t="str">
        <f>IF(AH43="","",VLOOKUP(AH43,目次!$A$5:$P$36,6))</f>
        <v/>
      </c>
      <c r="AQ43" s="22" t="str">
        <f>IF(AH43="","",VLOOKUP(AH43,目次!$A$5:$X$36,23))</f>
        <v/>
      </c>
      <c r="AR43" s="22" t="str">
        <f>IF(AI43="","",VLOOKUP(AI43,目次!$A$5:$P$36,7))</f>
        <v/>
      </c>
      <c r="AS43" s="22" t="str">
        <f>IF(AI43="","",VLOOKUP(AI43,目次!$A$5:$X$36,24))</f>
        <v/>
      </c>
      <c r="AT43" s="45" t="str">
        <f t="shared" si="16"/>
        <v/>
      </c>
      <c r="AU43" s="45" t="str">
        <f t="shared" si="16"/>
        <v/>
      </c>
      <c r="AV43" s="45" t="str">
        <f t="shared" si="16"/>
        <v/>
      </c>
      <c r="AW43" s="45" t="str">
        <f t="shared" si="16"/>
        <v/>
      </c>
      <c r="AX43" s="45" t="str">
        <f t="shared" si="16"/>
        <v>14～15</v>
      </c>
      <c r="AY43" s="45" t="str">
        <f t="shared" si="15"/>
        <v>16～17</v>
      </c>
      <c r="AZ43" s="45" t="str">
        <f t="shared" si="15"/>
        <v>14～15</v>
      </c>
      <c r="BA43" s="45" t="str">
        <f t="shared" si="15"/>
        <v>18～19</v>
      </c>
      <c r="BB43" s="45" t="str">
        <f t="shared" si="15"/>
        <v/>
      </c>
      <c r="BC43" s="45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1"/>
      <c r="AD44" s="42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IF(AE44="","",VLOOKUP(AE44,目次!$A$5:$X$36,20))</f>
        <v/>
      </c>
      <c r="AL44" s="22" t="str">
        <f>IF(AF44="","",VLOOKUP(AF44,目次!$A$5:$P$36,4))</f>
        <v/>
      </c>
      <c r="AM44" s="22" t="str">
        <f>IF(AF44="","",VLOOKUP(AF44,目次!$A$5:$X$36,21))</f>
        <v/>
      </c>
      <c r="AN44" s="22" t="str">
        <f>IF(AG44="","",VLOOKUP(AG44,目次!$A$5:$P$36,5))</f>
        <v/>
      </c>
      <c r="AO44" s="22" t="str">
        <f>IF(AG44="","",VLOOKUP(AG44,目次!$A$5:$X$36,22))</f>
        <v/>
      </c>
      <c r="AP44" s="22" t="str">
        <f>IF(AH44="","",VLOOKUP(AH44,目次!$A$5:$P$36,6))</f>
        <v>14～15</v>
      </c>
      <c r="AQ44" s="22" t="str">
        <f>IF(AH44="","",VLOOKUP(AH44,目次!$A$5:$X$36,23))</f>
        <v>18～19</v>
      </c>
      <c r="AR44" s="22" t="str">
        <f>IF(AI44="","",VLOOKUP(AI44,目次!$A$5:$P$36,7))</f>
        <v/>
      </c>
      <c r="AS44" s="22" t="str">
        <f>IF(AI44="","",VLOOKUP(AI44,目次!$A$5:$X$36,24))</f>
        <v/>
      </c>
      <c r="AT44" s="45" t="str">
        <f t="shared" si="16"/>
        <v/>
      </c>
      <c r="AU44" s="45" t="str">
        <f t="shared" si="16"/>
        <v/>
      </c>
      <c r="AV44" s="45" t="str">
        <f t="shared" si="16"/>
        <v/>
      </c>
      <c r="AW44" s="45" t="str">
        <f t="shared" si="16"/>
        <v/>
      </c>
      <c r="AX44" s="45" t="str">
        <f t="shared" si="16"/>
        <v/>
      </c>
      <c r="AY44" s="45" t="str">
        <f t="shared" si="15"/>
        <v/>
      </c>
      <c r="AZ44" s="45" t="str">
        <f t="shared" si="15"/>
        <v>14～15</v>
      </c>
      <c r="BA44" s="45" t="str">
        <f t="shared" si="15"/>
        <v>18～19</v>
      </c>
      <c r="BB44" s="45" t="str">
        <f t="shared" si="15"/>
        <v>14～15</v>
      </c>
      <c r="BC44" s="45" t="str">
        <f t="shared" si="15"/>
        <v>18～19</v>
      </c>
      <c r="BL44" s="63"/>
    </row>
    <row r="45" spans="1:71" ht="18.95" customHeight="1">
      <c r="AA45" s="9">
        <v>35</v>
      </c>
      <c r="AB45" s="27" t="str">
        <f>V15</f>
        <v>英語</v>
      </c>
      <c r="AC45" s="61"/>
      <c r="AD45" s="42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IF(AE45="","",VLOOKUP(AE45,目次!$A$5:$X$36,20))</f>
        <v/>
      </c>
      <c r="AL45" s="22" t="str">
        <f>IF(AF45="","",VLOOKUP(AF45,目次!$A$5:$P$36,4))</f>
        <v/>
      </c>
      <c r="AM45" s="22" t="str">
        <f>IF(AF45="","",VLOOKUP(AF45,目次!$A$5:$X$36,21))</f>
        <v/>
      </c>
      <c r="AN45" s="22" t="str">
        <f>IF(AG45="","",VLOOKUP(AG45,目次!$A$5:$P$36,5))</f>
        <v/>
      </c>
      <c r="AO45" s="22" t="str">
        <f>IF(AG45="","",VLOOKUP(AG45,目次!$A$5:$X$36,22))</f>
        <v/>
      </c>
      <c r="AP45" s="22" t="str">
        <f>IF(AH45="","",VLOOKUP(AH45,目次!$A$5:$P$36,6))</f>
        <v/>
      </c>
      <c r="AQ45" s="22" t="str">
        <f>IF(AH45="","",VLOOKUP(AH45,目次!$A$5:$X$36,23))</f>
        <v/>
      </c>
      <c r="AR45" s="22" t="str">
        <f>IF(AI45="","",VLOOKUP(AI45,目次!$A$5:$P$36,7))</f>
        <v>14～15</v>
      </c>
      <c r="AS45" s="22" t="str">
        <f>IF(AI45="","",VLOOKUP(AI45,目次!$A$5:$X$36,24))</f>
        <v>18～19</v>
      </c>
      <c r="AT45" s="45" t="str">
        <f t="shared" si="16"/>
        <v>16～17</v>
      </c>
      <c r="AU45" s="45" t="str">
        <f t="shared" si="16"/>
        <v>18～19</v>
      </c>
      <c r="AV45" s="45" t="str">
        <f t="shared" si="16"/>
        <v/>
      </c>
      <c r="AW45" s="45" t="str">
        <f t="shared" si="16"/>
        <v/>
      </c>
      <c r="AX45" s="45" t="str">
        <f t="shared" si="16"/>
        <v/>
      </c>
      <c r="AY45" s="45" t="str">
        <f t="shared" si="15"/>
        <v/>
      </c>
      <c r="AZ45" s="45" t="str">
        <f t="shared" si="15"/>
        <v/>
      </c>
      <c r="BA45" s="45" t="str">
        <f t="shared" si="15"/>
        <v/>
      </c>
      <c r="BB45" s="45" t="str">
        <f t="shared" si="15"/>
        <v>14～15</v>
      </c>
      <c r="BC45" s="45" t="str">
        <f t="shared" si="15"/>
        <v>18～19</v>
      </c>
    </row>
    <row r="46" spans="1:71" ht="18.95" customHeight="1">
      <c r="AA46" s="9">
        <v>36</v>
      </c>
      <c r="AB46" s="27" t="str">
        <f>V11</f>
        <v>国語</v>
      </c>
      <c r="AC46" s="61"/>
      <c r="AD46" s="42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IF(AE46="","",VLOOKUP(AE46,目次!$A$5:$X$36,20))</f>
        <v>18～19</v>
      </c>
      <c r="AL46" s="22" t="str">
        <f>IF(AF46="","",VLOOKUP(AF46,目次!$A$5:$P$36,4))</f>
        <v/>
      </c>
      <c r="AM46" s="22" t="str">
        <f>IF(AF46="","",VLOOKUP(AF46,目次!$A$5:$X$36,21))</f>
        <v/>
      </c>
      <c r="AN46" s="22" t="str">
        <f>IF(AG46="","",VLOOKUP(AG46,目次!$A$5:$P$36,5))</f>
        <v/>
      </c>
      <c r="AO46" s="22" t="str">
        <f>IF(AG46="","",VLOOKUP(AG46,目次!$A$5:$X$36,22))</f>
        <v/>
      </c>
      <c r="AP46" s="22" t="str">
        <f>IF(AH46="","",VLOOKUP(AH46,目次!$A$5:$P$36,6))</f>
        <v/>
      </c>
      <c r="AQ46" s="22" t="str">
        <f>IF(AH46="","",VLOOKUP(AH46,目次!$A$5:$X$36,23))</f>
        <v/>
      </c>
      <c r="AR46" s="22" t="str">
        <f>IF(AI46="","",VLOOKUP(AI46,目次!$A$5:$P$36,7))</f>
        <v/>
      </c>
      <c r="AS46" s="22" t="str">
        <f>IF(AI46="","",VLOOKUP(AI46,目次!$A$5:$X$36,24))</f>
        <v/>
      </c>
      <c r="AT46" s="45" t="str">
        <f t="shared" si="16"/>
        <v>16～17</v>
      </c>
      <c r="AU46" s="45" t="str">
        <f t="shared" si="16"/>
        <v>18～19</v>
      </c>
      <c r="AV46" s="45" t="str">
        <f t="shared" si="16"/>
        <v>18～19</v>
      </c>
      <c r="AW46" s="45" t="str">
        <f t="shared" si="16"/>
        <v>18～19</v>
      </c>
      <c r="AX46" s="45" t="str">
        <f t="shared" si="16"/>
        <v/>
      </c>
      <c r="AY46" s="45" t="str">
        <f t="shared" si="15"/>
        <v/>
      </c>
      <c r="AZ46" s="45" t="str">
        <f t="shared" si="15"/>
        <v/>
      </c>
      <c r="BA46" s="45" t="str">
        <f t="shared" si="15"/>
        <v/>
      </c>
      <c r="BB46" s="45" t="str">
        <f t="shared" si="15"/>
        <v/>
      </c>
      <c r="BC46" s="45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1"/>
      <c r="AD47" s="42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IF(AE47="","",VLOOKUP(AE47,目次!$A$5:$X$36,20))</f>
        <v/>
      </c>
      <c r="AL47" s="22" t="str">
        <f>IF(AF47="","",VLOOKUP(AF47,目次!$A$5:$P$36,4))</f>
        <v>18～19</v>
      </c>
      <c r="AM47" s="22" t="str">
        <f>IF(AF47="","",VLOOKUP(AF47,目次!$A$5:$X$36,21))</f>
        <v>18～19</v>
      </c>
      <c r="AN47" s="22" t="str">
        <f>IF(AG47="","",VLOOKUP(AG47,目次!$A$5:$P$36,5))</f>
        <v/>
      </c>
      <c r="AO47" s="22" t="str">
        <f>IF(AG47="","",VLOOKUP(AG47,目次!$A$5:$X$36,22))</f>
        <v/>
      </c>
      <c r="AP47" s="22" t="str">
        <f>IF(AH47="","",VLOOKUP(AH47,目次!$A$5:$P$36,6))</f>
        <v/>
      </c>
      <c r="AQ47" s="22" t="str">
        <f>IF(AH47="","",VLOOKUP(AH47,目次!$A$5:$X$36,23))</f>
        <v/>
      </c>
      <c r="AR47" s="22" t="str">
        <f>IF(AI47="","",VLOOKUP(AI47,目次!$A$5:$P$36,7))</f>
        <v/>
      </c>
      <c r="AS47" s="22" t="str">
        <f>IF(AI47="","",VLOOKUP(AI47,目次!$A$5:$X$36,24))</f>
        <v/>
      </c>
      <c r="AT47" s="45" t="str">
        <f t="shared" si="16"/>
        <v/>
      </c>
      <c r="AU47" s="45" t="str">
        <f t="shared" si="16"/>
        <v/>
      </c>
      <c r="AV47" s="45" t="str">
        <f t="shared" si="16"/>
        <v>18～19</v>
      </c>
      <c r="AW47" s="45" t="str">
        <f t="shared" si="16"/>
        <v>18～19</v>
      </c>
      <c r="AX47" s="45" t="str">
        <f t="shared" si="16"/>
        <v>16～17</v>
      </c>
      <c r="AY47" s="45" t="str">
        <f t="shared" si="15"/>
        <v>18～19</v>
      </c>
      <c r="AZ47" s="45" t="str">
        <f t="shared" si="15"/>
        <v/>
      </c>
      <c r="BA47" s="45" t="str">
        <f t="shared" si="15"/>
        <v/>
      </c>
      <c r="BB47" s="45" t="str">
        <f t="shared" si="15"/>
        <v/>
      </c>
      <c r="BC47" s="45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1"/>
      <c r="AD48" s="42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IF(AE48="","",VLOOKUP(AE48,目次!$A$5:$X$36,20))</f>
        <v/>
      </c>
      <c r="AL48" s="22" t="str">
        <f>IF(AF48="","",VLOOKUP(AF48,目次!$A$5:$P$36,4))</f>
        <v/>
      </c>
      <c r="AM48" s="22" t="str">
        <f>IF(AF48="","",VLOOKUP(AF48,目次!$A$5:$X$36,21))</f>
        <v/>
      </c>
      <c r="AN48" s="22" t="str">
        <f>IF(AG48="","",VLOOKUP(AG48,目次!$A$5:$P$36,5))</f>
        <v>16～17</v>
      </c>
      <c r="AO48" s="22" t="str">
        <f>IF(AG48="","",VLOOKUP(AG48,目次!$A$5:$X$36,22))</f>
        <v>18～19</v>
      </c>
      <c r="AP48" s="22" t="str">
        <f>IF(AH48="","",VLOOKUP(AH48,目次!$A$5:$P$36,6))</f>
        <v/>
      </c>
      <c r="AQ48" s="22" t="str">
        <f>IF(AH48="","",VLOOKUP(AH48,目次!$A$5:$X$36,23))</f>
        <v/>
      </c>
      <c r="AR48" s="22" t="str">
        <f>IF(AI48="","",VLOOKUP(AI48,目次!$A$5:$P$36,7))</f>
        <v/>
      </c>
      <c r="AS48" s="22" t="str">
        <f>IF(AI48="","",VLOOKUP(AI48,目次!$A$5:$X$36,24))</f>
        <v/>
      </c>
      <c r="AT48" s="45" t="str">
        <f t="shared" si="16"/>
        <v/>
      </c>
      <c r="AU48" s="45" t="str">
        <f t="shared" si="16"/>
        <v/>
      </c>
      <c r="AV48" s="45" t="str">
        <f t="shared" si="16"/>
        <v/>
      </c>
      <c r="AW48" s="45" t="str">
        <f t="shared" si="16"/>
        <v/>
      </c>
      <c r="AX48" s="45" t="str">
        <f t="shared" si="16"/>
        <v>16～17</v>
      </c>
      <c r="AY48" s="45" t="str">
        <f t="shared" si="15"/>
        <v>18～19</v>
      </c>
      <c r="AZ48" s="45" t="str">
        <f t="shared" si="15"/>
        <v>16～17</v>
      </c>
      <c r="BA48" s="45" t="str">
        <f t="shared" si="15"/>
        <v>20～21</v>
      </c>
      <c r="BB48" s="45" t="str">
        <f t="shared" si="15"/>
        <v/>
      </c>
      <c r="BC48" s="45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1"/>
      <c r="AD49" s="42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IF(AE49="","",VLOOKUP(AE49,目次!$A$5:$X$36,20))</f>
        <v/>
      </c>
      <c r="AL49" s="22" t="str">
        <f>IF(AF49="","",VLOOKUP(AF49,目次!$A$5:$P$36,4))</f>
        <v/>
      </c>
      <c r="AM49" s="22" t="str">
        <f>IF(AF49="","",VLOOKUP(AF49,目次!$A$5:$X$36,21))</f>
        <v/>
      </c>
      <c r="AN49" s="22" t="str">
        <f>IF(AG49="","",VLOOKUP(AG49,目次!$A$5:$P$36,5))</f>
        <v/>
      </c>
      <c r="AO49" s="22" t="str">
        <f>IF(AG49="","",VLOOKUP(AG49,目次!$A$5:$X$36,22))</f>
        <v/>
      </c>
      <c r="AP49" s="22" t="str">
        <f>IF(AH49="","",VLOOKUP(AH49,目次!$A$5:$P$36,6))</f>
        <v>16～17</v>
      </c>
      <c r="AQ49" s="22" t="str">
        <f>IF(AH49="","",VLOOKUP(AH49,目次!$A$5:$X$36,23))</f>
        <v>20～21</v>
      </c>
      <c r="AR49" s="22" t="str">
        <f>IF(AI49="","",VLOOKUP(AI49,目次!$A$5:$P$36,7))</f>
        <v/>
      </c>
      <c r="AS49" s="22" t="str">
        <f>IF(AI49="","",VLOOKUP(AI49,目次!$A$5:$X$36,24))</f>
        <v/>
      </c>
      <c r="AT49" s="45" t="str">
        <f t="shared" si="16"/>
        <v/>
      </c>
      <c r="AU49" s="45" t="str">
        <f t="shared" si="16"/>
        <v/>
      </c>
      <c r="AV49" s="45" t="str">
        <f t="shared" si="16"/>
        <v/>
      </c>
      <c r="AW49" s="45" t="str">
        <f t="shared" si="16"/>
        <v/>
      </c>
      <c r="AX49" s="45" t="str">
        <f t="shared" si="16"/>
        <v/>
      </c>
      <c r="AY49" s="45" t="str">
        <f t="shared" si="15"/>
        <v/>
      </c>
      <c r="AZ49" s="45" t="str">
        <f t="shared" si="15"/>
        <v>16～17</v>
      </c>
      <c r="BA49" s="45" t="str">
        <f t="shared" si="15"/>
        <v>20～21</v>
      </c>
      <c r="BB49" s="45" t="str">
        <f t="shared" si="15"/>
        <v>16～17</v>
      </c>
      <c r="BC49" s="45" t="str">
        <f t="shared" si="15"/>
        <v>20～21</v>
      </c>
    </row>
    <row r="50" spans="27:55" ht="18.95" customHeight="1">
      <c r="AA50" s="9">
        <v>40</v>
      </c>
      <c r="AB50" s="27" t="str">
        <f>V15</f>
        <v>英語</v>
      </c>
      <c r="AC50" s="61"/>
      <c r="AD50" s="42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IF(AE50="","",VLOOKUP(AE50,目次!$A$5:$X$36,20))</f>
        <v/>
      </c>
      <c r="AL50" s="22" t="str">
        <f>IF(AF50="","",VLOOKUP(AF50,目次!$A$5:$P$36,4))</f>
        <v/>
      </c>
      <c r="AM50" s="22" t="str">
        <f>IF(AF50="","",VLOOKUP(AF50,目次!$A$5:$X$36,21))</f>
        <v/>
      </c>
      <c r="AN50" s="22" t="str">
        <f>IF(AG50="","",VLOOKUP(AG50,目次!$A$5:$P$36,5))</f>
        <v/>
      </c>
      <c r="AO50" s="22" t="str">
        <f>IF(AG50="","",VLOOKUP(AG50,目次!$A$5:$X$36,22))</f>
        <v/>
      </c>
      <c r="AP50" s="22" t="str">
        <f>IF(AH50="","",VLOOKUP(AH50,目次!$A$5:$P$36,6))</f>
        <v/>
      </c>
      <c r="AQ50" s="22" t="str">
        <f>IF(AH50="","",VLOOKUP(AH50,目次!$A$5:$X$36,23))</f>
        <v/>
      </c>
      <c r="AR50" s="22" t="str">
        <f>IF(AI50="","",VLOOKUP(AI50,目次!$A$5:$P$36,7))</f>
        <v>16～17</v>
      </c>
      <c r="AS50" s="22" t="str">
        <f>IF(AI50="","",VLOOKUP(AI50,目次!$A$5:$X$36,24))</f>
        <v>20～21</v>
      </c>
      <c r="AT50" s="45" t="str">
        <f t="shared" si="16"/>
        <v>18～19</v>
      </c>
      <c r="AU50" s="45" t="str">
        <f t="shared" si="16"/>
        <v>20～21</v>
      </c>
      <c r="AV50" s="45" t="str">
        <f t="shared" si="16"/>
        <v/>
      </c>
      <c r="AW50" s="45" t="str">
        <f t="shared" si="16"/>
        <v/>
      </c>
      <c r="AX50" s="45" t="str">
        <f t="shared" si="16"/>
        <v/>
      </c>
      <c r="AY50" s="45" t="str">
        <f t="shared" si="15"/>
        <v/>
      </c>
      <c r="AZ50" s="45" t="str">
        <f t="shared" si="15"/>
        <v/>
      </c>
      <c r="BA50" s="45" t="str">
        <f t="shared" si="15"/>
        <v/>
      </c>
      <c r="BB50" s="45" t="str">
        <f t="shared" si="15"/>
        <v>16～17</v>
      </c>
      <c r="BC50" s="45" t="str">
        <f t="shared" si="15"/>
        <v>20～21</v>
      </c>
    </row>
    <row r="51" spans="27:55" ht="18.95" customHeight="1">
      <c r="AA51" s="9">
        <v>41</v>
      </c>
      <c r="AB51" s="27" t="str">
        <f>V11</f>
        <v>国語</v>
      </c>
      <c r="AC51" s="61"/>
      <c r="AD51" s="42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IF(AE51="","",VLOOKUP(AE51,目次!$A$5:$X$36,20))</f>
        <v>20～21</v>
      </c>
      <c r="AL51" s="22" t="str">
        <f>IF(AF51="","",VLOOKUP(AF51,目次!$A$5:$P$36,4))</f>
        <v/>
      </c>
      <c r="AM51" s="22" t="str">
        <f>IF(AF51="","",VLOOKUP(AF51,目次!$A$5:$X$36,21))</f>
        <v/>
      </c>
      <c r="AN51" s="22" t="str">
        <f>IF(AG51="","",VLOOKUP(AG51,目次!$A$5:$P$36,5))</f>
        <v/>
      </c>
      <c r="AO51" s="22" t="str">
        <f>IF(AG51="","",VLOOKUP(AG51,目次!$A$5:$X$36,22))</f>
        <v/>
      </c>
      <c r="AP51" s="22" t="str">
        <f>IF(AH51="","",VLOOKUP(AH51,目次!$A$5:$P$36,6))</f>
        <v/>
      </c>
      <c r="AQ51" s="22" t="str">
        <f>IF(AH51="","",VLOOKUP(AH51,目次!$A$5:$X$36,23))</f>
        <v/>
      </c>
      <c r="AR51" s="22" t="str">
        <f>IF(AI51="","",VLOOKUP(AI51,目次!$A$5:$P$36,7))</f>
        <v/>
      </c>
      <c r="AS51" s="22" t="str">
        <f>IF(AI51="","",VLOOKUP(AI51,目次!$A$5:$X$36,24))</f>
        <v/>
      </c>
      <c r="AT51" s="45" t="str">
        <f t="shared" si="16"/>
        <v>18～19</v>
      </c>
      <c r="AU51" s="45" t="str">
        <f t="shared" si="16"/>
        <v>20～21</v>
      </c>
      <c r="AV51" s="45" t="str">
        <f t="shared" si="16"/>
        <v>20～22</v>
      </c>
      <c r="AW51" s="45" t="str">
        <f t="shared" si="16"/>
        <v>20～21</v>
      </c>
      <c r="AX51" s="45" t="str">
        <f t="shared" si="16"/>
        <v/>
      </c>
      <c r="AY51" s="45" t="str">
        <f t="shared" si="15"/>
        <v/>
      </c>
      <c r="AZ51" s="45" t="str">
        <f t="shared" si="15"/>
        <v/>
      </c>
      <c r="BA51" s="45" t="str">
        <f t="shared" si="15"/>
        <v/>
      </c>
      <c r="BB51" s="45" t="str">
        <f t="shared" si="15"/>
        <v/>
      </c>
      <c r="BC51" s="45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1"/>
      <c r="AD52" s="42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IF(AE52="","",VLOOKUP(AE52,目次!$A$5:$X$36,20))</f>
        <v/>
      </c>
      <c r="AL52" s="22" t="str">
        <f>IF(AF52="","",VLOOKUP(AF52,目次!$A$5:$P$36,4))</f>
        <v>20～22</v>
      </c>
      <c r="AM52" s="22" t="str">
        <f>IF(AF52="","",VLOOKUP(AF52,目次!$A$5:$X$36,21))</f>
        <v>20～21</v>
      </c>
      <c r="AN52" s="22" t="str">
        <f>IF(AG52="","",VLOOKUP(AG52,目次!$A$5:$P$36,5))</f>
        <v/>
      </c>
      <c r="AO52" s="22" t="str">
        <f>IF(AG52="","",VLOOKUP(AG52,目次!$A$5:$X$36,22))</f>
        <v/>
      </c>
      <c r="AP52" s="22" t="str">
        <f>IF(AH52="","",VLOOKUP(AH52,目次!$A$5:$P$36,6))</f>
        <v/>
      </c>
      <c r="AQ52" s="22" t="str">
        <f>IF(AH52="","",VLOOKUP(AH52,目次!$A$5:$X$36,23))</f>
        <v/>
      </c>
      <c r="AR52" s="22" t="str">
        <f>IF(AI52="","",VLOOKUP(AI52,目次!$A$5:$P$36,7))</f>
        <v/>
      </c>
      <c r="AS52" s="22" t="str">
        <f>IF(AI52="","",VLOOKUP(AI52,目次!$A$5:$X$36,24))</f>
        <v/>
      </c>
      <c r="AT52" s="45" t="str">
        <f t="shared" si="16"/>
        <v/>
      </c>
      <c r="AU52" s="45" t="str">
        <f t="shared" si="16"/>
        <v/>
      </c>
      <c r="AV52" s="45" t="str">
        <f t="shared" si="16"/>
        <v>20～22</v>
      </c>
      <c r="AW52" s="45" t="str">
        <f t="shared" si="16"/>
        <v>20～21</v>
      </c>
      <c r="AX52" s="45" t="str">
        <f t="shared" si="16"/>
        <v>18～19</v>
      </c>
      <c r="AY52" s="45" t="str">
        <f t="shared" si="15"/>
        <v>20～21</v>
      </c>
      <c r="AZ52" s="45" t="str">
        <f t="shared" si="15"/>
        <v/>
      </c>
      <c r="BA52" s="45" t="str">
        <f t="shared" si="15"/>
        <v/>
      </c>
      <c r="BB52" s="45" t="str">
        <f t="shared" si="15"/>
        <v/>
      </c>
      <c r="BC52" s="45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1"/>
      <c r="AD53" s="42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IF(AE53="","",VLOOKUP(AE53,目次!$A$5:$X$36,20))</f>
        <v/>
      </c>
      <c r="AL53" s="22" t="str">
        <f>IF(AF53="","",VLOOKUP(AF53,目次!$A$5:$P$36,4))</f>
        <v/>
      </c>
      <c r="AM53" s="22" t="str">
        <f>IF(AF53="","",VLOOKUP(AF53,目次!$A$5:$X$36,21))</f>
        <v/>
      </c>
      <c r="AN53" s="22" t="str">
        <f>IF(AG53="","",VLOOKUP(AG53,目次!$A$5:$P$36,5))</f>
        <v>18～19</v>
      </c>
      <c r="AO53" s="22" t="str">
        <f>IF(AG53="","",VLOOKUP(AG53,目次!$A$5:$X$36,22))</f>
        <v>20～21</v>
      </c>
      <c r="AP53" s="22" t="str">
        <f>IF(AH53="","",VLOOKUP(AH53,目次!$A$5:$P$36,6))</f>
        <v/>
      </c>
      <c r="AQ53" s="22" t="str">
        <f>IF(AH53="","",VLOOKUP(AH53,目次!$A$5:$X$36,23))</f>
        <v/>
      </c>
      <c r="AR53" s="22" t="str">
        <f>IF(AI53="","",VLOOKUP(AI53,目次!$A$5:$P$36,7))</f>
        <v/>
      </c>
      <c r="AS53" s="22" t="str">
        <f>IF(AI53="","",VLOOKUP(AI53,目次!$A$5:$X$36,24))</f>
        <v/>
      </c>
      <c r="AT53" s="45" t="str">
        <f t="shared" si="16"/>
        <v/>
      </c>
      <c r="AU53" s="45" t="str">
        <f t="shared" si="16"/>
        <v/>
      </c>
      <c r="AV53" s="45" t="str">
        <f t="shared" si="16"/>
        <v/>
      </c>
      <c r="AW53" s="45" t="str">
        <f t="shared" si="16"/>
        <v/>
      </c>
      <c r="AX53" s="45" t="str">
        <f t="shared" si="16"/>
        <v>18～19</v>
      </c>
      <c r="AY53" s="45" t="str">
        <f t="shared" si="15"/>
        <v>20～21</v>
      </c>
      <c r="AZ53" s="45" t="str">
        <f t="shared" si="15"/>
        <v>18～19</v>
      </c>
      <c r="BA53" s="45" t="str">
        <f t="shared" si="15"/>
        <v>22～23</v>
      </c>
      <c r="BB53" s="45" t="str">
        <f t="shared" si="15"/>
        <v/>
      </c>
      <c r="BC53" s="45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1"/>
      <c r="AD54" s="42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IF(AE54="","",VLOOKUP(AE54,目次!$A$5:$X$36,20))</f>
        <v/>
      </c>
      <c r="AL54" s="22" t="str">
        <f>IF(AF54="","",VLOOKUP(AF54,目次!$A$5:$P$36,4))</f>
        <v/>
      </c>
      <c r="AM54" s="22" t="str">
        <f>IF(AF54="","",VLOOKUP(AF54,目次!$A$5:$X$36,21))</f>
        <v/>
      </c>
      <c r="AN54" s="22" t="str">
        <f>IF(AG54="","",VLOOKUP(AG54,目次!$A$5:$P$36,5))</f>
        <v/>
      </c>
      <c r="AO54" s="22" t="str">
        <f>IF(AG54="","",VLOOKUP(AG54,目次!$A$5:$X$36,22))</f>
        <v/>
      </c>
      <c r="AP54" s="22" t="str">
        <f>IF(AH54="","",VLOOKUP(AH54,目次!$A$5:$P$36,6))</f>
        <v>18～19</v>
      </c>
      <c r="AQ54" s="22" t="str">
        <f>IF(AH54="","",VLOOKUP(AH54,目次!$A$5:$X$36,23))</f>
        <v>22～23</v>
      </c>
      <c r="AR54" s="22" t="str">
        <f>IF(AI54="","",VLOOKUP(AI54,目次!$A$5:$P$36,7))</f>
        <v/>
      </c>
      <c r="AS54" s="22" t="str">
        <f>IF(AI54="","",VLOOKUP(AI54,目次!$A$5:$X$36,24))</f>
        <v/>
      </c>
      <c r="AT54" s="45" t="str">
        <f t="shared" si="16"/>
        <v/>
      </c>
      <c r="AU54" s="45" t="str">
        <f t="shared" si="16"/>
        <v/>
      </c>
      <c r="AV54" s="45" t="str">
        <f t="shared" si="16"/>
        <v/>
      </c>
      <c r="AW54" s="45" t="str">
        <f t="shared" si="16"/>
        <v/>
      </c>
      <c r="AX54" s="45" t="str">
        <f t="shared" si="16"/>
        <v/>
      </c>
      <c r="AY54" s="45" t="str">
        <f t="shared" si="15"/>
        <v/>
      </c>
      <c r="AZ54" s="45" t="str">
        <f t="shared" si="15"/>
        <v>18～19</v>
      </c>
      <c r="BA54" s="45" t="str">
        <f t="shared" si="15"/>
        <v>22～23</v>
      </c>
      <c r="BB54" s="45" t="str">
        <f t="shared" si="15"/>
        <v>18～19</v>
      </c>
      <c r="BC54" s="45" t="str">
        <f t="shared" si="15"/>
        <v>22～23</v>
      </c>
    </row>
    <row r="55" spans="27:55" ht="18.95" customHeight="1">
      <c r="AA55" s="9">
        <v>45</v>
      </c>
      <c r="AB55" s="27" t="str">
        <f>V15</f>
        <v>英語</v>
      </c>
      <c r="AC55" s="61"/>
      <c r="AD55" s="42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IF(AE55="","",VLOOKUP(AE55,目次!$A$5:$X$36,20))</f>
        <v/>
      </c>
      <c r="AL55" s="22" t="str">
        <f>IF(AF55="","",VLOOKUP(AF55,目次!$A$5:$P$36,4))</f>
        <v/>
      </c>
      <c r="AM55" s="22" t="str">
        <f>IF(AF55="","",VLOOKUP(AF55,目次!$A$5:$X$36,21))</f>
        <v/>
      </c>
      <c r="AN55" s="22" t="str">
        <f>IF(AG55="","",VLOOKUP(AG55,目次!$A$5:$P$36,5))</f>
        <v/>
      </c>
      <c r="AO55" s="22" t="str">
        <f>IF(AG55="","",VLOOKUP(AG55,目次!$A$5:$X$36,22))</f>
        <v/>
      </c>
      <c r="AP55" s="22" t="str">
        <f>IF(AH55="","",VLOOKUP(AH55,目次!$A$5:$P$36,6))</f>
        <v/>
      </c>
      <c r="AQ55" s="22" t="str">
        <f>IF(AH55="","",VLOOKUP(AH55,目次!$A$5:$X$36,23))</f>
        <v/>
      </c>
      <c r="AR55" s="22" t="str">
        <f>IF(AI55="","",VLOOKUP(AI55,目次!$A$5:$P$36,7))</f>
        <v>18～19</v>
      </c>
      <c r="AS55" s="22" t="str">
        <f>IF(AI55="","",VLOOKUP(AI55,目次!$A$5:$X$36,24))</f>
        <v>22～23</v>
      </c>
      <c r="AT55" s="45" t="str">
        <f t="shared" si="16"/>
        <v>20～21</v>
      </c>
      <c r="AU55" s="45" t="str">
        <f t="shared" si="16"/>
        <v>22～23</v>
      </c>
      <c r="AV55" s="45" t="str">
        <f t="shared" si="16"/>
        <v/>
      </c>
      <c r="AW55" s="45" t="str">
        <f t="shared" si="16"/>
        <v/>
      </c>
      <c r="AX55" s="45" t="str">
        <f t="shared" si="16"/>
        <v/>
      </c>
      <c r="AY55" s="45" t="str">
        <f t="shared" si="15"/>
        <v/>
      </c>
      <c r="AZ55" s="45" t="str">
        <f t="shared" si="15"/>
        <v/>
      </c>
      <c r="BA55" s="45" t="str">
        <f t="shared" si="15"/>
        <v/>
      </c>
      <c r="BB55" s="45" t="str">
        <f t="shared" si="15"/>
        <v>18～19</v>
      </c>
      <c r="BC55" s="45" t="str">
        <f t="shared" si="15"/>
        <v>22～23</v>
      </c>
    </row>
    <row r="56" spans="27:55" ht="18.95" customHeight="1">
      <c r="AA56" s="9">
        <v>46</v>
      </c>
      <c r="AB56" s="27" t="str">
        <f>V11</f>
        <v>国語</v>
      </c>
      <c r="AC56" s="61"/>
      <c r="AD56" s="42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IF(AE56="","",VLOOKUP(AE56,目次!$A$5:$X$36,20))</f>
        <v>22～23</v>
      </c>
      <c r="AL56" s="22" t="str">
        <f>IF(AF56="","",VLOOKUP(AF56,目次!$A$5:$P$36,4))</f>
        <v/>
      </c>
      <c r="AM56" s="22" t="str">
        <f>IF(AF56="","",VLOOKUP(AF56,目次!$A$5:$X$36,21))</f>
        <v/>
      </c>
      <c r="AN56" s="22" t="str">
        <f>IF(AG56="","",VLOOKUP(AG56,目次!$A$5:$P$36,5))</f>
        <v/>
      </c>
      <c r="AO56" s="22" t="str">
        <f>IF(AG56="","",VLOOKUP(AG56,目次!$A$5:$X$36,22))</f>
        <v/>
      </c>
      <c r="AP56" s="22" t="str">
        <f>IF(AH56="","",VLOOKUP(AH56,目次!$A$5:$P$36,6))</f>
        <v/>
      </c>
      <c r="AQ56" s="22" t="str">
        <f>IF(AH56="","",VLOOKUP(AH56,目次!$A$5:$X$36,23))</f>
        <v/>
      </c>
      <c r="AR56" s="22" t="str">
        <f>IF(AI56="","",VLOOKUP(AI56,目次!$A$5:$P$36,7))</f>
        <v/>
      </c>
      <c r="AS56" s="22" t="str">
        <f>IF(AI56="","",VLOOKUP(AI56,目次!$A$5:$X$36,24))</f>
        <v/>
      </c>
      <c r="AT56" s="45" t="str">
        <f t="shared" si="16"/>
        <v>20～21</v>
      </c>
      <c r="AU56" s="45" t="str">
        <f t="shared" si="16"/>
        <v>22～23</v>
      </c>
      <c r="AV56" s="45" t="str">
        <f t="shared" si="16"/>
        <v>24～25</v>
      </c>
      <c r="AW56" s="45" t="str">
        <f t="shared" si="16"/>
        <v>22～23</v>
      </c>
      <c r="AX56" s="45" t="str">
        <f t="shared" si="16"/>
        <v/>
      </c>
      <c r="AY56" s="45" t="str">
        <f t="shared" si="15"/>
        <v/>
      </c>
      <c r="AZ56" s="45" t="str">
        <f t="shared" si="15"/>
        <v/>
      </c>
      <c r="BA56" s="45" t="str">
        <f t="shared" si="15"/>
        <v/>
      </c>
      <c r="BB56" s="45" t="str">
        <f t="shared" si="15"/>
        <v/>
      </c>
      <c r="BC56" s="45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1"/>
      <c r="AD57" s="42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IF(AE57="","",VLOOKUP(AE57,目次!$A$5:$X$36,20))</f>
        <v/>
      </c>
      <c r="AL57" s="22" t="str">
        <f>IF(AF57="","",VLOOKUP(AF57,目次!$A$5:$P$36,4))</f>
        <v>24～25</v>
      </c>
      <c r="AM57" s="22" t="str">
        <f>IF(AF57="","",VLOOKUP(AF57,目次!$A$5:$X$36,21))</f>
        <v>22～23</v>
      </c>
      <c r="AN57" s="22" t="str">
        <f>IF(AG57="","",VLOOKUP(AG57,目次!$A$5:$P$36,5))</f>
        <v/>
      </c>
      <c r="AO57" s="22" t="str">
        <f>IF(AG57="","",VLOOKUP(AG57,目次!$A$5:$X$36,22))</f>
        <v/>
      </c>
      <c r="AP57" s="22" t="str">
        <f>IF(AH57="","",VLOOKUP(AH57,目次!$A$5:$P$36,6))</f>
        <v/>
      </c>
      <c r="AQ57" s="22" t="str">
        <f>IF(AH57="","",VLOOKUP(AH57,目次!$A$5:$X$36,23))</f>
        <v/>
      </c>
      <c r="AR57" s="22" t="str">
        <f>IF(AI57="","",VLOOKUP(AI57,目次!$A$5:$P$36,7))</f>
        <v/>
      </c>
      <c r="AS57" s="22" t="str">
        <f>IF(AI57="","",VLOOKUP(AI57,目次!$A$5:$X$36,24))</f>
        <v/>
      </c>
      <c r="AT57" s="45" t="str">
        <f t="shared" si="16"/>
        <v/>
      </c>
      <c r="AU57" s="45" t="str">
        <f t="shared" si="16"/>
        <v/>
      </c>
      <c r="AV57" s="45" t="str">
        <f t="shared" si="16"/>
        <v>24～25</v>
      </c>
      <c r="AW57" s="45" t="str">
        <f t="shared" si="16"/>
        <v>22～23</v>
      </c>
      <c r="AX57" s="45" t="str">
        <f t="shared" si="16"/>
        <v>20～21</v>
      </c>
      <c r="AY57" s="45" t="str">
        <f t="shared" si="15"/>
        <v>22～23</v>
      </c>
      <c r="AZ57" s="45" t="str">
        <f t="shared" si="15"/>
        <v/>
      </c>
      <c r="BA57" s="45" t="str">
        <f t="shared" si="15"/>
        <v/>
      </c>
      <c r="BB57" s="45" t="str">
        <f t="shared" si="15"/>
        <v/>
      </c>
      <c r="BC57" s="45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1"/>
      <c r="AD58" s="42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IF(AE58="","",VLOOKUP(AE58,目次!$A$5:$X$36,20))</f>
        <v/>
      </c>
      <c r="AL58" s="22" t="str">
        <f>IF(AF58="","",VLOOKUP(AF58,目次!$A$5:$P$36,4))</f>
        <v/>
      </c>
      <c r="AM58" s="22" t="str">
        <f>IF(AF58="","",VLOOKUP(AF58,目次!$A$5:$X$36,21))</f>
        <v/>
      </c>
      <c r="AN58" s="22" t="str">
        <f>IF(AG58="","",VLOOKUP(AG58,目次!$A$5:$P$36,5))</f>
        <v>20～21</v>
      </c>
      <c r="AO58" s="22" t="str">
        <f>IF(AG58="","",VLOOKUP(AG58,目次!$A$5:$X$36,22))</f>
        <v>22～23</v>
      </c>
      <c r="AP58" s="22" t="str">
        <f>IF(AH58="","",VLOOKUP(AH58,目次!$A$5:$P$36,6))</f>
        <v/>
      </c>
      <c r="AQ58" s="22" t="str">
        <f>IF(AH58="","",VLOOKUP(AH58,目次!$A$5:$X$36,23))</f>
        <v/>
      </c>
      <c r="AR58" s="22" t="str">
        <f>IF(AI58="","",VLOOKUP(AI58,目次!$A$5:$P$36,7))</f>
        <v/>
      </c>
      <c r="AS58" s="22" t="str">
        <f>IF(AI58="","",VLOOKUP(AI58,目次!$A$5:$X$36,24))</f>
        <v/>
      </c>
      <c r="AT58" s="45" t="str">
        <f t="shared" si="16"/>
        <v/>
      </c>
      <c r="AU58" s="45" t="str">
        <f t="shared" si="16"/>
        <v/>
      </c>
      <c r="AV58" s="45" t="str">
        <f t="shared" si="16"/>
        <v/>
      </c>
      <c r="AW58" s="45" t="str">
        <f t="shared" si="16"/>
        <v/>
      </c>
      <c r="AX58" s="45" t="str">
        <f t="shared" si="16"/>
        <v>20～21</v>
      </c>
      <c r="AY58" s="45" t="str">
        <f t="shared" si="15"/>
        <v>22～23</v>
      </c>
      <c r="AZ58" s="45" t="str">
        <f t="shared" si="15"/>
        <v>20～21</v>
      </c>
      <c r="BA58" s="45" t="str">
        <f t="shared" si="15"/>
        <v>24～25</v>
      </c>
      <c r="BB58" s="45" t="str">
        <f t="shared" si="15"/>
        <v/>
      </c>
      <c r="BC58" s="45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1"/>
      <c r="AD59" s="42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IF(AE59="","",VLOOKUP(AE59,目次!$A$5:$X$36,20))</f>
        <v/>
      </c>
      <c r="AL59" s="22" t="str">
        <f>IF(AF59="","",VLOOKUP(AF59,目次!$A$5:$P$36,4))</f>
        <v/>
      </c>
      <c r="AM59" s="22" t="str">
        <f>IF(AF59="","",VLOOKUP(AF59,目次!$A$5:$X$36,21))</f>
        <v/>
      </c>
      <c r="AN59" s="22" t="str">
        <f>IF(AG59="","",VLOOKUP(AG59,目次!$A$5:$P$36,5))</f>
        <v/>
      </c>
      <c r="AO59" s="22" t="str">
        <f>IF(AG59="","",VLOOKUP(AG59,目次!$A$5:$X$36,22))</f>
        <v/>
      </c>
      <c r="AP59" s="22" t="str">
        <f>IF(AH59="","",VLOOKUP(AH59,目次!$A$5:$P$36,6))</f>
        <v>20～21</v>
      </c>
      <c r="AQ59" s="22" t="str">
        <f>IF(AH59="","",VLOOKUP(AH59,目次!$A$5:$X$36,23))</f>
        <v>24～25</v>
      </c>
      <c r="AR59" s="22" t="str">
        <f>IF(AI59="","",VLOOKUP(AI59,目次!$A$5:$P$36,7))</f>
        <v/>
      </c>
      <c r="AS59" s="22" t="str">
        <f>IF(AI59="","",VLOOKUP(AI59,目次!$A$5:$X$36,24))</f>
        <v/>
      </c>
      <c r="AT59" s="45" t="str">
        <f t="shared" si="16"/>
        <v/>
      </c>
      <c r="AU59" s="45" t="str">
        <f t="shared" si="16"/>
        <v/>
      </c>
      <c r="AV59" s="45" t="str">
        <f t="shared" si="16"/>
        <v/>
      </c>
      <c r="AW59" s="45" t="str">
        <f t="shared" si="16"/>
        <v/>
      </c>
      <c r="AX59" s="45" t="str">
        <f t="shared" si="16"/>
        <v/>
      </c>
      <c r="AY59" s="45" t="str">
        <f t="shared" si="15"/>
        <v/>
      </c>
      <c r="AZ59" s="45" t="str">
        <f t="shared" si="15"/>
        <v>20～21</v>
      </c>
      <c r="BA59" s="45" t="str">
        <f t="shared" si="15"/>
        <v>24～25</v>
      </c>
      <c r="BB59" s="45" t="str">
        <f t="shared" si="15"/>
        <v>20～21</v>
      </c>
      <c r="BC59" s="45" t="str">
        <f t="shared" si="15"/>
        <v>24～25</v>
      </c>
    </row>
    <row r="60" spans="27:55" ht="18.95" customHeight="1">
      <c r="AA60" s="9">
        <v>50</v>
      </c>
      <c r="AB60" s="27" t="str">
        <f>V15</f>
        <v>英語</v>
      </c>
      <c r="AC60" s="61"/>
      <c r="AD60" s="42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IF(AE60="","",VLOOKUP(AE60,目次!$A$5:$X$36,20))</f>
        <v/>
      </c>
      <c r="AL60" s="22" t="str">
        <f>IF(AF60="","",VLOOKUP(AF60,目次!$A$5:$P$36,4))</f>
        <v/>
      </c>
      <c r="AM60" s="22" t="str">
        <f>IF(AF60="","",VLOOKUP(AF60,目次!$A$5:$X$36,21))</f>
        <v/>
      </c>
      <c r="AN60" s="22" t="str">
        <f>IF(AG60="","",VLOOKUP(AG60,目次!$A$5:$P$36,5))</f>
        <v/>
      </c>
      <c r="AO60" s="22" t="str">
        <f>IF(AG60="","",VLOOKUP(AG60,目次!$A$5:$X$36,22))</f>
        <v/>
      </c>
      <c r="AP60" s="22" t="str">
        <f>IF(AH60="","",VLOOKUP(AH60,目次!$A$5:$P$36,6))</f>
        <v/>
      </c>
      <c r="AQ60" s="22" t="str">
        <f>IF(AH60="","",VLOOKUP(AH60,目次!$A$5:$X$36,23))</f>
        <v/>
      </c>
      <c r="AR60" s="22" t="str">
        <f>IF(AI60="","",VLOOKUP(AI60,目次!$A$5:$P$36,7))</f>
        <v>20～21</v>
      </c>
      <c r="AS60" s="22" t="str">
        <f>IF(AI60="","",VLOOKUP(AI60,目次!$A$5:$X$36,24))</f>
        <v>24～25</v>
      </c>
      <c r="AT60" s="45" t="str">
        <f t="shared" si="16"/>
        <v>22～23</v>
      </c>
      <c r="AU60" s="45" t="str">
        <f t="shared" si="16"/>
        <v>24～25</v>
      </c>
      <c r="AV60" s="45" t="str">
        <f t="shared" si="16"/>
        <v/>
      </c>
      <c r="AW60" s="45" t="str">
        <f t="shared" si="16"/>
        <v/>
      </c>
      <c r="AX60" s="45" t="str">
        <f t="shared" si="16"/>
        <v/>
      </c>
      <c r="AY60" s="45" t="str">
        <f t="shared" si="15"/>
        <v/>
      </c>
      <c r="AZ60" s="45" t="str">
        <f t="shared" si="15"/>
        <v/>
      </c>
      <c r="BA60" s="45" t="str">
        <f t="shared" si="15"/>
        <v/>
      </c>
      <c r="BB60" s="45" t="str">
        <f t="shared" si="15"/>
        <v>20～21</v>
      </c>
      <c r="BC60" s="45" t="str">
        <f t="shared" si="15"/>
        <v>24～25</v>
      </c>
    </row>
    <row r="61" spans="27:55" ht="18.95" customHeight="1">
      <c r="AA61" s="9">
        <v>51</v>
      </c>
      <c r="AB61" s="27" t="str">
        <f>V11</f>
        <v>国語</v>
      </c>
      <c r="AC61" s="61"/>
      <c r="AD61" s="42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IF(AE61="","",VLOOKUP(AE61,目次!$A$5:$X$36,20))</f>
        <v>24～25</v>
      </c>
      <c r="AL61" s="22" t="str">
        <f>IF(AF61="","",VLOOKUP(AF61,目次!$A$5:$P$36,4))</f>
        <v/>
      </c>
      <c r="AM61" s="22" t="str">
        <f>IF(AF61="","",VLOOKUP(AF61,目次!$A$5:$X$36,21))</f>
        <v/>
      </c>
      <c r="AN61" s="22" t="str">
        <f>IF(AG61="","",VLOOKUP(AG61,目次!$A$5:$P$36,5))</f>
        <v/>
      </c>
      <c r="AO61" s="22" t="str">
        <f>IF(AG61="","",VLOOKUP(AG61,目次!$A$5:$X$36,22))</f>
        <v/>
      </c>
      <c r="AP61" s="22" t="str">
        <f>IF(AH61="","",VLOOKUP(AH61,目次!$A$5:$P$36,6))</f>
        <v/>
      </c>
      <c r="AQ61" s="22" t="str">
        <f>IF(AH61="","",VLOOKUP(AH61,目次!$A$5:$X$36,23))</f>
        <v/>
      </c>
      <c r="AR61" s="22" t="str">
        <f>IF(AI61="","",VLOOKUP(AI61,目次!$A$5:$P$36,7))</f>
        <v/>
      </c>
      <c r="AS61" s="22" t="str">
        <f>IF(AI61="","",VLOOKUP(AI61,目次!$A$5:$X$36,24))</f>
        <v/>
      </c>
      <c r="AT61" s="45" t="str">
        <f t="shared" si="16"/>
        <v>22～23</v>
      </c>
      <c r="AU61" s="45" t="str">
        <f t="shared" si="16"/>
        <v>24～25</v>
      </c>
      <c r="AV61" s="45" t="str">
        <f t="shared" si="16"/>
        <v>26～27</v>
      </c>
      <c r="AW61" s="45" t="str">
        <f t="shared" si="16"/>
        <v>24～25</v>
      </c>
      <c r="AX61" s="45" t="str">
        <f t="shared" si="16"/>
        <v/>
      </c>
      <c r="AY61" s="45" t="str">
        <f t="shared" si="15"/>
        <v/>
      </c>
      <c r="AZ61" s="45" t="str">
        <f t="shared" si="15"/>
        <v/>
      </c>
      <c r="BA61" s="45" t="str">
        <f t="shared" si="15"/>
        <v/>
      </c>
      <c r="BB61" s="45" t="str">
        <f t="shared" si="15"/>
        <v/>
      </c>
      <c r="BC61" s="45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1"/>
      <c r="AD62" s="42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IF(AE62="","",VLOOKUP(AE62,目次!$A$5:$X$36,20))</f>
        <v/>
      </c>
      <c r="AL62" s="22" t="str">
        <f>IF(AF62="","",VLOOKUP(AF62,目次!$A$5:$P$36,4))</f>
        <v>26～27</v>
      </c>
      <c r="AM62" s="22" t="str">
        <f>IF(AF62="","",VLOOKUP(AF62,目次!$A$5:$X$36,21))</f>
        <v>24～25</v>
      </c>
      <c r="AN62" s="22" t="str">
        <f>IF(AG62="","",VLOOKUP(AG62,目次!$A$5:$P$36,5))</f>
        <v/>
      </c>
      <c r="AO62" s="22" t="str">
        <f>IF(AG62="","",VLOOKUP(AG62,目次!$A$5:$X$36,22))</f>
        <v/>
      </c>
      <c r="AP62" s="22" t="str">
        <f>IF(AH62="","",VLOOKUP(AH62,目次!$A$5:$P$36,6))</f>
        <v/>
      </c>
      <c r="AQ62" s="22" t="str">
        <f>IF(AH62="","",VLOOKUP(AH62,目次!$A$5:$X$36,23))</f>
        <v/>
      </c>
      <c r="AR62" s="22" t="str">
        <f>IF(AI62="","",VLOOKUP(AI62,目次!$A$5:$P$36,7))</f>
        <v/>
      </c>
      <c r="AS62" s="22" t="str">
        <f>IF(AI62="","",VLOOKUP(AI62,目次!$A$5:$X$36,24))</f>
        <v/>
      </c>
      <c r="AT62" s="45" t="str">
        <f t="shared" si="16"/>
        <v/>
      </c>
      <c r="AU62" s="45" t="str">
        <f t="shared" si="16"/>
        <v/>
      </c>
      <c r="AV62" s="45" t="str">
        <f t="shared" si="16"/>
        <v>26～27</v>
      </c>
      <c r="AW62" s="45" t="str">
        <f t="shared" si="16"/>
        <v>24～25</v>
      </c>
      <c r="AX62" s="45" t="str">
        <f t="shared" si="16"/>
        <v>22～23</v>
      </c>
      <c r="AY62" s="45" t="str">
        <f t="shared" si="15"/>
        <v>24～25</v>
      </c>
      <c r="AZ62" s="45" t="str">
        <f t="shared" si="15"/>
        <v/>
      </c>
      <c r="BA62" s="45" t="str">
        <f t="shared" si="15"/>
        <v/>
      </c>
      <c r="BB62" s="45" t="str">
        <f t="shared" si="15"/>
        <v/>
      </c>
      <c r="BC62" s="45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1"/>
      <c r="AD63" s="42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IF(AE63="","",VLOOKUP(AE63,目次!$A$5:$X$36,20))</f>
        <v/>
      </c>
      <c r="AL63" s="22" t="str">
        <f>IF(AF63="","",VLOOKUP(AF63,目次!$A$5:$P$36,4))</f>
        <v/>
      </c>
      <c r="AM63" s="22" t="str">
        <f>IF(AF63="","",VLOOKUP(AF63,目次!$A$5:$X$36,21))</f>
        <v/>
      </c>
      <c r="AN63" s="22" t="str">
        <f>IF(AG63="","",VLOOKUP(AG63,目次!$A$5:$P$36,5))</f>
        <v>22～23</v>
      </c>
      <c r="AO63" s="22" t="str">
        <f>IF(AG63="","",VLOOKUP(AG63,目次!$A$5:$X$36,22))</f>
        <v>24～25</v>
      </c>
      <c r="AP63" s="22" t="str">
        <f>IF(AH63="","",VLOOKUP(AH63,目次!$A$5:$P$36,6))</f>
        <v/>
      </c>
      <c r="AQ63" s="22" t="str">
        <f>IF(AH63="","",VLOOKUP(AH63,目次!$A$5:$X$36,23))</f>
        <v/>
      </c>
      <c r="AR63" s="22" t="str">
        <f>IF(AI63="","",VLOOKUP(AI63,目次!$A$5:$P$36,7))</f>
        <v/>
      </c>
      <c r="AS63" s="22" t="str">
        <f>IF(AI63="","",VLOOKUP(AI63,目次!$A$5:$X$36,24))</f>
        <v/>
      </c>
      <c r="AT63" s="45" t="str">
        <f t="shared" si="16"/>
        <v/>
      </c>
      <c r="AU63" s="45" t="str">
        <f t="shared" si="16"/>
        <v/>
      </c>
      <c r="AV63" s="45" t="str">
        <f t="shared" si="16"/>
        <v/>
      </c>
      <c r="AW63" s="45" t="str">
        <f t="shared" si="16"/>
        <v/>
      </c>
      <c r="AX63" s="45" t="str">
        <f t="shared" si="16"/>
        <v>22～23</v>
      </c>
      <c r="AY63" s="45" t="str">
        <f t="shared" si="15"/>
        <v>24～25</v>
      </c>
      <c r="AZ63" s="45" t="str">
        <f t="shared" si="15"/>
        <v>22～23</v>
      </c>
      <c r="BA63" s="45" t="str">
        <f t="shared" si="15"/>
        <v>26～27</v>
      </c>
      <c r="BB63" s="45" t="str">
        <f t="shared" si="15"/>
        <v/>
      </c>
      <c r="BC63" s="45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1"/>
      <c r="AD64" s="42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IF(AE64="","",VLOOKUP(AE64,目次!$A$5:$X$36,20))</f>
        <v/>
      </c>
      <c r="AL64" s="22" t="str">
        <f>IF(AF64="","",VLOOKUP(AF64,目次!$A$5:$P$36,4))</f>
        <v/>
      </c>
      <c r="AM64" s="22" t="str">
        <f>IF(AF64="","",VLOOKUP(AF64,目次!$A$5:$X$36,21))</f>
        <v/>
      </c>
      <c r="AN64" s="22" t="str">
        <f>IF(AG64="","",VLOOKUP(AG64,目次!$A$5:$P$36,5))</f>
        <v/>
      </c>
      <c r="AO64" s="22" t="str">
        <f>IF(AG64="","",VLOOKUP(AG64,目次!$A$5:$X$36,22))</f>
        <v/>
      </c>
      <c r="AP64" s="22" t="str">
        <f>IF(AH64="","",VLOOKUP(AH64,目次!$A$5:$P$36,6))</f>
        <v>22～23</v>
      </c>
      <c r="AQ64" s="22" t="str">
        <f>IF(AH64="","",VLOOKUP(AH64,目次!$A$5:$X$36,23))</f>
        <v>26～27</v>
      </c>
      <c r="AR64" s="22" t="str">
        <f>IF(AI64="","",VLOOKUP(AI64,目次!$A$5:$P$36,7))</f>
        <v/>
      </c>
      <c r="AS64" s="22" t="str">
        <f>IF(AI64="","",VLOOKUP(AI64,目次!$A$5:$X$36,24))</f>
        <v/>
      </c>
      <c r="AT64" s="45" t="str">
        <f t="shared" si="16"/>
        <v/>
      </c>
      <c r="AU64" s="45" t="str">
        <f t="shared" si="16"/>
        <v/>
      </c>
      <c r="AV64" s="45" t="str">
        <f t="shared" si="16"/>
        <v/>
      </c>
      <c r="AW64" s="45" t="str">
        <f t="shared" si="16"/>
        <v/>
      </c>
      <c r="AX64" s="45" t="str">
        <f t="shared" si="16"/>
        <v/>
      </c>
      <c r="AY64" s="45" t="str">
        <f t="shared" si="15"/>
        <v/>
      </c>
      <c r="AZ64" s="45" t="str">
        <f t="shared" si="15"/>
        <v>22～23</v>
      </c>
      <c r="BA64" s="45" t="str">
        <f t="shared" si="15"/>
        <v>26～27</v>
      </c>
      <c r="BB64" s="45" t="str">
        <f t="shared" si="15"/>
        <v>22～23</v>
      </c>
      <c r="BC64" s="45" t="str">
        <f t="shared" si="15"/>
        <v>26～27</v>
      </c>
    </row>
    <row r="65" spans="27:55" ht="18.95" customHeight="1">
      <c r="AA65" s="9">
        <v>55</v>
      </c>
      <c r="AB65" s="27" t="str">
        <f>V15</f>
        <v>英語</v>
      </c>
      <c r="AC65" s="61"/>
      <c r="AD65" s="42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IF(AE65="","",VLOOKUP(AE65,目次!$A$5:$X$36,20))</f>
        <v/>
      </c>
      <c r="AL65" s="22" t="str">
        <f>IF(AF65="","",VLOOKUP(AF65,目次!$A$5:$P$36,4))</f>
        <v/>
      </c>
      <c r="AM65" s="22" t="str">
        <f>IF(AF65="","",VLOOKUP(AF65,目次!$A$5:$X$36,21))</f>
        <v/>
      </c>
      <c r="AN65" s="22" t="str">
        <f>IF(AG65="","",VLOOKUP(AG65,目次!$A$5:$P$36,5))</f>
        <v/>
      </c>
      <c r="AO65" s="22" t="str">
        <f>IF(AG65="","",VLOOKUP(AG65,目次!$A$5:$X$36,22))</f>
        <v/>
      </c>
      <c r="AP65" s="22" t="str">
        <f>IF(AH65="","",VLOOKUP(AH65,目次!$A$5:$P$36,6))</f>
        <v/>
      </c>
      <c r="AQ65" s="22" t="str">
        <f>IF(AH65="","",VLOOKUP(AH65,目次!$A$5:$X$36,23))</f>
        <v/>
      </c>
      <c r="AR65" s="22" t="str">
        <f>IF(AI65="","",VLOOKUP(AI65,目次!$A$5:$P$36,7))</f>
        <v>22～23</v>
      </c>
      <c r="AS65" s="22" t="str">
        <f>IF(AI65="","",VLOOKUP(AI65,目次!$A$5:$X$36,24))</f>
        <v>26～27</v>
      </c>
      <c r="AT65" s="45" t="str">
        <f t="shared" si="16"/>
        <v>24～25</v>
      </c>
      <c r="AU65" s="45" t="str">
        <f t="shared" si="16"/>
        <v>26～27</v>
      </c>
      <c r="AV65" s="45" t="str">
        <f t="shared" si="16"/>
        <v/>
      </c>
      <c r="AW65" s="45" t="str">
        <f t="shared" si="16"/>
        <v/>
      </c>
      <c r="AX65" s="45" t="str">
        <f t="shared" si="16"/>
        <v/>
      </c>
      <c r="AY65" s="45" t="str">
        <f t="shared" si="15"/>
        <v/>
      </c>
      <c r="AZ65" s="45" t="str">
        <f t="shared" si="15"/>
        <v/>
      </c>
      <c r="BA65" s="45" t="str">
        <f t="shared" si="15"/>
        <v/>
      </c>
      <c r="BB65" s="45" t="str">
        <f t="shared" si="15"/>
        <v>22～23</v>
      </c>
      <c r="BC65" s="45" t="str">
        <f t="shared" si="15"/>
        <v>26～27</v>
      </c>
    </row>
    <row r="66" spans="27:55" ht="18.95" customHeight="1">
      <c r="AA66" s="9">
        <v>56</v>
      </c>
      <c r="AB66" s="27" t="str">
        <f>V11</f>
        <v>国語</v>
      </c>
      <c r="AC66" s="61"/>
      <c r="AD66" s="42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IF(AE66="","",VLOOKUP(AE66,目次!$A$5:$X$36,20))</f>
        <v>26～27</v>
      </c>
      <c r="AL66" s="22" t="str">
        <f>IF(AF66="","",VLOOKUP(AF66,目次!$A$5:$P$36,4))</f>
        <v/>
      </c>
      <c r="AM66" s="22" t="str">
        <f>IF(AF66="","",VLOOKUP(AF66,目次!$A$5:$X$36,21))</f>
        <v/>
      </c>
      <c r="AN66" s="22" t="str">
        <f>IF(AG66="","",VLOOKUP(AG66,目次!$A$5:$P$36,5))</f>
        <v/>
      </c>
      <c r="AO66" s="22" t="str">
        <f>IF(AG66="","",VLOOKUP(AG66,目次!$A$5:$X$36,22))</f>
        <v/>
      </c>
      <c r="AP66" s="22" t="str">
        <f>IF(AH66="","",VLOOKUP(AH66,目次!$A$5:$P$36,6))</f>
        <v/>
      </c>
      <c r="AQ66" s="22" t="str">
        <f>IF(AH66="","",VLOOKUP(AH66,目次!$A$5:$X$36,23))</f>
        <v/>
      </c>
      <c r="AR66" s="22" t="str">
        <f>IF(AI66="","",VLOOKUP(AI66,目次!$A$5:$P$36,7))</f>
        <v/>
      </c>
      <c r="AS66" s="22" t="str">
        <f>IF(AI66="","",VLOOKUP(AI66,目次!$A$5:$X$36,24))</f>
        <v/>
      </c>
      <c r="AT66" s="45" t="str">
        <f t="shared" si="16"/>
        <v>24～25</v>
      </c>
      <c r="AU66" s="45" t="str">
        <f t="shared" si="16"/>
        <v>26～27</v>
      </c>
      <c r="AV66" s="45" t="str">
        <f t="shared" si="16"/>
        <v>28～30</v>
      </c>
      <c r="AW66" s="45" t="str">
        <f t="shared" si="16"/>
        <v>26～27</v>
      </c>
      <c r="AX66" s="45" t="str">
        <f t="shared" si="16"/>
        <v/>
      </c>
      <c r="AY66" s="45" t="str">
        <f t="shared" si="15"/>
        <v/>
      </c>
      <c r="AZ66" s="45" t="str">
        <f t="shared" si="15"/>
        <v/>
      </c>
      <c r="BA66" s="45" t="str">
        <f t="shared" si="15"/>
        <v/>
      </c>
      <c r="BB66" s="45" t="str">
        <f t="shared" si="15"/>
        <v/>
      </c>
      <c r="BC66" s="45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1"/>
      <c r="AD67" s="42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IF(AE67="","",VLOOKUP(AE67,目次!$A$5:$X$36,20))</f>
        <v/>
      </c>
      <c r="AL67" s="22" t="str">
        <f>IF(AF67="","",VLOOKUP(AF67,目次!$A$5:$P$36,4))</f>
        <v>28～30</v>
      </c>
      <c r="AM67" s="22" t="str">
        <f>IF(AF67="","",VLOOKUP(AF67,目次!$A$5:$X$36,21))</f>
        <v>26～27</v>
      </c>
      <c r="AN67" s="22" t="str">
        <f>IF(AG67="","",VLOOKUP(AG67,目次!$A$5:$P$36,5))</f>
        <v/>
      </c>
      <c r="AO67" s="22" t="str">
        <f>IF(AG67="","",VLOOKUP(AG67,目次!$A$5:$X$36,22))</f>
        <v/>
      </c>
      <c r="AP67" s="22" t="str">
        <f>IF(AH67="","",VLOOKUP(AH67,目次!$A$5:$P$36,6))</f>
        <v/>
      </c>
      <c r="AQ67" s="22" t="str">
        <f>IF(AH67="","",VLOOKUP(AH67,目次!$A$5:$X$36,23))</f>
        <v/>
      </c>
      <c r="AR67" s="22" t="str">
        <f>IF(AI67="","",VLOOKUP(AI67,目次!$A$5:$P$36,7))</f>
        <v/>
      </c>
      <c r="AS67" s="22" t="str">
        <f>IF(AI67="","",VLOOKUP(AI67,目次!$A$5:$X$36,24))</f>
        <v/>
      </c>
      <c r="AT67" s="45" t="str">
        <f t="shared" si="16"/>
        <v/>
      </c>
      <c r="AU67" s="45" t="str">
        <f t="shared" si="16"/>
        <v/>
      </c>
      <c r="AV67" s="45" t="str">
        <f t="shared" si="16"/>
        <v>28～30</v>
      </c>
      <c r="AW67" s="45" t="str">
        <f t="shared" si="16"/>
        <v>26～27</v>
      </c>
      <c r="AX67" s="45" t="str">
        <f t="shared" si="16"/>
        <v>24～25</v>
      </c>
      <c r="AY67" s="45" t="str">
        <f t="shared" si="15"/>
        <v>26～27</v>
      </c>
      <c r="AZ67" s="45" t="str">
        <f t="shared" si="15"/>
        <v/>
      </c>
      <c r="BA67" s="45" t="str">
        <f t="shared" si="15"/>
        <v/>
      </c>
      <c r="BB67" s="45" t="str">
        <f t="shared" si="15"/>
        <v/>
      </c>
      <c r="BC67" s="45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1"/>
      <c r="AD68" s="42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IF(AE68="","",VLOOKUP(AE68,目次!$A$5:$X$36,20))</f>
        <v/>
      </c>
      <c r="AL68" s="22" t="str">
        <f>IF(AF68="","",VLOOKUP(AF68,目次!$A$5:$P$36,4))</f>
        <v/>
      </c>
      <c r="AM68" s="22" t="str">
        <f>IF(AF68="","",VLOOKUP(AF68,目次!$A$5:$X$36,21))</f>
        <v/>
      </c>
      <c r="AN68" s="22" t="str">
        <f>IF(AG68="","",VLOOKUP(AG68,目次!$A$5:$P$36,5))</f>
        <v>24～25</v>
      </c>
      <c r="AO68" s="22" t="str">
        <f>IF(AG68="","",VLOOKUP(AG68,目次!$A$5:$X$36,22))</f>
        <v>26～27</v>
      </c>
      <c r="AP68" s="22" t="str">
        <f>IF(AH68="","",VLOOKUP(AH68,目次!$A$5:$P$36,6))</f>
        <v/>
      </c>
      <c r="AQ68" s="22" t="str">
        <f>IF(AH68="","",VLOOKUP(AH68,目次!$A$5:$X$36,23))</f>
        <v/>
      </c>
      <c r="AR68" s="22" t="str">
        <f>IF(AI68="","",VLOOKUP(AI68,目次!$A$5:$P$36,7))</f>
        <v/>
      </c>
      <c r="AS68" s="22" t="str">
        <f>IF(AI68="","",VLOOKUP(AI68,目次!$A$5:$X$36,24))</f>
        <v/>
      </c>
      <c r="AT68" s="45" t="str">
        <f t="shared" si="16"/>
        <v/>
      </c>
      <c r="AU68" s="45" t="str">
        <f t="shared" si="16"/>
        <v/>
      </c>
      <c r="AV68" s="45" t="str">
        <f t="shared" si="16"/>
        <v/>
      </c>
      <c r="AW68" s="45" t="str">
        <f t="shared" si="16"/>
        <v/>
      </c>
      <c r="AX68" s="45" t="str">
        <f t="shared" si="16"/>
        <v>24～25</v>
      </c>
      <c r="AY68" s="45" t="str">
        <f t="shared" si="16"/>
        <v>26～27</v>
      </c>
      <c r="AZ68" s="45" t="str">
        <f t="shared" si="16"/>
        <v>24～25</v>
      </c>
      <c r="BA68" s="45" t="str">
        <f t="shared" si="16"/>
        <v>28～29</v>
      </c>
      <c r="BB68" s="45" t="str">
        <f t="shared" si="16"/>
        <v/>
      </c>
      <c r="BC68" s="45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1"/>
      <c r="AD69" s="42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IF(AE69="","",VLOOKUP(AE69,目次!$A$5:$X$36,20))</f>
        <v/>
      </c>
      <c r="AL69" s="22" t="str">
        <f>IF(AF69="","",VLOOKUP(AF69,目次!$A$5:$P$36,4))</f>
        <v/>
      </c>
      <c r="AM69" s="22" t="str">
        <f>IF(AF69="","",VLOOKUP(AF69,目次!$A$5:$X$36,21))</f>
        <v/>
      </c>
      <c r="AN69" s="22" t="str">
        <f>IF(AG69="","",VLOOKUP(AG69,目次!$A$5:$P$36,5))</f>
        <v/>
      </c>
      <c r="AO69" s="22" t="str">
        <f>IF(AG69="","",VLOOKUP(AG69,目次!$A$5:$X$36,22))</f>
        <v/>
      </c>
      <c r="AP69" s="22" t="str">
        <f>IF(AH69="","",VLOOKUP(AH69,目次!$A$5:$P$36,6))</f>
        <v>24～25</v>
      </c>
      <c r="AQ69" s="22" t="str">
        <f>IF(AH69="","",VLOOKUP(AH69,目次!$A$5:$X$36,23))</f>
        <v>28～29</v>
      </c>
      <c r="AR69" s="22" t="str">
        <f>IF(AI69="","",VLOOKUP(AI69,目次!$A$5:$P$36,7))</f>
        <v/>
      </c>
      <c r="AS69" s="22" t="str">
        <f>IF(AI69="","",VLOOKUP(AI69,目次!$A$5:$X$36,24))</f>
        <v/>
      </c>
      <c r="AT69" s="45" t="str">
        <f t="shared" ref="AT69:BC70" si="17">IF(AJ69=AJ70,"",IF($AD69=$AD70,AJ69&amp;","&amp;AJ70,AJ69&amp;AJ70))</f>
        <v/>
      </c>
      <c r="AU69" s="45" t="str">
        <f t="shared" si="17"/>
        <v/>
      </c>
      <c r="AV69" s="45" t="str">
        <f t="shared" si="17"/>
        <v/>
      </c>
      <c r="AW69" s="45" t="str">
        <f t="shared" si="17"/>
        <v/>
      </c>
      <c r="AX69" s="45" t="str">
        <f t="shared" si="17"/>
        <v/>
      </c>
      <c r="AY69" s="45" t="str">
        <f t="shared" si="17"/>
        <v/>
      </c>
      <c r="AZ69" s="45" t="str">
        <f t="shared" si="17"/>
        <v>24～25</v>
      </c>
      <c r="BA69" s="45" t="str">
        <f t="shared" si="17"/>
        <v>28～29</v>
      </c>
      <c r="BB69" s="45" t="str">
        <f t="shared" si="17"/>
        <v>24～25</v>
      </c>
      <c r="BC69" s="45" t="str">
        <f t="shared" si="17"/>
        <v>28～29</v>
      </c>
    </row>
    <row r="70" spans="27:55" ht="18.95" customHeight="1" thickBot="1">
      <c r="AA70" s="9">
        <v>60</v>
      </c>
      <c r="AB70" s="27" t="str">
        <f>V15</f>
        <v>英語</v>
      </c>
      <c r="AC70" s="62"/>
      <c r="AD70" s="42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IF(AE70="","",VLOOKUP(AE70,目次!$A$5:$X$36,20))</f>
        <v/>
      </c>
      <c r="AL70" s="22" t="str">
        <f>IF(AF70="","",VLOOKUP(AF70,目次!$A$5:$P$36,4))</f>
        <v/>
      </c>
      <c r="AM70" s="22" t="str">
        <f>IF(AF70="","",VLOOKUP(AF70,目次!$A$5:$X$36,21))</f>
        <v/>
      </c>
      <c r="AN70" s="22" t="str">
        <f>IF(AG70="","",VLOOKUP(AG70,目次!$A$5:$P$36,5))</f>
        <v/>
      </c>
      <c r="AO70" s="22" t="str">
        <f>IF(AG70="","",VLOOKUP(AG70,目次!$A$5:$X$36,22))</f>
        <v/>
      </c>
      <c r="AP70" s="22" t="str">
        <f>IF(AH70="","",VLOOKUP(AH70,目次!$A$5:$P$36,6))</f>
        <v/>
      </c>
      <c r="AQ70" s="22" t="str">
        <f>IF(AH70="","",VLOOKUP(AH70,目次!$A$5:$X$36,23))</f>
        <v/>
      </c>
      <c r="AR70" s="22" t="str">
        <f>IF(AI70="","",VLOOKUP(AI70,目次!$A$5:$P$36,7))</f>
        <v>24～25</v>
      </c>
      <c r="AS70" s="22" t="str">
        <f>IF(AI70="","",VLOOKUP(AI70,目次!$A$5:$X$36,24))</f>
        <v>28～29</v>
      </c>
      <c r="AT70" s="45" t="str">
        <f t="shared" si="17"/>
        <v/>
      </c>
      <c r="AU70" s="45" t="str">
        <f t="shared" si="17"/>
        <v/>
      </c>
      <c r="AV70" s="45" t="str">
        <f t="shared" si="17"/>
        <v/>
      </c>
      <c r="AW70" s="45" t="str">
        <f t="shared" si="17"/>
        <v/>
      </c>
      <c r="AX70" s="45" t="str">
        <f t="shared" si="17"/>
        <v/>
      </c>
      <c r="AY70" s="45" t="str">
        <f t="shared" si="17"/>
        <v/>
      </c>
      <c r="AZ70" s="45" t="str">
        <f t="shared" si="17"/>
        <v/>
      </c>
      <c r="BA70" s="45" t="str">
        <f t="shared" si="17"/>
        <v/>
      </c>
      <c r="BB70" s="45" t="str">
        <f t="shared" si="17"/>
        <v>24～25</v>
      </c>
      <c r="BC70" s="45" t="str">
        <f t="shared" si="17"/>
        <v>28～29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  <mergeCell ref="B5:C5"/>
    <mergeCell ref="F5:J5"/>
    <mergeCell ref="K5:P5"/>
    <mergeCell ref="R5:Z5"/>
    <mergeCell ref="B1:P1"/>
    <mergeCell ref="U1:Z1"/>
    <mergeCell ref="B2:I2"/>
    <mergeCell ref="J2:P2"/>
    <mergeCell ref="B3:C3"/>
  </mergeCells>
  <phoneticPr fontId="1"/>
  <conditionalFormatting sqref="B8:B35">
    <cfRule type="expression" dxfId="9" priority="2" stopIfTrue="1">
      <formula>D8="祝"</formula>
    </cfRule>
    <cfRule type="expression" dxfId="8" priority="3" stopIfTrue="1">
      <formula>OR(D8=1,D8=7)</formula>
    </cfRule>
  </conditionalFormatting>
  <conditionalFormatting sqref="C8:C35">
    <cfRule type="expression" dxfId="7" priority="4" stopIfTrue="1">
      <formula>D8="祝"</formula>
    </cfRule>
    <cfRule type="expression" dxfId="6" priority="5" stopIfTrue="1">
      <formula>OR(D8=1,D8=7)</formula>
    </cfRule>
  </conditionalFormatting>
  <conditionalFormatting sqref="D8:D35">
    <cfRule type="cellIs" dxfId="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  <dataValidation type="list" allowBlank="1" showInputMessage="1" showErrorMessage="1" sqref="J2:P2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45" t="s">
        <v>98</v>
      </c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U1" s="274" t="str">
        <f>HYPERLINK("#はじめに!A1","はじめにの画面に戻る")</f>
        <v>はじめにの画面に戻る</v>
      </c>
      <c r="V1" s="275"/>
      <c r="W1" s="275"/>
      <c r="X1" s="275"/>
      <c r="Y1" s="275"/>
      <c r="Z1" s="275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44" t="s">
        <v>542</v>
      </c>
      <c r="C2" s="344"/>
      <c r="D2" s="344"/>
      <c r="E2" s="344"/>
      <c r="F2" s="344"/>
      <c r="G2" s="344"/>
      <c r="H2" s="344"/>
      <c r="I2" s="344"/>
      <c r="J2" s="277" t="s">
        <v>540</v>
      </c>
      <c r="K2" s="278"/>
      <c r="L2" s="278"/>
      <c r="M2" s="278"/>
      <c r="N2" s="278"/>
      <c r="O2" s="278"/>
      <c r="P2" s="279"/>
      <c r="Q2" s="50"/>
      <c r="R2" s="50"/>
      <c r="S2" s="50"/>
      <c r="T2" s="50"/>
      <c r="U2" s="50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0"/>
      <c r="C3" s="280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09"/>
      <c r="B4" s="210"/>
      <c r="C4" s="210"/>
      <c r="D4" s="211"/>
      <c r="E4" s="209"/>
      <c r="F4" s="212"/>
      <c r="G4" s="212"/>
      <c r="H4" s="213"/>
      <c r="I4" s="213"/>
      <c r="J4" s="214"/>
      <c r="K4" s="214"/>
      <c r="L4" s="213"/>
      <c r="M4" s="213"/>
      <c r="N4" s="213"/>
      <c r="O4" s="213"/>
      <c r="P4" s="215"/>
      <c r="Q4" s="215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09"/>
      <c r="B5" s="266">
        <v>2027</v>
      </c>
      <c r="C5" s="266"/>
      <c r="D5" s="51"/>
      <c r="E5" s="52" t="s">
        <v>0</v>
      </c>
      <c r="F5" s="267" t="str">
        <f>J2</f>
        <v>スタディ１</v>
      </c>
      <c r="G5" s="267"/>
      <c r="H5" s="267"/>
      <c r="I5" s="267"/>
      <c r="J5" s="267"/>
      <c r="K5" s="268" t="s">
        <v>56</v>
      </c>
      <c r="L5" s="268"/>
      <c r="M5" s="268"/>
      <c r="N5" s="268"/>
      <c r="O5" s="268"/>
      <c r="P5" s="268"/>
      <c r="Q5" s="216"/>
      <c r="R5" s="343" t="s">
        <v>95</v>
      </c>
      <c r="S5" s="343"/>
      <c r="T5" s="343"/>
      <c r="U5" s="343"/>
      <c r="V5" s="343"/>
      <c r="W5" s="343"/>
      <c r="X5" s="343"/>
      <c r="Y5" s="343"/>
      <c r="Z5" s="343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18"/>
      <c r="B6" s="53">
        <v>3</v>
      </c>
      <c r="C6" s="54" t="s">
        <v>1</v>
      </c>
      <c r="D6" s="16"/>
      <c r="E6" s="28" t="s">
        <v>2</v>
      </c>
      <c r="F6" s="271" t="s">
        <v>3</v>
      </c>
      <c r="G6" s="272"/>
      <c r="H6" s="271" t="s">
        <v>4</v>
      </c>
      <c r="I6" s="272"/>
      <c r="J6" s="271" t="s">
        <v>5</v>
      </c>
      <c r="K6" s="272"/>
      <c r="L6" s="271" t="s">
        <v>6</v>
      </c>
      <c r="M6" s="272"/>
      <c r="N6" s="271" t="s">
        <v>7</v>
      </c>
      <c r="O6" s="272"/>
      <c r="P6" s="29" t="s">
        <v>8</v>
      </c>
      <c r="Q6" s="217"/>
      <c r="R6" s="30" t="s">
        <v>9</v>
      </c>
    </row>
    <row r="7" spans="1:71" ht="18.75" customHeight="1">
      <c r="A7" s="218"/>
      <c r="B7" s="22"/>
      <c r="C7" s="22"/>
      <c r="E7" s="31"/>
      <c r="F7" s="32" t="s">
        <v>55</v>
      </c>
      <c r="G7" s="34" t="str">
        <f>J2</f>
        <v>スタディ１</v>
      </c>
      <c r="H7" s="32" t="s">
        <v>55</v>
      </c>
      <c r="I7" s="34" t="str">
        <f>J2</f>
        <v>スタディ１</v>
      </c>
      <c r="J7" s="32" t="s">
        <v>55</v>
      </c>
      <c r="K7" s="34" t="str">
        <f>J2</f>
        <v>スタディ１</v>
      </c>
      <c r="L7" s="32" t="s">
        <v>55</v>
      </c>
      <c r="M7" s="34" t="str">
        <f>J2</f>
        <v>スタディ１</v>
      </c>
      <c r="N7" s="32" t="s">
        <v>55</v>
      </c>
      <c r="O7" s="34" t="str">
        <f>J2</f>
        <v>スタディ１</v>
      </c>
      <c r="P7" s="31"/>
      <c r="Q7" s="218"/>
      <c r="R7" s="33"/>
    </row>
    <row r="8" spans="1:71" ht="18.95" customHeight="1">
      <c r="A8" s="218"/>
      <c r="B8" s="5">
        <v>1</v>
      </c>
      <c r="C8" s="6">
        <f t="shared" ref="C8:C38" si="0">DATE($B$5,$B$6,B8)</f>
        <v>46447</v>
      </c>
      <c r="D8" s="18">
        <f t="shared" ref="D8:D17" si="1">WEEKDAY(C8)</f>
        <v>2</v>
      </c>
      <c r="E8" s="9"/>
      <c r="F8" s="106" t="str">
        <f>IF($R8=1,VLOOKUP($S8,$AA$11:$BC$70,10),IF($R8=2,VLOOKUP($S7+1,$AA$11:$BC$70,20),IF($R8="予備","予備","")))</f>
        <v>2～3</v>
      </c>
      <c r="G8" s="107" t="str">
        <f t="shared" ref="G8:G38" si="2">IF($R8=1,VLOOKUP($S8,$AA$11:$BC$70,11),IF($R8=2,VLOOKUP($S7+1,$AA$11:$BC$70,21),IF($R8="予備","予備","")))</f>
        <v>4～5</v>
      </c>
      <c r="H8" s="108" t="str">
        <f t="shared" ref="H8:H38" si="3">IF($R8=1,VLOOKUP($S8,$AA$11:$BC$70,12),IF($R8=2,VLOOKUP($S7+1,$AA$11:$BC$70,22),IF($R8="予備","予備","")))</f>
        <v/>
      </c>
      <c r="I8" s="107" t="str">
        <f t="shared" ref="I8:I38" si="4">IF($R8=1,VLOOKUP($S8,$AA$11:$BC$70,13),IF($R8=2,VLOOKUP($S7+1,$AA$11:$BC$70,23),IF($R8="予備","予備","")))</f>
        <v/>
      </c>
      <c r="J8" s="108" t="str">
        <f t="shared" ref="J8:J38" si="5">IF($R8=1,VLOOKUP($S8,$AA$11:$BC$70,14),IF($R8=2,VLOOKUP($S7+1,$AA$11:$BC$70,24),IF($R8="予備","予備","")))</f>
        <v/>
      </c>
      <c r="K8" s="107" t="str">
        <f t="shared" ref="K8:K38" si="6">IF($R8=1,VLOOKUP($S8,$AA$11:$BC$70,15),IF($R8=2,VLOOKUP($S7+1,$AA$11:$BC$70,25),IF($R8="予備","予備","")))</f>
        <v/>
      </c>
      <c r="L8" s="108" t="str">
        <f t="shared" ref="L8:L38" si="7">IF($R8=1,VLOOKUP($S8,$AA$11:$BC$70,16),IF($R8=2,VLOOKUP($S7+1,$AA$11:$BC$70,26),IF($R8="予備","予備","")))</f>
        <v/>
      </c>
      <c r="M8" s="107" t="str">
        <f t="shared" ref="M8:M38" si="8">IF($R8=1,VLOOKUP($S8,$AA$11:$BC$70,17),IF($R8=2,VLOOKUP($S7+1,$AA$11:$BC$70,27),IF($R8="予備","予備","")))</f>
        <v/>
      </c>
      <c r="N8" s="108" t="str">
        <f t="shared" ref="N8:N38" si="9">IF($R8=1,VLOOKUP($S8,$AA$11:$BC$70,18),IF($R8=2,VLOOKUP($S7+1,$AA$11:$BC$70,28),IF($R8="予備","予備","")))</f>
        <v/>
      </c>
      <c r="O8" s="107" t="str">
        <f t="shared" ref="O8:O38" si="10">IF($R8=1,VLOOKUP($S8,$AA$11:$BC$70,19),IF($R8=2,VLOOKUP($S7+1,$AA$11:$BC$70,29),IF($R8="予備","予備","")))</f>
        <v/>
      </c>
      <c r="P8" s="9"/>
      <c r="Q8" s="218"/>
      <c r="R8" s="55">
        <v>1</v>
      </c>
      <c r="S8" s="14">
        <f>SUM($R$8:R8)</f>
        <v>1</v>
      </c>
    </row>
    <row r="9" spans="1:71" ht="18.95" customHeight="1" thickBot="1">
      <c r="A9" s="218"/>
      <c r="B9" s="5">
        <v>2</v>
      </c>
      <c r="C9" s="6">
        <f t="shared" si="0"/>
        <v>46448</v>
      </c>
      <c r="D9" s="18">
        <f t="shared" si="1"/>
        <v>3</v>
      </c>
      <c r="E9" s="9"/>
      <c r="F9" s="108"/>
      <c r="G9" s="107" t="str">
        <f t="shared" si="2"/>
        <v/>
      </c>
      <c r="H9" s="108" t="str">
        <f t="shared" si="3"/>
        <v>2～3</v>
      </c>
      <c r="I9" s="107" t="str">
        <f t="shared" si="4"/>
        <v>4～5</v>
      </c>
      <c r="J9" s="108" t="str">
        <f t="shared" si="5"/>
        <v/>
      </c>
      <c r="K9" s="107" t="str">
        <f t="shared" si="6"/>
        <v/>
      </c>
      <c r="L9" s="108" t="str">
        <f t="shared" si="7"/>
        <v/>
      </c>
      <c r="M9" s="107" t="str">
        <f t="shared" si="8"/>
        <v/>
      </c>
      <c r="N9" s="108" t="str">
        <f t="shared" si="9"/>
        <v/>
      </c>
      <c r="O9" s="107" t="str">
        <f t="shared" si="10"/>
        <v/>
      </c>
      <c r="P9" s="9"/>
      <c r="Q9" s="218"/>
      <c r="R9" s="55">
        <v>1</v>
      </c>
      <c r="S9" s="14">
        <f>SUM($R$8:R9)</f>
        <v>2</v>
      </c>
      <c r="U9" s="7" t="s">
        <v>96</v>
      </c>
      <c r="V9" s="24"/>
      <c r="W9" s="15"/>
      <c r="AA9" s="8" t="s">
        <v>97</v>
      </c>
      <c r="AB9" s="24" t="s">
        <v>10</v>
      </c>
      <c r="AC9" s="24"/>
      <c r="AD9" s="15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70" t="s">
        <v>14</v>
      </c>
      <c r="BK9" s="270"/>
      <c r="BL9" s="270" t="s">
        <v>4</v>
      </c>
      <c r="BM9" s="270"/>
      <c r="BN9" s="270" t="s">
        <v>5</v>
      </c>
      <c r="BO9" s="270"/>
      <c r="BP9" s="270" t="s">
        <v>6</v>
      </c>
      <c r="BQ9" s="270"/>
      <c r="BR9" s="270" t="s">
        <v>7</v>
      </c>
      <c r="BS9" s="270"/>
    </row>
    <row r="10" spans="1:71" ht="18.95" customHeight="1" thickBot="1">
      <c r="A10" s="218"/>
      <c r="B10" s="5">
        <v>3</v>
      </c>
      <c r="C10" s="6">
        <f t="shared" si="0"/>
        <v>46449</v>
      </c>
      <c r="D10" s="18">
        <f t="shared" si="1"/>
        <v>4</v>
      </c>
      <c r="E10" s="9"/>
      <c r="F10" s="108" t="str">
        <f t="shared" ref="F10:F38" si="11">IF($R10=1,VLOOKUP($S10,$AA$11:$BC$70,10),IF($R10=2,VLOOKUP($S9+1,$AA$11:$BC$70,20),IF($R10="予備","予備","")))</f>
        <v/>
      </c>
      <c r="G10" s="107" t="str">
        <f t="shared" si="2"/>
        <v/>
      </c>
      <c r="H10" s="108" t="str">
        <f t="shared" si="3"/>
        <v/>
      </c>
      <c r="I10" s="107" t="str">
        <f t="shared" si="4"/>
        <v/>
      </c>
      <c r="J10" s="108" t="str">
        <f t="shared" si="5"/>
        <v>2～3</v>
      </c>
      <c r="K10" s="107" t="str">
        <f t="shared" si="6"/>
        <v>4～5</v>
      </c>
      <c r="L10" s="108" t="str">
        <f t="shared" si="7"/>
        <v/>
      </c>
      <c r="M10" s="107" t="str">
        <f t="shared" si="8"/>
        <v/>
      </c>
      <c r="N10" s="108" t="str">
        <f t="shared" si="9"/>
        <v/>
      </c>
      <c r="O10" s="107" t="str">
        <f t="shared" si="10"/>
        <v/>
      </c>
      <c r="P10" s="9"/>
      <c r="Q10" s="218"/>
      <c r="R10" s="55">
        <v>1</v>
      </c>
      <c r="S10" s="14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1" t="s">
        <v>14</v>
      </c>
      <c r="AF10" s="41" t="s">
        <v>17</v>
      </c>
      <c r="AG10" s="41" t="s">
        <v>18</v>
      </c>
      <c r="AH10" s="41" t="s">
        <v>19</v>
      </c>
      <c r="AI10" s="41" t="s">
        <v>20</v>
      </c>
      <c r="AJ10" s="43" t="s">
        <v>14</v>
      </c>
      <c r="AK10" s="44" t="s">
        <v>539</v>
      </c>
      <c r="AL10" s="41" t="s">
        <v>17</v>
      </c>
      <c r="AM10" s="44" t="s">
        <v>539</v>
      </c>
      <c r="AN10" s="41" t="s">
        <v>18</v>
      </c>
      <c r="AO10" s="44" t="s">
        <v>539</v>
      </c>
      <c r="AP10" s="41" t="s">
        <v>19</v>
      </c>
      <c r="AQ10" s="44" t="s">
        <v>539</v>
      </c>
      <c r="AR10" s="41" t="s">
        <v>20</v>
      </c>
      <c r="AS10" s="44" t="s">
        <v>539</v>
      </c>
      <c r="AT10" s="43" t="s">
        <v>14</v>
      </c>
      <c r="AU10" s="44" t="s">
        <v>539</v>
      </c>
      <c r="AV10" s="41" t="s">
        <v>17</v>
      </c>
      <c r="AW10" s="44" t="s">
        <v>539</v>
      </c>
      <c r="AX10" s="41" t="s">
        <v>18</v>
      </c>
      <c r="AY10" s="44" t="s">
        <v>539</v>
      </c>
      <c r="AZ10" s="41" t="s">
        <v>19</v>
      </c>
      <c r="BA10" s="44" t="s">
        <v>539</v>
      </c>
      <c r="BB10" s="41" t="s">
        <v>20</v>
      </c>
      <c r="BC10" s="44" t="s">
        <v>539</v>
      </c>
      <c r="BH10" s="36" t="s">
        <v>11</v>
      </c>
      <c r="BI10" s="37" t="s">
        <v>21</v>
      </c>
      <c r="BJ10" s="38" t="s">
        <v>55</v>
      </c>
      <c r="BK10" s="39" t="s">
        <v>541</v>
      </c>
      <c r="BL10" s="38" t="s">
        <v>55</v>
      </c>
      <c r="BM10" s="39" t="s">
        <v>539</v>
      </c>
      <c r="BN10" s="38" t="s">
        <v>55</v>
      </c>
      <c r="BO10" s="39" t="s">
        <v>539</v>
      </c>
      <c r="BP10" s="38" t="s">
        <v>55</v>
      </c>
      <c r="BQ10" s="39" t="s">
        <v>539</v>
      </c>
      <c r="BR10" s="38" t="s">
        <v>55</v>
      </c>
      <c r="BS10" s="39" t="s">
        <v>539</v>
      </c>
    </row>
    <row r="11" spans="1:71" ht="18.95" customHeight="1">
      <c r="A11" s="218"/>
      <c r="B11" s="5">
        <v>4</v>
      </c>
      <c r="C11" s="6">
        <f t="shared" si="0"/>
        <v>46450</v>
      </c>
      <c r="D11" s="18">
        <f t="shared" si="1"/>
        <v>5</v>
      </c>
      <c r="E11" s="9"/>
      <c r="F11" s="108" t="str">
        <f t="shared" si="11"/>
        <v/>
      </c>
      <c r="G11" s="107" t="str">
        <f t="shared" si="2"/>
        <v/>
      </c>
      <c r="H11" s="108" t="str">
        <f t="shared" si="3"/>
        <v/>
      </c>
      <c r="I11" s="107" t="str">
        <f t="shared" si="4"/>
        <v/>
      </c>
      <c r="J11" s="108" t="str">
        <f t="shared" si="5"/>
        <v/>
      </c>
      <c r="K11" s="107" t="str">
        <f t="shared" si="6"/>
        <v/>
      </c>
      <c r="L11" s="108" t="str">
        <f t="shared" si="7"/>
        <v>2～3</v>
      </c>
      <c r="M11" s="107" t="str">
        <f t="shared" si="8"/>
        <v>6～7</v>
      </c>
      <c r="N11" s="108" t="str">
        <f t="shared" si="9"/>
        <v/>
      </c>
      <c r="O11" s="107" t="str">
        <f t="shared" si="10"/>
        <v/>
      </c>
      <c r="P11" s="9"/>
      <c r="Q11" s="218"/>
      <c r="R11" s="55">
        <v>1</v>
      </c>
      <c r="S11" s="14">
        <f>SUM($R$8:R11)</f>
        <v>4</v>
      </c>
      <c r="U11" s="27">
        <v>1</v>
      </c>
      <c r="V11" s="60" t="s">
        <v>14</v>
      </c>
      <c r="AA11" s="9">
        <v>1</v>
      </c>
      <c r="AB11" s="27" t="str">
        <f>V11</f>
        <v>国語</v>
      </c>
      <c r="AC11" s="60"/>
      <c r="AD11" s="42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IF(AE11="","",VLOOKUP(AE11,目次!$A$5:$X$36,20))</f>
        <v>4～5</v>
      </c>
      <c r="AL11" s="22" t="str">
        <f>IF(AF11="","",VLOOKUP(AF11,目次!$A$5:$P$36,4))</f>
        <v/>
      </c>
      <c r="AM11" s="22" t="str">
        <f>IF(AF11="","",VLOOKUP(AF11,目次!$A$5:$X$36,21))</f>
        <v/>
      </c>
      <c r="AN11" s="22" t="str">
        <f>IF(AG11="","",VLOOKUP(AG11,目次!$A$5:$P$36,5))</f>
        <v/>
      </c>
      <c r="AO11" s="22" t="str">
        <f>IF(AG11="","",VLOOKUP(AG11,目次!$A$5:$X$36,22))</f>
        <v/>
      </c>
      <c r="AP11" s="22" t="str">
        <f>IF(AH11="","",VLOOKUP(AH11,目次!$A$5:$P$36,6))</f>
        <v/>
      </c>
      <c r="AQ11" s="22" t="str">
        <f>IF(AH11="","",VLOOKUP(AH11,目次!$A$5:$X$36,23))</f>
        <v/>
      </c>
      <c r="AR11" s="22" t="str">
        <f>IF(AI11="","",VLOOKUP(AI11,目次!$A$5:$P$36,7))</f>
        <v/>
      </c>
      <c r="AS11" s="22" t="str">
        <f>IF(AI11="","",VLOOKUP(AI11,目次!$A$5:$X$36,24))</f>
        <v/>
      </c>
      <c r="AT11" s="45" t="str">
        <f t="shared" ref="AT11:BC36" si="13">IF(AJ11=AJ12,"",IF($AD11=$AD12,AJ11&amp;","&amp;AJ12,AJ11&amp;AJ12))</f>
        <v>2～3</v>
      </c>
      <c r="AU11" s="45" t="str">
        <f t="shared" si="13"/>
        <v>4～5</v>
      </c>
      <c r="AV11" s="45" t="str">
        <f t="shared" si="13"/>
        <v>2～3</v>
      </c>
      <c r="AW11" s="45" t="str">
        <f t="shared" si="13"/>
        <v>4～5</v>
      </c>
      <c r="AX11" s="45" t="str">
        <f t="shared" si="13"/>
        <v/>
      </c>
      <c r="AY11" s="45" t="str">
        <f t="shared" si="13"/>
        <v/>
      </c>
      <c r="AZ11" s="45" t="str">
        <f t="shared" si="13"/>
        <v/>
      </c>
      <c r="BA11" s="45" t="str">
        <f t="shared" si="13"/>
        <v/>
      </c>
      <c r="BB11" s="45" t="str">
        <f t="shared" si="13"/>
        <v/>
      </c>
      <c r="BC11" s="45" t="str">
        <f t="shared" si="13"/>
        <v/>
      </c>
      <c r="BH11" s="40">
        <v>1</v>
      </c>
      <c r="BI11" s="250" t="s">
        <v>22</v>
      </c>
      <c r="BJ11" s="253" t="s">
        <v>58</v>
      </c>
      <c r="BK11" s="248" t="s">
        <v>112</v>
      </c>
      <c r="BL11" s="252" t="s">
        <v>111</v>
      </c>
      <c r="BM11" s="251" t="s">
        <v>112</v>
      </c>
      <c r="BN11" s="249" t="s">
        <v>111</v>
      </c>
      <c r="BO11" s="257" t="s">
        <v>112</v>
      </c>
      <c r="BP11" s="249" t="s">
        <v>111</v>
      </c>
      <c r="BQ11" s="256" t="s">
        <v>99</v>
      </c>
      <c r="BR11" s="255" t="s">
        <v>111</v>
      </c>
      <c r="BS11" s="258" t="s">
        <v>99</v>
      </c>
    </row>
    <row r="12" spans="1:71" ht="18.95" customHeight="1">
      <c r="A12" s="218"/>
      <c r="B12" s="5">
        <v>5</v>
      </c>
      <c r="C12" s="6">
        <f t="shared" si="0"/>
        <v>46451</v>
      </c>
      <c r="D12" s="18">
        <f t="shared" si="1"/>
        <v>6</v>
      </c>
      <c r="E12" s="9"/>
      <c r="F12" s="108" t="str">
        <f t="shared" si="11"/>
        <v/>
      </c>
      <c r="G12" s="107" t="str">
        <f t="shared" si="2"/>
        <v/>
      </c>
      <c r="H12" s="108" t="str">
        <f t="shared" si="3"/>
        <v/>
      </c>
      <c r="I12" s="107" t="str">
        <f t="shared" si="4"/>
        <v/>
      </c>
      <c r="J12" s="108" t="str">
        <f t="shared" si="5"/>
        <v/>
      </c>
      <c r="K12" s="107" t="str">
        <f t="shared" si="6"/>
        <v/>
      </c>
      <c r="L12" s="108" t="str">
        <f t="shared" si="7"/>
        <v/>
      </c>
      <c r="M12" s="107" t="str">
        <f t="shared" si="8"/>
        <v/>
      </c>
      <c r="N12" s="108" t="str">
        <f t="shared" si="9"/>
        <v>2～3</v>
      </c>
      <c r="O12" s="107" t="str">
        <f t="shared" si="10"/>
        <v>6～7</v>
      </c>
      <c r="P12" s="9"/>
      <c r="Q12" s="218"/>
      <c r="R12" s="55">
        <v>1</v>
      </c>
      <c r="S12" s="14">
        <f>SUM($R$8:R12)</f>
        <v>5</v>
      </c>
      <c r="U12" s="27">
        <v>2</v>
      </c>
      <c r="V12" s="61" t="s">
        <v>4</v>
      </c>
      <c r="AA12" s="9">
        <v>2</v>
      </c>
      <c r="AB12" s="27" t="str">
        <f>V12</f>
        <v>社会</v>
      </c>
      <c r="AC12" s="61"/>
      <c r="AD12" s="42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IF(AE12="","",VLOOKUP(AE12,目次!$A$5:$X$36,20))</f>
        <v/>
      </c>
      <c r="AL12" s="22" t="str">
        <f>IF(AF12="","",VLOOKUP(AF12,目次!$A$5:$P$36,4))</f>
        <v>2～3</v>
      </c>
      <c r="AM12" s="22" t="str">
        <f>IF(AF12="","",VLOOKUP(AF12,目次!$A$5:$X$36,21))</f>
        <v>4～5</v>
      </c>
      <c r="AN12" s="22" t="str">
        <f>IF(AG12="","",VLOOKUP(AG12,目次!$A$5:$P$36,5))</f>
        <v/>
      </c>
      <c r="AO12" s="22" t="str">
        <f>IF(AG12="","",VLOOKUP(AG12,目次!$A$5:$X$36,22))</f>
        <v/>
      </c>
      <c r="AP12" s="22" t="str">
        <f>IF(AH12="","",VLOOKUP(AH12,目次!$A$5:$P$36,6))</f>
        <v/>
      </c>
      <c r="AQ12" s="22" t="str">
        <f>IF(AH12="","",VLOOKUP(AH12,目次!$A$5:$X$36,23))</f>
        <v/>
      </c>
      <c r="AR12" s="22" t="str">
        <f>IF(AI12="","",VLOOKUP(AI12,目次!$A$5:$P$36,7))</f>
        <v/>
      </c>
      <c r="AS12" s="22" t="str">
        <f>IF(AI12="","",VLOOKUP(AI12,目次!$A$5:$X$36,24))</f>
        <v/>
      </c>
      <c r="AT12" s="45" t="str">
        <f t="shared" si="13"/>
        <v/>
      </c>
      <c r="AU12" s="45" t="str">
        <f t="shared" si="13"/>
        <v/>
      </c>
      <c r="AV12" s="45" t="str">
        <f t="shared" si="13"/>
        <v>2～3</v>
      </c>
      <c r="AW12" s="45" t="str">
        <f t="shared" si="13"/>
        <v>4～5</v>
      </c>
      <c r="AX12" s="45" t="str">
        <f t="shared" si="13"/>
        <v>2～3</v>
      </c>
      <c r="AY12" s="45" t="str">
        <f t="shared" si="13"/>
        <v>4～5</v>
      </c>
      <c r="AZ12" s="45" t="str">
        <f t="shared" si="13"/>
        <v/>
      </c>
      <c r="BA12" s="45" t="str">
        <f t="shared" si="13"/>
        <v/>
      </c>
      <c r="BB12" s="45" t="str">
        <f t="shared" si="13"/>
        <v/>
      </c>
      <c r="BC12" s="45" t="str">
        <f t="shared" si="13"/>
        <v/>
      </c>
      <c r="BH12" s="40">
        <v>2</v>
      </c>
      <c r="BI12" s="64" t="s">
        <v>23</v>
      </c>
      <c r="BJ12" s="75" t="s">
        <v>59</v>
      </c>
      <c r="BK12" s="260" t="s">
        <v>99</v>
      </c>
      <c r="BL12" s="78" t="s">
        <v>112</v>
      </c>
      <c r="BM12" s="261" t="s">
        <v>99</v>
      </c>
      <c r="BN12" s="67" t="s">
        <v>112</v>
      </c>
      <c r="BO12" s="259" t="s">
        <v>99</v>
      </c>
      <c r="BP12" s="67" t="s">
        <v>112</v>
      </c>
      <c r="BQ12" s="152" t="s">
        <v>100</v>
      </c>
      <c r="BR12" s="69" t="s">
        <v>112</v>
      </c>
      <c r="BS12" s="254" t="s">
        <v>100</v>
      </c>
    </row>
    <row r="13" spans="1:71" ht="18.95" customHeight="1">
      <c r="A13" s="218"/>
      <c r="B13" s="5">
        <v>6</v>
      </c>
      <c r="C13" s="6">
        <f t="shared" si="0"/>
        <v>46452</v>
      </c>
      <c r="D13" s="18">
        <f t="shared" si="1"/>
        <v>7</v>
      </c>
      <c r="E13" s="9"/>
      <c r="F13" s="108" t="str">
        <f t="shared" si="11"/>
        <v>4～5</v>
      </c>
      <c r="G13" s="107" t="str">
        <f t="shared" si="2"/>
        <v>6～7</v>
      </c>
      <c r="H13" s="108" t="str">
        <f t="shared" si="3"/>
        <v/>
      </c>
      <c r="I13" s="107" t="str">
        <f t="shared" si="4"/>
        <v/>
      </c>
      <c r="J13" s="108" t="str">
        <f t="shared" si="5"/>
        <v/>
      </c>
      <c r="K13" s="107" t="str">
        <f t="shared" si="6"/>
        <v/>
      </c>
      <c r="L13" s="108" t="str">
        <f t="shared" si="7"/>
        <v/>
      </c>
      <c r="M13" s="107" t="str">
        <f t="shared" si="8"/>
        <v/>
      </c>
      <c r="N13" s="108" t="str">
        <f t="shared" si="9"/>
        <v/>
      </c>
      <c r="O13" s="107" t="str">
        <f t="shared" si="10"/>
        <v/>
      </c>
      <c r="P13" s="9"/>
      <c r="Q13" s="218"/>
      <c r="R13" s="55">
        <v>1</v>
      </c>
      <c r="S13" s="14">
        <f>SUM($R$8:R13)</f>
        <v>6</v>
      </c>
      <c r="U13" s="27">
        <v>3</v>
      </c>
      <c r="V13" s="61" t="s">
        <v>5</v>
      </c>
      <c r="AA13" s="9">
        <v>3</v>
      </c>
      <c r="AB13" s="27" t="str">
        <f>V13</f>
        <v>数学</v>
      </c>
      <c r="AC13" s="61"/>
      <c r="AD13" s="42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IF(AE13="","",VLOOKUP(AE13,目次!$A$5:$X$36,20))</f>
        <v/>
      </c>
      <c r="AL13" s="22" t="str">
        <f>IF(AF13="","",VLOOKUP(AF13,目次!$A$5:$P$36,4))</f>
        <v/>
      </c>
      <c r="AM13" s="22" t="str">
        <f>IF(AF13="","",VLOOKUP(AF13,目次!$A$5:$X$36,21))</f>
        <v/>
      </c>
      <c r="AN13" s="22" t="str">
        <f>IF(AG13="","",VLOOKUP(AG13,目次!$A$5:$P$36,5))</f>
        <v>2～3</v>
      </c>
      <c r="AO13" s="22" t="str">
        <f>IF(AG13="","",VLOOKUP(AG13,目次!$A$5:$X$36,22))</f>
        <v>4～5</v>
      </c>
      <c r="AP13" s="22" t="str">
        <f>IF(AH13="","",VLOOKUP(AH13,目次!$A$5:$P$36,6))</f>
        <v/>
      </c>
      <c r="AQ13" s="22" t="str">
        <f>IF(AH13="","",VLOOKUP(AH13,目次!$A$5:$X$36,23))</f>
        <v/>
      </c>
      <c r="AR13" s="22" t="str">
        <f>IF(AI13="","",VLOOKUP(AI13,目次!$A$5:$P$36,7))</f>
        <v/>
      </c>
      <c r="AS13" s="22" t="str">
        <f>IF(AI13="","",VLOOKUP(AI13,目次!$A$5:$X$36,24))</f>
        <v/>
      </c>
      <c r="AT13" s="45" t="str">
        <f t="shared" si="13"/>
        <v/>
      </c>
      <c r="AU13" s="45" t="str">
        <f t="shared" si="13"/>
        <v/>
      </c>
      <c r="AV13" s="45" t="str">
        <f t="shared" si="13"/>
        <v/>
      </c>
      <c r="AW13" s="45" t="str">
        <f t="shared" si="13"/>
        <v/>
      </c>
      <c r="AX13" s="45" t="str">
        <f t="shared" si="13"/>
        <v>2～3</v>
      </c>
      <c r="AY13" s="45" t="str">
        <f t="shared" si="13"/>
        <v>4～5</v>
      </c>
      <c r="AZ13" s="45" t="str">
        <f t="shared" si="13"/>
        <v>2～3</v>
      </c>
      <c r="BA13" s="45" t="str">
        <f t="shared" si="13"/>
        <v>6～7</v>
      </c>
      <c r="BB13" s="45" t="str">
        <f t="shared" si="13"/>
        <v/>
      </c>
      <c r="BC13" s="45" t="str">
        <f t="shared" si="13"/>
        <v/>
      </c>
      <c r="BH13" s="40">
        <v>3</v>
      </c>
      <c r="BI13" s="64" t="s">
        <v>24</v>
      </c>
      <c r="BJ13" s="75" t="s">
        <v>99</v>
      </c>
      <c r="BK13" s="260" t="s">
        <v>100</v>
      </c>
      <c r="BL13" s="78" t="s">
        <v>99</v>
      </c>
      <c r="BM13" s="261" t="s">
        <v>100</v>
      </c>
      <c r="BN13" s="67" t="s">
        <v>99</v>
      </c>
      <c r="BO13" s="259" t="s">
        <v>100</v>
      </c>
      <c r="BP13" s="67" t="s">
        <v>99</v>
      </c>
      <c r="BQ13" s="152" t="s">
        <v>101</v>
      </c>
      <c r="BR13" s="69" t="s">
        <v>99</v>
      </c>
      <c r="BS13" s="254" t="s">
        <v>101</v>
      </c>
    </row>
    <row r="14" spans="1:71" ht="18.95" customHeight="1">
      <c r="A14" s="218"/>
      <c r="B14" s="5">
        <v>7</v>
      </c>
      <c r="C14" s="6">
        <f t="shared" si="0"/>
        <v>46453</v>
      </c>
      <c r="D14" s="18">
        <f t="shared" si="1"/>
        <v>1</v>
      </c>
      <c r="E14" s="9"/>
      <c r="F14" s="108" t="str">
        <f t="shared" si="11"/>
        <v/>
      </c>
      <c r="G14" s="107" t="str">
        <f t="shared" si="2"/>
        <v/>
      </c>
      <c r="H14" s="108" t="str">
        <f t="shared" si="3"/>
        <v>4～5</v>
      </c>
      <c r="I14" s="107" t="str">
        <f t="shared" si="4"/>
        <v>6～7</v>
      </c>
      <c r="J14" s="108" t="str">
        <f t="shared" si="5"/>
        <v/>
      </c>
      <c r="K14" s="107" t="str">
        <f t="shared" si="6"/>
        <v/>
      </c>
      <c r="L14" s="108" t="str">
        <f t="shared" si="7"/>
        <v/>
      </c>
      <c r="M14" s="107" t="str">
        <f t="shared" si="8"/>
        <v/>
      </c>
      <c r="N14" s="108" t="str">
        <f t="shared" si="9"/>
        <v/>
      </c>
      <c r="O14" s="107" t="str">
        <f t="shared" si="10"/>
        <v/>
      </c>
      <c r="P14" s="9"/>
      <c r="Q14" s="218"/>
      <c r="R14" s="55">
        <v>1</v>
      </c>
      <c r="S14" s="14">
        <f>SUM($R$8:R14)</f>
        <v>7</v>
      </c>
      <c r="U14" s="27">
        <v>4</v>
      </c>
      <c r="V14" s="61" t="s">
        <v>6</v>
      </c>
      <c r="AA14" s="9">
        <v>4</v>
      </c>
      <c r="AB14" s="27" t="str">
        <f>V14</f>
        <v>理科</v>
      </c>
      <c r="AC14" s="61"/>
      <c r="AD14" s="42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IF(AE14="","",VLOOKUP(AE14,目次!$A$5:$X$36,20))</f>
        <v/>
      </c>
      <c r="AL14" s="22" t="str">
        <f>IF(AF14="","",VLOOKUP(AF14,目次!$A$5:$P$36,4))</f>
        <v/>
      </c>
      <c r="AM14" s="22" t="str">
        <f>IF(AF14="","",VLOOKUP(AF14,目次!$A$5:$X$36,21))</f>
        <v/>
      </c>
      <c r="AN14" s="22" t="str">
        <f>IF(AG14="","",VLOOKUP(AG14,目次!$A$5:$P$36,5))</f>
        <v/>
      </c>
      <c r="AO14" s="22" t="str">
        <f>IF(AG14="","",VLOOKUP(AG14,目次!$A$5:$X$36,22))</f>
        <v/>
      </c>
      <c r="AP14" s="22" t="str">
        <f>IF(AH14="","",VLOOKUP(AH14,目次!$A$5:$P$36,6))</f>
        <v>2～3</v>
      </c>
      <c r="AQ14" s="22" t="str">
        <f>IF(AH14="","",VLOOKUP(AH14,目次!$A$5:$X$36,23))</f>
        <v>6～7</v>
      </c>
      <c r="AR14" s="22" t="str">
        <f>IF(AI14="","",VLOOKUP(AI14,目次!$A$5:$P$36,7))</f>
        <v/>
      </c>
      <c r="AS14" s="22" t="str">
        <f>IF(AI14="","",VLOOKUP(AI14,目次!$A$5:$X$36,24))</f>
        <v/>
      </c>
      <c r="AT14" s="45" t="str">
        <f t="shared" si="13"/>
        <v/>
      </c>
      <c r="AU14" s="45" t="str">
        <f t="shared" si="13"/>
        <v/>
      </c>
      <c r="AV14" s="45" t="str">
        <f t="shared" si="13"/>
        <v/>
      </c>
      <c r="AW14" s="45" t="str">
        <f t="shared" si="13"/>
        <v/>
      </c>
      <c r="AX14" s="45" t="str">
        <f t="shared" si="13"/>
        <v/>
      </c>
      <c r="AY14" s="45" t="str">
        <f t="shared" si="13"/>
        <v/>
      </c>
      <c r="AZ14" s="45" t="str">
        <f t="shared" si="13"/>
        <v>2～3</v>
      </c>
      <c r="BA14" s="45" t="str">
        <f t="shared" si="13"/>
        <v>6～7</v>
      </c>
      <c r="BB14" s="45" t="str">
        <f t="shared" si="13"/>
        <v>2～3</v>
      </c>
      <c r="BC14" s="45" t="str">
        <f t="shared" si="13"/>
        <v>6～7</v>
      </c>
      <c r="BH14" s="40">
        <v>4</v>
      </c>
      <c r="BI14" s="64" t="s">
        <v>25</v>
      </c>
      <c r="BJ14" s="75" t="s">
        <v>100</v>
      </c>
      <c r="BK14" s="260" t="s">
        <v>101</v>
      </c>
      <c r="BL14" s="78" t="s">
        <v>100</v>
      </c>
      <c r="BM14" s="261" t="s">
        <v>101</v>
      </c>
      <c r="BN14" s="67" t="s">
        <v>100</v>
      </c>
      <c r="BO14" s="259" t="s">
        <v>101</v>
      </c>
      <c r="BP14" s="67" t="s">
        <v>100</v>
      </c>
      <c r="BQ14" s="152" t="s">
        <v>102</v>
      </c>
      <c r="BR14" s="69" t="s">
        <v>100</v>
      </c>
      <c r="BS14" s="254" t="s">
        <v>102</v>
      </c>
    </row>
    <row r="15" spans="1:71" ht="18.95" customHeight="1" thickBot="1">
      <c r="A15" s="218"/>
      <c r="B15" s="5">
        <v>8</v>
      </c>
      <c r="C15" s="6">
        <f t="shared" si="0"/>
        <v>46454</v>
      </c>
      <c r="D15" s="18">
        <f t="shared" si="1"/>
        <v>2</v>
      </c>
      <c r="E15" s="9"/>
      <c r="F15" s="108" t="str">
        <f t="shared" si="11"/>
        <v/>
      </c>
      <c r="G15" s="107" t="str">
        <f t="shared" si="2"/>
        <v/>
      </c>
      <c r="H15" s="108" t="str">
        <f t="shared" si="3"/>
        <v/>
      </c>
      <c r="I15" s="107" t="str">
        <f t="shared" si="4"/>
        <v/>
      </c>
      <c r="J15" s="108" t="str">
        <f t="shared" si="5"/>
        <v>4～5</v>
      </c>
      <c r="K15" s="107" t="str">
        <f t="shared" si="6"/>
        <v>6～7</v>
      </c>
      <c r="L15" s="108" t="str">
        <f t="shared" si="7"/>
        <v/>
      </c>
      <c r="M15" s="107" t="str">
        <f t="shared" si="8"/>
        <v/>
      </c>
      <c r="N15" s="108" t="str">
        <f t="shared" si="9"/>
        <v/>
      </c>
      <c r="O15" s="107" t="str">
        <f t="shared" si="10"/>
        <v/>
      </c>
      <c r="P15" s="9"/>
      <c r="Q15" s="218"/>
      <c r="R15" s="55">
        <v>1</v>
      </c>
      <c r="S15" s="14">
        <f>SUM($R$8:R15)</f>
        <v>8</v>
      </c>
      <c r="U15" s="27">
        <v>5</v>
      </c>
      <c r="V15" s="62" t="s">
        <v>7</v>
      </c>
      <c r="AA15" s="9">
        <v>5</v>
      </c>
      <c r="AB15" s="27" t="str">
        <f>V15</f>
        <v>英語</v>
      </c>
      <c r="AC15" s="61"/>
      <c r="AD15" s="42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IF(AE15="","",VLOOKUP(AE15,目次!$A$5:$X$36,20))</f>
        <v/>
      </c>
      <c r="AL15" s="22" t="str">
        <f>IF(AF15="","",VLOOKUP(AF15,目次!$A$5:$P$36,4))</f>
        <v/>
      </c>
      <c r="AM15" s="22" t="str">
        <f>IF(AF15="","",VLOOKUP(AF15,目次!$A$5:$X$36,21))</f>
        <v/>
      </c>
      <c r="AN15" s="22" t="str">
        <f>IF(AG15="","",VLOOKUP(AG15,目次!$A$5:$P$36,5))</f>
        <v/>
      </c>
      <c r="AO15" s="22" t="str">
        <f>IF(AG15="","",VLOOKUP(AG15,目次!$A$5:$X$36,22))</f>
        <v/>
      </c>
      <c r="AP15" s="22" t="str">
        <f>IF(AH15="","",VLOOKUP(AH15,目次!$A$5:$P$36,6))</f>
        <v/>
      </c>
      <c r="AQ15" s="22" t="str">
        <f>IF(AH15="","",VLOOKUP(AH15,目次!$A$5:$X$36,23))</f>
        <v/>
      </c>
      <c r="AR15" s="22" t="str">
        <f>IF(AI15="","",VLOOKUP(AI15,目次!$A$5:$P$36,7))</f>
        <v>2～3</v>
      </c>
      <c r="AS15" s="22" t="str">
        <f>IF(AI15="","",VLOOKUP(AI15,目次!$A$5:$X$36,24))</f>
        <v>6～7</v>
      </c>
      <c r="AT15" s="45" t="str">
        <f t="shared" si="13"/>
        <v>4～5</v>
      </c>
      <c r="AU15" s="45" t="str">
        <f t="shared" si="13"/>
        <v>6～7</v>
      </c>
      <c r="AV15" s="45" t="str">
        <f t="shared" si="13"/>
        <v/>
      </c>
      <c r="AW15" s="45" t="str">
        <f t="shared" si="13"/>
        <v/>
      </c>
      <c r="AX15" s="45" t="str">
        <f t="shared" si="13"/>
        <v/>
      </c>
      <c r="AY15" s="45" t="str">
        <f t="shared" si="13"/>
        <v/>
      </c>
      <c r="AZ15" s="45" t="str">
        <f t="shared" si="13"/>
        <v/>
      </c>
      <c r="BA15" s="45" t="str">
        <f t="shared" si="13"/>
        <v/>
      </c>
      <c r="BB15" s="45" t="str">
        <f t="shared" si="13"/>
        <v>2～3</v>
      </c>
      <c r="BC15" s="45" t="str">
        <f t="shared" si="13"/>
        <v>6～7</v>
      </c>
      <c r="BH15" s="40">
        <v>5</v>
      </c>
      <c r="BI15" s="64" t="s">
        <v>26</v>
      </c>
      <c r="BJ15" s="75" t="s">
        <v>101</v>
      </c>
      <c r="BK15" s="260" t="s">
        <v>102</v>
      </c>
      <c r="BL15" s="78" t="s">
        <v>101</v>
      </c>
      <c r="BM15" s="261" t="s">
        <v>102</v>
      </c>
      <c r="BN15" s="67" t="s">
        <v>101</v>
      </c>
      <c r="BO15" s="259" t="s">
        <v>102</v>
      </c>
      <c r="BP15" s="67" t="s">
        <v>101</v>
      </c>
      <c r="BQ15" s="152" t="s">
        <v>103</v>
      </c>
      <c r="BR15" s="69" t="s">
        <v>101</v>
      </c>
      <c r="BS15" s="254" t="s">
        <v>103</v>
      </c>
    </row>
    <row r="16" spans="1:71" ht="18.95" customHeight="1">
      <c r="A16" s="218"/>
      <c r="B16" s="5">
        <v>9</v>
      </c>
      <c r="C16" s="6">
        <f t="shared" si="0"/>
        <v>46455</v>
      </c>
      <c r="D16" s="18">
        <f t="shared" si="1"/>
        <v>3</v>
      </c>
      <c r="E16" s="9"/>
      <c r="F16" s="108" t="str">
        <f t="shared" si="11"/>
        <v/>
      </c>
      <c r="G16" s="107" t="str">
        <f t="shared" si="2"/>
        <v/>
      </c>
      <c r="H16" s="108" t="str">
        <f t="shared" si="3"/>
        <v/>
      </c>
      <c r="I16" s="107" t="str">
        <f t="shared" si="4"/>
        <v/>
      </c>
      <c r="J16" s="108" t="str">
        <f t="shared" si="5"/>
        <v/>
      </c>
      <c r="K16" s="107" t="str">
        <f t="shared" si="6"/>
        <v/>
      </c>
      <c r="L16" s="108" t="str">
        <f t="shared" si="7"/>
        <v>4～5</v>
      </c>
      <c r="M16" s="107" t="str">
        <f t="shared" si="8"/>
        <v>8～9</v>
      </c>
      <c r="N16" s="108" t="str">
        <f t="shared" si="9"/>
        <v/>
      </c>
      <c r="O16" s="107" t="str">
        <f t="shared" si="10"/>
        <v/>
      </c>
      <c r="P16" s="9"/>
      <c r="Q16" s="218"/>
      <c r="R16" s="55">
        <v>1</v>
      </c>
      <c r="S16" s="14">
        <f>SUM($R$8:R16)</f>
        <v>9</v>
      </c>
      <c r="AA16" s="9">
        <v>6</v>
      </c>
      <c r="AB16" s="27" t="str">
        <f>V11</f>
        <v>国語</v>
      </c>
      <c r="AC16" s="61"/>
      <c r="AD16" s="42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IF(AE16="","",VLOOKUP(AE16,目次!$A$5:$X$36,20))</f>
        <v>6～7</v>
      </c>
      <c r="AL16" s="22" t="str">
        <f>IF(AF16="","",VLOOKUP(AF16,目次!$A$5:$P$36,4))</f>
        <v/>
      </c>
      <c r="AM16" s="22" t="str">
        <f>IF(AF16="","",VLOOKUP(AF16,目次!$A$5:$X$36,21))</f>
        <v/>
      </c>
      <c r="AN16" s="22" t="str">
        <f>IF(AG16="","",VLOOKUP(AG16,目次!$A$5:$P$36,5))</f>
        <v/>
      </c>
      <c r="AO16" s="22" t="str">
        <f>IF(AG16="","",VLOOKUP(AG16,目次!$A$5:$X$36,22))</f>
        <v/>
      </c>
      <c r="AP16" s="22" t="str">
        <f>IF(AH16="","",VLOOKUP(AH16,目次!$A$5:$P$36,6))</f>
        <v/>
      </c>
      <c r="AQ16" s="22" t="str">
        <f>IF(AH16="","",VLOOKUP(AH16,目次!$A$5:$X$36,23))</f>
        <v/>
      </c>
      <c r="AR16" s="22" t="str">
        <f>IF(AI16="","",VLOOKUP(AI16,目次!$A$5:$P$36,7))</f>
        <v/>
      </c>
      <c r="AS16" s="22" t="str">
        <f>IF(AI16="","",VLOOKUP(AI16,目次!$A$5:$X$36,24))</f>
        <v/>
      </c>
      <c r="AT16" s="45" t="str">
        <f t="shared" si="13"/>
        <v>4～5</v>
      </c>
      <c r="AU16" s="45" t="str">
        <f t="shared" si="13"/>
        <v>6～7</v>
      </c>
      <c r="AV16" s="45" t="str">
        <f t="shared" si="13"/>
        <v>4～5</v>
      </c>
      <c r="AW16" s="45" t="str">
        <f t="shared" si="13"/>
        <v>6～7</v>
      </c>
      <c r="AX16" s="45" t="str">
        <f t="shared" si="13"/>
        <v/>
      </c>
      <c r="AY16" s="45" t="str">
        <f t="shared" si="13"/>
        <v/>
      </c>
      <c r="AZ16" s="45" t="str">
        <f t="shared" si="13"/>
        <v/>
      </c>
      <c r="BA16" s="45" t="str">
        <f t="shared" si="13"/>
        <v/>
      </c>
      <c r="BB16" s="45" t="str">
        <f t="shared" si="13"/>
        <v/>
      </c>
      <c r="BC16" s="45" t="str">
        <f t="shared" si="13"/>
        <v/>
      </c>
      <c r="BH16" s="40">
        <v>6</v>
      </c>
      <c r="BI16" s="64" t="s">
        <v>27</v>
      </c>
      <c r="BJ16" s="75" t="s">
        <v>102</v>
      </c>
      <c r="BK16" s="260" t="s">
        <v>103</v>
      </c>
      <c r="BL16" s="78" t="s">
        <v>455</v>
      </c>
      <c r="BM16" s="261" t="s">
        <v>103</v>
      </c>
      <c r="BN16" s="67" t="s">
        <v>102</v>
      </c>
      <c r="BO16" s="259" t="s">
        <v>103</v>
      </c>
      <c r="BP16" s="67" t="s">
        <v>102</v>
      </c>
      <c r="BQ16" s="152" t="s">
        <v>104</v>
      </c>
      <c r="BR16" s="69" t="s">
        <v>102</v>
      </c>
      <c r="BS16" s="254" t="s">
        <v>104</v>
      </c>
    </row>
    <row r="17" spans="1:71" ht="18.95" customHeight="1">
      <c r="A17" s="218"/>
      <c r="B17" s="5">
        <v>10</v>
      </c>
      <c r="C17" s="6">
        <f t="shared" si="0"/>
        <v>46456</v>
      </c>
      <c r="D17" s="18">
        <f t="shared" si="1"/>
        <v>4</v>
      </c>
      <c r="E17" s="9"/>
      <c r="F17" s="108" t="str">
        <f t="shared" si="11"/>
        <v/>
      </c>
      <c r="G17" s="107" t="str">
        <f t="shared" si="2"/>
        <v/>
      </c>
      <c r="H17" s="108" t="str">
        <f t="shared" si="3"/>
        <v/>
      </c>
      <c r="I17" s="107" t="str">
        <f t="shared" si="4"/>
        <v/>
      </c>
      <c r="J17" s="108" t="str">
        <f t="shared" si="5"/>
        <v/>
      </c>
      <c r="K17" s="107" t="str">
        <f t="shared" si="6"/>
        <v/>
      </c>
      <c r="L17" s="108" t="str">
        <f t="shared" si="7"/>
        <v/>
      </c>
      <c r="M17" s="107" t="str">
        <f t="shared" si="8"/>
        <v/>
      </c>
      <c r="N17" s="108" t="str">
        <f t="shared" si="9"/>
        <v>4～5</v>
      </c>
      <c r="O17" s="107" t="str">
        <f t="shared" si="10"/>
        <v>8～9</v>
      </c>
      <c r="P17" s="9"/>
      <c r="Q17" s="218"/>
      <c r="R17" s="55">
        <v>1</v>
      </c>
      <c r="S17" s="14">
        <f>SUM($R$8:R17)</f>
        <v>10</v>
      </c>
      <c r="U17" s="105" t="s">
        <v>144</v>
      </c>
      <c r="V17" s="101"/>
      <c r="W17" s="101"/>
      <c r="X17" s="101"/>
      <c r="Y17" s="101"/>
      <c r="AA17" s="9">
        <v>7</v>
      </c>
      <c r="AB17" s="27" t="str">
        <f>V12</f>
        <v>社会</v>
      </c>
      <c r="AC17" s="61"/>
      <c r="AD17" s="42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IF(AE17="","",VLOOKUP(AE17,目次!$A$5:$X$36,20))</f>
        <v/>
      </c>
      <c r="AL17" s="22" t="str">
        <f>IF(AF17="","",VLOOKUP(AF17,目次!$A$5:$P$36,4))</f>
        <v>4～5</v>
      </c>
      <c r="AM17" s="22" t="str">
        <f>IF(AF17="","",VLOOKUP(AF17,目次!$A$5:$X$36,21))</f>
        <v>6～7</v>
      </c>
      <c r="AN17" s="22" t="str">
        <f>IF(AG17="","",VLOOKUP(AG17,目次!$A$5:$P$36,5))</f>
        <v/>
      </c>
      <c r="AO17" s="22" t="str">
        <f>IF(AG17="","",VLOOKUP(AG17,目次!$A$5:$X$36,22))</f>
        <v/>
      </c>
      <c r="AP17" s="22" t="str">
        <f>IF(AH17="","",VLOOKUP(AH17,目次!$A$5:$P$36,6))</f>
        <v/>
      </c>
      <c r="AQ17" s="22" t="str">
        <f>IF(AH17="","",VLOOKUP(AH17,目次!$A$5:$X$36,23))</f>
        <v/>
      </c>
      <c r="AR17" s="22" t="str">
        <f>IF(AI17="","",VLOOKUP(AI17,目次!$A$5:$P$36,7))</f>
        <v/>
      </c>
      <c r="AS17" s="22" t="str">
        <f>IF(AI17="","",VLOOKUP(AI17,目次!$A$5:$X$36,24))</f>
        <v/>
      </c>
      <c r="AT17" s="45" t="str">
        <f t="shared" si="13"/>
        <v/>
      </c>
      <c r="AU17" s="45" t="str">
        <f t="shared" si="13"/>
        <v/>
      </c>
      <c r="AV17" s="45" t="str">
        <f t="shared" si="13"/>
        <v>4～5</v>
      </c>
      <c r="AW17" s="45" t="str">
        <f t="shared" si="13"/>
        <v>6～7</v>
      </c>
      <c r="AX17" s="45" t="str">
        <f t="shared" si="13"/>
        <v>4～5</v>
      </c>
      <c r="AY17" s="45" t="str">
        <f t="shared" si="13"/>
        <v>6～7</v>
      </c>
      <c r="AZ17" s="45" t="str">
        <f t="shared" si="13"/>
        <v/>
      </c>
      <c r="BA17" s="45" t="str">
        <f t="shared" si="13"/>
        <v/>
      </c>
      <c r="BB17" s="45" t="str">
        <f t="shared" si="13"/>
        <v/>
      </c>
      <c r="BC17" s="45" t="str">
        <f t="shared" si="13"/>
        <v/>
      </c>
      <c r="BH17" s="40">
        <v>7</v>
      </c>
      <c r="BI17" s="64" t="s">
        <v>28</v>
      </c>
      <c r="BJ17" s="75" t="s">
        <v>103</v>
      </c>
      <c r="BK17" s="260" t="s">
        <v>104</v>
      </c>
      <c r="BL17" s="78" t="s">
        <v>104</v>
      </c>
      <c r="BM17" s="261" t="s">
        <v>104</v>
      </c>
      <c r="BN17" s="67" t="s">
        <v>103</v>
      </c>
      <c r="BO17" s="259" t="s">
        <v>104</v>
      </c>
      <c r="BP17" s="67" t="s">
        <v>103</v>
      </c>
      <c r="BQ17" s="152" t="s">
        <v>105</v>
      </c>
      <c r="BR17" s="69" t="s">
        <v>103</v>
      </c>
      <c r="BS17" s="254" t="s">
        <v>105</v>
      </c>
    </row>
    <row r="18" spans="1:71" ht="18.95" customHeight="1" thickBot="1">
      <c r="A18" s="218"/>
      <c r="B18" s="5">
        <v>11</v>
      </c>
      <c r="C18" s="6">
        <f t="shared" si="0"/>
        <v>46457</v>
      </c>
      <c r="D18" s="18">
        <f t="shared" ref="D18:D38" si="14">WEEKDAY(C18)</f>
        <v>5</v>
      </c>
      <c r="E18" s="9"/>
      <c r="F18" s="108" t="str">
        <f t="shared" si="11"/>
        <v>6～7</v>
      </c>
      <c r="G18" s="107" t="str">
        <f t="shared" si="2"/>
        <v>8～9</v>
      </c>
      <c r="H18" s="108" t="str">
        <f t="shared" si="3"/>
        <v/>
      </c>
      <c r="I18" s="107" t="str">
        <f t="shared" si="4"/>
        <v/>
      </c>
      <c r="J18" s="108" t="str">
        <f t="shared" si="5"/>
        <v/>
      </c>
      <c r="K18" s="107" t="str">
        <f t="shared" si="6"/>
        <v/>
      </c>
      <c r="L18" s="108" t="str">
        <f t="shared" si="7"/>
        <v/>
      </c>
      <c r="M18" s="107" t="str">
        <f t="shared" si="8"/>
        <v/>
      </c>
      <c r="N18" s="108" t="str">
        <f t="shared" si="9"/>
        <v/>
      </c>
      <c r="O18" s="107" t="str">
        <f t="shared" si="10"/>
        <v/>
      </c>
      <c r="P18" s="9"/>
      <c r="Q18" s="218"/>
      <c r="R18" s="55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1"/>
      <c r="AD18" s="42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IF(AE18="","",VLOOKUP(AE18,目次!$A$5:$X$36,20))</f>
        <v/>
      </c>
      <c r="AL18" s="22" t="str">
        <f>IF(AF18="","",VLOOKUP(AF18,目次!$A$5:$P$36,4))</f>
        <v/>
      </c>
      <c r="AM18" s="22" t="str">
        <f>IF(AF18="","",VLOOKUP(AF18,目次!$A$5:$X$36,21))</f>
        <v/>
      </c>
      <c r="AN18" s="22" t="str">
        <f>IF(AG18="","",VLOOKUP(AG18,目次!$A$5:$P$36,5))</f>
        <v>4～5</v>
      </c>
      <c r="AO18" s="22" t="str">
        <f>IF(AG18="","",VLOOKUP(AG18,目次!$A$5:$X$36,22))</f>
        <v>6～7</v>
      </c>
      <c r="AP18" s="22" t="str">
        <f>IF(AH18="","",VLOOKUP(AH18,目次!$A$5:$P$36,6))</f>
        <v/>
      </c>
      <c r="AQ18" s="22" t="str">
        <f>IF(AH18="","",VLOOKUP(AH18,目次!$A$5:$X$36,23))</f>
        <v/>
      </c>
      <c r="AR18" s="22" t="str">
        <f>IF(AI18="","",VLOOKUP(AI18,目次!$A$5:$P$36,7))</f>
        <v/>
      </c>
      <c r="AS18" s="22" t="str">
        <f>IF(AI18="","",VLOOKUP(AI18,目次!$A$5:$X$36,24))</f>
        <v/>
      </c>
      <c r="AT18" s="45" t="str">
        <f t="shared" si="13"/>
        <v/>
      </c>
      <c r="AU18" s="45" t="str">
        <f t="shared" si="13"/>
        <v/>
      </c>
      <c r="AV18" s="45" t="str">
        <f t="shared" si="13"/>
        <v/>
      </c>
      <c r="AW18" s="45" t="str">
        <f t="shared" si="13"/>
        <v/>
      </c>
      <c r="AX18" s="45" t="str">
        <f t="shared" si="13"/>
        <v>4～5</v>
      </c>
      <c r="AY18" s="45" t="str">
        <f t="shared" si="13"/>
        <v>6～7</v>
      </c>
      <c r="AZ18" s="45" t="str">
        <f t="shared" si="13"/>
        <v>4～5</v>
      </c>
      <c r="BA18" s="45" t="str">
        <f t="shared" si="13"/>
        <v>8～9</v>
      </c>
      <c r="BB18" s="45" t="str">
        <f t="shared" si="13"/>
        <v/>
      </c>
      <c r="BC18" s="45" t="str">
        <f t="shared" si="13"/>
        <v/>
      </c>
      <c r="BH18" s="40">
        <v>8</v>
      </c>
      <c r="BI18" s="64" t="s">
        <v>29</v>
      </c>
      <c r="BJ18" s="75" t="s">
        <v>104</v>
      </c>
      <c r="BK18" s="260" t="s">
        <v>105</v>
      </c>
      <c r="BL18" s="78" t="s">
        <v>105</v>
      </c>
      <c r="BM18" s="261" t="s">
        <v>105</v>
      </c>
      <c r="BN18" s="67" t="s">
        <v>104</v>
      </c>
      <c r="BO18" s="259" t="s">
        <v>105</v>
      </c>
      <c r="BP18" s="67" t="s">
        <v>104</v>
      </c>
      <c r="BQ18" s="152" t="s">
        <v>106</v>
      </c>
      <c r="BR18" s="69" t="s">
        <v>104</v>
      </c>
      <c r="BS18" s="254" t="s">
        <v>106</v>
      </c>
    </row>
    <row r="19" spans="1:71" ht="18.95" customHeight="1" thickBot="1">
      <c r="A19" s="218"/>
      <c r="B19" s="5">
        <v>12</v>
      </c>
      <c r="C19" s="6">
        <f t="shared" si="0"/>
        <v>46458</v>
      </c>
      <c r="D19" s="18">
        <f t="shared" si="14"/>
        <v>6</v>
      </c>
      <c r="E19" s="9"/>
      <c r="F19" s="108" t="str">
        <f t="shared" si="11"/>
        <v/>
      </c>
      <c r="G19" s="107" t="str">
        <f t="shared" si="2"/>
        <v/>
      </c>
      <c r="H19" s="108" t="str">
        <f t="shared" si="3"/>
        <v>6～7</v>
      </c>
      <c r="I19" s="107" t="str">
        <f t="shared" si="4"/>
        <v>8～9</v>
      </c>
      <c r="J19" s="108" t="str">
        <f t="shared" si="5"/>
        <v/>
      </c>
      <c r="K19" s="107" t="str">
        <f t="shared" si="6"/>
        <v/>
      </c>
      <c r="L19" s="108" t="str">
        <f t="shared" si="7"/>
        <v/>
      </c>
      <c r="M19" s="107" t="str">
        <f t="shared" si="8"/>
        <v/>
      </c>
      <c r="N19" s="108" t="str">
        <f t="shared" si="9"/>
        <v/>
      </c>
      <c r="O19" s="107" t="str">
        <f t="shared" si="10"/>
        <v/>
      </c>
      <c r="P19" s="9"/>
      <c r="Q19" s="218"/>
      <c r="R19" s="55">
        <v>1</v>
      </c>
      <c r="S19" s="14">
        <f>SUM($R$8:R19)</f>
        <v>12</v>
      </c>
      <c r="U19" s="57"/>
      <c r="V19" s="58"/>
      <c r="W19" s="58"/>
      <c r="X19" s="58"/>
      <c r="Y19" s="59"/>
      <c r="AA19" s="9">
        <v>9</v>
      </c>
      <c r="AB19" s="27" t="str">
        <f>V14</f>
        <v>理科</v>
      </c>
      <c r="AC19" s="61"/>
      <c r="AD19" s="42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IF(AE19="","",VLOOKUP(AE19,目次!$A$5:$X$36,20))</f>
        <v/>
      </c>
      <c r="AL19" s="22" t="str">
        <f>IF(AF19="","",VLOOKUP(AF19,目次!$A$5:$P$36,4))</f>
        <v/>
      </c>
      <c r="AM19" s="22" t="str">
        <f>IF(AF19="","",VLOOKUP(AF19,目次!$A$5:$X$36,21))</f>
        <v/>
      </c>
      <c r="AN19" s="22" t="str">
        <f>IF(AG19="","",VLOOKUP(AG19,目次!$A$5:$P$36,5))</f>
        <v/>
      </c>
      <c r="AO19" s="22" t="str">
        <f>IF(AG19="","",VLOOKUP(AG19,目次!$A$5:$X$36,22))</f>
        <v/>
      </c>
      <c r="AP19" s="22" t="str">
        <f>IF(AH19="","",VLOOKUP(AH19,目次!$A$5:$P$36,6))</f>
        <v>4～5</v>
      </c>
      <c r="AQ19" s="22" t="str">
        <f>IF(AH19="","",VLOOKUP(AH19,目次!$A$5:$X$36,23))</f>
        <v>8～9</v>
      </c>
      <c r="AR19" s="22" t="str">
        <f>IF(AI19="","",VLOOKUP(AI19,目次!$A$5:$P$36,7))</f>
        <v/>
      </c>
      <c r="AS19" s="22" t="str">
        <f>IF(AI19="","",VLOOKUP(AI19,目次!$A$5:$X$36,24))</f>
        <v/>
      </c>
      <c r="AT19" s="45" t="str">
        <f t="shared" si="13"/>
        <v/>
      </c>
      <c r="AU19" s="45" t="str">
        <f t="shared" si="13"/>
        <v/>
      </c>
      <c r="AV19" s="45" t="str">
        <f t="shared" si="13"/>
        <v/>
      </c>
      <c r="AW19" s="45" t="str">
        <f t="shared" si="13"/>
        <v/>
      </c>
      <c r="AX19" s="45" t="str">
        <f t="shared" si="13"/>
        <v/>
      </c>
      <c r="AY19" s="45" t="str">
        <f t="shared" si="13"/>
        <v/>
      </c>
      <c r="AZ19" s="45" t="str">
        <f t="shared" si="13"/>
        <v>4～5</v>
      </c>
      <c r="BA19" s="45" t="str">
        <f t="shared" si="13"/>
        <v>8～9</v>
      </c>
      <c r="BB19" s="45" t="str">
        <f t="shared" si="13"/>
        <v>4～5</v>
      </c>
      <c r="BC19" s="45" t="str">
        <f t="shared" si="13"/>
        <v>8～9</v>
      </c>
      <c r="BH19" s="40">
        <v>9</v>
      </c>
      <c r="BI19" s="64" t="s">
        <v>30</v>
      </c>
      <c r="BJ19" s="75" t="s">
        <v>105</v>
      </c>
      <c r="BK19" s="260" t="s">
        <v>106</v>
      </c>
      <c r="BL19" s="78" t="s">
        <v>456</v>
      </c>
      <c r="BM19" s="261" t="s">
        <v>106</v>
      </c>
      <c r="BN19" s="67" t="s">
        <v>105</v>
      </c>
      <c r="BO19" s="259" t="s">
        <v>106</v>
      </c>
      <c r="BP19" s="67" t="s">
        <v>105</v>
      </c>
      <c r="BQ19" s="152" t="s">
        <v>107</v>
      </c>
      <c r="BR19" s="69" t="s">
        <v>105</v>
      </c>
      <c r="BS19" s="254" t="s">
        <v>107</v>
      </c>
    </row>
    <row r="20" spans="1:71" ht="18.95" customHeight="1">
      <c r="A20" s="218"/>
      <c r="B20" s="5">
        <v>13</v>
      </c>
      <c r="C20" s="6">
        <f t="shared" si="0"/>
        <v>46459</v>
      </c>
      <c r="D20" s="18">
        <f t="shared" si="14"/>
        <v>7</v>
      </c>
      <c r="E20" s="9"/>
      <c r="F20" s="108" t="str">
        <f t="shared" si="11"/>
        <v/>
      </c>
      <c r="G20" s="107" t="str">
        <f t="shared" si="2"/>
        <v/>
      </c>
      <c r="H20" s="108" t="str">
        <f t="shared" si="3"/>
        <v/>
      </c>
      <c r="I20" s="107" t="str">
        <f t="shared" si="4"/>
        <v/>
      </c>
      <c r="J20" s="108" t="str">
        <f t="shared" si="5"/>
        <v>6～7</v>
      </c>
      <c r="K20" s="107" t="str">
        <f t="shared" si="6"/>
        <v>8～9</v>
      </c>
      <c r="L20" s="108" t="str">
        <f t="shared" si="7"/>
        <v/>
      </c>
      <c r="M20" s="107" t="str">
        <f t="shared" si="8"/>
        <v/>
      </c>
      <c r="N20" s="108" t="str">
        <f t="shared" si="9"/>
        <v/>
      </c>
      <c r="O20" s="107" t="str">
        <f t="shared" si="10"/>
        <v/>
      </c>
      <c r="P20" s="9"/>
      <c r="Q20" s="218"/>
      <c r="R20" s="55">
        <v>1</v>
      </c>
      <c r="S20" s="14">
        <f>SUM($R$8:R20)</f>
        <v>13</v>
      </c>
      <c r="AA20" s="9">
        <v>10</v>
      </c>
      <c r="AB20" s="27" t="str">
        <f>V15</f>
        <v>英語</v>
      </c>
      <c r="AC20" s="61"/>
      <c r="AD20" s="42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IF(AE20="","",VLOOKUP(AE20,目次!$A$5:$X$36,20))</f>
        <v/>
      </c>
      <c r="AL20" s="22" t="str">
        <f>IF(AF20="","",VLOOKUP(AF20,目次!$A$5:$P$36,4))</f>
        <v/>
      </c>
      <c r="AM20" s="22" t="str">
        <f>IF(AF20="","",VLOOKUP(AF20,目次!$A$5:$X$36,21))</f>
        <v/>
      </c>
      <c r="AN20" s="22" t="str">
        <f>IF(AG20="","",VLOOKUP(AG20,目次!$A$5:$P$36,5))</f>
        <v/>
      </c>
      <c r="AO20" s="22" t="str">
        <f>IF(AG20="","",VLOOKUP(AG20,目次!$A$5:$X$36,22))</f>
        <v/>
      </c>
      <c r="AP20" s="22" t="str">
        <f>IF(AH20="","",VLOOKUP(AH20,目次!$A$5:$P$36,6))</f>
        <v/>
      </c>
      <c r="AQ20" s="22" t="str">
        <f>IF(AH20="","",VLOOKUP(AH20,目次!$A$5:$X$36,23))</f>
        <v/>
      </c>
      <c r="AR20" s="22" t="str">
        <f>IF(AI20="","",VLOOKUP(AI20,目次!$A$5:$P$36,7))</f>
        <v>4～5</v>
      </c>
      <c r="AS20" s="22" t="str">
        <f>IF(AI20="","",VLOOKUP(AI20,目次!$A$5:$X$36,24))</f>
        <v>8～9</v>
      </c>
      <c r="AT20" s="45" t="str">
        <f t="shared" si="13"/>
        <v>6～7</v>
      </c>
      <c r="AU20" s="45" t="str">
        <f t="shared" si="13"/>
        <v>8～9</v>
      </c>
      <c r="AV20" s="45" t="str">
        <f t="shared" si="13"/>
        <v/>
      </c>
      <c r="AW20" s="45" t="str">
        <f t="shared" si="13"/>
        <v/>
      </c>
      <c r="AX20" s="45" t="str">
        <f t="shared" si="13"/>
        <v/>
      </c>
      <c r="AY20" s="45" t="str">
        <f t="shared" si="13"/>
        <v/>
      </c>
      <c r="AZ20" s="45" t="str">
        <f t="shared" si="13"/>
        <v/>
      </c>
      <c r="BA20" s="45" t="str">
        <f t="shared" si="13"/>
        <v/>
      </c>
      <c r="BB20" s="45" t="str">
        <f t="shared" si="13"/>
        <v>4～5</v>
      </c>
      <c r="BC20" s="45" t="str">
        <f t="shared" si="13"/>
        <v>8～9</v>
      </c>
      <c r="BH20" s="40">
        <v>10</v>
      </c>
      <c r="BI20" s="64" t="s">
        <v>31</v>
      </c>
      <c r="BJ20" s="75" t="s">
        <v>106</v>
      </c>
      <c r="BK20" s="260" t="s">
        <v>107</v>
      </c>
      <c r="BL20" s="78" t="s">
        <v>108</v>
      </c>
      <c r="BM20" s="261" t="s">
        <v>107</v>
      </c>
      <c r="BN20" s="67" t="s">
        <v>106</v>
      </c>
      <c r="BO20" s="259" t="s">
        <v>107</v>
      </c>
      <c r="BP20" s="67" t="s">
        <v>106</v>
      </c>
      <c r="BQ20" s="152" t="s">
        <v>108</v>
      </c>
      <c r="BR20" s="69" t="s">
        <v>106</v>
      </c>
      <c r="BS20" s="254" t="s">
        <v>108</v>
      </c>
    </row>
    <row r="21" spans="1:71" ht="18.95" customHeight="1">
      <c r="A21" s="218"/>
      <c r="B21" s="5">
        <v>14</v>
      </c>
      <c r="C21" s="6">
        <f t="shared" si="0"/>
        <v>46460</v>
      </c>
      <c r="D21" s="18">
        <f t="shared" si="14"/>
        <v>1</v>
      </c>
      <c r="E21" s="9"/>
      <c r="F21" s="108" t="str">
        <f t="shared" si="11"/>
        <v/>
      </c>
      <c r="G21" s="107" t="str">
        <f t="shared" si="2"/>
        <v/>
      </c>
      <c r="H21" s="108" t="str">
        <f t="shared" si="3"/>
        <v/>
      </c>
      <c r="I21" s="107" t="str">
        <f t="shared" si="4"/>
        <v/>
      </c>
      <c r="J21" s="108" t="str">
        <f t="shared" si="5"/>
        <v/>
      </c>
      <c r="K21" s="107" t="str">
        <f t="shared" si="6"/>
        <v/>
      </c>
      <c r="L21" s="108" t="str">
        <f t="shared" si="7"/>
        <v>6～7</v>
      </c>
      <c r="M21" s="107" t="str">
        <f t="shared" si="8"/>
        <v>10～11</v>
      </c>
      <c r="N21" s="108" t="str">
        <f t="shared" si="9"/>
        <v/>
      </c>
      <c r="O21" s="107" t="str">
        <f t="shared" si="10"/>
        <v/>
      </c>
      <c r="P21" s="9"/>
      <c r="Q21" s="218"/>
      <c r="R21" s="55">
        <v>1</v>
      </c>
      <c r="S21" s="14">
        <f>SUM($R$8:R21)</f>
        <v>14</v>
      </c>
      <c r="AA21" s="9">
        <v>11</v>
      </c>
      <c r="AB21" s="27" t="str">
        <f>V11</f>
        <v>国語</v>
      </c>
      <c r="AC21" s="61"/>
      <c r="AD21" s="42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IF(AE21="","",VLOOKUP(AE21,目次!$A$5:$X$36,20))</f>
        <v>8～9</v>
      </c>
      <c r="AL21" s="22" t="str">
        <f>IF(AF21="","",VLOOKUP(AF21,目次!$A$5:$P$36,4))</f>
        <v/>
      </c>
      <c r="AM21" s="22" t="str">
        <f>IF(AF21="","",VLOOKUP(AF21,目次!$A$5:$X$36,21))</f>
        <v/>
      </c>
      <c r="AN21" s="22" t="str">
        <f>IF(AG21="","",VLOOKUP(AG21,目次!$A$5:$P$36,5))</f>
        <v/>
      </c>
      <c r="AO21" s="22" t="str">
        <f>IF(AG21="","",VLOOKUP(AG21,目次!$A$5:$X$36,22))</f>
        <v/>
      </c>
      <c r="AP21" s="22" t="str">
        <f>IF(AH21="","",VLOOKUP(AH21,目次!$A$5:$P$36,6))</f>
        <v/>
      </c>
      <c r="AQ21" s="22" t="str">
        <f>IF(AH21="","",VLOOKUP(AH21,目次!$A$5:$X$36,23))</f>
        <v/>
      </c>
      <c r="AR21" s="22" t="str">
        <f>IF(AI21="","",VLOOKUP(AI21,目次!$A$5:$P$36,7))</f>
        <v/>
      </c>
      <c r="AS21" s="22" t="str">
        <f>IF(AI21="","",VLOOKUP(AI21,目次!$A$5:$X$36,24))</f>
        <v/>
      </c>
      <c r="AT21" s="45" t="str">
        <f t="shared" si="13"/>
        <v>6～7</v>
      </c>
      <c r="AU21" s="45" t="str">
        <f t="shared" si="13"/>
        <v>8～9</v>
      </c>
      <c r="AV21" s="45" t="str">
        <f t="shared" si="13"/>
        <v>6～7</v>
      </c>
      <c r="AW21" s="45" t="str">
        <f t="shared" si="13"/>
        <v>8～9</v>
      </c>
      <c r="AX21" s="45" t="str">
        <f t="shared" si="13"/>
        <v/>
      </c>
      <c r="AY21" s="45" t="str">
        <f t="shared" si="13"/>
        <v/>
      </c>
      <c r="AZ21" s="45" t="str">
        <f t="shared" si="13"/>
        <v/>
      </c>
      <c r="BA21" s="45" t="str">
        <f t="shared" si="13"/>
        <v/>
      </c>
      <c r="BB21" s="45" t="str">
        <f t="shared" si="13"/>
        <v/>
      </c>
      <c r="BC21" s="45" t="str">
        <f t="shared" si="13"/>
        <v/>
      </c>
      <c r="BH21" s="40">
        <v>11</v>
      </c>
      <c r="BI21" s="64" t="s">
        <v>32</v>
      </c>
      <c r="BJ21" s="75" t="s">
        <v>107</v>
      </c>
      <c r="BK21" s="260" t="s">
        <v>108</v>
      </c>
      <c r="BL21" s="78" t="s">
        <v>109</v>
      </c>
      <c r="BM21" s="261" t="s">
        <v>108</v>
      </c>
      <c r="BN21" s="67" t="s">
        <v>107</v>
      </c>
      <c r="BO21" s="259" t="s">
        <v>108</v>
      </c>
      <c r="BP21" s="67" t="s">
        <v>107</v>
      </c>
      <c r="BQ21" s="152" t="s">
        <v>109</v>
      </c>
      <c r="BR21" s="69" t="s">
        <v>107</v>
      </c>
      <c r="BS21" s="254" t="s">
        <v>109</v>
      </c>
    </row>
    <row r="22" spans="1:71" ht="18.95" customHeight="1">
      <c r="A22" s="218"/>
      <c r="B22" s="5">
        <v>15</v>
      </c>
      <c r="C22" s="6">
        <f t="shared" si="0"/>
        <v>46461</v>
      </c>
      <c r="D22" s="18">
        <f t="shared" si="14"/>
        <v>2</v>
      </c>
      <c r="E22" s="9"/>
      <c r="F22" s="108" t="str">
        <f t="shared" si="11"/>
        <v/>
      </c>
      <c r="G22" s="107" t="str">
        <f t="shared" si="2"/>
        <v/>
      </c>
      <c r="H22" s="108" t="str">
        <f t="shared" si="3"/>
        <v/>
      </c>
      <c r="I22" s="107" t="str">
        <f t="shared" si="4"/>
        <v/>
      </c>
      <c r="J22" s="108" t="str">
        <f t="shared" si="5"/>
        <v/>
      </c>
      <c r="K22" s="107" t="str">
        <f t="shared" si="6"/>
        <v/>
      </c>
      <c r="L22" s="108" t="str">
        <f t="shared" si="7"/>
        <v/>
      </c>
      <c r="M22" s="107" t="str">
        <f t="shared" si="8"/>
        <v/>
      </c>
      <c r="N22" s="108" t="str">
        <f t="shared" si="9"/>
        <v>6～7</v>
      </c>
      <c r="O22" s="107" t="str">
        <f t="shared" si="10"/>
        <v>10～11</v>
      </c>
      <c r="P22" s="9"/>
      <c r="Q22" s="218"/>
      <c r="R22" s="55">
        <v>1</v>
      </c>
      <c r="S22" s="14">
        <f>SUM($R$8:R22)</f>
        <v>15</v>
      </c>
      <c r="AA22" s="9">
        <v>12</v>
      </c>
      <c r="AB22" s="27" t="str">
        <f>V12</f>
        <v>社会</v>
      </c>
      <c r="AC22" s="61"/>
      <c r="AD22" s="42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IF(AE22="","",VLOOKUP(AE22,目次!$A$5:$X$36,20))</f>
        <v/>
      </c>
      <c r="AL22" s="22" t="str">
        <f>IF(AF22="","",VLOOKUP(AF22,目次!$A$5:$P$36,4))</f>
        <v>6～7</v>
      </c>
      <c r="AM22" s="22" t="str">
        <f>IF(AF22="","",VLOOKUP(AF22,目次!$A$5:$X$36,21))</f>
        <v>8～9</v>
      </c>
      <c r="AN22" s="22" t="str">
        <f>IF(AG22="","",VLOOKUP(AG22,目次!$A$5:$P$36,5))</f>
        <v/>
      </c>
      <c r="AO22" s="22" t="str">
        <f>IF(AG22="","",VLOOKUP(AG22,目次!$A$5:$X$36,22))</f>
        <v/>
      </c>
      <c r="AP22" s="22" t="str">
        <f>IF(AH22="","",VLOOKUP(AH22,目次!$A$5:$P$36,6))</f>
        <v/>
      </c>
      <c r="AQ22" s="22" t="str">
        <f>IF(AH22="","",VLOOKUP(AH22,目次!$A$5:$X$36,23))</f>
        <v/>
      </c>
      <c r="AR22" s="22" t="str">
        <f>IF(AI22="","",VLOOKUP(AI22,目次!$A$5:$P$36,7))</f>
        <v/>
      </c>
      <c r="AS22" s="22" t="str">
        <f>IF(AI22="","",VLOOKUP(AI22,目次!$A$5:$X$36,24))</f>
        <v/>
      </c>
      <c r="AT22" s="45" t="str">
        <f t="shared" si="13"/>
        <v/>
      </c>
      <c r="AU22" s="45" t="str">
        <f t="shared" si="13"/>
        <v/>
      </c>
      <c r="AV22" s="45" t="str">
        <f t="shared" si="13"/>
        <v>6～7</v>
      </c>
      <c r="AW22" s="45" t="str">
        <f t="shared" si="13"/>
        <v>8～9</v>
      </c>
      <c r="AX22" s="45" t="str">
        <f t="shared" si="13"/>
        <v>6～7</v>
      </c>
      <c r="AY22" s="45" t="str">
        <f t="shared" si="13"/>
        <v>8～9</v>
      </c>
      <c r="AZ22" s="45" t="str">
        <f t="shared" si="13"/>
        <v/>
      </c>
      <c r="BA22" s="45" t="str">
        <f t="shared" si="13"/>
        <v/>
      </c>
      <c r="BB22" s="45" t="str">
        <f t="shared" si="13"/>
        <v/>
      </c>
      <c r="BC22" s="45" t="str">
        <f t="shared" si="13"/>
        <v/>
      </c>
      <c r="BH22" s="40">
        <v>12</v>
      </c>
      <c r="BI22" s="64" t="s">
        <v>33</v>
      </c>
      <c r="BJ22" s="75" t="s">
        <v>108</v>
      </c>
      <c r="BK22" s="260" t="s">
        <v>109</v>
      </c>
      <c r="BL22" s="78" t="s">
        <v>457</v>
      </c>
      <c r="BM22" s="261" t="s">
        <v>109</v>
      </c>
      <c r="BN22" s="67" t="s">
        <v>108</v>
      </c>
      <c r="BO22" s="259" t="s">
        <v>109</v>
      </c>
      <c r="BP22" s="67" t="s">
        <v>108</v>
      </c>
      <c r="BQ22" s="152" t="s">
        <v>110</v>
      </c>
      <c r="BR22" s="69" t="s">
        <v>108</v>
      </c>
      <c r="BS22" s="254" t="s">
        <v>110</v>
      </c>
    </row>
    <row r="23" spans="1:71" ht="18.95" customHeight="1">
      <c r="A23" s="218"/>
      <c r="B23" s="5">
        <v>16</v>
      </c>
      <c r="C23" s="6">
        <f t="shared" si="0"/>
        <v>46462</v>
      </c>
      <c r="D23" s="18">
        <f t="shared" si="14"/>
        <v>3</v>
      </c>
      <c r="E23" s="9"/>
      <c r="F23" s="108" t="str">
        <f t="shared" si="11"/>
        <v>8～9</v>
      </c>
      <c r="G23" s="107" t="str">
        <f t="shared" si="2"/>
        <v>10～11</v>
      </c>
      <c r="H23" s="108" t="str">
        <f t="shared" si="3"/>
        <v/>
      </c>
      <c r="I23" s="107" t="str">
        <f t="shared" si="4"/>
        <v/>
      </c>
      <c r="J23" s="108" t="str">
        <f t="shared" si="5"/>
        <v/>
      </c>
      <c r="K23" s="107" t="str">
        <f t="shared" si="6"/>
        <v/>
      </c>
      <c r="L23" s="108" t="str">
        <f t="shared" si="7"/>
        <v/>
      </c>
      <c r="M23" s="107" t="str">
        <f t="shared" si="8"/>
        <v/>
      </c>
      <c r="N23" s="108" t="str">
        <f t="shared" si="9"/>
        <v/>
      </c>
      <c r="O23" s="107" t="str">
        <f t="shared" si="10"/>
        <v/>
      </c>
      <c r="P23" s="9"/>
      <c r="Q23" s="218"/>
      <c r="R23" s="55">
        <v>1</v>
      </c>
      <c r="S23" s="14">
        <f>SUM($R$8:R23)</f>
        <v>16</v>
      </c>
      <c r="AA23" s="9">
        <v>13</v>
      </c>
      <c r="AB23" s="27" t="str">
        <f>V13</f>
        <v>数学</v>
      </c>
      <c r="AC23" s="61"/>
      <c r="AD23" s="42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IF(AE23="","",VLOOKUP(AE23,目次!$A$5:$X$36,20))</f>
        <v/>
      </c>
      <c r="AL23" s="22" t="str">
        <f>IF(AF23="","",VLOOKUP(AF23,目次!$A$5:$P$36,4))</f>
        <v/>
      </c>
      <c r="AM23" s="22" t="str">
        <f>IF(AF23="","",VLOOKUP(AF23,目次!$A$5:$X$36,21))</f>
        <v/>
      </c>
      <c r="AN23" s="22" t="str">
        <f>IF(AG23="","",VLOOKUP(AG23,目次!$A$5:$P$36,5))</f>
        <v>6～7</v>
      </c>
      <c r="AO23" s="22" t="str">
        <f>IF(AG23="","",VLOOKUP(AG23,目次!$A$5:$X$36,22))</f>
        <v>8～9</v>
      </c>
      <c r="AP23" s="22" t="str">
        <f>IF(AH23="","",VLOOKUP(AH23,目次!$A$5:$P$36,6))</f>
        <v/>
      </c>
      <c r="AQ23" s="22" t="str">
        <f>IF(AH23="","",VLOOKUP(AH23,目次!$A$5:$X$36,23))</f>
        <v/>
      </c>
      <c r="AR23" s="22" t="str">
        <f>IF(AI23="","",VLOOKUP(AI23,目次!$A$5:$P$36,7))</f>
        <v/>
      </c>
      <c r="AS23" s="22" t="str">
        <f>IF(AI23="","",VLOOKUP(AI23,目次!$A$5:$X$36,24))</f>
        <v/>
      </c>
      <c r="AT23" s="45" t="str">
        <f t="shared" si="13"/>
        <v/>
      </c>
      <c r="AU23" s="45" t="str">
        <f t="shared" si="13"/>
        <v/>
      </c>
      <c r="AV23" s="45" t="str">
        <f t="shared" si="13"/>
        <v/>
      </c>
      <c r="AW23" s="45" t="str">
        <f t="shared" si="13"/>
        <v/>
      </c>
      <c r="AX23" s="45" t="str">
        <f t="shared" si="13"/>
        <v>6～7</v>
      </c>
      <c r="AY23" s="45" t="str">
        <f t="shared" si="13"/>
        <v>8～9</v>
      </c>
      <c r="AZ23" s="45" t="str">
        <f t="shared" si="13"/>
        <v>6～7</v>
      </c>
      <c r="BA23" s="45" t="str">
        <f t="shared" si="13"/>
        <v>10～11</v>
      </c>
      <c r="BB23" s="45" t="str">
        <f t="shared" si="13"/>
        <v/>
      </c>
      <c r="BC23" s="45" t="str">
        <f t="shared" si="13"/>
        <v/>
      </c>
      <c r="BH23" s="40">
        <v>13</v>
      </c>
      <c r="BI23" s="64" t="s">
        <v>36</v>
      </c>
      <c r="BJ23" s="75" t="s">
        <v>109</v>
      </c>
      <c r="BK23" s="260" t="s">
        <v>110</v>
      </c>
      <c r="BL23" s="78" t="s">
        <v>114</v>
      </c>
      <c r="BM23" s="261" t="s">
        <v>110</v>
      </c>
      <c r="BN23" s="67" t="s">
        <v>109</v>
      </c>
      <c r="BO23" s="259" t="s">
        <v>110</v>
      </c>
      <c r="BP23" s="67" t="s">
        <v>109</v>
      </c>
      <c r="BQ23" s="152" t="s">
        <v>113</v>
      </c>
      <c r="BR23" s="69" t="s">
        <v>109</v>
      </c>
      <c r="BS23" s="254" t="s">
        <v>113</v>
      </c>
    </row>
    <row r="24" spans="1:71" ht="18.95" customHeight="1">
      <c r="A24" s="218"/>
      <c r="B24" s="5">
        <v>17</v>
      </c>
      <c r="C24" s="6">
        <f t="shared" si="0"/>
        <v>46463</v>
      </c>
      <c r="D24" s="18">
        <f t="shared" si="14"/>
        <v>4</v>
      </c>
      <c r="E24" s="9"/>
      <c r="F24" s="108" t="str">
        <f t="shared" si="11"/>
        <v/>
      </c>
      <c r="G24" s="107" t="str">
        <f t="shared" si="2"/>
        <v/>
      </c>
      <c r="H24" s="108" t="str">
        <f t="shared" si="3"/>
        <v>8～9</v>
      </c>
      <c r="I24" s="107" t="str">
        <f t="shared" si="4"/>
        <v>10～11</v>
      </c>
      <c r="J24" s="108" t="str">
        <f t="shared" si="5"/>
        <v/>
      </c>
      <c r="K24" s="107" t="str">
        <f t="shared" si="6"/>
        <v/>
      </c>
      <c r="L24" s="108" t="str">
        <f t="shared" si="7"/>
        <v/>
      </c>
      <c r="M24" s="107" t="str">
        <f t="shared" si="8"/>
        <v/>
      </c>
      <c r="N24" s="108" t="str">
        <f t="shared" si="9"/>
        <v/>
      </c>
      <c r="O24" s="107" t="str">
        <f t="shared" si="10"/>
        <v/>
      </c>
      <c r="P24" s="9"/>
      <c r="Q24" s="218"/>
      <c r="R24" s="55">
        <v>1</v>
      </c>
      <c r="S24" s="14">
        <f>SUM($R$8:R24)</f>
        <v>17</v>
      </c>
      <c r="AA24" s="9">
        <v>14</v>
      </c>
      <c r="AB24" s="27" t="str">
        <f>V14</f>
        <v>理科</v>
      </c>
      <c r="AC24" s="61"/>
      <c r="AD24" s="42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IF(AE24="","",VLOOKUP(AE24,目次!$A$5:$X$36,20))</f>
        <v/>
      </c>
      <c r="AL24" s="22" t="str">
        <f>IF(AF24="","",VLOOKUP(AF24,目次!$A$5:$P$36,4))</f>
        <v/>
      </c>
      <c r="AM24" s="22" t="str">
        <f>IF(AF24="","",VLOOKUP(AF24,目次!$A$5:$X$36,21))</f>
        <v/>
      </c>
      <c r="AN24" s="22" t="str">
        <f>IF(AG24="","",VLOOKUP(AG24,目次!$A$5:$P$36,5))</f>
        <v/>
      </c>
      <c r="AO24" s="22" t="str">
        <f>IF(AG24="","",VLOOKUP(AG24,目次!$A$5:$X$36,22))</f>
        <v/>
      </c>
      <c r="AP24" s="22" t="str">
        <f>IF(AH24="","",VLOOKUP(AH24,目次!$A$5:$P$36,6))</f>
        <v>6～7</v>
      </c>
      <c r="AQ24" s="22" t="str">
        <f>IF(AH24="","",VLOOKUP(AH24,目次!$A$5:$X$36,23))</f>
        <v>10～11</v>
      </c>
      <c r="AR24" s="22" t="str">
        <f>IF(AI24="","",VLOOKUP(AI24,目次!$A$5:$P$36,7))</f>
        <v/>
      </c>
      <c r="AS24" s="22" t="str">
        <f>IF(AI24="","",VLOOKUP(AI24,目次!$A$5:$X$36,24))</f>
        <v/>
      </c>
      <c r="AT24" s="45" t="str">
        <f t="shared" si="13"/>
        <v/>
      </c>
      <c r="AU24" s="45" t="str">
        <f t="shared" si="13"/>
        <v/>
      </c>
      <c r="AV24" s="45" t="str">
        <f t="shared" si="13"/>
        <v/>
      </c>
      <c r="AW24" s="45" t="str">
        <f t="shared" si="13"/>
        <v/>
      </c>
      <c r="AX24" s="45" t="str">
        <f t="shared" si="13"/>
        <v/>
      </c>
      <c r="AY24" s="45" t="str">
        <f t="shared" si="13"/>
        <v/>
      </c>
      <c r="AZ24" s="45" t="str">
        <f t="shared" si="13"/>
        <v>6～7</v>
      </c>
      <c r="BA24" s="45" t="str">
        <f t="shared" si="13"/>
        <v>10～11</v>
      </c>
      <c r="BB24" s="45" t="str">
        <f t="shared" si="13"/>
        <v>6～7</v>
      </c>
      <c r="BC24" s="45" t="str">
        <f t="shared" si="13"/>
        <v>10～11</v>
      </c>
      <c r="BH24" s="40">
        <v>14</v>
      </c>
      <c r="BI24" s="64" t="s">
        <v>37</v>
      </c>
      <c r="BJ24" s="75" t="s">
        <v>110</v>
      </c>
      <c r="BK24" s="260" t="s">
        <v>113</v>
      </c>
      <c r="BL24" s="78" t="s">
        <v>115</v>
      </c>
      <c r="BM24" s="261" t="s">
        <v>113</v>
      </c>
      <c r="BN24" s="67" t="s">
        <v>110</v>
      </c>
      <c r="BO24" s="259" t="s">
        <v>113</v>
      </c>
      <c r="BP24" s="67" t="s">
        <v>110</v>
      </c>
      <c r="BQ24" s="152" t="s">
        <v>114</v>
      </c>
      <c r="BR24" s="69" t="s">
        <v>110</v>
      </c>
      <c r="BS24" s="254" t="s">
        <v>114</v>
      </c>
    </row>
    <row r="25" spans="1:71" ht="18.95" customHeight="1">
      <c r="A25" s="218"/>
      <c r="B25" s="5">
        <v>18</v>
      </c>
      <c r="C25" s="6">
        <f t="shared" si="0"/>
        <v>46464</v>
      </c>
      <c r="D25" s="18">
        <f t="shared" si="14"/>
        <v>5</v>
      </c>
      <c r="E25" s="9"/>
      <c r="F25" s="108" t="str">
        <f t="shared" si="11"/>
        <v/>
      </c>
      <c r="G25" s="107" t="str">
        <f t="shared" si="2"/>
        <v/>
      </c>
      <c r="H25" s="108" t="str">
        <f t="shared" si="3"/>
        <v/>
      </c>
      <c r="I25" s="107" t="str">
        <f t="shared" si="4"/>
        <v/>
      </c>
      <c r="J25" s="108" t="str">
        <f t="shared" si="5"/>
        <v>8～9</v>
      </c>
      <c r="K25" s="107" t="str">
        <f t="shared" si="6"/>
        <v>10～11</v>
      </c>
      <c r="L25" s="108" t="str">
        <f t="shared" si="7"/>
        <v/>
      </c>
      <c r="M25" s="107" t="str">
        <f t="shared" si="8"/>
        <v/>
      </c>
      <c r="N25" s="108" t="str">
        <f t="shared" si="9"/>
        <v/>
      </c>
      <c r="O25" s="107" t="str">
        <f t="shared" si="10"/>
        <v/>
      </c>
      <c r="P25" s="9"/>
      <c r="Q25" s="218"/>
      <c r="R25" s="55">
        <v>1</v>
      </c>
      <c r="S25" s="14">
        <f>SUM($R$8:R25)</f>
        <v>18</v>
      </c>
      <c r="AA25" s="9">
        <v>15</v>
      </c>
      <c r="AB25" s="27" t="str">
        <f>V15</f>
        <v>英語</v>
      </c>
      <c r="AC25" s="61"/>
      <c r="AD25" s="42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IF(AE25="","",VLOOKUP(AE25,目次!$A$5:$X$36,20))</f>
        <v/>
      </c>
      <c r="AL25" s="22" t="str">
        <f>IF(AF25="","",VLOOKUP(AF25,目次!$A$5:$P$36,4))</f>
        <v/>
      </c>
      <c r="AM25" s="22" t="str">
        <f>IF(AF25="","",VLOOKUP(AF25,目次!$A$5:$X$36,21))</f>
        <v/>
      </c>
      <c r="AN25" s="22" t="str">
        <f>IF(AG25="","",VLOOKUP(AG25,目次!$A$5:$P$36,5))</f>
        <v/>
      </c>
      <c r="AO25" s="22" t="str">
        <f>IF(AG25="","",VLOOKUP(AG25,目次!$A$5:$X$36,22))</f>
        <v/>
      </c>
      <c r="AP25" s="22" t="str">
        <f>IF(AH25="","",VLOOKUP(AH25,目次!$A$5:$P$36,6))</f>
        <v/>
      </c>
      <c r="AQ25" s="22" t="str">
        <f>IF(AH25="","",VLOOKUP(AH25,目次!$A$5:$X$36,23))</f>
        <v/>
      </c>
      <c r="AR25" s="22" t="str">
        <f>IF(AI25="","",VLOOKUP(AI25,目次!$A$5:$P$36,7))</f>
        <v>6～7</v>
      </c>
      <c r="AS25" s="22" t="str">
        <f>IF(AI25="","",VLOOKUP(AI25,目次!$A$5:$X$36,24))</f>
        <v>10～11</v>
      </c>
      <c r="AT25" s="45" t="str">
        <f t="shared" si="13"/>
        <v>8～9</v>
      </c>
      <c r="AU25" s="45" t="str">
        <f t="shared" si="13"/>
        <v>10～11</v>
      </c>
      <c r="AV25" s="45" t="str">
        <f t="shared" si="13"/>
        <v/>
      </c>
      <c r="AW25" s="45" t="str">
        <f t="shared" si="13"/>
        <v/>
      </c>
      <c r="AX25" s="45" t="str">
        <f t="shared" si="13"/>
        <v/>
      </c>
      <c r="AY25" s="45" t="str">
        <f t="shared" si="13"/>
        <v/>
      </c>
      <c r="AZ25" s="45" t="str">
        <f t="shared" si="13"/>
        <v/>
      </c>
      <c r="BA25" s="45" t="str">
        <f t="shared" si="13"/>
        <v/>
      </c>
      <c r="BB25" s="45" t="str">
        <f t="shared" si="13"/>
        <v>6～7</v>
      </c>
      <c r="BC25" s="45" t="str">
        <f t="shared" si="13"/>
        <v>10～11</v>
      </c>
      <c r="BH25" s="40">
        <v>15</v>
      </c>
      <c r="BI25" s="64" t="s">
        <v>38</v>
      </c>
      <c r="BJ25" s="75" t="s">
        <v>135</v>
      </c>
      <c r="BK25" s="260" t="s">
        <v>114</v>
      </c>
      <c r="BL25" s="78" t="s">
        <v>116</v>
      </c>
      <c r="BM25" s="261" t="s">
        <v>114</v>
      </c>
      <c r="BN25" s="67" t="s">
        <v>113</v>
      </c>
      <c r="BO25" s="259" t="s">
        <v>114</v>
      </c>
      <c r="BP25" s="67" t="s">
        <v>113</v>
      </c>
      <c r="BQ25" s="152" t="s">
        <v>115</v>
      </c>
      <c r="BR25" s="69" t="s">
        <v>113</v>
      </c>
      <c r="BS25" s="254" t="s">
        <v>115</v>
      </c>
    </row>
    <row r="26" spans="1:71" ht="18.95" customHeight="1">
      <c r="A26" s="218"/>
      <c r="B26" s="5">
        <v>19</v>
      </c>
      <c r="C26" s="6">
        <f t="shared" si="0"/>
        <v>46465</v>
      </c>
      <c r="D26" s="18">
        <f t="shared" si="14"/>
        <v>6</v>
      </c>
      <c r="E26" s="9"/>
      <c r="F26" s="108" t="str">
        <f t="shared" si="11"/>
        <v/>
      </c>
      <c r="G26" s="107" t="str">
        <f t="shared" si="2"/>
        <v/>
      </c>
      <c r="H26" s="108" t="str">
        <f t="shared" si="3"/>
        <v/>
      </c>
      <c r="I26" s="107" t="str">
        <f t="shared" si="4"/>
        <v/>
      </c>
      <c r="J26" s="108" t="str">
        <f t="shared" si="5"/>
        <v/>
      </c>
      <c r="K26" s="107" t="str">
        <f t="shared" si="6"/>
        <v/>
      </c>
      <c r="L26" s="108" t="str">
        <f t="shared" si="7"/>
        <v>8～9</v>
      </c>
      <c r="M26" s="107" t="str">
        <f t="shared" si="8"/>
        <v>12～13</v>
      </c>
      <c r="N26" s="108" t="str">
        <f t="shared" si="9"/>
        <v/>
      </c>
      <c r="O26" s="107" t="str">
        <f t="shared" si="10"/>
        <v/>
      </c>
      <c r="P26" s="9"/>
      <c r="Q26" s="218"/>
      <c r="R26" s="55">
        <v>1</v>
      </c>
      <c r="S26" s="14">
        <f>SUM($R$8:R26)</f>
        <v>19</v>
      </c>
      <c r="AA26" s="9">
        <v>16</v>
      </c>
      <c r="AB26" s="27" t="str">
        <f>V11</f>
        <v>国語</v>
      </c>
      <c r="AC26" s="61"/>
      <c r="AD26" s="42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IF(AE26="","",VLOOKUP(AE26,目次!$A$5:$X$36,20))</f>
        <v>10～11</v>
      </c>
      <c r="AL26" s="22" t="str">
        <f>IF(AF26="","",VLOOKUP(AF26,目次!$A$5:$P$36,4))</f>
        <v/>
      </c>
      <c r="AM26" s="22" t="str">
        <f>IF(AF26="","",VLOOKUP(AF26,目次!$A$5:$X$36,21))</f>
        <v/>
      </c>
      <c r="AN26" s="22" t="str">
        <f>IF(AG26="","",VLOOKUP(AG26,目次!$A$5:$P$36,5))</f>
        <v/>
      </c>
      <c r="AO26" s="22" t="str">
        <f>IF(AG26="","",VLOOKUP(AG26,目次!$A$5:$X$36,22))</f>
        <v/>
      </c>
      <c r="AP26" s="22" t="str">
        <f>IF(AH26="","",VLOOKUP(AH26,目次!$A$5:$P$36,6))</f>
        <v/>
      </c>
      <c r="AQ26" s="22" t="str">
        <f>IF(AH26="","",VLOOKUP(AH26,目次!$A$5:$X$36,23))</f>
        <v/>
      </c>
      <c r="AR26" s="22" t="str">
        <f>IF(AI26="","",VLOOKUP(AI26,目次!$A$5:$P$36,7))</f>
        <v/>
      </c>
      <c r="AS26" s="22" t="str">
        <f>IF(AI26="","",VLOOKUP(AI26,目次!$A$5:$X$36,24))</f>
        <v/>
      </c>
      <c r="AT26" s="45" t="str">
        <f t="shared" si="13"/>
        <v>8～9</v>
      </c>
      <c r="AU26" s="45" t="str">
        <f t="shared" si="13"/>
        <v>10～11</v>
      </c>
      <c r="AV26" s="45" t="str">
        <f t="shared" si="13"/>
        <v>8～9</v>
      </c>
      <c r="AW26" s="45" t="str">
        <f t="shared" si="13"/>
        <v>10～11</v>
      </c>
      <c r="AX26" s="45" t="str">
        <f t="shared" si="13"/>
        <v/>
      </c>
      <c r="AY26" s="45" t="str">
        <f t="shared" si="13"/>
        <v/>
      </c>
      <c r="AZ26" s="45" t="str">
        <f t="shared" si="13"/>
        <v/>
      </c>
      <c r="BA26" s="45" t="str">
        <f t="shared" si="13"/>
        <v/>
      </c>
      <c r="BB26" s="45" t="str">
        <f t="shared" si="13"/>
        <v/>
      </c>
      <c r="BC26" s="45" t="str">
        <f t="shared" si="13"/>
        <v/>
      </c>
      <c r="BH26" s="40">
        <v>16</v>
      </c>
      <c r="BI26" s="64" t="s">
        <v>39</v>
      </c>
      <c r="BJ26" s="75" t="s">
        <v>136</v>
      </c>
      <c r="BK26" s="260" t="s">
        <v>115</v>
      </c>
      <c r="BL26" s="78" t="s">
        <v>117</v>
      </c>
      <c r="BM26" s="261" t="s">
        <v>115</v>
      </c>
      <c r="BN26" s="67" t="s">
        <v>114</v>
      </c>
      <c r="BO26" s="259" t="s">
        <v>115</v>
      </c>
      <c r="BP26" s="67" t="s">
        <v>114</v>
      </c>
      <c r="BQ26" s="152" t="s">
        <v>116</v>
      </c>
      <c r="BR26" s="69" t="s">
        <v>114</v>
      </c>
      <c r="BS26" s="254" t="s">
        <v>116</v>
      </c>
    </row>
    <row r="27" spans="1:71" ht="18.95" customHeight="1">
      <c r="A27" s="218"/>
      <c r="B27" s="5">
        <v>20</v>
      </c>
      <c r="C27" s="6">
        <f t="shared" si="0"/>
        <v>46466</v>
      </c>
      <c r="D27" s="18">
        <f t="shared" si="14"/>
        <v>7</v>
      </c>
      <c r="E27" s="9"/>
      <c r="F27" s="108" t="str">
        <f t="shared" si="11"/>
        <v/>
      </c>
      <c r="G27" s="107" t="str">
        <f t="shared" si="2"/>
        <v/>
      </c>
      <c r="H27" s="108" t="str">
        <f t="shared" si="3"/>
        <v/>
      </c>
      <c r="I27" s="107" t="str">
        <f t="shared" si="4"/>
        <v/>
      </c>
      <c r="J27" s="108" t="str">
        <f t="shared" si="5"/>
        <v/>
      </c>
      <c r="K27" s="107" t="str">
        <f t="shared" si="6"/>
        <v/>
      </c>
      <c r="L27" s="108" t="str">
        <f t="shared" si="7"/>
        <v/>
      </c>
      <c r="M27" s="107" t="str">
        <f t="shared" si="8"/>
        <v/>
      </c>
      <c r="N27" s="108" t="str">
        <f t="shared" si="9"/>
        <v>8～9</v>
      </c>
      <c r="O27" s="107" t="str">
        <f t="shared" si="10"/>
        <v>12～13</v>
      </c>
      <c r="P27" s="9"/>
      <c r="Q27" s="218"/>
      <c r="R27" s="55">
        <v>1</v>
      </c>
      <c r="S27" s="14">
        <f>SUM($R$8:R27)</f>
        <v>20</v>
      </c>
      <c r="AA27" s="9">
        <v>17</v>
      </c>
      <c r="AB27" s="27" t="str">
        <f>V12</f>
        <v>社会</v>
      </c>
      <c r="AC27" s="61"/>
      <c r="AD27" s="42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IF(AE27="","",VLOOKUP(AE27,目次!$A$5:$X$36,20))</f>
        <v/>
      </c>
      <c r="AL27" s="22" t="str">
        <f>IF(AF27="","",VLOOKUP(AF27,目次!$A$5:$P$36,4))</f>
        <v>8～9</v>
      </c>
      <c r="AM27" s="22" t="str">
        <f>IF(AF27="","",VLOOKUP(AF27,目次!$A$5:$X$36,21))</f>
        <v>10～11</v>
      </c>
      <c r="AN27" s="22" t="str">
        <f>IF(AG27="","",VLOOKUP(AG27,目次!$A$5:$P$36,5))</f>
        <v/>
      </c>
      <c r="AO27" s="22" t="str">
        <f>IF(AG27="","",VLOOKUP(AG27,目次!$A$5:$X$36,22))</f>
        <v/>
      </c>
      <c r="AP27" s="22" t="str">
        <f>IF(AH27="","",VLOOKUP(AH27,目次!$A$5:$P$36,6))</f>
        <v/>
      </c>
      <c r="AQ27" s="22" t="str">
        <f>IF(AH27="","",VLOOKUP(AH27,目次!$A$5:$X$36,23))</f>
        <v/>
      </c>
      <c r="AR27" s="22" t="str">
        <f>IF(AI27="","",VLOOKUP(AI27,目次!$A$5:$P$36,7))</f>
        <v/>
      </c>
      <c r="AS27" s="22" t="str">
        <f>IF(AI27="","",VLOOKUP(AI27,目次!$A$5:$X$36,24))</f>
        <v/>
      </c>
      <c r="AT27" s="45" t="str">
        <f t="shared" si="13"/>
        <v/>
      </c>
      <c r="AU27" s="45" t="str">
        <f t="shared" si="13"/>
        <v/>
      </c>
      <c r="AV27" s="45" t="str">
        <f t="shared" si="13"/>
        <v>8～9</v>
      </c>
      <c r="AW27" s="45" t="str">
        <f t="shared" si="13"/>
        <v>10～11</v>
      </c>
      <c r="AX27" s="45" t="str">
        <f t="shared" si="13"/>
        <v>8～9</v>
      </c>
      <c r="AY27" s="45" t="str">
        <f t="shared" si="13"/>
        <v>10～11</v>
      </c>
      <c r="AZ27" s="45" t="str">
        <f t="shared" si="13"/>
        <v/>
      </c>
      <c r="BA27" s="45" t="str">
        <f t="shared" si="13"/>
        <v/>
      </c>
      <c r="BB27" s="45" t="str">
        <f t="shared" si="13"/>
        <v/>
      </c>
      <c r="BC27" s="45" t="str">
        <f t="shared" si="13"/>
        <v/>
      </c>
      <c r="BH27" s="40">
        <v>17</v>
      </c>
      <c r="BI27" s="64" t="s">
        <v>40</v>
      </c>
      <c r="BJ27" s="75" t="s">
        <v>137</v>
      </c>
      <c r="BK27" s="260" t="s">
        <v>116</v>
      </c>
      <c r="BL27" s="78" t="s">
        <v>118</v>
      </c>
      <c r="BM27" s="261" t="s">
        <v>116</v>
      </c>
      <c r="BN27" s="67" t="s">
        <v>115</v>
      </c>
      <c r="BO27" s="259" t="s">
        <v>116</v>
      </c>
      <c r="BP27" s="67" t="s">
        <v>115</v>
      </c>
      <c r="BQ27" s="152" t="s">
        <v>117</v>
      </c>
      <c r="BR27" s="69" t="s">
        <v>115</v>
      </c>
      <c r="BS27" s="254" t="s">
        <v>117</v>
      </c>
    </row>
    <row r="28" spans="1:71" ht="18.95" customHeight="1">
      <c r="A28" s="218"/>
      <c r="B28" s="5">
        <v>21</v>
      </c>
      <c r="C28" s="6">
        <f t="shared" si="0"/>
        <v>46467</v>
      </c>
      <c r="D28" s="18">
        <f t="shared" si="14"/>
        <v>1</v>
      </c>
      <c r="E28" s="9"/>
      <c r="F28" s="108" t="str">
        <f t="shared" si="11"/>
        <v>10～11</v>
      </c>
      <c r="G28" s="107" t="str">
        <f t="shared" si="2"/>
        <v>12～13</v>
      </c>
      <c r="H28" s="108" t="str">
        <f t="shared" si="3"/>
        <v/>
      </c>
      <c r="I28" s="107" t="str">
        <f t="shared" si="4"/>
        <v/>
      </c>
      <c r="J28" s="108" t="str">
        <f t="shared" si="5"/>
        <v/>
      </c>
      <c r="K28" s="107" t="str">
        <f t="shared" si="6"/>
        <v/>
      </c>
      <c r="L28" s="108" t="str">
        <f t="shared" si="7"/>
        <v/>
      </c>
      <c r="M28" s="107" t="str">
        <f t="shared" si="8"/>
        <v/>
      </c>
      <c r="N28" s="108" t="str">
        <f t="shared" si="9"/>
        <v/>
      </c>
      <c r="O28" s="107" t="str">
        <f t="shared" si="10"/>
        <v/>
      </c>
      <c r="P28" s="9"/>
      <c r="Q28" s="218"/>
      <c r="R28" s="55">
        <v>1</v>
      </c>
      <c r="S28" s="14">
        <f>SUM($R$8:R28)</f>
        <v>21</v>
      </c>
      <c r="AA28" s="9">
        <v>18</v>
      </c>
      <c r="AB28" s="27" t="str">
        <f>V13</f>
        <v>数学</v>
      </c>
      <c r="AC28" s="61"/>
      <c r="AD28" s="42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IF(AE28="","",VLOOKUP(AE28,目次!$A$5:$X$36,20))</f>
        <v/>
      </c>
      <c r="AL28" s="22" t="str">
        <f>IF(AF28="","",VLOOKUP(AF28,目次!$A$5:$P$36,4))</f>
        <v/>
      </c>
      <c r="AM28" s="22" t="str">
        <f>IF(AF28="","",VLOOKUP(AF28,目次!$A$5:$X$36,21))</f>
        <v/>
      </c>
      <c r="AN28" s="22" t="str">
        <f>IF(AG28="","",VLOOKUP(AG28,目次!$A$5:$P$36,5))</f>
        <v>8～9</v>
      </c>
      <c r="AO28" s="22" t="str">
        <f>IF(AG28="","",VLOOKUP(AG28,目次!$A$5:$X$36,22))</f>
        <v>10～11</v>
      </c>
      <c r="AP28" s="22" t="str">
        <f>IF(AH28="","",VLOOKUP(AH28,目次!$A$5:$P$36,6))</f>
        <v/>
      </c>
      <c r="AQ28" s="22" t="str">
        <f>IF(AH28="","",VLOOKUP(AH28,目次!$A$5:$X$36,23))</f>
        <v/>
      </c>
      <c r="AR28" s="22" t="str">
        <f>IF(AI28="","",VLOOKUP(AI28,目次!$A$5:$P$36,7))</f>
        <v/>
      </c>
      <c r="AS28" s="22" t="str">
        <f>IF(AI28="","",VLOOKUP(AI28,目次!$A$5:$X$36,24))</f>
        <v/>
      </c>
      <c r="AT28" s="45" t="str">
        <f t="shared" si="13"/>
        <v/>
      </c>
      <c r="AU28" s="45" t="str">
        <f t="shared" si="13"/>
        <v/>
      </c>
      <c r="AV28" s="45" t="str">
        <f t="shared" si="13"/>
        <v/>
      </c>
      <c r="AW28" s="45" t="str">
        <f t="shared" si="13"/>
        <v/>
      </c>
      <c r="AX28" s="45" t="str">
        <f t="shared" si="13"/>
        <v>8～9</v>
      </c>
      <c r="AY28" s="45" t="str">
        <f t="shared" si="13"/>
        <v>10～11</v>
      </c>
      <c r="AZ28" s="45" t="str">
        <f t="shared" si="13"/>
        <v>8～9</v>
      </c>
      <c r="BA28" s="45" t="str">
        <f t="shared" si="13"/>
        <v>12～13</v>
      </c>
      <c r="BB28" s="45" t="str">
        <f t="shared" si="13"/>
        <v/>
      </c>
      <c r="BC28" s="45" t="str">
        <f t="shared" si="13"/>
        <v/>
      </c>
      <c r="BH28" s="40">
        <v>18</v>
      </c>
      <c r="BI28" s="64" t="s">
        <v>41</v>
      </c>
      <c r="BJ28" s="75" t="s">
        <v>138</v>
      </c>
      <c r="BK28" s="260" t="s">
        <v>117</v>
      </c>
      <c r="BL28" s="78" t="s">
        <v>119</v>
      </c>
      <c r="BM28" s="261" t="s">
        <v>117</v>
      </c>
      <c r="BN28" s="67" t="s">
        <v>116</v>
      </c>
      <c r="BO28" s="259" t="s">
        <v>117</v>
      </c>
      <c r="BP28" s="67" t="s">
        <v>116</v>
      </c>
      <c r="BQ28" s="152" t="s">
        <v>118</v>
      </c>
      <c r="BR28" s="69" t="s">
        <v>116</v>
      </c>
      <c r="BS28" s="254" t="s">
        <v>118</v>
      </c>
    </row>
    <row r="29" spans="1:71" ht="18.95" customHeight="1">
      <c r="A29" s="218"/>
      <c r="B29" s="5">
        <v>22</v>
      </c>
      <c r="C29" s="6">
        <f t="shared" si="0"/>
        <v>46468</v>
      </c>
      <c r="D29" s="18">
        <f t="shared" si="14"/>
        <v>2</v>
      </c>
      <c r="E29" s="9"/>
      <c r="F29" s="108" t="str">
        <f t="shared" si="11"/>
        <v/>
      </c>
      <c r="G29" s="107" t="str">
        <f t="shared" si="2"/>
        <v/>
      </c>
      <c r="H29" s="108" t="str">
        <f t="shared" si="3"/>
        <v>10～11</v>
      </c>
      <c r="I29" s="107" t="str">
        <f t="shared" si="4"/>
        <v>12～13</v>
      </c>
      <c r="J29" s="108" t="str">
        <f t="shared" si="5"/>
        <v/>
      </c>
      <c r="K29" s="107" t="str">
        <f t="shared" si="6"/>
        <v/>
      </c>
      <c r="L29" s="108" t="str">
        <f t="shared" si="7"/>
        <v/>
      </c>
      <c r="M29" s="107" t="str">
        <f t="shared" si="8"/>
        <v/>
      </c>
      <c r="N29" s="108" t="str">
        <f t="shared" si="9"/>
        <v/>
      </c>
      <c r="O29" s="107" t="str">
        <f t="shared" si="10"/>
        <v/>
      </c>
      <c r="P29" s="9"/>
      <c r="Q29" s="218"/>
      <c r="R29" s="55">
        <v>1</v>
      </c>
      <c r="S29" s="14">
        <f>SUM($R$8:R29)</f>
        <v>22</v>
      </c>
      <c r="AA29" s="9">
        <v>19</v>
      </c>
      <c r="AB29" s="27" t="str">
        <f>V14</f>
        <v>理科</v>
      </c>
      <c r="AC29" s="61"/>
      <c r="AD29" s="42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IF(AE29="","",VLOOKUP(AE29,目次!$A$5:$X$36,20))</f>
        <v/>
      </c>
      <c r="AL29" s="22" t="str">
        <f>IF(AF29="","",VLOOKUP(AF29,目次!$A$5:$P$36,4))</f>
        <v/>
      </c>
      <c r="AM29" s="22" t="str">
        <f>IF(AF29="","",VLOOKUP(AF29,目次!$A$5:$X$36,21))</f>
        <v/>
      </c>
      <c r="AN29" s="22" t="str">
        <f>IF(AG29="","",VLOOKUP(AG29,目次!$A$5:$P$36,5))</f>
        <v/>
      </c>
      <c r="AO29" s="22" t="str">
        <f>IF(AG29="","",VLOOKUP(AG29,目次!$A$5:$X$36,22))</f>
        <v/>
      </c>
      <c r="AP29" s="22" t="str">
        <f>IF(AH29="","",VLOOKUP(AH29,目次!$A$5:$P$36,6))</f>
        <v>8～9</v>
      </c>
      <c r="AQ29" s="22" t="str">
        <f>IF(AH29="","",VLOOKUP(AH29,目次!$A$5:$X$36,23))</f>
        <v>12～13</v>
      </c>
      <c r="AR29" s="22" t="str">
        <f>IF(AI29="","",VLOOKUP(AI29,目次!$A$5:$P$36,7))</f>
        <v/>
      </c>
      <c r="AS29" s="22" t="str">
        <f>IF(AI29="","",VLOOKUP(AI29,目次!$A$5:$X$36,24))</f>
        <v/>
      </c>
      <c r="AT29" s="45" t="str">
        <f t="shared" si="13"/>
        <v/>
      </c>
      <c r="AU29" s="45" t="str">
        <f t="shared" si="13"/>
        <v/>
      </c>
      <c r="AV29" s="45" t="str">
        <f t="shared" si="13"/>
        <v/>
      </c>
      <c r="AW29" s="45" t="str">
        <f t="shared" si="13"/>
        <v/>
      </c>
      <c r="AX29" s="45" t="str">
        <f t="shared" si="13"/>
        <v/>
      </c>
      <c r="AY29" s="45" t="str">
        <f t="shared" si="13"/>
        <v/>
      </c>
      <c r="AZ29" s="45" t="str">
        <f t="shared" si="13"/>
        <v>8～9</v>
      </c>
      <c r="BA29" s="45" t="str">
        <f t="shared" si="13"/>
        <v>12～13</v>
      </c>
      <c r="BB29" s="45" t="str">
        <f t="shared" si="13"/>
        <v>8～9</v>
      </c>
      <c r="BC29" s="45" t="str">
        <f t="shared" si="13"/>
        <v>12～13</v>
      </c>
      <c r="BH29" s="40">
        <v>19</v>
      </c>
      <c r="BI29" s="64" t="s">
        <v>42</v>
      </c>
      <c r="BJ29" s="75" t="s">
        <v>66</v>
      </c>
      <c r="BK29" s="260" t="s">
        <v>118</v>
      </c>
      <c r="BL29" s="78" t="s">
        <v>120</v>
      </c>
      <c r="BM29" s="261" t="s">
        <v>118</v>
      </c>
      <c r="BN29" s="67" t="s">
        <v>117</v>
      </c>
      <c r="BO29" s="259" t="s">
        <v>118</v>
      </c>
      <c r="BP29" s="67" t="s">
        <v>117</v>
      </c>
      <c r="BQ29" s="152" t="s">
        <v>119</v>
      </c>
      <c r="BR29" s="69" t="s">
        <v>117</v>
      </c>
      <c r="BS29" s="254" t="s">
        <v>119</v>
      </c>
    </row>
    <row r="30" spans="1:71" ht="18.95" customHeight="1">
      <c r="A30" s="218"/>
      <c r="B30" s="5">
        <v>23</v>
      </c>
      <c r="C30" s="6">
        <f t="shared" si="0"/>
        <v>46469</v>
      </c>
      <c r="D30" s="18">
        <f t="shared" si="14"/>
        <v>3</v>
      </c>
      <c r="E30" s="9"/>
      <c r="F30" s="108" t="str">
        <f t="shared" si="11"/>
        <v/>
      </c>
      <c r="G30" s="107" t="str">
        <f t="shared" si="2"/>
        <v/>
      </c>
      <c r="H30" s="108" t="str">
        <f t="shared" si="3"/>
        <v/>
      </c>
      <c r="I30" s="107" t="str">
        <f t="shared" si="4"/>
        <v/>
      </c>
      <c r="J30" s="108" t="str">
        <f t="shared" si="5"/>
        <v>10～11</v>
      </c>
      <c r="K30" s="107" t="str">
        <f t="shared" si="6"/>
        <v>12～13</v>
      </c>
      <c r="L30" s="108" t="str">
        <f t="shared" si="7"/>
        <v/>
      </c>
      <c r="M30" s="107" t="str">
        <f t="shared" si="8"/>
        <v/>
      </c>
      <c r="N30" s="108" t="str">
        <f t="shared" si="9"/>
        <v/>
      </c>
      <c r="O30" s="107" t="str">
        <f t="shared" si="10"/>
        <v/>
      </c>
      <c r="P30" s="9"/>
      <c r="Q30" s="218"/>
      <c r="R30" s="55">
        <v>1</v>
      </c>
      <c r="S30" s="14">
        <f>SUM($R$8:R30)</f>
        <v>23</v>
      </c>
      <c r="AA30" s="9">
        <v>20</v>
      </c>
      <c r="AB30" s="27" t="str">
        <f>V15</f>
        <v>英語</v>
      </c>
      <c r="AC30" s="61"/>
      <c r="AD30" s="42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IF(AE30="","",VLOOKUP(AE30,目次!$A$5:$X$36,20))</f>
        <v/>
      </c>
      <c r="AL30" s="22" t="str">
        <f>IF(AF30="","",VLOOKUP(AF30,目次!$A$5:$P$36,4))</f>
        <v/>
      </c>
      <c r="AM30" s="22" t="str">
        <f>IF(AF30="","",VLOOKUP(AF30,目次!$A$5:$X$36,21))</f>
        <v/>
      </c>
      <c r="AN30" s="22" t="str">
        <f>IF(AG30="","",VLOOKUP(AG30,目次!$A$5:$P$36,5))</f>
        <v/>
      </c>
      <c r="AO30" s="22" t="str">
        <f>IF(AG30="","",VLOOKUP(AG30,目次!$A$5:$X$36,22))</f>
        <v/>
      </c>
      <c r="AP30" s="22" t="str">
        <f>IF(AH30="","",VLOOKUP(AH30,目次!$A$5:$P$36,6))</f>
        <v/>
      </c>
      <c r="AQ30" s="22" t="str">
        <f>IF(AH30="","",VLOOKUP(AH30,目次!$A$5:$X$36,23))</f>
        <v/>
      </c>
      <c r="AR30" s="22" t="str">
        <f>IF(AI30="","",VLOOKUP(AI30,目次!$A$5:$P$36,7))</f>
        <v>8～9</v>
      </c>
      <c r="AS30" s="22" t="str">
        <f>IF(AI30="","",VLOOKUP(AI30,目次!$A$5:$X$36,24))</f>
        <v>12～13</v>
      </c>
      <c r="AT30" s="45" t="str">
        <f t="shared" si="13"/>
        <v>10～11</v>
      </c>
      <c r="AU30" s="45" t="str">
        <f t="shared" si="13"/>
        <v>12～13</v>
      </c>
      <c r="AV30" s="45" t="str">
        <f t="shared" si="13"/>
        <v/>
      </c>
      <c r="AW30" s="45" t="str">
        <f t="shared" si="13"/>
        <v/>
      </c>
      <c r="AX30" s="45" t="str">
        <f t="shared" si="13"/>
        <v/>
      </c>
      <c r="AY30" s="45" t="str">
        <f t="shared" si="13"/>
        <v/>
      </c>
      <c r="AZ30" s="45" t="str">
        <f t="shared" si="13"/>
        <v/>
      </c>
      <c r="BA30" s="45" t="str">
        <f t="shared" si="13"/>
        <v/>
      </c>
      <c r="BB30" s="45" t="str">
        <f t="shared" si="13"/>
        <v>8～9</v>
      </c>
      <c r="BC30" s="45" t="str">
        <f t="shared" si="13"/>
        <v>12～13</v>
      </c>
      <c r="BH30" s="40">
        <v>20</v>
      </c>
      <c r="BI30" s="64" t="s">
        <v>43</v>
      </c>
      <c r="BJ30" s="75" t="s">
        <v>139</v>
      </c>
      <c r="BK30" s="260" t="s">
        <v>119</v>
      </c>
      <c r="BL30" s="78" t="s">
        <v>121</v>
      </c>
      <c r="BM30" s="261" t="s">
        <v>119</v>
      </c>
      <c r="BN30" s="67" t="s">
        <v>118</v>
      </c>
      <c r="BO30" s="259" t="s">
        <v>119</v>
      </c>
      <c r="BP30" s="67" t="s">
        <v>118</v>
      </c>
      <c r="BQ30" s="152" t="s">
        <v>120</v>
      </c>
      <c r="BR30" s="69" t="s">
        <v>142</v>
      </c>
      <c r="BS30" s="254" t="s">
        <v>520</v>
      </c>
    </row>
    <row r="31" spans="1:71" ht="18.95" customHeight="1">
      <c r="A31" s="218"/>
      <c r="B31" s="5">
        <v>24</v>
      </c>
      <c r="C31" s="6">
        <f t="shared" si="0"/>
        <v>46470</v>
      </c>
      <c r="D31" s="18">
        <f t="shared" si="14"/>
        <v>4</v>
      </c>
      <c r="E31" s="9"/>
      <c r="F31" s="108" t="str">
        <f t="shared" si="11"/>
        <v/>
      </c>
      <c r="G31" s="107" t="str">
        <f t="shared" si="2"/>
        <v/>
      </c>
      <c r="H31" s="108" t="str">
        <f t="shared" si="3"/>
        <v/>
      </c>
      <c r="I31" s="107" t="str">
        <f t="shared" si="4"/>
        <v/>
      </c>
      <c r="J31" s="108" t="str">
        <f t="shared" si="5"/>
        <v/>
      </c>
      <c r="K31" s="107" t="str">
        <f t="shared" si="6"/>
        <v/>
      </c>
      <c r="L31" s="108" t="str">
        <f t="shared" si="7"/>
        <v>10～11</v>
      </c>
      <c r="M31" s="107" t="str">
        <f t="shared" si="8"/>
        <v>14～15</v>
      </c>
      <c r="N31" s="108" t="str">
        <f t="shared" si="9"/>
        <v/>
      </c>
      <c r="O31" s="107" t="str">
        <f t="shared" si="10"/>
        <v/>
      </c>
      <c r="P31" s="9"/>
      <c r="Q31" s="218"/>
      <c r="R31" s="55">
        <v>1</v>
      </c>
      <c r="S31" s="14">
        <f>SUM($R$8:R31)</f>
        <v>24</v>
      </c>
      <c r="AA31" s="9">
        <v>21</v>
      </c>
      <c r="AB31" s="27" t="str">
        <f>V11</f>
        <v>国語</v>
      </c>
      <c r="AC31" s="61"/>
      <c r="AD31" s="42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IF(AE31="","",VLOOKUP(AE31,目次!$A$5:$X$36,20))</f>
        <v>12～13</v>
      </c>
      <c r="AL31" s="22" t="str">
        <f>IF(AF31="","",VLOOKUP(AF31,目次!$A$5:$P$36,4))</f>
        <v/>
      </c>
      <c r="AM31" s="22" t="str">
        <f>IF(AF31="","",VLOOKUP(AF31,目次!$A$5:$X$36,21))</f>
        <v/>
      </c>
      <c r="AN31" s="22" t="str">
        <f>IF(AG31="","",VLOOKUP(AG31,目次!$A$5:$P$36,5))</f>
        <v/>
      </c>
      <c r="AO31" s="22" t="str">
        <f>IF(AG31="","",VLOOKUP(AG31,目次!$A$5:$X$36,22))</f>
        <v/>
      </c>
      <c r="AP31" s="22" t="str">
        <f>IF(AH31="","",VLOOKUP(AH31,目次!$A$5:$P$36,6))</f>
        <v/>
      </c>
      <c r="AQ31" s="22" t="str">
        <f>IF(AH31="","",VLOOKUP(AH31,目次!$A$5:$X$36,23))</f>
        <v/>
      </c>
      <c r="AR31" s="22" t="str">
        <f>IF(AI31="","",VLOOKUP(AI31,目次!$A$5:$P$36,7))</f>
        <v/>
      </c>
      <c r="AS31" s="22" t="str">
        <f>IF(AI31="","",VLOOKUP(AI31,目次!$A$5:$X$36,24))</f>
        <v/>
      </c>
      <c r="AT31" s="45" t="str">
        <f t="shared" si="13"/>
        <v>10～11</v>
      </c>
      <c r="AU31" s="45" t="str">
        <f t="shared" si="13"/>
        <v>12～13</v>
      </c>
      <c r="AV31" s="45" t="str">
        <f t="shared" si="13"/>
        <v>10～11</v>
      </c>
      <c r="AW31" s="45" t="str">
        <f t="shared" si="13"/>
        <v>12～13</v>
      </c>
      <c r="AX31" s="45" t="str">
        <f t="shared" si="13"/>
        <v/>
      </c>
      <c r="AY31" s="45" t="str">
        <f t="shared" si="13"/>
        <v/>
      </c>
      <c r="AZ31" s="45" t="str">
        <f t="shared" si="13"/>
        <v/>
      </c>
      <c r="BA31" s="45" t="str">
        <f t="shared" si="13"/>
        <v/>
      </c>
      <c r="BB31" s="45" t="str">
        <f t="shared" si="13"/>
        <v/>
      </c>
      <c r="BC31" s="45" t="str">
        <f t="shared" si="13"/>
        <v/>
      </c>
      <c r="BH31" s="40">
        <v>21</v>
      </c>
      <c r="BI31" s="64" t="s">
        <v>44</v>
      </c>
      <c r="BJ31" s="75" t="s">
        <v>68</v>
      </c>
      <c r="BK31" s="260" t="s">
        <v>120</v>
      </c>
      <c r="BL31" s="78" t="s">
        <v>122</v>
      </c>
      <c r="BM31" s="261" t="s">
        <v>120</v>
      </c>
      <c r="BN31" s="67" t="s">
        <v>119</v>
      </c>
      <c r="BO31" s="259" t="s">
        <v>120</v>
      </c>
      <c r="BP31" s="67" t="s">
        <v>119</v>
      </c>
      <c r="BQ31" s="152" t="s">
        <v>121</v>
      </c>
      <c r="BR31" s="69" t="s">
        <v>120</v>
      </c>
      <c r="BS31" s="254" t="s">
        <v>122</v>
      </c>
    </row>
    <row r="32" spans="1:71" ht="18.95" customHeight="1">
      <c r="A32" s="218"/>
      <c r="B32" s="5">
        <v>25</v>
      </c>
      <c r="C32" s="6">
        <f t="shared" si="0"/>
        <v>46471</v>
      </c>
      <c r="D32" s="18">
        <f t="shared" si="14"/>
        <v>5</v>
      </c>
      <c r="E32" s="9"/>
      <c r="F32" s="108" t="str">
        <f t="shared" si="11"/>
        <v/>
      </c>
      <c r="G32" s="107" t="str">
        <f t="shared" si="2"/>
        <v/>
      </c>
      <c r="H32" s="108" t="str">
        <f t="shared" si="3"/>
        <v/>
      </c>
      <c r="I32" s="107" t="str">
        <f t="shared" si="4"/>
        <v/>
      </c>
      <c r="J32" s="108" t="str">
        <f t="shared" si="5"/>
        <v/>
      </c>
      <c r="K32" s="107" t="str">
        <f t="shared" si="6"/>
        <v/>
      </c>
      <c r="L32" s="108" t="str">
        <f t="shared" si="7"/>
        <v/>
      </c>
      <c r="M32" s="107" t="str">
        <f t="shared" si="8"/>
        <v/>
      </c>
      <c r="N32" s="108" t="str">
        <f t="shared" si="9"/>
        <v>10～11</v>
      </c>
      <c r="O32" s="107" t="str">
        <f t="shared" si="10"/>
        <v>14～15</v>
      </c>
      <c r="P32" s="9"/>
      <c r="Q32" s="218"/>
      <c r="R32" s="55">
        <v>1</v>
      </c>
      <c r="S32" s="14">
        <f>SUM($R$8:R32)</f>
        <v>25</v>
      </c>
      <c r="AA32" s="9">
        <v>22</v>
      </c>
      <c r="AB32" s="27" t="str">
        <f>V12</f>
        <v>社会</v>
      </c>
      <c r="AC32" s="61"/>
      <c r="AD32" s="42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IF(AE32="","",VLOOKUP(AE32,目次!$A$5:$X$36,20))</f>
        <v/>
      </c>
      <c r="AL32" s="22" t="str">
        <f>IF(AF32="","",VLOOKUP(AF32,目次!$A$5:$P$36,4))</f>
        <v>10～11</v>
      </c>
      <c r="AM32" s="22" t="str">
        <f>IF(AF32="","",VLOOKUP(AF32,目次!$A$5:$X$36,21))</f>
        <v>12～13</v>
      </c>
      <c r="AN32" s="22" t="str">
        <f>IF(AG32="","",VLOOKUP(AG32,目次!$A$5:$P$36,5))</f>
        <v/>
      </c>
      <c r="AO32" s="22" t="str">
        <f>IF(AG32="","",VLOOKUP(AG32,目次!$A$5:$X$36,22))</f>
        <v/>
      </c>
      <c r="AP32" s="22" t="str">
        <f>IF(AH32="","",VLOOKUP(AH32,目次!$A$5:$P$36,6))</f>
        <v/>
      </c>
      <c r="AQ32" s="22" t="str">
        <f>IF(AH32="","",VLOOKUP(AH32,目次!$A$5:$X$36,23))</f>
        <v/>
      </c>
      <c r="AR32" s="22" t="str">
        <f>IF(AI32="","",VLOOKUP(AI32,目次!$A$5:$P$36,7))</f>
        <v/>
      </c>
      <c r="AS32" s="22" t="str">
        <f>IF(AI32="","",VLOOKUP(AI32,目次!$A$5:$X$36,24))</f>
        <v/>
      </c>
      <c r="AT32" s="45" t="str">
        <f t="shared" si="13"/>
        <v/>
      </c>
      <c r="AU32" s="45" t="str">
        <f t="shared" si="13"/>
        <v/>
      </c>
      <c r="AV32" s="45" t="str">
        <f t="shared" si="13"/>
        <v>10～11</v>
      </c>
      <c r="AW32" s="45" t="str">
        <f t="shared" si="13"/>
        <v>12～13</v>
      </c>
      <c r="AX32" s="45" t="str">
        <f t="shared" si="13"/>
        <v>10～11</v>
      </c>
      <c r="AY32" s="45" t="str">
        <f t="shared" si="13"/>
        <v>12～13</v>
      </c>
      <c r="AZ32" s="45" t="str">
        <f t="shared" si="13"/>
        <v/>
      </c>
      <c r="BA32" s="45" t="str">
        <f t="shared" si="13"/>
        <v/>
      </c>
      <c r="BB32" s="45" t="str">
        <f t="shared" si="13"/>
        <v/>
      </c>
      <c r="BC32" s="45" t="str">
        <f t="shared" si="13"/>
        <v/>
      </c>
      <c r="BH32" s="40">
        <v>22</v>
      </c>
      <c r="BI32" s="64" t="s">
        <v>45</v>
      </c>
      <c r="BJ32" s="75" t="s">
        <v>69</v>
      </c>
      <c r="BK32" s="260" t="s">
        <v>121</v>
      </c>
      <c r="BL32" s="78" t="s">
        <v>123</v>
      </c>
      <c r="BM32" s="261" t="s">
        <v>121</v>
      </c>
      <c r="BN32" s="67" t="s">
        <v>120</v>
      </c>
      <c r="BO32" s="259" t="s">
        <v>121</v>
      </c>
      <c r="BP32" s="67" t="s">
        <v>120</v>
      </c>
      <c r="BQ32" s="152" t="s">
        <v>122</v>
      </c>
      <c r="BR32" s="69" t="s">
        <v>121</v>
      </c>
      <c r="BS32" s="254" t="s">
        <v>123</v>
      </c>
    </row>
    <row r="33" spans="1:71" ht="18.95" customHeight="1">
      <c r="A33" s="218"/>
      <c r="B33" s="5">
        <v>26</v>
      </c>
      <c r="C33" s="6">
        <f t="shared" si="0"/>
        <v>46472</v>
      </c>
      <c r="D33" s="18">
        <f t="shared" si="14"/>
        <v>6</v>
      </c>
      <c r="E33" s="9"/>
      <c r="F33" s="108" t="str">
        <f t="shared" si="11"/>
        <v>12～13</v>
      </c>
      <c r="G33" s="107" t="str">
        <f t="shared" si="2"/>
        <v>14～15</v>
      </c>
      <c r="H33" s="108" t="str">
        <f t="shared" si="3"/>
        <v/>
      </c>
      <c r="I33" s="107" t="str">
        <f t="shared" si="4"/>
        <v/>
      </c>
      <c r="J33" s="108" t="str">
        <f t="shared" si="5"/>
        <v/>
      </c>
      <c r="K33" s="107" t="str">
        <f t="shared" si="6"/>
        <v/>
      </c>
      <c r="L33" s="108" t="str">
        <f t="shared" si="7"/>
        <v/>
      </c>
      <c r="M33" s="107" t="str">
        <f t="shared" si="8"/>
        <v/>
      </c>
      <c r="N33" s="108" t="str">
        <f t="shared" si="9"/>
        <v/>
      </c>
      <c r="O33" s="107" t="str">
        <f t="shared" si="10"/>
        <v/>
      </c>
      <c r="P33" s="9"/>
      <c r="Q33" s="218"/>
      <c r="R33" s="55">
        <v>1</v>
      </c>
      <c r="S33" s="14">
        <f>SUM($R$8:R33)</f>
        <v>26</v>
      </c>
      <c r="AA33" s="9">
        <v>23</v>
      </c>
      <c r="AB33" s="27" t="str">
        <f>V13</f>
        <v>数学</v>
      </c>
      <c r="AC33" s="61"/>
      <c r="AD33" s="42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IF(AE33="","",VLOOKUP(AE33,目次!$A$5:$X$36,20))</f>
        <v/>
      </c>
      <c r="AL33" s="22" t="str">
        <f>IF(AF33="","",VLOOKUP(AF33,目次!$A$5:$P$36,4))</f>
        <v/>
      </c>
      <c r="AM33" s="22" t="str">
        <f>IF(AF33="","",VLOOKUP(AF33,目次!$A$5:$X$36,21))</f>
        <v/>
      </c>
      <c r="AN33" s="22" t="str">
        <f>IF(AG33="","",VLOOKUP(AG33,目次!$A$5:$P$36,5))</f>
        <v>10～11</v>
      </c>
      <c r="AO33" s="22" t="str">
        <f>IF(AG33="","",VLOOKUP(AG33,目次!$A$5:$X$36,22))</f>
        <v>12～13</v>
      </c>
      <c r="AP33" s="22" t="str">
        <f>IF(AH33="","",VLOOKUP(AH33,目次!$A$5:$P$36,6))</f>
        <v/>
      </c>
      <c r="AQ33" s="22" t="str">
        <f>IF(AH33="","",VLOOKUP(AH33,目次!$A$5:$X$36,23))</f>
        <v/>
      </c>
      <c r="AR33" s="22" t="str">
        <f>IF(AI33="","",VLOOKUP(AI33,目次!$A$5:$P$36,7))</f>
        <v/>
      </c>
      <c r="AS33" s="22" t="str">
        <f>IF(AI33="","",VLOOKUP(AI33,目次!$A$5:$X$36,24))</f>
        <v/>
      </c>
      <c r="AT33" s="45" t="str">
        <f t="shared" si="13"/>
        <v/>
      </c>
      <c r="AU33" s="45" t="str">
        <f t="shared" si="13"/>
        <v/>
      </c>
      <c r="AV33" s="45" t="str">
        <f t="shared" si="13"/>
        <v/>
      </c>
      <c r="AW33" s="45" t="str">
        <f t="shared" si="13"/>
        <v/>
      </c>
      <c r="AX33" s="45" t="str">
        <f t="shared" si="13"/>
        <v>10～11</v>
      </c>
      <c r="AY33" s="45" t="str">
        <f t="shared" si="13"/>
        <v>12～13</v>
      </c>
      <c r="AZ33" s="45" t="str">
        <f t="shared" si="13"/>
        <v>10～11</v>
      </c>
      <c r="BA33" s="45" t="str">
        <f t="shared" si="13"/>
        <v>14～15</v>
      </c>
      <c r="BB33" s="45" t="str">
        <f t="shared" si="13"/>
        <v/>
      </c>
      <c r="BC33" s="45" t="str">
        <f t="shared" si="13"/>
        <v/>
      </c>
      <c r="BH33" s="40">
        <v>23</v>
      </c>
      <c r="BI33" s="64" t="s">
        <v>46</v>
      </c>
      <c r="BJ33" s="75" t="s">
        <v>140</v>
      </c>
      <c r="BK33" s="260" t="s">
        <v>122</v>
      </c>
      <c r="BL33" s="78" t="s">
        <v>125</v>
      </c>
      <c r="BM33" s="261" t="s">
        <v>122</v>
      </c>
      <c r="BN33" s="67" t="s">
        <v>121</v>
      </c>
      <c r="BO33" s="259" t="s">
        <v>122</v>
      </c>
      <c r="BP33" s="67" t="s">
        <v>121</v>
      </c>
      <c r="BQ33" s="152" t="s">
        <v>123</v>
      </c>
      <c r="BR33" s="69" t="s">
        <v>122</v>
      </c>
      <c r="BS33" s="254" t="s">
        <v>124</v>
      </c>
    </row>
    <row r="34" spans="1:71" ht="18.95" customHeight="1">
      <c r="A34" s="218"/>
      <c r="B34" s="5">
        <v>27</v>
      </c>
      <c r="C34" s="6">
        <f t="shared" si="0"/>
        <v>46473</v>
      </c>
      <c r="D34" s="18">
        <f t="shared" si="14"/>
        <v>7</v>
      </c>
      <c r="E34" s="9"/>
      <c r="F34" s="108" t="str">
        <f t="shared" si="11"/>
        <v/>
      </c>
      <c r="G34" s="107" t="str">
        <f t="shared" si="2"/>
        <v/>
      </c>
      <c r="H34" s="108" t="str">
        <f t="shared" si="3"/>
        <v>12～14</v>
      </c>
      <c r="I34" s="107" t="str">
        <f t="shared" si="4"/>
        <v>14～15</v>
      </c>
      <c r="J34" s="108" t="str">
        <f t="shared" si="5"/>
        <v/>
      </c>
      <c r="K34" s="107" t="str">
        <f t="shared" si="6"/>
        <v/>
      </c>
      <c r="L34" s="108" t="str">
        <f t="shared" si="7"/>
        <v/>
      </c>
      <c r="M34" s="107" t="str">
        <f t="shared" si="8"/>
        <v/>
      </c>
      <c r="N34" s="108" t="str">
        <f t="shared" si="9"/>
        <v/>
      </c>
      <c r="O34" s="107" t="str">
        <f t="shared" si="10"/>
        <v/>
      </c>
      <c r="P34" s="9"/>
      <c r="Q34" s="218"/>
      <c r="R34" s="55">
        <v>1</v>
      </c>
      <c r="S34" s="14">
        <f>SUM($R$8:R34)</f>
        <v>27</v>
      </c>
      <c r="AA34" s="9">
        <v>24</v>
      </c>
      <c r="AB34" s="27" t="str">
        <f>V14</f>
        <v>理科</v>
      </c>
      <c r="AC34" s="61"/>
      <c r="AD34" s="42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IF(AE34="","",VLOOKUP(AE34,目次!$A$5:$X$36,20))</f>
        <v/>
      </c>
      <c r="AL34" s="22" t="str">
        <f>IF(AF34="","",VLOOKUP(AF34,目次!$A$5:$P$36,4))</f>
        <v/>
      </c>
      <c r="AM34" s="22" t="str">
        <f>IF(AF34="","",VLOOKUP(AF34,目次!$A$5:$X$36,21))</f>
        <v/>
      </c>
      <c r="AN34" s="22" t="str">
        <f>IF(AG34="","",VLOOKUP(AG34,目次!$A$5:$P$36,5))</f>
        <v/>
      </c>
      <c r="AO34" s="22" t="str">
        <f>IF(AG34="","",VLOOKUP(AG34,目次!$A$5:$X$36,22))</f>
        <v/>
      </c>
      <c r="AP34" s="22" t="str">
        <f>IF(AH34="","",VLOOKUP(AH34,目次!$A$5:$P$36,6))</f>
        <v>10～11</v>
      </c>
      <c r="AQ34" s="22" t="str">
        <f>IF(AH34="","",VLOOKUP(AH34,目次!$A$5:$X$36,23))</f>
        <v>14～15</v>
      </c>
      <c r="AR34" s="22" t="str">
        <f>IF(AI34="","",VLOOKUP(AI34,目次!$A$5:$P$36,7))</f>
        <v/>
      </c>
      <c r="AS34" s="22" t="str">
        <f>IF(AI34="","",VLOOKUP(AI34,目次!$A$5:$X$36,24))</f>
        <v/>
      </c>
      <c r="AT34" s="45" t="str">
        <f t="shared" si="13"/>
        <v/>
      </c>
      <c r="AU34" s="45" t="str">
        <f t="shared" si="13"/>
        <v/>
      </c>
      <c r="AV34" s="45" t="str">
        <f t="shared" si="13"/>
        <v/>
      </c>
      <c r="AW34" s="45" t="str">
        <f t="shared" si="13"/>
        <v/>
      </c>
      <c r="AX34" s="45" t="str">
        <f t="shared" si="13"/>
        <v/>
      </c>
      <c r="AY34" s="45" t="str">
        <f t="shared" si="13"/>
        <v/>
      </c>
      <c r="AZ34" s="45" t="str">
        <f t="shared" si="13"/>
        <v>10～11</v>
      </c>
      <c r="BA34" s="45" t="str">
        <f t="shared" si="13"/>
        <v>14～15</v>
      </c>
      <c r="BB34" s="45" t="str">
        <f t="shared" si="13"/>
        <v>10～11</v>
      </c>
      <c r="BC34" s="45" t="str">
        <f t="shared" si="13"/>
        <v>14～15</v>
      </c>
      <c r="BH34" s="40">
        <v>24</v>
      </c>
      <c r="BI34" s="64" t="s">
        <v>47</v>
      </c>
      <c r="BJ34" s="75" t="s">
        <v>71</v>
      </c>
      <c r="BK34" s="260" t="s">
        <v>123</v>
      </c>
      <c r="BL34" s="78" t="s">
        <v>126</v>
      </c>
      <c r="BM34" s="261" t="s">
        <v>123</v>
      </c>
      <c r="BN34" s="67" t="s">
        <v>122</v>
      </c>
      <c r="BO34" s="259" t="s">
        <v>123</v>
      </c>
      <c r="BP34" s="67" t="s">
        <v>122</v>
      </c>
      <c r="BQ34" s="152" t="s">
        <v>124</v>
      </c>
      <c r="BR34" s="69" t="s">
        <v>123</v>
      </c>
      <c r="BS34" s="254" t="s">
        <v>125</v>
      </c>
    </row>
    <row r="35" spans="1:71" ht="18.95" customHeight="1">
      <c r="A35" s="218"/>
      <c r="B35" s="5">
        <v>28</v>
      </c>
      <c r="C35" s="6">
        <f t="shared" si="0"/>
        <v>46474</v>
      </c>
      <c r="D35" s="18">
        <f t="shared" si="14"/>
        <v>1</v>
      </c>
      <c r="E35" s="9"/>
      <c r="F35" s="108" t="str">
        <f t="shared" si="11"/>
        <v/>
      </c>
      <c r="G35" s="107" t="str">
        <f t="shared" si="2"/>
        <v/>
      </c>
      <c r="H35" s="108" t="str">
        <f t="shared" si="3"/>
        <v/>
      </c>
      <c r="I35" s="107" t="str">
        <f t="shared" si="4"/>
        <v/>
      </c>
      <c r="J35" s="108" t="str">
        <f t="shared" si="5"/>
        <v>12～13</v>
      </c>
      <c r="K35" s="107" t="str">
        <f t="shared" si="6"/>
        <v>14～15</v>
      </c>
      <c r="L35" s="108" t="str">
        <f t="shared" si="7"/>
        <v/>
      </c>
      <c r="M35" s="107" t="str">
        <f t="shared" si="8"/>
        <v/>
      </c>
      <c r="N35" s="108" t="str">
        <f t="shared" si="9"/>
        <v/>
      </c>
      <c r="O35" s="107" t="str">
        <f t="shared" si="10"/>
        <v/>
      </c>
      <c r="P35" s="9"/>
      <c r="Q35" s="218"/>
      <c r="R35" s="55">
        <v>1</v>
      </c>
      <c r="S35" s="14">
        <f>SUM($R$8:R35)</f>
        <v>28</v>
      </c>
      <c r="U35" s="17"/>
      <c r="AA35" s="9">
        <v>25</v>
      </c>
      <c r="AB35" s="27" t="str">
        <f>V15</f>
        <v>英語</v>
      </c>
      <c r="AC35" s="61"/>
      <c r="AD35" s="42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IF(AE35="","",VLOOKUP(AE35,目次!$A$5:$X$36,20))</f>
        <v/>
      </c>
      <c r="AL35" s="22" t="str">
        <f>IF(AF35="","",VLOOKUP(AF35,目次!$A$5:$P$36,4))</f>
        <v/>
      </c>
      <c r="AM35" s="22" t="str">
        <f>IF(AF35="","",VLOOKUP(AF35,目次!$A$5:$X$36,21))</f>
        <v/>
      </c>
      <c r="AN35" s="22" t="str">
        <f>IF(AG35="","",VLOOKUP(AG35,目次!$A$5:$P$36,5))</f>
        <v/>
      </c>
      <c r="AO35" s="22" t="str">
        <f>IF(AG35="","",VLOOKUP(AG35,目次!$A$5:$X$36,22))</f>
        <v/>
      </c>
      <c r="AP35" s="22" t="str">
        <f>IF(AH35="","",VLOOKUP(AH35,目次!$A$5:$P$36,6))</f>
        <v/>
      </c>
      <c r="AQ35" s="22" t="str">
        <f>IF(AH35="","",VLOOKUP(AH35,目次!$A$5:$X$36,23))</f>
        <v/>
      </c>
      <c r="AR35" s="22" t="str">
        <f>IF(AI35="","",VLOOKUP(AI35,目次!$A$5:$P$36,7))</f>
        <v>10～11</v>
      </c>
      <c r="AS35" s="22" t="str">
        <f>IF(AI35="","",VLOOKUP(AI35,目次!$A$5:$X$36,24))</f>
        <v>14～15</v>
      </c>
      <c r="AT35" s="45" t="str">
        <f t="shared" si="13"/>
        <v>12～13</v>
      </c>
      <c r="AU35" s="45" t="str">
        <f t="shared" si="13"/>
        <v>14～15</v>
      </c>
      <c r="AV35" s="45" t="str">
        <f t="shared" si="13"/>
        <v/>
      </c>
      <c r="AW35" s="45" t="str">
        <f t="shared" si="13"/>
        <v/>
      </c>
      <c r="AX35" s="45" t="str">
        <f t="shared" si="13"/>
        <v/>
      </c>
      <c r="AY35" s="45" t="str">
        <f t="shared" si="13"/>
        <v/>
      </c>
      <c r="AZ35" s="45" t="str">
        <f t="shared" si="13"/>
        <v/>
      </c>
      <c r="BA35" s="45" t="str">
        <f t="shared" si="13"/>
        <v/>
      </c>
      <c r="BB35" s="45" t="str">
        <f t="shared" si="13"/>
        <v>10～11</v>
      </c>
      <c r="BC35" s="45" t="str">
        <f t="shared" si="13"/>
        <v>14～15</v>
      </c>
      <c r="BH35" s="40">
        <v>25</v>
      </c>
      <c r="BI35" s="64" t="s">
        <v>48</v>
      </c>
      <c r="BJ35" s="75" t="s">
        <v>72</v>
      </c>
      <c r="BK35" s="260" t="s">
        <v>124</v>
      </c>
      <c r="BL35" s="78" t="s">
        <v>127</v>
      </c>
      <c r="BM35" s="261" t="s">
        <v>124</v>
      </c>
      <c r="BN35" s="67" t="s">
        <v>123</v>
      </c>
      <c r="BO35" s="259" t="s">
        <v>124</v>
      </c>
      <c r="BP35" s="67" t="s">
        <v>158</v>
      </c>
      <c r="BQ35" s="152" t="s">
        <v>125</v>
      </c>
      <c r="BR35" s="69" t="s">
        <v>124</v>
      </c>
      <c r="BS35" s="254" t="s">
        <v>126</v>
      </c>
    </row>
    <row r="36" spans="1:71" ht="18.95" customHeight="1">
      <c r="A36" s="218"/>
      <c r="B36" s="5">
        <v>29</v>
      </c>
      <c r="C36" s="6">
        <f t="shared" si="0"/>
        <v>46475</v>
      </c>
      <c r="D36" s="18">
        <f t="shared" si="14"/>
        <v>2</v>
      </c>
      <c r="E36" s="9"/>
      <c r="F36" s="108" t="str">
        <f t="shared" si="11"/>
        <v/>
      </c>
      <c r="G36" s="107" t="str">
        <f t="shared" si="2"/>
        <v/>
      </c>
      <c r="H36" s="108" t="str">
        <f t="shared" si="3"/>
        <v/>
      </c>
      <c r="I36" s="107" t="str">
        <f t="shared" si="4"/>
        <v/>
      </c>
      <c r="J36" s="108" t="str">
        <f t="shared" si="5"/>
        <v/>
      </c>
      <c r="K36" s="107" t="str">
        <f t="shared" si="6"/>
        <v/>
      </c>
      <c r="L36" s="108" t="str">
        <f t="shared" si="7"/>
        <v>12～13</v>
      </c>
      <c r="M36" s="107" t="str">
        <f t="shared" si="8"/>
        <v>16～17</v>
      </c>
      <c r="N36" s="108" t="str">
        <f t="shared" si="9"/>
        <v/>
      </c>
      <c r="O36" s="107" t="str">
        <f t="shared" si="10"/>
        <v/>
      </c>
      <c r="P36" s="9"/>
      <c r="Q36" s="218"/>
      <c r="R36" s="55">
        <v>1</v>
      </c>
      <c r="S36" s="14">
        <f>SUM($R$8:R36)</f>
        <v>29</v>
      </c>
      <c r="AA36" s="9">
        <v>26</v>
      </c>
      <c r="AB36" s="27" t="str">
        <f>V11</f>
        <v>国語</v>
      </c>
      <c r="AC36" s="61"/>
      <c r="AD36" s="42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IF(AE36="","",VLOOKUP(AE36,目次!$A$5:$X$36,20))</f>
        <v>14～15</v>
      </c>
      <c r="AL36" s="22" t="str">
        <f>IF(AF36="","",VLOOKUP(AF36,目次!$A$5:$P$36,4))</f>
        <v/>
      </c>
      <c r="AM36" s="22" t="str">
        <f>IF(AF36="","",VLOOKUP(AF36,目次!$A$5:$X$36,21))</f>
        <v/>
      </c>
      <c r="AN36" s="22" t="str">
        <f>IF(AG36="","",VLOOKUP(AG36,目次!$A$5:$P$36,5))</f>
        <v/>
      </c>
      <c r="AO36" s="22" t="str">
        <f>IF(AG36="","",VLOOKUP(AG36,目次!$A$5:$X$36,22))</f>
        <v/>
      </c>
      <c r="AP36" s="22" t="str">
        <f>IF(AH36="","",VLOOKUP(AH36,目次!$A$5:$P$36,6))</f>
        <v/>
      </c>
      <c r="AQ36" s="22" t="str">
        <f>IF(AH36="","",VLOOKUP(AH36,目次!$A$5:$X$36,23))</f>
        <v/>
      </c>
      <c r="AR36" s="22" t="str">
        <f>IF(AI36="","",VLOOKUP(AI36,目次!$A$5:$P$36,7))</f>
        <v/>
      </c>
      <c r="AS36" s="22" t="str">
        <f>IF(AI36="","",VLOOKUP(AI36,目次!$A$5:$X$36,24))</f>
        <v/>
      </c>
      <c r="AT36" s="45" t="str">
        <f t="shared" si="13"/>
        <v>12～13</v>
      </c>
      <c r="AU36" s="45" t="str">
        <f t="shared" si="13"/>
        <v>14～15</v>
      </c>
      <c r="AV36" s="45" t="str">
        <f t="shared" si="13"/>
        <v>12～14</v>
      </c>
      <c r="AW36" s="45" t="str">
        <f t="shared" si="13"/>
        <v>14～15</v>
      </c>
      <c r="AX36" s="45" t="str">
        <f t="shared" si="13"/>
        <v/>
      </c>
      <c r="AY36" s="45" t="str">
        <f t="shared" ref="AY36:BC67" si="15">IF(AO36=AO37,"",IF($AD36=$AD37,AO36&amp;","&amp;AO37,AO36&amp;AO37))</f>
        <v/>
      </c>
      <c r="AZ36" s="45" t="str">
        <f t="shared" si="15"/>
        <v/>
      </c>
      <c r="BA36" s="45" t="str">
        <f t="shared" si="15"/>
        <v/>
      </c>
      <c r="BB36" s="45" t="str">
        <f t="shared" si="15"/>
        <v/>
      </c>
      <c r="BC36" s="45" t="str">
        <f t="shared" si="15"/>
        <v/>
      </c>
      <c r="BH36" s="40">
        <v>26</v>
      </c>
      <c r="BI36" s="64" t="s">
        <v>49</v>
      </c>
      <c r="BJ36" s="75" t="s">
        <v>141</v>
      </c>
      <c r="BK36" s="260" t="s">
        <v>125</v>
      </c>
      <c r="BL36" s="78" t="s">
        <v>128</v>
      </c>
      <c r="BM36" s="261" t="s">
        <v>125</v>
      </c>
      <c r="BN36" s="67" t="s">
        <v>124</v>
      </c>
      <c r="BO36" s="259" t="s">
        <v>125</v>
      </c>
      <c r="BP36" s="67">
        <v>53</v>
      </c>
      <c r="BQ36" s="152">
        <v>56</v>
      </c>
      <c r="BR36" s="69" t="s">
        <v>125</v>
      </c>
      <c r="BS36" s="254" t="s">
        <v>127</v>
      </c>
    </row>
    <row r="37" spans="1:71" ht="18.95" customHeight="1">
      <c r="A37" s="218"/>
      <c r="B37" s="5">
        <v>30</v>
      </c>
      <c r="C37" s="6">
        <f t="shared" si="0"/>
        <v>46476</v>
      </c>
      <c r="D37" s="18">
        <f t="shared" si="14"/>
        <v>3</v>
      </c>
      <c r="E37" s="9"/>
      <c r="F37" s="108" t="str">
        <f t="shared" si="11"/>
        <v/>
      </c>
      <c r="G37" s="107" t="str">
        <f t="shared" si="2"/>
        <v/>
      </c>
      <c r="H37" s="108" t="str">
        <f t="shared" si="3"/>
        <v/>
      </c>
      <c r="I37" s="107" t="str">
        <f t="shared" si="4"/>
        <v/>
      </c>
      <c r="J37" s="108" t="str">
        <f t="shared" si="5"/>
        <v/>
      </c>
      <c r="K37" s="107" t="str">
        <f t="shared" si="6"/>
        <v/>
      </c>
      <c r="L37" s="108" t="str">
        <f t="shared" si="7"/>
        <v/>
      </c>
      <c r="M37" s="107" t="str">
        <f t="shared" si="8"/>
        <v/>
      </c>
      <c r="N37" s="108" t="str">
        <f t="shared" si="9"/>
        <v>12～13</v>
      </c>
      <c r="O37" s="107" t="str">
        <f t="shared" si="10"/>
        <v>16～17</v>
      </c>
      <c r="P37" s="9"/>
      <c r="Q37" s="218"/>
      <c r="R37" s="55">
        <v>1</v>
      </c>
      <c r="S37" s="14">
        <f>SUM($R$8:R37)</f>
        <v>30</v>
      </c>
      <c r="AA37" s="9">
        <v>27</v>
      </c>
      <c r="AB37" s="27" t="str">
        <f>V12</f>
        <v>社会</v>
      </c>
      <c r="AC37" s="61"/>
      <c r="AD37" s="42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IF(AE37="","",VLOOKUP(AE37,目次!$A$5:$X$36,20))</f>
        <v/>
      </c>
      <c r="AL37" s="22" t="str">
        <f>IF(AF37="","",VLOOKUP(AF37,目次!$A$5:$P$36,4))</f>
        <v>12～14</v>
      </c>
      <c r="AM37" s="22" t="str">
        <f>IF(AF37="","",VLOOKUP(AF37,目次!$A$5:$X$36,21))</f>
        <v>14～15</v>
      </c>
      <c r="AN37" s="22" t="str">
        <f>IF(AG37="","",VLOOKUP(AG37,目次!$A$5:$P$36,5))</f>
        <v/>
      </c>
      <c r="AO37" s="22" t="str">
        <f>IF(AG37="","",VLOOKUP(AG37,目次!$A$5:$X$36,22))</f>
        <v/>
      </c>
      <c r="AP37" s="22" t="str">
        <f>IF(AH37="","",VLOOKUP(AH37,目次!$A$5:$P$36,6))</f>
        <v/>
      </c>
      <c r="AQ37" s="22" t="str">
        <f>IF(AH37="","",VLOOKUP(AH37,目次!$A$5:$X$36,23))</f>
        <v/>
      </c>
      <c r="AR37" s="22" t="str">
        <f>IF(AI37="","",VLOOKUP(AI37,目次!$A$5:$P$36,7))</f>
        <v/>
      </c>
      <c r="AS37" s="22" t="str">
        <f>IF(AI37="","",VLOOKUP(AI37,目次!$A$5:$X$36,24))</f>
        <v/>
      </c>
      <c r="AT37" s="45" t="str">
        <f t="shared" ref="AT37:BC68" si="16">IF(AJ37=AJ38,"",IF($AD37=$AD38,AJ37&amp;","&amp;AJ38,AJ37&amp;AJ38))</f>
        <v/>
      </c>
      <c r="AU37" s="45" t="str">
        <f t="shared" si="16"/>
        <v/>
      </c>
      <c r="AV37" s="45" t="str">
        <f t="shared" si="16"/>
        <v>12～14</v>
      </c>
      <c r="AW37" s="45" t="str">
        <f t="shared" si="16"/>
        <v>14～15</v>
      </c>
      <c r="AX37" s="45" t="str">
        <f t="shared" si="16"/>
        <v>12～13</v>
      </c>
      <c r="AY37" s="45" t="str">
        <f t="shared" si="15"/>
        <v>14～15</v>
      </c>
      <c r="AZ37" s="45" t="str">
        <f t="shared" si="15"/>
        <v/>
      </c>
      <c r="BA37" s="45" t="str">
        <f t="shared" si="15"/>
        <v/>
      </c>
      <c r="BB37" s="45" t="str">
        <f t="shared" si="15"/>
        <v/>
      </c>
      <c r="BC37" s="45" t="str">
        <f t="shared" si="15"/>
        <v/>
      </c>
      <c r="BH37" s="40">
        <v>27</v>
      </c>
      <c r="BI37" s="64" t="s">
        <v>50</v>
      </c>
      <c r="BJ37" s="75" t="s">
        <v>74</v>
      </c>
      <c r="BK37" s="260" t="s">
        <v>126</v>
      </c>
      <c r="BL37" s="78" t="s">
        <v>154</v>
      </c>
      <c r="BM37" s="261" t="s">
        <v>126</v>
      </c>
      <c r="BN37" s="67" t="s">
        <v>125</v>
      </c>
      <c r="BO37" s="259" t="s">
        <v>126</v>
      </c>
      <c r="BP37" s="67" t="s">
        <v>159</v>
      </c>
      <c r="BQ37" s="152" t="s">
        <v>127</v>
      </c>
      <c r="BR37" s="69" t="s">
        <v>126</v>
      </c>
      <c r="BS37" s="254" t="s">
        <v>128</v>
      </c>
    </row>
    <row r="38" spans="1:71" ht="18.95" customHeight="1" thickBot="1">
      <c r="A38" s="218"/>
      <c r="B38" s="5">
        <v>31</v>
      </c>
      <c r="C38" s="6">
        <f t="shared" si="0"/>
        <v>46477</v>
      </c>
      <c r="D38" s="18">
        <f t="shared" si="14"/>
        <v>4</v>
      </c>
      <c r="E38" s="9"/>
      <c r="F38" s="108" t="str">
        <f t="shared" si="11"/>
        <v>14～15</v>
      </c>
      <c r="G38" s="107" t="str">
        <f t="shared" si="2"/>
        <v>16～17</v>
      </c>
      <c r="H38" s="108" t="str">
        <f t="shared" si="3"/>
        <v/>
      </c>
      <c r="I38" s="107" t="str">
        <f t="shared" si="4"/>
        <v/>
      </c>
      <c r="J38" s="108" t="str">
        <f t="shared" si="5"/>
        <v/>
      </c>
      <c r="K38" s="107" t="str">
        <f t="shared" si="6"/>
        <v/>
      </c>
      <c r="L38" s="108" t="str">
        <f t="shared" si="7"/>
        <v/>
      </c>
      <c r="M38" s="107" t="str">
        <f t="shared" si="8"/>
        <v/>
      </c>
      <c r="N38" s="108" t="str">
        <f t="shared" si="9"/>
        <v/>
      </c>
      <c r="O38" s="107" t="str">
        <f t="shared" si="10"/>
        <v/>
      </c>
      <c r="P38" s="9"/>
      <c r="Q38" s="218"/>
      <c r="R38" s="56">
        <v>1</v>
      </c>
      <c r="S38" s="14">
        <f>SUM($R$8:R38)</f>
        <v>31</v>
      </c>
      <c r="AA38" s="9">
        <v>28</v>
      </c>
      <c r="AB38" s="27" t="str">
        <f>V13</f>
        <v>数学</v>
      </c>
      <c r="AC38" s="61"/>
      <c r="AD38" s="42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IF(AE38="","",VLOOKUP(AE38,目次!$A$5:$X$36,20))</f>
        <v/>
      </c>
      <c r="AL38" s="22" t="str">
        <f>IF(AF38="","",VLOOKUP(AF38,目次!$A$5:$P$36,4))</f>
        <v/>
      </c>
      <c r="AM38" s="22" t="str">
        <f>IF(AF38="","",VLOOKUP(AF38,目次!$A$5:$X$36,21))</f>
        <v/>
      </c>
      <c r="AN38" s="22" t="str">
        <f>IF(AG38="","",VLOOKUP(AG38,目次!$A$5:$P$36,5))</f>
        <v>12～13</v>
      </c>
      <c r="AO38" s="22" t="str">
        <f>IF(AG38="","",VLOOKUP(AG38,目次!$A$5:$X$36,22))</f>
        <v>14～15</v>
      </c>
      <c r="AP38" s="22" t="str">
        <f>IF(AH38="","",VLOOKUP(AH38,目次!$A$5:$P$36,6))</f>
        <v/>
      </c>
      <c r="AQ38" s="22" t="str">
        <f>IF(AH38="","",VLOOKUP(AH38,目次!$A$5:$X$36,23))</f>
        <v/>
      </c>
      <c r="AR38" s="22" t="str">
        <f>IF(AI38="","",VLOOKUP(AI38,目次!$A$5:$P$36,7))</f>
        <v/>
      </c>
      <c r="AS38" s="22" t="str">
        <f>IF(AI38="","",VLOOKUP(AI38,目次!$A$5:$X$36,24))</f>
        <v/>
      </c>
      <c r="AT38" s="45" t="str">
        <f t="shared" si="16"/>
        <v/>
      </c>
      <c r="AU38" s="45" t="str">
        <f t="shared" si="16"/>
        <v/>
      </c>
      <c r="AV38" s="45" t="str">
        <f t="shared" si="16"/>
        <v/>
      </c>
      <c r="AW38" s="45" t="str">
        <f t="shared" si="16"/>
        <v/>
      </c>
      <c r="AX38" s="45" t="str">
        <f t="shared" si="16"/>
        <v>12～13</v>
      </c>
      <c r="AY38" s="45" t="str">
        <f t="shared" si="15"/>
        <v>14～15</v>
      </c>
      <c r="AZ38" s="45" t="str">
        <f t="shared" si="15"/>
        <v>12～13</v>
      </c>
      <c r="BA38" s="45" t="str">
        <f t="shared" si="15"/>
        <v>16～17</v>
      </c>
      <c r="BB38" s="45" t="str">
        <f t="shared" si="15"/>
        <v/>
      </c>
      <c r="BC38" s="45" t="str">
        <f t="shared" si="15"/>
        <v/>
      </c>
      <c r="BH38" s="40">
        <v>28</v>
      </c>
      <c r="BI38" s="64" t="s">
        <v>51</v>
      </c>
      <c r="BJ38" s="75" t="s">
        <v>75</v>
      </c>
      <c r="BK38" s="260" t="s">
        <v>127</v>
      </c>
      <c r="BL38" s="78" t="s">
        <v>458</v>
      </c>
      <c r="BM38" s="261" t="s">
        <v>127</v>
      </c>
      <c r="BN38" s="67" t="s">
        <v>126</v>
      </c>
      <c r="BO38" s="259" t="s">
        <v>127</v>
      </c>
      <c r="BP38" s="67" t="s">
        <v>160</v>
      </c>
      <c r="BQ38" s="177" t="s">
        <v>128</v>
      </c>
      <c r="BR38" s="69" t="s">
        <v>127</v>
      </c>
      <c r="BS38" s="254" t="s">
        <v>154</v>
      </c>
    </row>
    <row r="39" spans="1:71" ht="18.75" customHeight="1">
      <c r="A39" s="218"/>
      <c r="Q39" s="218"/>
      <c r="AA39" s="9">
        <v>29</v>
      </c>
      <c r="AB39" s="27" t="str">
        <f>V14</f>
        <v>理科</v>
      </c>
      <c r="AC39" s="61"/>
      <c r="AD39" s="42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IF(AE39="","",VLOOKUP(AE39,目次!$A$5:$X$36,20))</f>
        <v/>
      </c>
      <c r="AL39" s="22" t="str">
        <f>IF(AF39="","",VLOOKUP(AF39,目次!$A$5:$P$36,4))</f>
        <v/>
      </c>
      <c r="AM39" s="22" t="str">
        <f>IF(AF39="","",VLOOKUP(AF39,目次!$A$5:$X$36,21))</f>
        <v/>
      </c>
      <c r="AN39" s="22" t="str">
        <f>IF(AG39="","",VLOOKUP(AG39,目次!$A$5:$P$36,5))</f>
        <v/>
      </c>
      <c r="AO39" s="22" t="str">
        <f>IF(AG39="","",VLOOKUP(AG39,目次!$A$5:$X$36,22))</f>
        <v/>
      </c>
      <c r="AP39" s="22" t="str">
        <f>IF(AH39="","",VLOOKUP(AH39,目次!$A$5:$P$36,6))</f>
        <v>12～13</v>
      </c>
      <c r="AQ39" s="22" t="str">
        <f>IF(AH39="","",VLOOKUP(AH39,目次!$A$5:$X$36,23))</f>
        <v>16～17</v>
      </c>
      <c r="AR39" s="22" t="str">
        <f>IF(AI39="","",VLOOKUP(AI39,目次!$A$5:$P$36,7))</f>
        <v/>
      </c>
      <c r="AS39" s="22" t="str">
        <f>IF(AI39="","",VLOOKUP(AI39,目次!$A$5:$X$36,24))</f>
        <v/>
      </c>
      <c r="AT39" s="45" t="str">
        <f t="shared" si="16"/>
        <v/>
      </c>
      <c r="AU39" s="45" t="str">
        <f t="shared" si="16"/>
        <v/>
      </c>
      <c r="AV39" s="45" t="str">
        <f t="shared" si="16"/>
        <v/>
      </c>
      <c r="AW39" s="45" t="str">
        <f t="shared" si="16"/>
        <v/>
      </c>
      <c r="AX39" s="45" t="str">
        <f t="shared" si="16"/>
        <v/>
      </c>
      <c r="AY39" s="45" t="str">
        <f t="shared" si="15"/>
        <v/>
      </c>
      <c r="AZ39" s="45" t="str">
        <f t="shared" si="15"/>
        <v>12～13</v>
      </c>
      <c r="BA39" s="45" t="str">
        <f t="shared" si="15"/>
        <v>16～17</v>
      </c>
      <c r="BB39" s="45" t="str">
        <f t="shared" si="15"/>
        <v>12～13</v>
      </c>
      <c r="BC39" s="45" t="str">
        <f t="shared" si="15"/>
        <v>16～17</v>
      </c>
      <c r="BH39" s="40">
        <v>29</v>
      </c>
      <c r="BI39" s="64" t="s">
        <v>52</v>
      </c>
      <c r="BJ39" s="75" t="s">
        <v>76</v>
      </c>
      <c r="BK39" s="260" t="s">
        <v>128</v>
      </c>
      <c r="BL39" s="78" t="s">
        <v>156</v>
      </c>
      <c r="BM39" s="261" t="s">
        <v>128</v>
      </c>
      <c r="BN39" s="67" t="s">
        <v>127</v>
      </c>
      <c r="BO39" s="259" t="s">
        <v>128</v>
      </c>
      <c r="BP39" s="67">
        <v>61</v>
      </c>
      <c r="BQ39" s="152">
        <v>62</v>
      </c>
      <c r="BR39" s="69" t="s">
        <v>128</v>
      </c>
      <c r="BS39" s="254" t="s">
        <v>521</v>
      </c>
    </row>
    <row r="40" spans="1:71" ht="18.75" customHeight="1">
      <c r="A40" s="218"/>
      <c r="Q40" s="218"/>
      <c r="R40" s="17" t="s">
        <v>53</v>
      </c>
      <c r="AA40" s="9">
        <v>30</v>
      </c>
      <c r="AB40" s="27" t="str">
        <f>V15</f>
        <v>英語</v>
      </c>
      <c r="AC40" s="61"/>
      <c r="AD40" s="42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IF(AE40="","",VLOOKUP(AE40,目次!$A$5:$X$36,20))</f>
        <v/>
      </c>
      <c r="AL40" s="22" t="str">
        <f>IF(AF40="","",VLOOKUP(AF40,目次!$A$5:$P$36,4))</f>
        <v/>
      </c>
      <c r="AM40" s="22" t="str">
        <f>IF(AF40="","",VLOOKUP(AF40,目次!$A$5:$X$36,21))</f>
        <v/>
      </c>
      <c r="AN40" s="22" t="str">
        <f>IF(AG40="","",VLOOKUP(AG40,目次!$A$5:$P$36,5))</f>
        <v/>
      </c>
      <c r="AO40" s="22" t="str">
        <f>IF(AG40="","",VLOOKUP(AG40,目次!$A$5:$X$36,22))</f>
        <v/>
      </c>
      <c r="AP40" s="22" t="str">
        <f>IF(AH40="","",VLOOKUP(AH40,目次!$A$5:$P$36,6))</f>
        <v/>
      </c>
      <c r="AQ40" s="22" t="str">
        <f>IF(AH40="","",VLOOKUP(AH40,目次!$A$5:$X$36,23))</f>
        <v/>
      </c>
      <c r="AR40" s="22" t="str">
        <f>IF(AI40="","",VLOOKUP(AI40,目次!$A$5:$P$36,7))</f>
        <v>12～13</v>
      </c>
      <c r="AS40" s="22" t="str">
        <f>IF(AI40="","",VLOOKUP(AI40,目次!$A$5:$X$36,24))</f>
        <v>16～17</v>
      </c>
      <c r="AT40" s="45" t="str">
        <f t="shared" si="16"/>
        <v>14～15</v>
      </c>
      <c r="AU40" s="45" t="str">
        <f t="shared" si="16"/>
        <v>16～17</v>
      </c>
      <c r="AV40" s="45" t="str">
        <f t="shared" si="16"/>
        <v/>
      </c>
      <c r="AW40" s="45" t="str">
        <f t="shared" si="16"/>
        <v/>
      </c>
      <c r="AX40" s="45" t="str">
        <f t="shared" si="16"/>
        <v/>
      </c>
      <c r="AY40" s="45" t="str">
        <f t="shared" si="15"/>
        <v/>
      </c>
      <c r="AZ40" s="45" t="str">
        <f t="shared" si="15"/>
        <v/>
      </c>
      <c r="BA40" s="45" t="str">
        <f t="shared" si="15"/>
        <v/>
      </c>
      <c r="BB40" s="45" t="str">
        <f t="shared" si="15"/>
        <v>12～13</v>
      </c>
      <c r="BC40" s="45" t="str">
        <f t="shared" si="15"/>
        <v>16～17</v>
      </c>
      <c r="BH40" s="40">
        <v>30</v>
      </c>
      <c r="BI40" s="64" t="s">
        <v>54</v>
      </c>
      <c r="BJ40" s="75" t="s">
        <v>77</v>
      </c>
      <c r="BK40" s="260" t="s">
        <v>154</v>
      </c>
      <c r="BL40" s="152" t="s">
        <v>459</v>
      </c>
      <c r="BM40" s="261" t="s">
        <v>154</v>
      </c>
      <c r="BN40" s="67" t="s">
        <v>128</v>
      </c>
      <c r="BO40" s="259" t="s">
        <v>154</v>
      </c>
      <c r="BP40" s="67" t="s">
        <v>154</v>
      </c>
      <c r="BQ40" s="178">
        <v>63</v>
      </c>
      <c r="BR40" s="69" t="s">
        <v>143</v>
      </c>
      <c r="BS40" s="254" t="s">
        <v>523</v>
      </c>
    </row>
    <row r="41" spans="1:71" ht="18.75" customHeight="1">
      <c r="A41" s="218"/>
      <c r="Q41" s="218"/>
      <c r="AA41" s="9">
        <v>31</v>
      </c>
      <c r="AB41" s="27" t="str">
        <f>V11</f>
        <v>国語</v>
      </c>
      <c r="AC41" s="61"/>
      <c r="AD41" s="42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IF(AE41="","",VLOOKUP(AE41,目次!$A$5:$X$36,20))</f>
        <v>16～17</v>
      </c>
      <c r="AL41" s="22" t="str">
        <f>IF(AF41="","",VLOOKUP(AF41,目次!$A$5:$P$36,4))</f>
        <v/>
      </c>
      <c r="AM41" s="22" t="str">
        <f>IF(AF41="","",VLOOKUP(AF41,目次!$A$5:$X$36,21))</f>
        <v/>
      </c>
      <c r="AN41" s="22" t="str">
        <f>IF(AG41="","",VLOOKUP(AG41,目次!$A$5:$P$36,5))</f>
        <v/>
      </c>
      <c r="AO41" s="22" t="str">
        <f>IF(AG41="","",VLOOKUP(AG41,目次!$A$5:$X$36,22))</f>
        <v/>
      </c>
      <c r="AP41" s="22" t="str">
        <f>IF(AH41="","",VLOOKUP(AH41,目次!$A$5:$P$36,6))</f>
        <v/>
      </c>
      <c r="AQ41" s="22" t="str">
        <f>IF(AH41="","",VLOOKUP(AH41,目次!$A$5:$X$36,23))</f>
        <v/>
      </c>
      <c r="AR41" s="22" t="str">
        <f>IF(AI41="","",VLOOKUP(AI41,目次!$A$5:$P$36,7))</f>
        <v/>
      </c>
      <c r="AS41" s="22" t="str">
        <f>IF(AI41="","",VLOOKUP(AI41,目次!$A$5:$X$36,24))</f>
        <v/>
      </c>
      <c r="AT41" s="45" t="str">
        <f t="shared" si="16"/>
        <v>14～15</v>
      </c>
      <c r="AU41" s="45" t="str">
        <f t="shared" si="16"/>
        <v>16～17</v>
      </c>
      <c r="AV41" s="45" t="str">
        <f t="shared" si="16"/>
        <v>16～17</v>
      </c>
      <c r="AW41" s="45" t="str">
        <f t="shared" si="16"/>
        <v>16～17</v>
      </c>
      <c r="AX41" s="45" t="str">
        <f t="shared" si="16"/>
        <v/>
      </c>
      <c r="AY41" s="45" t="str">
        <f t="shared" si="15"/>
        <v/>
      </c>
      <c r="AZ41" s="45" t="str">
        <f t="shared" si="15"/>
        <v/>
      </c>
      <c r="BA41" s="45" t="str">
        <f t="shared" si="15"/>
        <v/>
      </c>
      <c r="BB41" s="45" t="str">
        <f t="shared" si="15"/>
        <v/>
      </c>
      <c r="BC41" s="45" t="str">
        <f t="shared" si="15"/>
        <v/>
      </c>
      <c r="BH41" s="40">
        <v>31</v>
      </c>
      <c r="BI41" s="65"/>
      <c r="BJ41" s="76"/>
      <c r="BK41" s="67"/>
      <c r="BL41" s="70"/>
      <c r="BM41" s="67"/>
      <c r="BN41" s="23"/>
      <c r="BO41" s="67"/>
      <c r="BP41" s="23"/>
      <c r="BQ41" s="67"/>
      <c r="BR41" s="23"/>
      <c r="BS41" s="68"/>
    </row>
    <row r="42" spans="1:71" ht="18.75" customHeight="1" thickBot="1">
      <c r="A42" s="218"/>
      <c r="B42" s="218"/>
      <c r="C42" s="218"/>
      <c r="D42" s="218"/>
      <c r="E42" s="218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8"/>
      <c r="Q42" s="218"/>
      <c r="AA42" s="9">
        <v>32</v>
      </c>
      <c r="AB42" s="27" t="str">
        <f>V12</f>
        <v>社会</v>
      </c>
      <c r="AC42" s="61"/>
      <c r="AD42" s="42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IF(AE42="","",VLOOKUP(AE42,目次!$A$5:$X$36,20))</f>
        <v/>
      </c>
      <c r="AL42" s="22" t="str">
        <f>IF(AF42="","",VLOOKUP(AF42,目次!$A$5:$P$36,4))</f>
        <v>16～17</v>
      </c>
      <c r="AM42" s="22" t="str">
        <f>IF(AF42="","",VLOOKUP(AF42,目次!$A$5:$X$36,21))</f>
        <v>16～17</v>
      </c>
      <c r="AN42" s="22" t="str">
        <f>IF(AG42="","",VLOOKUP(AG42,目次!$A$5:$P$36,5))</f>
        <v/>
      </c>
      <c r="AO42" s="22" t="str">
        <f>IF(AG42="","",VLOOKUP(AG42,目次!$A$5:$X$36,22))</f>
        <v/>
      </c>
      <c r="AP42" s="22" t="str">
        <f>IF(AH42="","",VLOOKUP(AH42,目次!$A$5:$P$36,6))</f>
        <v/>
      </c>
      <c r="AQ42" s="22" t="str">
        <f>IF(AH42="","",VLOOKUP(AH42,目次!$A$5:$X$36,23))</f>
        <v/>
      </c>
      <c r="AR42" s="22" t="str">
        <f>IF(AI42="","",VLOOKUP(AI42,目次!$A$5:$P$36,7))</f>
        <v/>
      </c>
      <c r="AS42" s="22" t="str">
        <f>IF(AI42="","",VLOOKUP(AI42,目次!$A$5:$X$36,24))</f>
        <v/>
      </c>
      <c r="AT42" s="45" t="str">
        <f t="shared" si="16"/>
        <v/>
      </c>
      <c r="AU42" s="45" t="str">
        <f t="shared" si="16"/>
        <v/>
      </c>
      <c r="AV42" s="45" t="str">
        <f t="shared" si="16"/>
        <v>16～17</v>
      </c>
      <c r="AW42" s="45" t="str">
        <f t="shared" si="16"/>
        <v>16～17</v>
      </c>
      <c r="AX42" s="45" t="str">
        <f t="shared" si="16"/>
        <v>14～15</v>
      </c>
      <c r="AY42" s="45" t="str">
        <f t="shared" si="15"/>
        <v>16～17</v>
      </c>
      <c r="AZ42" s="45" t="str">
        <f t="shared" si="15"/>
        <v/>
      </c>
      <c r="BA42" s="45" t="str">
        <f t="shared" si="15"/>
        <v/>
      </c>
      <c r="BB42" s="45" t="str">
        <f t="shared" si="15"/>
        <v/>
      </c>
      <c r="BC42" s="45" t="str">
        <f t="shared" si="15"/>
        <v/>
      </c>
      <c r="BH42" s="40">
        <v>32</v>
      </c>
      <c r="BI42" s="66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75" customHeight="1">
      <c r="AA43" s="9">
        <v>33</v>
      </c>
      <c r="AB43" s="27" t="str">
        <f>V13</f>
        <v>数学</v>
      </c>
      <c r="AC43" s="61"/>
      <c r="AD43" s="42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IF(AE43="","",VLOOKUP(AE43,目次!$A$5:$X$36,20))</f>
        <v/>
      </c>
      <c r="AL43" s="22" t="str">
        <f>IF(AF43="","",VLOOKUP(AF43,目次!$A$5:$P$36,4))</f>
        <v/>
      </c>
      <c r="AM43" s="22" t="str">
        <f>IF(AF43="","",VLOOKUP(AF43,目次!$A$5:$X$36,21))</f>
        <v/>
      </c>
      <c r="AN43" s="22" t="str">
        <f>IF(AG43="","",VLOOKUP(AG43,目次!$A$5:$P$36,5))</f>
        <v>14～15</v>
      </c>
      <c r="AO43" s="22" t="str">
        <f>IF(AG43="","",VLOOKUP(AG43,目次!$A$5:$X$36,22))</f>
        <v>16～17</v>
      </c>
      <c r="AP43" s="22" t="str">
        <f>IF(AH43="","",VLOOKUP(AH43,目次!$A$5:$P$36,6))</f>
        <v/>
      </c>
      <c r="AQ43" s="22" t="str">
        <f>IF(AH43="","",VLOOKUP(AH43,目次!$A$5:$X$36,23))</f>
        <v/>
      </c>
      <c r="AR43" s="22" t="str">
        <f>IF(AI43="","",VLOOKUP(AI43,目次!$A$5:$P$36,7))</f>
        <v/>
      </c>
      <c r="AS43" s="22" t="str">
        <f>IF(AI43="","",VLOOKUP(AI43,目次!$A$5:$X$36,24))</f>
        <v/>
      </c>
      <c r="AT43" s="45" t="str">
        <f t="shared" si="16"/>
        <v/>
      </c>
      <c r="AU43" s="45" t="str">
        <f t="shared" si="16"/>
        <v/>
      </c>
      <c r="AV43" s="45" t="str">
        <f t="shared" si="16"/>
        <v/>
      </c>
      <c r="AW43" s="45" t="str">
        <f t="shared" si="16"/>
        <v/>
      </c>
      <c r="AX43" s="45" t="str">
        <f t="shared" si="16"/>
        <v>14～15</v>
      </c>
      <c r="AY43" s="45" t="str">
        <f t="shared" si="15"/>
        <v>16～17</v>
      </c>
      <c r="AZ43" s="45" t="str">
        <f t="shared" si="15"/>
        <v>14～15</v>
      </c>
      <c r="BA43" s="45" t="str">
        <f t="shared" si="15"/>
        <v>18～19</v>
      </c>
      <c r="BB43" s="45" t="str">
        <f t="shared" si="15"/>
        <v/>
      </c>
      <c r="BC43" s="45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1"/>
      <c r="AD44" s="42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IF(AE44="","",VLOOKUP(AE44,目次!$A$5:$X$36,20))</f>
        <v/>
      </c>
      <c r="AL44" s="22" t="str">
        <f>IF(AF44="","",VLOOKUP(AF44,目次!$A$5:$P$36,4))</f>
        <v/>
      </c>
      <c r="AM44" s="22" t="str">
        <f>IF(AF44="","",VLOOKUP(AF44,目次!$A$5:$X$36,21))</f>
        <v/>
      </c>
      <c r="AN44" s="22" t="str">
        <f>IF(AG44="","",VLOOKUP(AG44,目次!$A$5:$P$36,5))</f>
        <v/>
      </c>
      <c r="AO44" s="22" t="str">
        <f>IF(AG44="","",VLOOKUP(AG44,目次!$A$5:$X$36,22))</f>
        <v/>
      </c>
      <c r="AP44" s="22" t="str">
        <f>IF(AH44="","",VLOOKUP(AH44,目次!$A$5:$P$36,6))</f>
        <v>14～15</v>
      </c>
      <c r="AQ44" s="22" t="str">
        <f>IF(AH44="","",VLOOKUP(AH44,目次!$A$5:$X$36,23))</f>
        <v>18～19</v>
      </c>
      <c r="AR44" s="22" t="str">
        <f>IF(AI44="","",VLOOKUP(AI44,目次!$A$5:$P$36,7))</f>
        <v/>
      </c>
      <c r="AS44" s="22" t="str">
        <f>IF(AI44="","",VLOOKUP(AI44,目次!$A$5:$X$36,24))</f>
        <v/>
      </c>
      <c r="AT44" s="45" t="str">
        <f t="shared" si="16"/>
        <v/>
      </c>
      <c r="AU44" s="45" t="str">
        <f t="shared" si="16"/>
        <v/>
      </c>
      <c r="AV44" s="45" t="str">
        <f t="shared" si="16"/>
        <v/>
      </c>
      <c r="AW44" s="45" t="str">
        <f t="shared" si="16"/>
        <v/>
      </c>
      <c r="AX44" s="45" t="str">
        <f t="shared" si="16"/>
        <v/>
      </c>
      <c r="AY44" s="45" t="str">
        <f t="shared" si="15"/>
        <v/>
      </c>
      <c r="AZ44" s="45" t="str">
        <f t="shared" si="15"/>
        <v>14～15</v>
      </c>
      <c r="BA44" s="45" t="str">
        <f t="shared" si="15"/>
        <v>18～19</v>
      </c>
      <c r="BB44" s="45" t="str">
        <f t="shared" si="15"/>
        <v>14～15</v>
      </c>
      <c r="BC44" s="45" t="str">
        <f t="shared" si="15"/>
        <v>18～19</v>
      </c>
      <c r="BL44" s="63"/>
    </row>
    <row r="45" spans="1:71" ht="18.95" customHeight="1">
      <c r="AA45" s="9">
        <v>35</v>
      </c>
      <c r="AB45" s="27" t="str">
        <f>V15</f>
        <v>英語</v>
      </c>
      <c r="AC45" s="61"/>
      <c r="AD45" s="42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IF(AE45="","",VLOOKUP(AE45,目次!$A$5:$X$36,20))</f>
        <v/>
      </c>
      <c r="AL45" s="22" t="str">
        <f>IF(AF45="","",VLOOKUP(AF45,目次!$A$5:$P$36,4))</f>
        <v/>
      </c>
      <c r="AM45" s="22" t="str">
        <f>IF(AF45="","",VLOOKUP(AF45,目次!$A$5:$X$36,21))</f>
        <v/>
      </c>
      <c r="AN45" s="22" t="str">
        <f>IF(AG45="","",VLOOKUP(AG45,目次!$A$5:$P$36,5))</f>
        <v/>
      </c>
      <c r="AO45" s="22" t="str">
        <f>IF(AG45="","",VLOOKUP(AG45,目次!$A$5:$X$36,22))</f>
        <v/>
      </c>
      <c r="AP45" s="22" t="str">
        <f>IF(AH45="","",VLOOKUP(AH45,目次!$A$5:$P$36,6))</f>
        <v/>
      </c>
      <c r="AQ45" s="22" t="str">
        <f>IF(AH45="","",VLOOKUP(AH45,目次!$A$5:$X$36,23))</f>
        <v/>
      </c>
      <c r="AR45" s="22" t="str">
        <f>IF(AI45="","",VLOOKUP(AI45,目次!$A$5:$P$36,7))</f>
        <v>14～15</v>
      </c>
      <c r="AS45" s="22" t="str">
        <f>IF(AI45="","",VLOOKUP(AI45,目次!$A$5:$X$36,24))</f>
        <v>18～19</v>
      </c>
      <c r="AT45" s="45" t="str">
        <f t="shared" si="16"/>
        <v>16～17</v>
      </c>
      <c r="AU45" s="45" t="str">
        <f t="shared" si="16"/>
        <v>18～19</v>
      </c>
      <c r="AV45" s="45" t="str">
        <f t="shared" si="16"/>
        <v/>
      </c>
      <c r="AW45" s="45" t="str">
        <f t="shared" si="16"/>
        <v/>
      </c>
      <c r="AX45" s="45" t="str">
        <f t="shared" si="16"/>
        <v/>
      </c>
      <c r="AY45" s="45" t="str">
        <f t="shared" si="15"/>
        <v/>
      </c>
      <c r="AZ45" s="45" t="str">
        <f t="shared" si="15"/>
        <v/>
      </c>
      <c r="BA45" s="45" t="str">
        <f t="shared" si="15"/>
        <v/>
      </c>
      <c r="BB45" s="45" t="str">
        <f t="shared" si="15"/>
        <v>14～15</v>
      </c>
      <c r="BC45" s="45" t="str">
        <f t="shared" si="15"/>
        <v>18～19</v>
      </c>
    </row>
    <row r="46" spans="1:71" ht="18.95" customHeight="1">
      <c r="AA46" s="9">
        <v>36</v>
      </c>
      <c r="AB46" s="27" t="str">
        <f>V11</f>
        <v>国語</v>
      </c>
      <c r="AC46" s="61"/>
      <c r="AD46" s="42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IF(AE46="","",VLOOKUP(AE46,目次!$A$5:$X$36,20))</f>
        <v>18～19</v>
      </c>
      <c r="AL46" s="22" t="str">
        <f>IF(AF46="","",VLOOKUP(AF46,目次!$A$5:$P$36,4))</f>
        <v/>
      </c>
      <c r="AM46" s="22" t="str">
        <f>IF(AF46="","",VLOOKUP(AF46,目次!$A$5:$X$36,21))</f>
        <v/>
      </c>
      <c r="AN46" s="22" t="str">
        <f>IF(AG46="","",VLOOKUP(AG46,目次!$A$5:$P$36,5))</f>
        <v/>
      </c>
      <c r="AO46" s="22" t="str">
        <f>IF(AG46="","",VLOOKUP(AG46,目次!$A$5:$X$36,22))</f>
        <v/>
      </c>
      <c r="AP46" s="22" t="str">
        <f>IF(AH46="","",VLOOKUP(AH46,目次!$A$5:$P$36,6))</f>
        <v/>
      </c>
      <c r="AQ46" s="22" t="str">
        <f>IF(AH46="","",VLOOKUP(AH46,目次!$A$5:$X$36,23))</f>
        <v/>
      </c>
      <c r="AR46" s="22" t="str">
        <f>IF(AI46="","",VLOOKUP(AI46,目次!$A$5:$P$36,7))</f>
        <v/>
      </c>
      <c r="AS46" s="22" t="str">
        <f>IF(AI46="","",VLOOKUP(AI46,目次!$A$5:$X$36,24))</f>
        <v/>
      </c>
      <c r="AT46" s="45" t="str">
        <f t="shared" si="16"/>
        <v>16～17</v>
      </c>
      <c r="AU46" s="45" t="str">
        <f t="shared" si="16"/>
        <v>18～19</v>
      </c>
      <c r="AV46" s="45" t="str">
        <f t="shared" si="16"/>
        <v>18～19</v>
      </c>
      <c r="AW46" s="45" t="str">
        <f t="shared" si="16"/>
        <v>18～19</v>
      </c>
      <c r="AX46" s="45" t="str">
        <f t="shared" si="16"/>
        <v/>
      </c>
      <c r="AY46" s="45" t="str">
        <f t="shared" si="15"/>
        <v/>
      </c>
      <c r="AZ46" s="45" t="str">
        <f t="shared" si="15"/>
        <v/>
      </c>
      <c r="BA46" s="45" t="str">
        <f t="shared" si="15"/>
        <v/>
      </c>
      <c r="BB46" s="45" t="str">
        <f t="shared" si="15"/>
        <v/>
      </c>
      <c r="BC46" s="45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1"/>
      <c r="AD47" s="42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IF(AE47="","",VLOOKUP(AE47,目次!$A$5:$X$36,20))</f>
        <v/>
      </c>
      <c r="AL47" s="22" t="str">
        <f>IF(AF47="","",VLOOKUP(AF47,目次!$A$5:$P$36,4))</f>
        <v>18～19</v>
      </c>
      <c r="AM47" s="22" t="str">
        <f>IF(AF47="","",VLOOKUP(AF47,目次!$A$5:$X$36,21))</f>
        <v>18～19</v>
      </c>
      <c r="AN47" s="22" t="str">
        <f>IF(AG47="","",VLOOKUP(AG47,目次!$A$5:$P$36,5))</f>
        <v/>
      </c>
      <c r="AO47" s="22" t="str">
        <f>IF(AG47="","",VLOOKUP(AG47,目次!$A$5:$X$36,22))</f>
        <v/>
      </c>
      <c r="AP47" s="22" t="str">
        <f>IF(AH47="","",VLOOKUP(AH47,目次!$A$5:$P$36,6))</f>
        <v/>
      </c>
      <c r="AQ47" s="22" t="str">
        <f>IF(AH47="","",VLOOKUP(AH47,目次!$A$5:$X$36,23))</f>
        <v/>
      </c>
      <c r="AR47" s="22" t="str">
        <f>IF(AI47="","",VLOOKUP(AI47,目次!$A$5:$P$36,7))</f>
        <v/>
      </c>
      <c r="AS47" s="22" t="str">
        <f>IF(AI47="","",VLOOKUP(AI47,目次!$A$5:$X$36,24))</f>
        <v/>
      </c>
      <c r="AT47" s="45" t="str">
        <f t="shared" si="16"/>
        <v/>
      </c>
      <c r="AU47" s="45" t="str">
        <f t="shared" si="16"/>
        <v/>
      </c>
      <c r="AV47" s="45" t="str">
        <f t="shared" si="16"/>
        <v>18～19</v>
      </c>
      <c r="AW47" s="45" t="str">
        <f t="shared" si="16"/>
        <v>18～19</v>
      </c>
      <c r="AX47" s="45" t="str">
        <f t="shared" si="16"/>
        <v>16～17</v>
      </c>
      <c r="AY47" s="45" t="str">
        <f t="shared" si="15"/>
        <v>18～19</v>
      </c>
      <c r="AZ47" s="45" t="str">
        <f t="shared" si="15"/>
        <v/>
      </c>
      <c r="BA47" s="45" t="str">
        <f t="shared" si="15"/>
        <v/>
      </c>
      <c r="BB47" s="45" t="str">
        <f t="shared" si="15"/>
        <v/>
      </c>
      <c r="BC47" s="45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1"/>
      <c r="AD48" s="42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IF(AE48="","",VLOOKUP(AE48,目次!$A$5:$X$36,20))</f>
        <v/>
      </c>
      <c r="AL48" s="22" t="str">
        <f>IF(AF48="","",VLOOKUP(AF48,目次!$A$5:$P$36,4))</f>
        <v/>
      </c>
      <c r="AM48" s="22" t="str">
        <f>IF(AF48="","",VLOOKUP(AF48,目次!$A$5:$X$36,21))</f>
        <v/>
      </c>
      <c r="AN48" s="22" t="str">
        <f>IF(AG48="","",VLOOKUP(AG48,目次!$A$5:$P$36,5))</f>
        <v>16～17</v>
      </c>
      <c r="AO48" s="22" t="str">
        <f>IF(AG48="","",VLOOKUP(AG48,目次!$A$5:$X$36,22))</f>
        <v>18～19</v>
      </c>
      <c r="AP48" s="22" t="str">
        <f>IF(AH48="","",VLOOKUP(AH48,目次!$A$5:$P$36,6))</f>
        <v/>
      </c>
      <c r="AQ48" s="22" t="str">
        <f>IF(AH48="","",VLOOKUP(AH48,目次!$A$5:$X$36,23))</f>
        <v/>
      </c>
      <c r="AR48" s="22" t="str">
        <f>IF(AI48="","",VLOOKUP(AI48,目次!$A$5:$P$36,7))</f>
        <v/>
      </c>
      <c r="AS48" s="22" t="str">
        <f>IF(AI48="","",VLOOKUP(AI48,目次!$A$5:$X$36,24))</f>
        <v/>
      </c>
      <c r="AT48" s="45" t="str">
        <f t="shared" si="16"/>
        <v/>
      </c>
      <c r="AU48" s="45" t="str">
        <f t="shared" si="16"/>
        <v/>
      </c>
      <c r="AV48" s="45" t="str">
        <f t="shared" si="16"/>
        <v/>
      </c>
      <c r="AW48" s="45" t="str">
        <f t="shared" si="16"/>
        <v/>
      </c>
      <c r="AX48" s="45" t="str">
        <f t="shared" si="16"/>
        <v>16～17</v>
      </c>
      <c r="AY48" s="45" t="str">
        <f t="shared" si="15"/>
        <v>18～19</v>
      </c>
      <c r="AZ48" s="45" t="str">
        <f t="shared" si="15"/>
        <v>16～17</v>
      </c>
      <c r="BA48" s="45" t="str">
        <f t="shared" si="15"/>
        <v>20～21</v>
      </c>
      <c r="BB48" s="45" t="str">
        <f t="shared" si="15"/>
        <v/>
      </c>
      <c r="BC48" s="45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1"/>
      <c r="AD49" s="42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IF(AE49="","",VLOOKUP(AE49,目次!$A$5:$X$36,20))</f>
        <v/>
      </c>
      <c r="AL49" s="22" t="str">
        <f>IF(AF49="","",VLOOKUP(AF49,目次!$A$5:$P$36,4))</f>
        <v/>
      </c>
      <c r="AM49" s="22" t="str">
        <f>IF(AF49="","",VLOOKUP(AF49,目次!$A$5:$X$36,21))</f>
        <v/>
      </c>
      <c r="AN49" s="22" t="str">
        <f>IF(AG49="","",VLOOKUP(AG49,目次!$A$5:$P$36,5))</f>
        <v/>
      </c>
      <c r="AO49" s="22" t="str">
        <f>IF(AG49="","",VLOOKUP(AG49,目次!$A$5:$X$36,22))</f>
        <v/>
      </c>
      <c r="AP49" s="22" t="str">
        <f>IF(AH49="","",VLOOKUP(AH49,目次!$A$5:$P$36,6))</f>
        <v>16～17</v>
      </c>
      <c r="AQ49" s="22" t="str">
        <f>IF(AH49="","",VLOOKUP(AH49,目次!$A$5:$X$36,23))</f>
        <v>20～21</v>
      </c>
      <c r="AR49" s="22" t="str">
        <f>IF(AI49="","",VLOOKUP(AI49,目次!$A$5:$P$36,7))</f>
        <v/>
      </c>
      <c r="AS49" s="22" t="str">
        <f>IF(AI49="","",VLOOKUP(AI49,目次!$A$5:$X$36,24))</f>
        <v/>
      </c>
      <c r="AT49" s="45" t="str">
        <f t="shared" si="16"/>
        <v/>
      </c>
      <c r="AU49" s="45" t="str">
        <f t="shared" si="16"/>
        <v/>
      </c>
      <c r="AV49" s="45" t="str">
        <f t="shared" si="16"/>
        <v/>
      </c>
      <c r="AW49" s="45" t="str">
        <f t="shared" si="16"/>
        <v/>
      </c>
      <c r="AX49" s="45" t="str">
        <f t="shared" si="16"/>
        <v/>
      </c>
      <c r="AY49" s="45" t="str">
        <f t="shared" si="15"/>
        <v/>
      </c>
      <c r="AZ49" s="45" t="str">
        <f t="shared" si="15"/>
        <v>16～17</v>
      </c>
      <c r="BA49" s="45" t="str">
        <f t="shared" si="15"/>
        <v>20～21</v>
      </c>
      <c r="BB49" s="45" t="str">
        <f t="shared" si="15"/>
        <v>16～17</v>
      </c>
      <c r="BC49" s="45" t="str">
        <f t="shared" si="15"/>
        <v>20～21</v>
      </c>
    </row>
    <row r="50" spans="27:55" ht="18.95" customHeight="1">
      <c r="AA50" s="9">
        <v>40</v>
      </c>
      <c r="AB50" s="27" t="str">
        <f>V15</f>
        <v>英語</v>
      </c>
      <c r="AC50" s="61"/>
      <c r="AD50" s="42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IF(AE50="","",VLOOKUP(AE50,目次!$A$5:$X$36,20))</f>
        <v/>
      </c>
      <c r="AL50" s="22" t="str">
        <f>IF(AF50="","",VLOOKUP(AF50,目次!$A$5:$P$36,4))</f>
        <v/>
      </c>
      <c r="AM50" s="22" t="str">
        <f>IF(AF50="","",VLOOKUP(AF50,目次!$A$5:$X$36,21))</f>
        <v/>
      </c>
      <c r="AN50" s="22" t="str">
        <f>IF(AG50="","",VLOOKUP(AG50,目次!$A$5:$P$36,5))</f>
        <v/>
      </c>
      <c r="AO50" s="22" t="str">
        <f>IF(AG50="","",VLOOKUP(AG50,目次!$A$5:$X$36,22))</f>
        <v/>
      </c>
      <c r="AP50" s="22" t="str">
        <f>IF(AH50="","",VLOOKUP(AH50,目次!$A$5:$P$36,6))</f>
        <v/>
      </c>
      <c r="AQ50" s="22" t="str">
        <f>IF(AH50="","",VLOOKUP(AH50,目次!$A$5:$X$36,23))</f>
        <v/>
      </c>
      <c r="AR50" s="22" t="str">
        <f>IF(AI50="","",VLOOKUP(AI50,目次!$A$5:$P$36,7))</f>
        <v>16～17</v>
      </c>
      <c r="AS50" s="22" t="str">
        <f>IF(AI50="","",VLOOKUP(AI50,目次!$A$5:$X$36,24))</f>
        <v>20～21</v>
      </c>
      <c r="AT50" s="45" t="str">
        <f t="shared" si="16"/>
        <v>18～19</v>
      </c>
      <c r="AU50" s="45" t="str">
        <f t="shared" si="16"/>
        <v>20～21</v>
      </c>
      <c r="AV50" s="45" t="str">
        <f t="shared" si="16"/>
        <v/>
      </c>
      <c r="AW50" s="45" t="str">
        <f t="shared" si="16"/>
        <v/>
      </c>
      <c r="AX50" s="45" t="str">
        <f t="shared" si="16"/>
        <v/>
      </c>
      <c r="AY50" s="45" t="str">
        <f t="shared" si="15"/>
        <v/>
      </c>
      <c r="AZ50" s="45" t="str">
        <f t="shared" si="15"/>
        <v/>
      </c>
      <c r="BA50" s="45" t="str">
        <f t="shared" si="15"/>
        <v/>
      </c>
      <c r="BB50" s="45" t="str">
        <f t="shared" si="15"/>
        <v>16～17</v>
      </c>
      <c r="BC50" s="45" t="str">
        <f t="shared" si="15"/>
        <v>20～21</v>
      </c>
    </row>
    <row r="51" spans="27:55" ht="18.95" customHeight="1">
      <c r="AA51" s="9">
        <v>41</v>
      </c>
      <c r="AB51" s="27" t="str">
        <f>V11</f>
        <v>国語</v>
      </c>
      <c r="AC51" s="61"/>
      <c r="AD51" s="42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IF(AE51="","",VLOOKUP(AE51,目次!$A$5:$X$36,20))</f>
        <v>20～21</v>
      </c>
      <c r="AL51" s="22" t="str">
        <f>IF(AF51="","",VLOOKUP(AF51,目次!$A$5:$P$36,4))</f>
        <v/>
      </c>
      <c r="AM51" s="22" t="str">
        <f>IF(AF51="","",VLOOKUP(AF51,目次!$A$5:$X$36,21))</f>
        <v/>
      </c>
      <c r="AN51" s="22" t="str">
        <f>IF(AG51="","",VLOOKUP(AG51,目次!$A$5:$P$36,5))</f>
        <v/>
      </c>
      <c r="AO51" s="22" t="str">
        <f>IF(AG51="","",VLOOKUP(AG51,目次!$A$5:$X$36,22))</f>
        <v/>
      </c>
      <c r="AP51" s="22" t="str">
        <f>IF(AH51="","",VLOOKUP(AH51,目次!$A$5:$P$36,6))</f>
        <v/>
      </c>
      <c r="AQ51" s="22" t="str">
        <f>IF(AH51="","",VLOOKUP(AH51,目次!$A$5:$X$36,23))</f>
        <v/>
      </c>
      <c r="AR51" s="22" t="str">
        <f>IF(AI51="","",VLOOKUP(AI51,目次!$A$5:$P$36,7))</f>
        <v/>
      </c>
      <c r="AS51" s="22" t="str">
        <f>IF(AI51="","",VLOOKUP(AI51,目次!$A$5:$X$36,24))</f>
        <v/>
      </c>
      <c r="AT51" s="45" t="str">
        <f t="shared" si="16"/>
        <v>18～19</v>
      </c>
      <c r="AU51" s="45" t="str">
        <f t="shared" si="16"/>
        <v>20～21</v>
      </c>
      <c r="AV51" s="45" t="str">
        <f t="shared" si="16"/>
        <v>20～22</v>
      </c>
      <c r="AW51" s="45" t="str">
        <f t="shared" si="16"/>
        <v>20～21</v>
      </c>
      <c r="AX51" s="45" t="str">
        <f t="shared" si="16"/>
        <v/>
      </c>
      <c r="AY51" s="45" t="str">
        <f t="shared" si="15"/>
        <v/>
      </c>
      <c r="AZ51" s="45" t="str">
        <f t="shared" si="15"/>
        <v/>
      </c>
      <c r="BA51" s="45" t="str">
        <f t="shared" si="15"/>
        <v/>
      </c>
      <c r="BB51" s="45" t="str">
        <f t="shared" si="15"/>
        <v/>
      </c>
      <c r="BC51" s="45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1"/>
      <c r="AD52" s="42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IF(AE52="","",VLOOKUP(AE52,目次!$A$5:$X$36,20))</f>
        <v/>
      </c>
      <c r="AL52" s="22" t="str">
        <f>IF(AF52="","",VLOOKUP(AF52,目次!$A$5:$P$36,4))</f>
        <v>20～22</v>
      </c>
      <c r="AM52" s="22" t="str">
        <f>IF(AF52="","",VLOOKUP(AF52,目次!$A$5:$X$36,21))</f>
        <v>20～21</v>
      </c>
      <c r="AN52" s="22" t="str">
        <f>IF(AG52="","",VLOOKUP(AG52,目次!$A$5:$P$36,5))</f>
        <v/>
      </c>
      <c r="AO52" s="22" t="str">
        <f>IF(AG52="","",VLOOKUP(AG52,目次!$A$5:$X$36,22))</f>
        <v/>
      </c>
      <c r="AP52" s="22" t="str">
        <f>IF(AH52="","",VLOOKUP(AH52,目次!$A$5:$P$36,6))</f>
        <v/>
      </c>
      <c r="AQ52" s="22" t="str">
        <f>IF(AH52="","",VLOOKUP(AH52,目次!$A$5:$X$36,23))</f>
        <v/>
      </c>
      <c r="AR52" s="22" t="str">
        <f>IF(AI52="","",VLOOKUP(AI52,目次!$A$5:$P$36,7))</f>
        <v/>
      </c>
      <c r="AS52" s="22" t="str">
        <f>IF(AI52="","",VLOOKUP(AI52,目次!$A$5:$X$36,24))</f>
        <v/>
      </c>
      <c r="AT52" s="45" t="str">
        <f t="shared" si="16"/>
        <v/>
      </c>
      <c r="AU52" s="45" t="str">
        <f t="shared" si="16"/>
        <v/>
      </c>
      <c r="AV52" s="45" t="str">
        <f t="shared" si="16"/>
        <v>20～22</v>
      </c>
      <c r="AW52" s="45" t="str">
        <f t="shared" si="16"/>
        <v>20～21</v>
      </c>
      <c r="AX52" s="45" t="str">
        <f t="shared" si="16"/>
        <v>18～19</v>
      </c>
      <c r="AY52" s="45" t="str">
        <f t="shared" si="15"/>
        <v>20～21</v>
      </c>
      <c r="AZ52" s="45" t="str">
        <f t="shared" si="15"/>
        <v/>
      </c>
      <c r="BA52" s="45" t="str">
        <f t="shared" si="15"/>
        <v/>
      </c>
      <c r="BB52" s="45" t="str">
        <f t="shared" si="15"/>
        <v/>
      </c>
      <c r="BC52" s="45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1"/>
      <c r="AD53" s="42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IF(AE53="","",VLOOKUP(AE53,目次!$A$5:$X$36,20))</f>
        <v/>
      </c>
      <c r="AL53" s="22" t="str">
        <f>IF(AF53="","",VLOOKUP(AF53,目次!$A$5:$P$36,4))</f>
        <v/>
      </c>
      <c r="AM53" s="22" t="str">
        <f>IF(AF53="","",VLOOKUP(AF53,目次!$A$5:$X$36,21))</f>
        <v/>
      </c>
      <c r="AN53" s="22" t="str">
        <f>IF(AG53="","",VLOOKUP(AG53,目次!$A$5:$P$36,5))</f>
        <v>18～19</v>
      </c>
      <c r="AO53" s="22" t="str">
        <f>IF(AG53="","",VLOOKUP(AG53,目次!$A$5:$X$36,22))</f>
        <v>20～21</v>
      </c>
      <c r="AP53" s="22" t="str">
        <f>IF(AH53="","",VLOOKUP(AH53,目次!$A$5:$P$36,6))</f>
        <v/>
      </c>
      <c r="AQ53" s="22" t="str">
        <f>IF(AH53="","",VLOOKUP(AH53,目次!$A$5:$X$36,23))</f>
        <v/>
      </c>
      <c r="AR53" s="22" t="str">
        <f>IF(AI53="","",VLOOKUP(AI53,目次!$A$5:$P$36,7))</f>
        <v/>
      </c>
      <c r="AS53" s="22" t="str">
        <f>IF(AI53="","",VLOOKUP(AI53,目次!$A$5:$X$36,24))</f>
        <v/>
      </c>
      <c r="AT53" s="45" t="str">
        <f t="shared" si="16"/>
        <v/>
      </c>
      <c r="AU53" s="45" t="str">
        <f t="shared" si="16"/>
        <v/>
      </c>
      <c r="AV53" s="45" t="str">
        <f t="shared" si="16"/>
        <v/>
      </c>
      <c r="AW53" s="45" t="str">
        <f t="shared" si="16"/>
        <v/>
      </c>
      <c r="AX53" s="45" t="str">
        <f t="shared" si="16"/>
        <v>18～19</v>
      </c>
      <c r="AY53" s="45" t="str">
        <f t="shared" si="15"/>
        <v>20～21</v>
      </c>
      <c r="AZ53" s="45" t="str">
        <f t="shared" si="15"/>
        <v>18～19</v>
      </c>
      <c r="BA53" s="45" t="str">
        <f t="shared" si="15"/>
        <v>22～23</v>
      </c>
      <c r="BB53" s="45" t="str">
        <f t="shared" si="15"/>
        <v/>
      </c>
      <c r="BC53" s="45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1"/>
      <c r="AD54" s="42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IF(AE54="","",VLOOKUP(AE54,目次!$A$5:$X$36,20))</f>
        <v/>
      </c>
      <c r="AL54" s="22" t="str">
        <f>IF(AF54="","",VLOOKUP(AF54,目次!$A$5:$P$36,4))</f>
        <v/>
      </c>
      <c r="AM54" s="22" t="str">
        <f>IF(AF54="","",VLOOKUP(AF54,目次!$A$5:$X$36,21))</f>
        <v/>
      </c>
      <c r="AN54" s="22" t="str">
        <f>IF(AG54="","",VLOOKUP(AG54,目次!$A$5:$P$36,5))</f>
        <v/>
      </c>
      <c r="AO54" s="22" t="str">
        <f>IF(AG54="","",VLOOKUP(AG54,目次!$A$5:$X$36,22))</f>
        <v/>
      </c>
      <c r="AP54" s="22" t="str">
        <f>IF(AH54="","",VLOOKUP(AH54,目次!$A$5:$P$36,6))</f>
        <v>18～19</v>
      </c>
      <c r="AQ54" s="22" t="str">
        <f>IF(AH54="","",VLOOKUP(AH54,目次!$A$5:$X$36,23))</f>
        <v>22～23</v>
      </c>
      <c r="AR54" s="22" t="str">
        <f>IF(AI54="","",VLOOKUP(AI54,目次!$A$5:$P$36,7))</f>
        <v/>
      </c>
      <c r="AS54" s="22" t="str">
        <f>IF(AI54="","",VLOOKUP(AI54,目次!$A$5:$X$36,24))</f>
        <v/>
      </c>
      <c r="AT54" s="45" t="str">
        <f t="shared" si="16"/>
        <v/>
      </c>
      <c r="AU54" s="45" t="str">
        <f t="shared" si="16"/>
        <v/>
      </c>
      <c r="AV54" s="45" t="str">
        <f t="shared" si="16"/>
        <v/>
      </c>
      <c r="AW54" s="45" t="str">
        <f t="shared" si="16"/>
        <v/>
      </c>
      <c r="AX54" s="45" t="str">
        <f t="shared" si="16"/>
        <v/>
      </c>
      <c r="AY54" s="45" t="str">
        <f t="shared" si="15"/>
        <v/>
      </c>
      <c r="AZ54" s="45" t="str">
        <f t="shared" si="15"/>
        <v>18～19</v>
      </c>
      <c r="BA54" s="45" t="str">
        <f t="shared" si="15"/>
        <v>22～23</v>
      </c>
      <c r="BB54" s="45" t="str">
        <f t="shared" si="15"/>
        <v>18～19</v>
      </c>
      <c r="BC54" s="45" t="str">
        <f t="shared" si="15"/>
        <v>22～23</v>
      </c>
    </row>
    <row r="55" spans="27:55" ht="18.95" customHeight="1">
      <c r="AA55" s="9">
        <v>45</v>
      </c>
      <c r="AB55" s="27" t="str">
        <f>V15</f>
        <v>英語</v>
      </c>
      <c r="AC55" s="61"/>
      <c r="AD55" s="42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IF(AE55="","",VLOOKUP(AE55,目次!$A$5:$X$36,20))</f>
        <v/>
      </c>
      <c r="AL55" s="22" t="str">
        <f>IF(AF55="","",VLOOKUP(AF55,目次!$A$5:$P$36,4))</f>
        <v/>
      </c>
      <c r="AM55" s="22" t="str">
        <f>IF(AF55="","",VLOOKUP(AF55,目次!$A$5:$X$36,21))</f>
        <v/>
      </c>
      <c r="AN55" s="22" t="str">
        <f>IF(AG55="","",VLOOKUP(AG55,目次!$A$5:$P$36,5))</f>
        <v/>
      </c>
      <c r="AO55" s="22" t="str">
        <f>IF(AG55="","",VLOOKUP(AG55,目次!$A$5:$X$36,22))</f>
        <v/>
      </c>
      <c r="AP55" s="22" t="str">
        <f>IF(AH55="","",VLOOKUP(AH55,目次!$A$5:$P$36,6))</f>
        <v/>
      </c>
      <c r="AQ55" s="22" t="str">
        <f>IF(AH55="","",VLOOKUP(AH55,目次!$A$5:$X$36,23))</f>
        <v/>
      </c>
      <c r="AR55" s="22" t="str">
        <f>IF(AI55="","",VLOOKUP(AI55,目次!$A$5:$P$36,7))</f>
        <v>18～19</v>
      </c>
      <c r="AS55" s="22" t="str">
        <f>IF(AI55="","",VLOOKUP(AI55,目次!$A$5:$X$36,24))</f>
        <v>22～23</v>
      </c>
      <c r="AT55" s="45" t="str">
        <f t="shared" si="16"/>
        <v>20～21</v>
      </c>
      <c r="AU55" s="45" t="str">
        <f t="shared" si="16"/>
        <v>22～23</v>
      </c>
      <c r="AV55" s="45" t="str">
        <f t="shared" si="16"/>
        <v/>
      </c>
      <c r="AW55" s="45" t="str">
        <f t="shared" si="16"/>
        <v/>
      </c>
      <c r="AX55" s="45" t="str">
        <f t="shared" si="16"/>
        <v/>
      </c>
      <c r="AY55" s="45" t="str">
        <f t="shared" si="15"/>
        <v/>
      </c>
      <c r="AZ55" s="45" t="str">
        <f t="shared" si="15"/>
        <v/>
      </c>
      <c r="BA55" s="45" t="str">
        <f t="shared" si="15"/>
        <v/>
      </c>
      <c r="BB55" s="45" t="str">
        <f t="shared" si="15"/>
        <v>18～19</v>
      </c>
      <c r="BC55" s="45" t="str">
        <f t="shared" si="15"/>
        <v>22～23</v>
      </c>
    </row>
    <row r="56" spans="27:55" ht="18.95" customHeight="1">
      <c r="AA56" s="9">
        <v>46</v>
      </c>
      <c r="AB56" s="27" t="str">
        <f>V11</f>
        <v>国語</v>
      </c>
      <c r="AC56" s="61"/>
      <c r="AD56" s="42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IF(AE56="","",VLOOKUP(AE56,目次!$A$5:$X$36,20))</f>
        <v>22～23</v>
      </c>
      <c r="AL56" s="22" t="str">
        <f>IF(AF56="","",VLOOKUP(AF56,目次!$A$5:$P$36,4))</f>
        <v/>
      </c>
      <c r="AM56" s="22" t="str">
        <f>IF(AF56="","",VLOOKUP(AF56,目次!$A$5:$X$36,21))</f>
        <v/>
      </c>
      <c r="AN56" s="22" t="str">
        <f>IF(AG56="","",VLOOKUP(AG56,目次!$A$5:$P$36,5))</f>
        <v/>
      </c>
      <c r="AO56" s="22" t="str">
        <f>IF(AG56="","",VLOOKUP(AG56,目次!$A$5:$X$36,22))</f>
        <v/>
      </c>
      <c r="AP56" s="22" t="str">
        <f>IF(AH56="","",VLOOKUP(AH56,目次!$A$5:$P$36,6))</f>
        <v/>
      </c>
      <c r="AQ56" s="22" t="str">
        <f>IF(AH56="","",VLOOKUP(AH56,目次!$A$5:$X$36,23))</f>
        <v/>
      </c>
      <c r="AR56" s="22" t="str">
        <f>IF(AI56="","",VLOOKUP(AI56,目次!$A$5:$P$36,7))</f>
        <v/>
      </c>
      <c r="AS56" s="22" t="str">
        <f>IF(AI56="","",VLOOKUP(AI56,目次!$A$5:$X$36,24))</f>
        <v/>
      </c>
      <c r="AT56" s="45" t="str">
        <f t="shared" si="16"/>
        <v>20～21</v>
      </c>
      <c r="AU56" s="45" t="str">
        <f t="shared" si="16"/>
        <v>22～23</v>
      </c>
      <c r="AV56" s="45" t="str">
        <f t="shared" si="16"/>
        <v>24～25</v>
      </c>
      <c r="AW56" s="45" t="str">
        <f t="shared" si="16"/>
        <v>22～23</v>
      </c>
      <c r="AX56" s="45" t="str">
        <f t="shared" si="16"/>
        <v/>
      </c>
      <c r="AY56" s="45" t="str">
        <f t="shared" si="15"/>
        <v/>
      </c>
      <c r="AZ56" s="45" t="str">
        <f t="shared" si="15"/>
        <v/>
      </c>
      <c r="BA56" s="45" t="str">
        <f t="shared" si="15"/>
        <v/>
      </c>
      <c r="BB56" s="45" t="str">
        <f t="shared" si="15"/>
        <v/>
      </c>
      <c r="BC56" s="45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1"/>
      <c r="AD57" s="42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IF(AE57="","",VLOOKUP(AE57,目次!$A$5:$X$36,20))</f>
        <v/>
      </c>
      <c r="AL57" s="22" t="str">
        <f>IF(AF57="","",VLOOKUP(AF57,目次!$A$5:$P$36,4))</f>
        <v>24～25</v>
      </c>
      <c r="AM57" s="22" t="str">
        <f>IF(AF57="","",VLOOKUP(AF57,目次!$A$5:$X$36,21))</f>
        <v>22～23</v>
      </c>
      <c r="AN57" s="22" t="str">
        <f>IF(AG57="","",VLOOKUP(AG57,目次!$A$5:$P$36,5))</f>
        <v/>
      </c>
      <c r="AO57" s="22" t="str">
        <f>IF(AG57="","",VLOOKUP(AG57,目次!$A$5:$X$36,22))</f>
        <v/>
      </c>
      <c r="AP57" s="22" t="str">
        <f>IF(AH57="","",VLOOKUP(AH57,目次!$A$5:$P$36,6))</f>
        <v/>
      </c>
      <c r="AQ57" s="22" t="str">
        <f>IF(AH57="","",VLOOKUP(AH57,目次!$A$5:$X$36,23))</f>
        <v/>
      </c>
      <c r="AR57" s="22" t="str">
        <f>IF(AI57="","",VLOOKUP(AI57,目次!$A$5:$P$36,7))</f>
        <v/>
      </c>
      <c r="AS57" s="22" t="str">
        <f>IF(AI57="","",VLOOKUP(AI57,目次!$A$5:$X$36,24))</f>
        <v/>
      </c>
      <c r="AT57" s="45" t="str">
        <f t="shared" si="16"/>
        <v/>
      </c>
      <c r="AU57" s="45" t="str">
        <f t="shared" si="16"/>
        <v/>
      </c>
      <c r="AV57" s="45" t="str">
        <f t="shared" si="16"/>
        <v>24～25</v>
      </c>
      <c r="AW57" s="45" t="str">
        <f t="shared" si="16"/>
        <v>22～23</v>
      </c>
      <c r="AX57" s="45" t="str">
        <f t="shared" si="16"/>
        <v>20～21</v>
      </c>
      <c r="AY57" s="45" t="str">
        <f t="shared" si="15"/>
        <v>22～23</v>
      </c>
      <c r="AZ57" s="45" t="str">
        <f t="shared" si="15"/>
        <v/>
      </c>
      <c r="BA57" s="45" t="str">
        <f t="shared" si="15"/>
        <v/>
      </c>
      <c r="BB57" s="45" t="str">
        <f t="shared" si="15"/>
        <v/>
      </c>
      <c r="BC57" s="45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1"/>
      <c r="AD58" s="42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IF(AE58="","",VLOOKUP(AE58,目次!$A$5:$X$36,20))</f>
        <v/>
      </c>
      <c r="AL58" s="22" t="str">
        <f>IF(AF58="","",VLOOKUP(AF58,目次!$A$5:$P$36,4))</f>
        <v/>
      </c>
      <c r="AM58" s="22" t="str">
        <f>IF(AF58="","",VLOOKUP(AF58,目次!$A$5:$X$36,21))</f>
        <v/>
      </c>
      <c r="AN58" s="22" t="str">
        <f>IF(AG58="","",VLOOKUP(AG58,目次!$A$5:$P$36,5))</f>
        <v>20～21</v>
      </c>
      <c r="AO58" s="22" t="str">
        <f>IF(AG58="","",VLOOKUP(AG58,目次!$A$5:$X$36,22))</f>
        <v>22～23</v>
      </c>
      <c r="AP58" s="22" t="str">
        <f>IF(AH58="","",VLOOKUP(AH58,目次!$A$5:$P$36,6))</f>
        <v/>
      </c>
      <c r="AQ58" s="22" t="str">
        <f>IF(AH58="","",VLOOKUP(AH58,目次!$A$5:$X$36,23))</f>
        <v/>
      </c>
      <c r="AR58" s="22" t="str">
        <f>IF(AI58="","",VLOOKUP(AI58,目次!$A$5:$P$36,7))</f>
        <v/>
      </c>
      <c r="AS58" s="22" t="str">
        <f>IF(AI58="","",VLOOKUP(AI58,目次!$A$5:$X$36,24))</f>
        <v/>
      </c>
      <c r="AT58" s="45" t="str">
        <f t="shared" si="16"/>
        <v/>
      </c>
      <c r="AU58" s="45" t="str">
        <f t="shared" si="16"/>
        <v/>
      </c>
      <c r="AV58" s="45" t="str">
        <f t="shared" si="16"/>
        <v/>
      </c>
      <c r="AW58" s="45" t="str">
        <f t="shared" si="16"/>
        <v/>
      </c>
      <c r="AX58" s="45" t="str">
        <f t="shared" si="16"/>
        <v>20～21</v>
      </c>
      <c r="AY58" s="45" t="str">
        <f t="shared" si="15"/>
        <v>22～23</v>
      </c>
      <c r="AZ58" s="45" t="str">
        <f t="shared" si="15"/>
        <v>20～21</v>
      </c>
      <c r="BA58" s="45" t="str">
        <f t="shared" si="15"/>
        <v>24～25</v>
      </c>
      <c r="BB58" s="45" t="str">
        <f t="shared" si="15"/>
        <v/>
      </c>
      <c r="BC58" s="45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1"/>
      <c r="AD59" s="42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IF(AE59="","",VLOOKUP(AE59,目次!$A$5:$X$36,20))</f>
        <v/>
      </c>
      <c r="AL59" s="22" t="str">
        <f>IF(AF59="","",VLOOKUP(AF59,目次!$A$5:$P$36,4))</f>
        <v/>
      </c>
      <c r="AM59" s="22" t="str">
        <f>IF(AF59="","",VLOOKUP(AF59,目次!$A$5:$X$36,21))</f>
        <v/>
      </c>
      <c r="AN59" s="22" t="str">
        <f>IF(AG59="","",VLOOKUP(AG59,目次!$A$5:$P$36,5))</f>
        <v/>
      </c>
      <c r="AO59" s="22" t="str">
        <f>IF(AG59="","",VLOOKUP(AG59,目次!$A$5:$X$36,22))</f>
        <v/>
      </c>
      <c r="AP59" s="22" t="str">
        <f>IF(AH59="","",VLOOKUP(AH59,目次!$A$5:$P$36,6))</f>
        <v>20～21</v>
      </c>
      <c r="AQ59" s="22" t="str">
        <f>IF(AH59="","",VLOOKUP(AH59,目次!$A$5:$X$36,23))</f>
        <v>24～25</v>
      </c>
      <c r="AR59" s="22" t="str">
        <f>IF(AI59="","",VLOOKUP(AI59,目次!$A$5:$P$36,7))</f>
        <v/>
      </c>
      <c r="AS59" s="22" t="str">
        <f>IF(AI59="","",VLOOKUP(AI59,目次!$A$5:$X$36,24))</f>
        <v/>
      </c>
      <c r="AT59" s="45" t="str">
        <f t="shared" si="16"/>
        <v/>
      </c>
      <c r="AU59" s="45" t="str">
        <f t="shared" si="16"/>
        <v/>
      </c>
      <c r="AV59" s="45" t="str">
        <f t="shared" si="16"/>
        <v/>
      </c>
      <c r="AW59" s="45" t="str">
        <f t="shared" si="16"/>
        <v/>
      </c>
      <c r="AX59" s="45" t="str">
        <f t="shared" si="16"/>
        <v/>
      </c>
      <c r="AY59" s="45" t="str">
        <f t="shared" si="15"/>
        <v/>
      </c>
      <c r="AZ59" s="45" t="str">
        <f t="shared" si="15"/>
        <v>20～21</v>
      </c>
      <c r="BA59" s="45" t="str">
        <f t="shared" si="15"/>
        <v>24～25</v>
      </c>
      <c r="BB59" s="45" t="str">
        <f t="shared" si="15"/>
        <v>20～21</v>
      </c>
      <c r="BC59" s="45" t="str">
        <f t="shared" si="15"/>
        <v>24～25</v>
      </c>
    </row>
    <row r="60" spans="27:55" ht="18.95" customHeight="1">
      <c r="AA60" s="9">
        <v>50</v>
      </c>
      <c r="AB60" s="27" t="str">
        <f>V15</f>
        <v>英語</v>
      </c>
      <c r="AC60" s="61"/>
      <c r="AD60" s="42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IF(AE60="","",VLOOKUP(AE60,目次!$A$5:$X$36,20))</f>
        <v/>
      </c>
      <c r="AL60" s="22" t="str">
        <f>IF(AF60="","",VLOOKUP(AF60,目次!$A$5:$P$36,4))</f>
        <v/>
      </c>
      <c r="AM60" s="22" t="str">
        <f>IF(AF60="","",VLOOKUP(AF60,目次!$A$5:$X$36,21))</f>
        <v/>
      </c>
      <c r="AN60" s="22" t="str">
        <f>IF(AG60="","",VLOOKUP(AG60,目次!$A$5:$P$36,5))</f>
        <v/>
      </c>
      <c r="AO60" s="22" t="str">
        <f>IF(AG60="","",VLOOKUP(AG60,目次!$A$5:$X$36,22))</f>
        <v/>
      </c>
      <c r="AP60" s="22" t="str">
        <f>IF(AH60="","",VLOOKUP(AH60,目次!$A$5:$P$36,6))</f>
        <v/>
      </c>
      <c r="AQ60" s="22" t="str">
        <f>IF(AH60="","",VLOOKUP(AH60,目次!$A$5:$X$36,23))</f>
        <v/>
      </c>
      <c r="AR60" s="22" t="str">
        <f>IF(AI60="","",VLOOKUP(AI60,目次!$A$5:$P$36,7))</f>
        <v>20～21</v>
      </c>
      <c r="AS60" s="22" t="str">
        <f>IF(AI60="","",VLOOKUP(AI60,目次!$A$5:$X$36,24))</f>
        <v>24～25</v>
      </c>
      <c r="AT60" s="45" t="str">
        <f t="shared" si="16"/>
        <v>22～23</v>
      </c>
      <c r="AU60" s="45" t="str">
        <f t="shared" si="16"/>
        <v>24～25</v>
      </c>
      <c r="AV60" s="45" t="str">
        <f t="shared" si="16"/>
        <v/>
      </c>
      <c r="AW60" s="45" t="str">
        <f t="shared" si="16"/>
        <v/>
      </c>
      <c r="AX60" s="45" t="str">
        <f t="shared" si="16"/>
        <v/>
      </c>
      <c r="AY60" s="45" t="str">
        <f t="shared" si="15"/>
        <v/>
      </c>
      <c r="AZ60" s="45" t="str">
        <f t="shared" si="15"/>
        <v/>
      </c>
      <c r="BA60" s="45" t="str">
        <f t="shared" si="15"/>
        <v/>
      </c>
      <c r="BB60" s="45" t="str">
        <f t="shared" si="15"/>
        <v>20～21</v>
      </c>
      <c r="BC60" s="45" t="str">
        <f t="shared" si="15"/>
        <v>24～25</v>
      </c>
    </row>
    <row r="61" spans="27:55" ht="18.95" customHeight="1">
      <c r="AA61" s="9">
        <v>51</v>
      </c>
      <c r="AB61" s="27" t="str">
        <f>V11</f>
        <v>国語</v>
      </c>
      <c r="AC61" s="61"/>
      <c r="AD61" s="42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IF(AE61="","",VLOOKUP(AE61,目次!$A$5:$X$36,20))</f>
        <v>24～25</v>
      </c>
      <c r="AL61" s="22" t="str">
        <f>IF(AF61="","",VLOOKUP(AF61,目次!$A$5:$P$36,4))</f>
        <v/>
      </c>
      <c r="AM61" s="22" t="str">
        <f>IF(AF61="","",VLOOKUP(AF61,目次!$A$5:$X$36,21))</f>
        <v/>
      </c>
      <c r="AN61" s="22" t="str">
        <f>IF(AG61="","",VLOOKUP(AG61,目次!$A$5:$P$36,5))</f>
        <v/>
      </c>
      <c r="AO61" s="22" t="str">
        <f>IF(AG61="","",VLOOKUP(AG61,目次!$A$5:$X$36,22))</f>
        <v/>
      </c>
      <c r="AP61" s="22" t="str">
        <f>IF(AH61="","",VLOOKUP(AH61,目次!$A$5:$P$36,6))</f>
        <v/>
      </c>
      <c r="AQ61" s="22" t="str">
        <f>IF(AH61="","",VLOOKUP(AH61,目次!$A$5:$X$36,23))</f>
        <v/>
      </c>
      <c r="AR61" s="22" t="str">
        <f>IF(AI61="","",VLOOKUP(AI61,目次!$A$5:$P$36,7))</f>
        <v/>
      </c>
      <c r="AS61" s="22" t="str">
        <f>IF(AI61="","",VLOOKUP(AI61,目次!$A$5:$X$36,24))</f>
        <v/>
      </c>
      <c r="AT61" s="45" t="str">
        <f t="shared" si="16"/>
        <v>22～23</v>
      </c>
      <c r="AU61" s="45" t="str">
        <f t="shared" si="16"/>
        <v>24～25</v>
      </c>
      <c r="AV61" s="45" t="str">
        <f t="shared" si="16"/>
        <v>26～27</v>
      </c>
      <c r="AW61" s="45" t="str">
        <f t="shared" si="16"/>
        <v>24～25</v>
      </c>
      <c r="AX61" s="45" t="str">
        <f t="shared" si="16"/>
        <v/>
      </c>
      <c r="AY61" s="45" t="str">
        <f t="shared" si="15"/>
        <v/>
      </c>
      <c r="AZ61" s="45" t="str">
        <f t="shared" si="15"/>
        <v/>
      </c>
      <c r="BA61" s="45" t="str">
        <f t="shared" si="15"/>
        <v/>
      </c>
      <c r="BB61" s="45" t="str">
        <f t="shared" si="15"/>
        <v/>
      </c>
      <c r="BC61" s="45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1"/>
      <c r="AD62" s="42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IF(AE62="","",VLOOKUP(AE62,目次!$A$5:$X$36,20))</f>
        <v/>
      </c>
      <c r="AL62" s="22" t="str">
        <f>IF(AF62="","",VLOOKUP(AF62,目次!$A$5:$P$36,4))</f>
        <v>26～27</v>
      </c>
      <c r="AM62" s="22" t="str">
        <f>IF(AF62="","",VLOOKUP(AF62,目次!$A$5:$X$36,21))</f>
        <v>24～25</v>
      </c>
      <c r="AN62" s="22" t="str">
        <f>IF(AG62="","",VLOOKUP(AG62,目次!$A$5:$P$36,5))</f>
        <v/>
      </c>
      <c r="AO62" s="22" t="str">
        <f>IF(AG62="","",VLOOKUP(AG62,目次!$A$5:$X$36,22))</f>
        <v/>
      </c>
      <c r="AP62" s="22" t="str">
        <f>IF(AH62="","",VLOOKUP(AH62,目次!$A$5:$P$36,6))</f>
        <v/>
      </c>
      <c r="AQ62" s="22" t="str">
        <f>IF(AH62="","",VLOOKUP(AH62,目次!$A$5:$X$36,23))</f>
        <v/>
      </c>
      <c r="AR62" s="22" t="str">
        <f>IF(AI62="","",VLOOKUP(AI62,目次!$A$5:$P$36,7))</f>
        <v/>
      </c>
      <c r="AS62" s="22" t="str">
        <f>IF(AI62="","",VLOOKUP(AI62,目次!$A$5:$X$36,24))</f>
        <v/>
      </c>
      <c r="AT62" s="45" t="str">
        <f t="shared" si="16"/>
        <v/>
      </c>
      <c r="AU62" s="45" t="str">
        <f t="shared" si="16"/>
        <v/>
      </c>
      <c r="AV62" s="45" t="str">
        <f t="shared" si="16"/>
        <v>26～27</v>
      </c>
      <c r="AW62" s="45" t="str">
        <f t="shared" si="16"/>
        <v>24～25</v>
      </c>
      <c r="AX62" s="45" t="str">
        <f t="shared" si="16"/>
        <v>22～23</v>
      </c>
      <c r="AY62" s="45" t="str">
        <f t="shared" si="15"/>
        <v>24～25</v>
      </c>
      <c r="AZ62" s="45" t="str">
        <f t="shared" si="15"/>
        <v/>
      </c>
      <c r="BA62" s="45" t="str">
        <f t="shared" si="15"/>
        <v/>
      </c>
      <c r="BB62" s="45" t="str">
        <f t="shared" si="15"/>
        <v/>
      </c>
      <c r="BC62" s="45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1"/>
      <c r="AD63" s="42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IF(AE63="","",VLOOKUP(AE63,目次!$A$5:$X$36,20))</f>
        <v/>
      </c>
      <c r="AL63" s="22" t="str">
        <f>IF(AF63="","",VLOOKUP(AF63,目次!$A$5:$P$36,4))</f>
        <v/>
      </c>
      <c r="AM63" s="22" t="str">
        <f>IF(AF63="","",VLOOKUP(AF63,目次!$A$5:$X$36,21))</f>
        <v/>
      </c>
      <c r="AN63" s="22" t="str">
        <f>IF(AG63="","",VLOOKUP(AG63,目次!$A$5:$P$36,5))</f>
        <v>22～23</v>
      </c>
      <c r="AO63" s="22" t="str">
        <f>IF(AG63="","",VLOOKUP(AG63,目次!$A$5:$X$36,22))</f>
        <v>24～25</v>
      </c>
      <c r="AP63" s="22" t="str">
        <f>IF(AH63="","",VLOOKUP(AH63,目次!$A$5:$P$36,6))</f>
        <v/>
      </c>
      <c r="AQ63" s="22" t="str">
        <f>IF(AH63="","",VLOOKUP(AH63,目次!$A$5:$X$36,23))</f>
        <v/>
      </c>
      <c r="AR63" s="22" t="str">
        <f>IF(AI63="","",VLOOKUP(AI63,目次!$A$5:$P$36,7))</f>
        <v/>
      </c>
      <c r="AS63" s="22" t="str">
        <f>IF(AI63="","",VLOOKUP(AI63,目次!$A$5:$X$36,24))</f>
        <v/>
      </c>
      <c r="AT63" s="45" t="str">
        <f t="shared" si="16"/>
        <v/>
      </c>
      <c r="AU63" s="45" t="str">
        <f t="shared" si="16"/>
        <v/>
      </c>
      <c r="AV63" s="45" t="str">
        <f t="shared" si="16"/>
        <v/>
      </c>
      <c r="AW63" s="45" t="str">
        <f t="shared" si="16"/>
        <v/>
      </c>
      <c r="AX63" s="45" t="str">
        <f t="shared" si="16"/>
        <v>22～23</v>
      </c>
      <c r="AY63" s="45" t="str">
        <f t="shared" si="15"/>
        <v>24～25</v>
      </c>
      <c r="AZ63" s="45" t="str">
        <f t="shared" si="15"/>
        <v>22～23</v>
      </c>
      <c r="BA63" s="45" t="str">
        <f t="shared" si="15"/>
        <v>26～27</v>
      </c>
      <c r="BB63" s="45" t="str">
        <f t="shared" si="15"/>
        <v/>
      </c>
      <c r="BC63" s="45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1"/>
      <c r="AD64" s="42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IF(AE64="","",VLOOKUP(AE64,目次!$A$5:$X$36,20))</f>
        <v/>
      </c>
      <c r="AL64" s="22" t="str">
        <f>IF(AF64="","",VLOOKUP(AF64,目次!$A$5:$P$36,4))</f>
        <v/>
      </c>
      <c r="AM64" s="22" t="str">
        <f>IF(AF64="","",VLOOKUP(AF64,目次!$A$5:$X$36,21))</f>
        <v/>
      </c>
      <c r="AN64" s="22" t="str">
        <f>IF(AG64="","",VLOOKUP(AG64,目次!$A$5:$P$36,5))</f>
        <v/>
      </c>
      <c r="AO64" s="22" t="str">
        <f>IF(AG64="","",VLOOKUP(AG64,目次!$A$5:$X$36,22))</f>
        <v/>
      </c>
      <c r="AP64" s="22" t="str">
        <f>IF(AH64="","",VLOOKUP(AH64,目次!$A$5:$P$36,6))</f>
        <v>22～23</v>
      </c>
      <c r="AQ64" s="22" t="str">
        <f>IF(AH64="","",VLOOKUP(AH64,目次!$A$5:$X$36,23))</f>
        <v>26～27</v>
      </c>
      <c r="AR64" s="22" t="str">
        <f>IF(AI64="","",VLOOKUP(AI64,目次!$A$5:$P$36,7))</f>
        <v/>
      </c>
      <c r="AS64" s="22" t="str">
        <f>IF(AI64="","",VLOOKUP(AI64,目次!$A$5:$X$36,24))</f>
        <v/>
      </c>
      <c r="AT64" s="45" t="str">
        <f t="shared" si="16"/>
        <v/>
      </c>
      <c r="AU64" s="45" t="str">
        <f t="shared" si="16"/>
        <v/>
      </c>
      <c r="AV64" s="45" t="str">
        <f t="shared" si="16"/>
        <v/>
      </c>
      <c r="AW64" s="45" t="str">
        <f t="shared" si="16"/>
        <v/>
      </c>
      <c r="AX64" s="45" t="str">
        <f t="shared" si="16"/>
        <v/>
      </c>
      <c r="AY64" s="45" t="str">
        <f t="shared" si="15"/>
        <v/>
      </c>
      <c r="AZ64" s="45" t="str">
        <f t="shared" si="15"/>
        <v>22～23</v>
      </c>
      <c r="BA64" s="45" t="str">
        <f t="shared" si="15"/>
        <v>26～27</v>
      </c>
      <c r="BB64" s="45" t="str">
        <f t="shared" si="15"/>
        <v>22～23</v>
      </c>
      <c r="BC64" s="45" t="str">
        <f t="shared" si="15"/>
        <v>26～27</v>
      </c>
    </row>
    <row r="65" spans="27:55" ht="18.95" customHeight="1">
      <c r="AA65" s="9">
        <v>55</v>
      </c>
      <c r="AB65" s="27" t="str">
        <f>V15</f>
        <v>英語</v>
      </c>
      <c r="AC65" s="61"/>
      <c r="AD65" s="42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IF(AE65="","",VLOOKUP(AE65,目次!$A$5:$X$36,20))</f>
        <v/>
      </c>
      <c r="AL65" s="22" t="str">
        <f>IF(AF65="","",VLOOKUP(AF65,目次!$A$5:$P$36,4))</f>
        <v/>
      </c>
      <c r="AM65" s="22" t="str">
        <f>IF(AF65="","",VLOOKUP(AF65,目次!$A$5:$X$36,21))</f>
        <v/>
      </c>
      <c r="AN65" s="22" t="str">
        <f>IF(AG65="","",VLOOKUP(AG65,目次!$A$5:$P$36,5))</f>
        <v/>
      </c>
      <c r="AO65" s="22" t="str">
        <f>IF(AG65="","",VLOOKUP(AG65,目次!$A$5:$X$36,22))</f>
        <v/>
      </c>
      <c r="AP65" s="22" t="str">
        <f>IF(AH65="","",VLOOKUP(AH65,目次!$A$5:$P$36,6))</f>
        <v/>
      </c>
      <c r="AQ65" s="22" t="str">
        <f>IF(AH65="","",VLOOKUP(AH65,目次!$A$5:$X$36,23))</f>
        <v/>
      </c>
      <c r="AR65" s="22" t="str">
        <f>IF(AI65="","",VLOOKUP(AI65,目次!$A$5:$P$36,7))</f>
        <v>22～23</v>
      </c>
      <c r="AS65" s="22" t="str">
        <f>IF(AI65="","",VLOOKUP(AI65,目次!$A$5:$X$36,24))</f>
        <v>26～27</v>
      </c>
      <c r="AT65" s="45" t="str">
        <f t="shared" si="16"/>
        <v>24～25</v>
      </c>
      <c r="AU65" s="45" t="str">
        <f t="shared" si="16"/>
        <v>26～27</v>
      </c>
      <c r="AV65" s="45" t="str">
        <f t="shared" si="16"/>
        <v/>
      </c>
      <c r="AW65" s="45" t="str">
        <f t="shared" si="16"/>
        <v/>
      </c>
      <c r="AX65" s="45" t="str">
        <f t="shared" si="16"/>
        <v/>
      </c>
      <c r="AY65" s="45" t="str">
        <f t="shared" si="15"/>
        <v/>
      </c>
      <c r="AZ65" s="45" t="str">
        <f t="shared" si="15"/>
        <v/>
      </c>
      <c r="BA65" s="45" t="str">
        <f t="shared" si="15"/>
        <v/>
      </c>
      <c r="BB65" s="45" t="str">
        <f t="shared" si="15"/>
        <v>22～23</v>
      </c>
      <c r="BC65" s="45" t="str">
        <f t="shared" si="15"/>
        <v>26～27</v>
      </c>
    </row>
    <row r="66" spans="27:55" ht="18.95" customHeight="1">
      <c r="AA66" s="9">
        <v>56</v>
      </c>
      <c r="AB66" s="27" t="str">
        <f>V11</f>
        <v>国語</v>
      </c>
      <c r="AC66" s="61"/>
      <c r="AD66" s="42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IF(AE66="","",VLOOKUP(AE66,目次!$A$5:$X$36,20))</f>
        <v>26～27</v>
      </c>
      <c r="AL66" s="22" t="str">
        <f>IF(AF66="","",VLOOKUP(AF66,目次!$A$5:$P$36,4))</f>
        <v/>
      </c>
      <c r="AM66" s="22" t="str">
        <f>IF(AF66="","",VLOOKUP(AF66,目次!$A$5:$X$36,21))</f>
        <v/>
      </c>
      <c r="AN66" s="22" t="str">
        <f>IF(AG66="","",VLOOKUP(AG66,目次!$A$5:$P$36,5))</f>
        <v/>
      </c>
      <c r="AO66" s="22" t="str">
        <f>IF(AG66="","",VLOOKUP(AG66,目次!$A$5:$X$36,22))</f>
        <v/>
      </c>
      <c r="AP66" s="22" t="str">
        <f>IF(AH66="","",VLOOKUP(AH66,目次!$A$5:$P$36,6))</f>
        <v/>
      </c>
      <c r="AQ66" s="22" t="str">
        <f>IF(AH66="","",VLOOKUP(AH66,目次!$A$5:$X$36,23))</f>
        <v/>
      </c>
      <c r="AR66" s="22" t="str">
        <f>IF(AI66="","",VLOOKUP(AI66,目次!$A$5:$P$36,7))</f>
        <v/>
      </c>
      <c r="AS66" s="22" t="str">
        <f>IF(AI66="","",VLOOKUP(AI66,目次!$A$5:$X$36,24))</f>
        <v/>
      </c>
      <c r="AT66" s="45" t="str">
        <f t="shared" si="16"/>
        <v>24～25</v>
      </c>
      <c r="AU66" s="45" t="str">
        <f t="shared" si="16"/>
        <v>26～27</v>
      </c>
      <c r="AV66" s="45" t="str">
        <f t="shared" si="16"/>
        <v>28～30</v>
      </c>
      <c r="AW66" s="45" t="str">
        <f t="shared" si="16"/>
        <v>26～27</v>
      </c>
      <c r="AX66" s="45" t="str">
        <f t="shared" si="16"/>
        <v/>
      </c>
      <c r="AY66" s="45" t="str">
        <f t="shared" si="15"/>
        <v/>
      </c>
      <c r="AZ66" s="45" t="str">
        <f t="shared" si="15"/>
        <v/>
      </c>
      <c r="BA66" s="45" t="str">
        <f t="shared" si="15"/>
        <v/>
      </c>
      <c r="BB66" s="45" t="str">
        <f t="shared" si="15"/>
        <v/>
      </c>
      <c r="BC66" s="45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1"/>
      <c r="AD67" s="42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IF(AE67="","",VLOOKUP(AE67,目次!$A$5:$X$36,20))</f>
        <v/>
      </c>
      <c r="AL67" s="22" t="str">
        <f>IF(AF67="","",VLOOKUP(AF67,目次!$A$5:$P$36,4))</f>
        <v>28～30</v>
      </c>
      <c r="AM67" s="22" t="str">
        <f>IF(AF67="","",VLOOKUP(AF67,目次!$A$5:$X$36,21))</f>
        <v>26～27</v>
      </c>
      <c r="AN67" s="22" t="str">
        <f>IF(AG67="","",VLOOKUP(AG67,目次!$A$5:$P$36,5))</f>
        <v/>
      </c>
      <c r="AO67" s="22" t="str">
        <f>IF(AG67="","",VLOOKUP(AG67,目次!$A$5:$X$36,22))</f>
        <v/>
      </c>
      <c r="AP67" s="22" t="str">
        <f>IF(AH67="","",VLOOKUP(AH67,目次!$A$5:$P$36,6))</f>
        <v/>
      </c>
      <c r="AQ67" s="22" t="str">
        <f>IF(AH67="","",VLOOKUP(AH67,目次!$A$5:$X$36,23))</f>
        <v/>
      </c>
      <c r="AR67" s="22" t="str">
        <f>IF(AI67="","",VLOOKUP(AI67,目次!$A$5:$P$36,7))</f>
        <v/>
      </c>
      <c r="AS67" s="22" t="str">
        <f>IF(AI67="","",VLOOKUP(AI67,目次!$A$5:$X$36,24))</f>
        <v/>
      </c>
      <c r="AT67" s="45" t="str">
        <f t="shared" si="16"/>
        <v/>
      </c>
      <c r="AU67" s="45" t="str">
        <f t="shared" si="16"/>
        <v/>
      </c>
      <c r="AV67" s="45" t="str">
        <f t="shared" si="16"/>
        <v>28～30</v>
      </c>
      <c r="AW67" s="45" t="str">
        <f t="shared" si="16"/>
        <v>26～27</v>
      </c>
      <c r="AX67" s="45" t="str">
        <f t="shared" si="16"/>
        <v>24～25</v>
      </c>
      <c r="AY67" s="45" t="str">
        <f t="shared" si="15"/>
        <v>26～27</v>
      </c>
      <c r="AZ67" s="45" t="str">
        <f t="shared" si="15"/>
        <v/>
      </c>
      <c r="BA67" s="45" t="str">
        <f t="shared" si="15"/>
        <v/>
      </c>
      <c r="BB67" s="45" t="str">
        <f t="shared" si="15"/>
        <v/>
      </c>
      <c r="BC67" s="45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1"/>
      <c r="AD68" s="42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IF(AE68="","",VLOOKUP(AE68,目次!$A$5:$X$36,20))</f>
        <v/>
      </c>
      <c r="AL68" s="22" t="str">
        <f>IF(AF68="","",VLOOKUP(AF68,目次!$A$5:$P$36,4))</f>
        <v/>
      </c>
      <c r="AM68" s="22" t="str">
        <f>IF(AF68="","",VLOOKUP(AF68,目次!$A$5:$X$36,21))</f>
        <v/>
      </c>
      <c r="AN68" s="22" t="str">
        <f>IF(AG68="","",VLOOKUP(AG68,目次!$A$5:$P$36,5))</f>
        <v>24～25</v>
      </c>
      <c r="AO68" s="22" t="str">
        <f>IF(AG68="","",VLOOKUP(AG68,目次!$A$5:$X$36,22))</f>
        <v>26～27</v>
      </c>
      <c r="AP68" s="22" t="str">
        <f>IF(AH68="","",VLOOKUP(AH68,目次!$A$5:$P$36,6))</f>
        <v/>
      </c>
      <c r="AQ68" s="22" t="str">
        <f>IF(AH68="","",VLOOKUP(AH68,目次!$A$5:$X$36,23))</f>
        <v/>
      </c>
      <c r="AR68" s="22" t="str">
        <f>IF(AI68="","",VLOOKUP(AI68,目次!$A$5:$P$36,7))</f>
        <v/>
      </c>
      <c r="AS68" s="22" t="str">
        <f>IF(AI68="","",VLOOKUP(AI68,目次!$A$5:$X$36,24))</f>
        <v/>
      </c>
      <c r="AT68" s="45" t="str">
        <f t="shared" si="16"/>
        <v/>
      </c>
      <c r="AU68" s="45" t="str">
        <f t="shared" si="16"/>
        <v/>
      </c>
      <c r="AV68" s="45" t="str">
        <f t="shared" si="16"/>
        <v/>
      </c>
      <c r="AW68" s="45" t="str">
        <f t="shared" si="16"/>
        <v/>
      </c>
      <c r="AX68" s="45" t="str">
        <f t="shared" si="16"/>
        <v>24～25</v>
      </c>
      <c r="AY68" s="45" t="str">
        <f t="shared" si="16"/>
        <v>26～27</v>
      </c>
      <c r="AZ68" s="45" t="str">
        <f t="shared" si="16"/>
        <v>24～25</v>
      </c>
      <c r="BA68" s="45" t="str">
        <f t="shared" si="16"/>
        <v>28～29</v>
      </c>
      <c r="BB68" s="45" t="str">
        <f t="shared" si="16"/>
        <v/>
      </c>
      <c r="BC68" s="45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1"/>
      <c r="AD69" s="42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IF(AE69="","",VLOOKUP(AE69,目次!$A$5:$X$36,20))</f>
        <v/>
      </c>
      <c r="AL69" s="22" t="str">
        <f>IF(AF69="","",VLOOKUP(AF69,目次!$A$5:$P$36,4))</f>
        <v/>
      </c>
      <c r="AM69" s="22" t="str">
        <f>IF(AF69="","",VLOOKUP(AF69,目次!$A$5:$X$36,21))</f>
        <v/>
      </c>
      <c r="AN69" s="22" t="str">
        <f>IF(AG69="","",VLOOKUP(AG69,目次!$A$5:$P$36,5))</f>
        <v/>
      </c>
      <c r="AO69" s="22" t="str">
        <f>IF(AG69="","",VLOOKUP(AG69,目次!$A$5:$X$36,22))</f>
        <v/>
      </c>
      <c r="AP69" s="22" t="str">
        <f>IF(AH69="","",VLOOKUP(AH69,目次!$A$5:$P$36,6))</f>
        <v>24～25</v>
      </c>
      <c r="AQ69" s="22" t="str">
        <f>IF(AH69="","",VLOOKUP(AH69,目次!$A$5:$X$36,23))</f>
        <v>28～29</v>
      </c>
      <c r="AR69" s="22" t="str">
        <f>IF(AI69="","",VLOOKUP(AI69,目次!$A$5:$P$36,7))</f>
        <v/>
      </c>
      <c r="AS69" s="22" t="str">
        <f>IF(AI69="","",VLOOKUP(AI69,目次!$A$5:$X$36,24))</f>
        <v/>
      </c>
      <c r="AT69" s="45" t="str">
        <f t="shared" ref="AT69:BC70" si="17">IF(AJ69=AJ70,"",IF($AD69=$AD70,AJ69&amp;","&amp;AJ70,AJ69&amp;AJ70))</f>
        <v/>
      </c>
      <c r="AU69" s="45" t="str">
        <f t="shared" si="17"/>
        <v/>
      </c>
      <c r="AV69" s="45" t="str">
        <f t="shared" si="17"/>
        <v/>
      </c>
      <c r="AW69" s="45" t="str">
        <f t="shared" si="17"/>
        <v/>
      </c>
      <c r="AX69" s="45" t="str">
        <f t="shared" si="17"/>
        <v/>
      </c>
      <c r="AY69" s="45" t="str">
        <f t="shared" si="17"/>
        <v/>
      </c>
      <c r="AZ69" s="45" t="str">
        <f t="shared" si="17"/>
        <v>24～25</v>
      </c>
      <c r="BA69" s="45" t="str">
        <f t="shared" si="17"/>
        <v>28～29</v>
      </c>
      <c r="BB69" s="45" t="str">
        <f t="shared" si="17"/>
        <v>24～25</v>
      </c>
      <c r="BC69" s="45" t="str">
        <f t="shared" si="17"/>
        <v>28～29</v>
      </c>
    </row>
    <row r="70" spans="27:55" ht="18.95" customHeight="1" thickBot="1">
      <c r="AA70" s="9">
        <v>60</v>
      </c>
      <c r="AB70" s="27" t="str">
        <f>V15</f>
        <v>英語</v>
      </c>
      <c r="AC70" s="62"/>
      <c r="AD70" s="42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IF(AE70="","",VLOOKUP(AE70,目次!$A$5:$X$36,20))</f>
        <v/>
      </c>
      <c r="AL70" s="22" t="str">
        <f>IF(AF70="","",VLOOKUP(AF70,目次!$A$5:$P$36,4))</f>
        <v/>
      </c>
      <c r="AM70" s="22" t="str">
        <f>IF(AF70="","",VLOOKUP(AF70,目次!$A$5:$X$36,21))</f>
        <v/>
      </c>
      <c r="AN70" s="22" t="str">
        <f>IF(AG70="","",VLOOKUP(AG70,目次!$A$5:$P$36,5))</f>
        <v/>
      </c>
      <c r="AO70" s="22" t="str">
        <f>IF(AG70="","",VLOOKUP(AG70,目次!$A$5:$X$36,22))</f>
        <v/>
      </c>
      <c r="AP70" s="22" t="str">
        <f>IF(AH70="","",VLOOKUP(AH70,目次!$A$5:$P$36,6))</f>
        <v/>
      </c>
      <c r="AQ70" s="22" t="str">
        <f>IF(AH70="","",VLOOKUP(AH70,目次!$A$5:$X$36,23))</f>
        <v/>
      </c>
      <c r="AR70" s="22" t="str">
        <f>IF(AI70="","",VLOOKUP(AI70,目次!$A$5:$P$36,7))</f>
        <v>24～25</v>
      </c>
      <c r="AS70" s="22" t="str">
        <f>IF(AI70="","",VLOOKUP(AI70,目次!$A$5:$X$36,24))</f>
        <v>28～29</v>
      </c>
      <c r="AT70" s="45" t="str">
        <f t="shared" si="17"/>
        <v/>
      </c>
      <c r="AU70" s="45" t="str">
        <f t="shared" si="17"/>
        <v/>
      </c>
      <c r="AV70" s="45" t="str">
        <f t="shared" si="17"/>
        <v/>
      </c>
      <c r="AW70" s="45" t="str">
        <f t="shared" si="17"/>
        <v/>
      </c>
      <c r="AX70" s="45" t="str">
        <f t="shared" si="17"/>
        <v/>
      </c>
      <c r="AY70" s="45" t="str">
        <f t="shared" si="17"/>
        <v/>
      </c>
      <c r="AZ70" s="45" t="str">
        <f t="shared" si="17"/>
        <v/>
      </c>
      <c r="BA70" s="45" t="str">
        <f t="shared" si="17"/>
        <v/>
      </c>
      <c r="BB70" s="45" t="str">
        <f t="shared" si="17"/>
        <v>24～25</v>
      </c>
      <c r="BC70" s="45" t="str">
        <f t="shared" si="17"/>
        <v>28～29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  <mergeCell ref="B5:C5"/>
    <mergeCell ref="F5:J5"/>
    <mergeCell ref="K5:P5"/>
    <mergeCell ref="R5:Z5"/>
    <mergeCell ref="B1:P1"/>
    <mergeCell ref="U1:Z1"/>
    <mergeCell ref="B2:I2"/>
    <mergeCell ref="J2:P2"/>
    <mergeCell ref="B3:C3"/>
  </mergeCells>
  <phoneticPr fontId="1"/>
  <conditionalFormatting sqref="B8:B38">
    <cfRule type="expression" dxfId="4" priority="2" stopIfTrue="1">
      <formula>D8="祝"</formula>
    </cfRule>
    <cfRule type="expression" dxfId="3" priority="3" stopIfTrue="1">
      <formula>OR(D8=1,D8=7)</formula>
    </cfRule>
  </conditionalFormatting>
  <conditionalFormatting sqref="C8:C38">
    <cfRule type="expression" dxfId="2" priority="4" stopIfTrue="1">
      <formula>D8="祝"</formula>
    </cfRule>
    <cfRule type="expression" dxfId="1" priority="5" stopIfTrue="1">
      <formula>OR(D8=1,D8=7)</formula>
    </cfRule>
  </conditionalFormatting>
  <conditionalFormatting sqref="D8:D38">
    <cfRule type="cellIs" dxfId="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customWidth="1"/>
    <col min="57" max="58" width="5.375" style="14" customWidth="1"/>
    <col min="59" max="59" width="9.25" style="14" customWidth="1"/>
    <col min="60" max="68" width="9" hidden="1" customWidth="1"/>
    <col min="69" max="71" width="9" style="14" hidden="1" customWidth="1"/>
    <col min="72" max="245" width="9" style="14"/>
    <col min="246" max="246" width="3" style="14" customWidth="1"/>
    <col min="247" max="247" width="2.5" style="14" customWidth="1"/>
    <col min="248" max="248" width="0" style="14" hidden="1" customWidth="1"/>
    <col min="249" max="249" width="11" style="14" customWidth="1"/>
    <col min="250" max="259" width="6.25" style="14" customWidth="1"/>
    <col min="260" max="260" width="4.75" style="14" customWidth="1"/>
    <col min="261" max="261" width="0" style="14" hidden="1" customWidth="1"/>
    <col min="262" max="262" width="6.875" style="14" customWidth="1"/>
    <col min="263" max="263" width="0" style="14" hidden="1" customWidth="1"/>
    <col min="264" max="264" width="5.375" style="14" customWidth="1"/>
    <col min="265" max="265" width="6" style="14" customWidth="1"/>
    <col min="266" max="266" width="6.625" style="14" customWidth="1"/>
    <col min="267" max="267" width="5.375" style="14" customWidth="1"/>
    <col min="268" max="269" width="6.375" style="14" customWidth="1"/>
    <col min="270" max="271" width="5.375" style="14" customWidth="1"/>
    <col min="272" max="272" width="0" style="14" hidden="1" customWidth="1"/>
    <col min="273" max="273" width="5.375" style="14" customWidth="1"/>
    <col min="274" max="299" width="0" style="14" hidden="1" customWidth="1"/>
    <col min="300" max="300" width="9.375" style="14" customWidth="1"/>
    <col min="301" max="303" width="0" style="14" hidden="1" customWidth="1"/>
    <col min="304" max="304" width="7.5" style="14" customWidth="1"/>
    <col min="305" max="305" width="12.75" style="14" customWidth="1"/>
    <col min="306" max="306" width="9.375" style="14" bestFit="1" customWidth="1"/>
    <col min="307" max="307" width="9.375" style="14" customWidth="1"/>
    <col min="308" max="308" width="9.375" style="14" bestFit="1" customWidth="1"/>
    <col min="309" max="309" width="9.375" style="14" customWidth="1"/>
    <col min="310" max="310" width="9.375" style="14" bestFit="1" customWidth="1"/>
    <col min="311" max="311" width="9.375" style="14" customWidth="1"/>
    <col min="312" max="312" width="9.375" style="14" bestFit="1" customWidth="1"/>
    <col min="313" max="313" width="9.375" style="14" customWidth="1"/>
    <col min="314" max="314" width="9.375" style="14" bestFit="1" customWidth="1"/>
    <col min="315" max="315" width="9.375" style="14" customWidth="1"/>
    <col min="316" max="501" width="9" style="14"/>
    <col min="502" max="502" width="3" style="14" customWidth="1"/>
    <col min="503" max="503" width="2.5" style="14" customWidth="1"/>
    <col min="504" max="504" width="0" style="14" hidden="1" customWidth="1"/>
    <col min="505" max="505" width="11" style="14" customWidth="1"/>
    <col min="506" max="515" width="6.25" style="14" customWidth="1"/>
    <col min="516" max="516" width="4.75" style="14" customWidth="1"/>
    <col min="517" max="517" width="0" style="14" hidden="1" customWidth="1"/>
    <col min="518" max="518" width="6.875" style="14" customWidth="1"/>
    <col min="519" max="519" width="0" style="14" hidden="1" customWidth="1"/>
    <col min="520" max="520" width="5.375" style="14" customWidth="1"/>
    <col min="521" max="521" width="6" style="14" customWidth="1"/>
    <col min="522" max="522" width="6.625" style="14" customWidth="1"/>
    <col min="523" max="523" width="5.375" style="14" customWidth="1"/>
    <col min="524" max="525" width="6.375" style="14" customWidth="1"/>
    <col min="526" max="527" width="5.375" style="14" customWidth="1"/>
    <col min="528" max="528" width="0" style="14" hidden="1" customWidth="1"/>
    <col min="529" max="529" width="5.375" style="14" customWidth="1"/>
    <col min="530" max="555" width="0" style="14" hidden="1" customWidth="1"/>
    <col min="556" max="556" width="9.375" style="14" customWidth="1"/>
    <col min="557" max="559" width="0" style="14" hidden="1" customWidth="1"/>
    <col min="560" max="560" width="7.5" style="14" customWidth="1"/>
    <col min="561" max="561" width="12.75" style="14" customWidth="1"/>
    <col min="562" max="562" width="9.375" style="14" bestFit="1" customWidth="1"/>
    <col min="563" max="563" width="9.375" style="14" customWidth="1"/>
    <col min="564" max="564" width="9.375" style="14" bestFit="1" customWidth="1"/>
    <col min="565" max="565" width="9.375" style="14" customWidth="1"/>
    <col min="566" max="566" width="9.375" style="14" bestFit="1" customWidth="1"/>
    <col min="567" max="567" width="9.375" style="14" customWidth="1"/>
    <col min="568" max="568" width="9.375" style="14" bestFit="1" customWidth="1"/>
    <col min="569" max="569" width="9.375" style="14" customWidth="1"/>
    <col min="570" max="570" width="9.375" style="14" bestFit="1" customWidth="1"/>
    <col min="571" max="571" width="9.375" style="14" customWidth="1"/>
    <col min="572" max="757" width="9" style="14"/>
    <col min="758" max="758" width="3" style="14" customWidth="1"/>
    <col min="759" max="759" width="2.5" style="14" customWidth="1"/>
    <col min="760" max="760" width="0" style="14" hidden="1" customWidth="1"/>
    <col min="761" max="761" width="11" style="14" customWidth="1"/>
    <col min="762" max="771" width="6.25" style="14" customWidth="1"/>
    <col min="772" max="772" width="4.75" style="14" customWidth="1"/>
    <col min="773" max="773" width="0" style="14" hidden="1" customWidth="1"/>
    <col min="774" max="774" width="6.875" style="14" customWidth="1"/>
    <col min="775" max="775" width="0" style="14" hidden="1" customWidth="1"/>
    <col min="776" max="776" width="5.375" style="14" customWidth="1"/>
    <col min="777" max="777" width="6" style="14" customWidth="1"/>
    <col min="778" max="778" width="6.625" style="14" customWidth="1"/>
    <col min="779" max="779" width="5.375" style="14" customWidth="1"/>
    <col min="780" max="781" width="6.375" style="14" customWidth="1"/>
    <col min="782" max="783" width="5.375" style="14" customWidth="1"/>
    <col min="784" max="784" width="0" style="14" hidden="1" customWidth="1"/>
    <col min="785" max="785" width="5.375" style="14" customWidth="1"/>
    <col min="786" max="811" width="0" style="14" hidden="1" customWidth="1"/>
    <col min="812" max="812" width="9.375" style="14" customWidth="1"/>
    <col min="813" max="815" width="0" style="14" hidden="1" customWidth="1"/>
    <col min="816" max="816" width="7.5" style="14" customWidth="1"/>
    <col min="817" max="817" width="12.75" style="14" customWidth="1"/>
    <col min="818" max="818" width="9.375" style="14" bestFit="1" customWidth="1"/>
    <col min="819" max="819" width="9.375" style="14" customWidth="1"/>
    <col min="820" max="820" width="9.375" style="14" bestFit="1" customWidth="1"/>
    <col min="821" max="821" width="9.375" style="14" customWidth="1"/>
    <col min="822" max="822" width="9.375" style="14" bestFit="1" customWidth="1"/>
    <col min="823" max="823" width="9.375" style="14" customWidth="1"/>
    <col min="824" max="824" width="9.375" style="14" bestFit="1" customWidth="1"/>
    <col min="825" max="825" width="9.375" style="14" customWidth="1"/>
    <col min="826" max="826" width="9.375" style="14" bestFit="1" customWidth="1"/>
    <col min="827" max="827" width="9.375" style="14" customWidth="1"/>
    <col min="828" max="1013" width="9" style="14"/>
    <col min="1014" max="1014" width="3" style="14" customWidth="1"/>
    <col min="1015" max="1015" width="2.5" style="14" customWidth="1"/>
    <col min="1016" max="1016" width="0" style="14" hidden="1" customWidth="1"/>
    <col min="1017" max="1017" width="11" style="14" customWidth="1"/>
    <col min="1018" max="1027" width="6.25" style="14" customWidth="1"/>
    <col min="1028" max="1028" width="4.75" style="14" customWidth="1"/>
    <col min="1029" max="1029" width="0" style="14" hidden="1" customWidth="1"/>
    <col min="1030" max="1030" width="6.875" style="14" customWidth="1"/>
    <col min="1031" max="1031" width="0" style="14" hidden="1" customWidth="1"/>
    <col min="1032" max="1032" width="5.375" style="14" customWidth="1"/>
    <col min="1033" max="1033" width="6" style="14" customWidth="1"/>
    <col min="1034" max="1034" width="6.625" style="14" customWidth="1"/>
    <col min="1035" max="1035" width="5.375" style="14" customWidth="1"/>
    <col min="1036" max="1037" width="6.375" style="14" customWidth="1"/>
    <col min="1038" max="1039" width="5.375" style="14" customWidth="1"/>
    <col min="1040" max="1040" width="0" style="14" hidden="1" customWidth="1"/>
    <col min="1041" max="1041" width="5.375" style="14" customWidth="1"/>
    <col min="1042" max="1067" width="0" style="14" hidden="1" customWidth="1"/>
    <col min="1068" max="1068" width="9.375" style="14" customWidth="1"/>
    <col min="1069" max="1071" width="0" style="14" hidden="1" customWidth="1"/>
    <col min="1072" max="1072" width="7.5" style="14" customWidth="1"/>
    <col min="1073" max="1073" width="12.75" style="14" customWidth="1"/>
    <col min="1074" max="1074" width="9.375" style="14" bestFit="1" customWidth="1"/>
    <col min="1075" max="1075" width="9.375" style="14" customWidth="1"/>
    <col min="1076" max="1076" width="9.375" style="14" bestFit="1" customWidth="1"/>
    <col min="1077" max="1077" width="9.375" style="14" customWidth="1"/>
    <col min="1078" max="1078" width="9.375" style="14" bestFit="1" customWidth="1"/>
    <col min="1079" max="1079" width="9.375" style="14" customWidth="1"/>
    <col min="1080" max="1080" width="9.375" style="14" bestFit="1" customWidth="1"/>
    <col min="1081" max="1081" width="9.375" style="14" customWidth="1"/>
    <col min="1082" max="1082" width="9.375" style="14" bestFit="1" customWidth="1"/>
    <col min="1083" max="1083" width="9.375" style="14" customWidth="1"/>
    <col min="1084" max="1269" width="9" style="14"/>
    <col min="1270" max="1270" width="3" style="14" customWidth="1"/>
    <col min="1271" max="1271" width="2.5" style="14" customWidth="1"/>
    <col min="1272" max="1272" width="0" style="14" hidden="1" customWidth="1"/>
    <col min="1273" max="1273" width="11" style="14" customWidth="1"/>
    <col min="1274" max="1283" width="6.25" style="14" customWidth="1"/>
    <col min="1284" max="1284" width="4.75" style="14" customWidth="1"/>
    <col min="1285" max="1285" width="0" style="14" hidden="1" customWidth="1"/>
    <col min="1286" max="1286" width="6.875" style="14" customWidth="1"/>
    <col min="1287" max="1287" width="0" style="14" hidden="1" customWidth="1"/>
    <col min="1288" max="1288" width="5.375" style="14" customWidth="1"/>
    <col min="1289" max="1289" width="6" style="14" customWidth="1"/>
    <col min="1290" max="1290" width="6.625" style="14" customWidth="1"/>
    <col min="1291" max="1291" width="5.375" style="14" customWidth="1"/>
    <col min="1292" max="1293" width="6.375" style="14" customWidth="1"/>
    <col min="1294" max="1295" width="5.375" style="14" customWidth="1"/>
    <col min="1296" max="1296" width="0" style="14" hidden="1" customWidth="1"/>
    <col min="1297" max="1297" width="5.375" style="14" customWidth="1"/>
    <col min="1298" max="1323" width="0" style="14" hidden="1" customWidth="1"/>
    <col min="1324" max="1324" width="9.375" style="14" customWidth="1"/>
    <col min="1325" max="1327" width="0" style="14" hidden="1" customWidth="1"/>
    <col min="1328" max="1328" width="7.5" style="14" customWidth="1"/>
    <col min="1329" max="1329" width="12.75" style="14" customWidth="1"/>
    <col min="1330" max="1330" width="9.375" style="14" bestFit="1" customWidth="1"/>
    <col min="1331" max="1331" width="9.375" style="14" customWidth="1"/>
    <col min="1332" max="1332" width="9.375" style="14" bestFit="1" customWidth="1"/>
    <col min="1333" max="1333" width="9.375" style="14" customWidth="1"/>
    <col min="1334" max="1334" width="9.375" style="14" bestFit="1" customWidth="1"/>
    <col min="1335" max="1335" width="9.375" style="14" customWidth="1"/>
    <col min="1336" max="1336" width="9.375" style="14" bestFit="1" customWidth="1"/>
    <col min="1337" max="1337" width="9.375" style="14" customWidth="1"/>
    <col min="1338" max="1338" width="9.375" style="14" bestFit="1" customWidth="1"/>
    <col min="1339" max="1339" width="9.375" style="14" customWidth="1"/>
    <col min="1340" max="1525" width="9" style="14"/>
    <col min="1526" max="1526" width="3" style="14" customWidth="1"/>
    <col min="1527" max="1527" width="2.5" style="14" customWidth="1"/>
    <col min="1528" max="1528" width="0" style="14" hidden="1" customWidth="1"/>
    <col min="1529" max="1529" width="11" style="14" customWidth="1"/>
    <col min="1530" max="1539" width="6.25" style="14" customWidth="1"/>
    <col min="1540" max="1540" width="4.75" style="14" customWidth="1"/>
    <col min="1541" max="1541" width="0" style="14" hidden="1" customWidth="1"/>
    <col min="1542" max="1542" width="6.875" style="14" customWidth="1"/>
    <col min="1543" max="1543" width="0" style="14" hidden="1" customWidth="1"/>
    <col min="1544" max="1544" width="5.375" style="14" customWidth="1"/>
    <col min="1545" max="1545" width="6" style="14" customWidth="1"/>
    <col min="1546" max="1546" width="6.625" style="14" customWidth="1"/>
    <col min="1547" max="1547" width="5.375" style="14" customWidth="1"/>
    <col min="1548" max="1549" width="6.375" style="14" customWidth="1"/>
    <col min="1550" max="1551" width="5.375" style="14" customWidth="1"/>
    <col min="1552" max="1552" width="0" style="14" hidden="1" customWidth="1"/>
    <col min="1553" max="1553" width="5.375" style="14" customWidth="1"/>
    <col min="1554" max="1579" width="0" style="14" hidden="1" customWidth="1"/>
    <col min="1580" max="1580" width="9.375" style="14" customWidth="1"/>
    <col min="1581" max="1583" width="0" style="14" hidden="1" customWidth="1"/>
    <col min="1584" max="1584" width="7.5" style="14" customWidth="1"/>
    <col min="1585" max="1585" width="12.75" style="14" customWidth="1"/>
    <col min="1586" max="1586" width="9.375" style="14" bestFit="1" customWidth="1"/>
    <col min="1587" max="1587" width="9.375" style="14" customWidth="1"/>
    <col min="1588" max="1588" width="9.375" style="14" bestFit="1" customWidth="1"/>
    <col min="1589" max="1589" width="9.375" style="14" customWidth="1"/>
    <col min="1590" max="1590" width="9.375" style="14" bestFit="1" customWidth="1"/>
    <col min="1591" max="1591" width="9.375" style="14" customWidth="1"/>
    <col min="1592" max="1592" width="9.375" style="14" bestFit="1" customWidth="1"/>
    <col min="1593" max="1593" width="9.375" style="14" customWidth="1"/>
    <col min="1594" max="1594" width="9.375" style="14" bestFit="1" customWidth="1"/>
    <col min="1595" max="1595" width="9.375" style="14" customWidth="1"/>
    <col min="1596" max="1781" width="9" style="14"/>
    <col min="1782" max="1782" width="3" style="14" customWidth="1"/>
    <col min="1783" max="1783" width="2.5" style="14" customWidth="1"/>
    <col min="1784" max="1784" width="0" style="14" hidden="1" customWidth="1"/>
    <col min="1785" max="1785" width="11" style="14" customWidth="1"/>
    <col min="1786" max="1795" width="6.25" style="14" customWidth="1"/>
    <col min="1796" max="1796" width="4.75" style="14" customWidth="1"/>
    <col min="1797" max="1797" width="0" style="14" hidden="1" customWidth="1"/>
    <col min="1798" max="1798" width="6.875" style="14" customWidth="1"/>
    <col min="1799" max="1799" width="0" style="14" hidden="1" customWidth="1"/>
    <col min="1800" max="1800" width="5.375" style="14" customWidth="1"/>
    <col min="1801" max="1801" width="6" style="14" customWidth="1"/>
    <col min="1802" max="1802" width="6.625" style="14" customWidth="1"/>
    <col min="1803" max="1803" width="5.375" style="14" customWidth="1"/>
    <col min="1804" max="1805" width="6.375" style="14" customWidth="1"/>
    <col min="1806" max="1807" width="5.375" style="14" customWidth="1"/>
    <col min="1808" max="1808" width="0" style="14" hidden="1" customWidth="1"/>
    <col min="1809" max="1809" width="5.375" style="14" customWidth="1"/>
    <col min="1810" max="1835" width="0" style="14" hidden="1" customWidth="1"/>
    <col min="1836" max="1836" width="9.375" style="14" customWidth="1"/>
    <col min="1837" max="1839" width="0" style="14" hidden="1" customWidth="1"/>
    <col min="1840" max="1840" width="7.5" style="14" customWidth="1"/>
    <col min="1841" max="1841" width="12.75" style="14" customWidth="1"/>
    <col min="1842" max="1842" width="9.375" style="14" bestFit="1" customWidth="1"/>
    <col min="1843" max="1843" width="9.375" style="14" customWidth="1"/>
    <col min="1844" max="1844" width="9.375" style="14" bestFit="1" customWidth="1"/>
    <col min="1845" max="1845" width="9.375" style="14" customWidth="1"/>
    <col min="1846" max="1846" width="9.375" style="14" bestFit="1" customWidth="1"/>
    <col min="1847" max="1847" width="9.375" style="14" customWidth="1"/>
    <col min="1848" max="1848" width="9.375" style="14" bestFit="1" customWidth="1"/>
    <col min="1849" max="1849" width="9.375" style="14" customWidth="1"/>
    <col min="1850" max="1850" width="9.375" style="14" bestFit="1" customWidth="1"/>
    <col min="1851" max="1851" width="9.375" style="14" customWidth="1"/>
    <col min="1852" max="2037" width="9" style="14"/>
    <col min="2038" max="2038" width="3" style="14" customWidth="1"/>
    <col min="2039" max="2039" width="2.5" style="14" customWidth="1"/>
    <col min="2040" max="2040" width="0" style="14" hidden="1" customWidth="1"/>
    <col min="2041" max="2041" width="11" style="14" customWidth="1"/>
    <col min="2042" max="2051" width="6.25" style="14" customWidth="1"/>
    <col min="2052" max="2052" width="4.75" style="14" customWidth="1"/>
    <col min="2053" max="2053" width="0" style="14" hidden="1" customWidth="1"/>
    <col min="2054" max="2054" width="6.875" style="14" customWidth="1"/>
    <col min="2055" max="2055" width="0" style="14" hidden="1" customWidth="1"/>
    <col min="2056" max="2056" width="5.375" style="14" customWidth="1"/>
    <col min="2057" max="2057" width="6" style="14" customWidth="1"/>
    <col min="2058" max="2058" width="6.625" style="14" customWidth="1"/>
    <col min="2059" max="2059" width="5.375" style="14" customWidth="1"/>
    <col min="2060" max="2061" width="6.375" style="14" customWidth="1"/>
    <col min="2062" max="2063" width="5.375" style="14" customWidth="1"/>
    <col min="2064" max="2064" width="0" style="14" hidden="1" customWidth="1"/>
    <col min="2065" max="2065" width="5.375" style="14" customWidth="1"/>
    <col min="2066" max="2091" width="0" style="14" hidden="1" customWidth="1"/>
    <col min="2092" max="2092" width="9.375" style="14" customWidth="1"/>
    <col min="2093" max="2095" width="0" style="14" hidden="1" customWidth="1"/>
    <col min="2096" max="2096" width="7.5" style="14" customWidth="1"/>
    <col min="2097" max="2097" width="12.75" style="14" customWidth="1"/>
    <col min="2098" max="2098" width="9.375" style="14" bestFit="1" customWidth="1"/>
    <col min="2099" max="2099" width="9.375" style="14" customWidth="1"/>
    <col min="2100" max="2100" width="9.375" style="14" bestFit="1" customWidth="1"/>
    <col min="2101" max="2101" width="9.375" style="14" customWidth="1"/>
    <col min="2102" max="2102" width="9.375" style="14" bestFit="1" customWidth="1"/>
    <col min="2103" max="2103" width="9.375" style="14" customWidth="1"/>
    <col min="2104" max="2104" width="9.375" style="14" bestFit="1" customWidth="1"/>
    <col min="2105" max="2105" width="9.375" style="14" customWidth="1"/>
    <col min="2106" max="2106" width="9.375" style="14" bestFit="1" customWidth="1"/>
    <col min="2107" max="2107" width="9.375" style="14" customWidth="1"/>
    <col min="2108" max="2293" width="9" style="14"/>
    <col min="2294" max="2294" width="3" style="14" customWidth="1"/>
    <col min="2295" max="2295" width="2.5" style="14" customWidth="1"/>
    <col min="2296" max="2296" width="0" style="14" hidden="1" customWidth="1"/>
    <col min="2297" max="2297" width="11" style="14" customWidth="1"/>
    <col min="2298" max="2307" width="6.25" style="14" customWidth="1"/>
    <col min="2308" max="2308" width="4.75" style="14" customWidth="1"/>
    <col min="2309" max="2309" width="0" style="14" hidden="1" customWidth="1"/>
    <col min="2310" max="2310" width="6.875" style="14" customWidth="1"/>
    <col min="2311" max="2311" width="0" style="14" hidden="1" customWidth="1"/>
    <col min="2312" max="2312" width="5.375" style="14" customWidth="1"/>
    <col min="2313" max="2313" width="6" style="14" customWidth="1"/>
    <col min="2314" max="2314" width="6.625" style="14" customWidth="1"/>
    <col min="2315" max="2315" width="5.375" style="14" customWidth="1"/>
    <col min="2316" max="2317" width="6.375" style="14" customWidth="1"/>
    <col min="2318" max="2319" width="5.375" style="14" customWidth="1"/>
    <col min="2320" max="2320" width="0" style="14" hidden="1" customWidth="1"/>
    <col min="2321" max="2321" width="5.375" style="14" customWidth="1"/>
    <col min="2322" max="2347" width="0" style="14" hidden="1" customWidth="1"/>
    <col min="2348" max="2348" width="9.375" style="14" customWidth="1"/>
    <col min="2349" max="2351" width="0" style="14" hidden="1" customWidth="1"/>
    <col min="2352" max="2352" width="7.5" style="14" customWidth="1"/>
    <col min="2353" max="2353" width="12.75" style="14" customWidth="1"/>
    <col min="2354" max="2354" width="9.375" style="14" bestFit="1" customWidth="1"/>
    <col min="2355" max="2355" width="9.375" style="14" customWidth="1"/>
    <col min="2356" max="2356" width="9.375" style="14" bestFit="1" customWidth="1"/>
    <col min="2357" max="2357" width="9.375" style="14" customWidth="1"/>
    <col min="2358" max="2358" width="9.375" style="14" bestFit="1" customWidth="1"/>
    <col min="2359" max="2359" width="9.375" style="14" customWidth="1"/>
    <col min="2360" max="2360" width="9.375" style="14" bestFit="1" customWidth="1"/>
    <col min="2361" max="2361" width="9.375" style="14" customWidth="1"/>
    <col min="2362" max="2362" width="9.375" style="14" bestFit="1" customWidth="1"/>
    <col min="2363" max="2363" width="9.375" style="14" customWidth="1"/>
    <col min="2364" max="2549" width="9" style="14"/>
    <col min="2550" max="2550" width="3" style="14" customWidth="1"/>
    <col min="2551" max="2551" width="2.5" style="14" customWidth="1"/>
    <col min="2552" max="2552" width="0" style="14" hidden="1" customWidth="1"/>
    <col min="2553" max="2553" width="11" style="14" customWidth="1"/>
    <col min="2554" max="2563" width="6.25" style="14" customWidth="1"/>
    <col min="2564" max="2564" width="4.75" style="14" customWidth="1"/>
    <col min="2565" max="2565" width="0" style="14" hidden="1" customWidth="1"/>
    <col min="2566" max="2566" width="6.875" style="14" customWidth="1"/>
    <col min="2567" max="2567" width="0" style="14" hidden="1" customWidth="1"/>
    <col min="2568" max="2568" width="5.375" style="14" customWidth="1"/>
    <col min="2569" max="2569" width="6" style="14" customWidth="1"/>
    <col min="2570" max="2570" width="6.625" style="14" customWidth="1"/>
    <col min="2571" max="2571" width="5.375" style="14" customWidth="1"/>
    <col min="2572" max="2573" width="6.375" style="14" customWidth="1"/>
    <col min="2574" max="2575" width="5.375" style="14" customWidth="1"/>
    <col min="2576" max="2576" width="0" style="14" hidden="1" customWidth="1"/>
    <col min="2577" max="2577" width="5.375" style="14" customWidth="1"/>
    <col min="2578" max="2603" width="0" style="14" hidden="1" customWidth="1"/>
    <col min="2604" max="2604" width="9.375" style="14" customWidth="1"/>
    <col min="2605" max="2607" width="0" style="14" hidden="1" customWidth="1"/>
    <col min="2608" max="2608" width="7.5" style="14" customWidth="1"/>
    <col min="2609" max="2609" width="12.75" style="14" customWidth="1"/>
    <col min="2610" max="2610" width="9.375" style="14" bestFit="1" customWidth="1"/>
    <col min="2611" max="2611" width="9.375" style="14" customWidth="1"/>
    <col min="2612" max="2612" width="9.375" style="14" bestFit="1" customWidth="1"/>
    <col min="2613" max="2613" width="9.375" style="14" customWidth="1"/>
    <col min="2614" max="2614" width="9.375" style="14" bestFit="1" customWidth="1"/>
    <col min="2615" max="2615" width="9.375" style="14" customWidth="1"/>
    <col min="2616" max="2616" width="9.375" style="14" bestFit="1" customWidth="1"/>
    <col min="2617" max="2617" width="9.375" style="14" customWidth="1"/>
    <col min="2618" max="2618" width="9.375" style="14" bestFit="1" customWidth="1"/>
    <col min="2619" max="2619" width="9.375" style="14" customWidth="1"/>
    <col min="2620" max="2805" width="9" style="14"/>
    <col min="2806" max="2806" width="3" style="14" customWidth="1"/>
    <col min="2807" max="2807" width="2.5" style="14" customWidth="1"/>
    <col min="2808" max="2808" width="0" style="14" hidden="1" customWidth="1"/>
    <col min="2809" max="2809" width="11" style="14" customWidth="1"/>
    <col min="2810" max="2819" width="6.25" style="14" customWidth="1"/>
    <col min="2820" max="2820" width="4.75" style="14" customWidth="1"/>
    <col min="2821" max="2821" width="0" style="14" hidden="1" customWidth="1"/>
    <col min="2822" max="2822" width="6.875" style="14" customWidth="1"/>
    <col min="2823" max="2823" width="0" style="14" hidden="1" customWidth="1"/>
    <col min="2824" max="2824" width="5.375" style="14" customWidth="1"/>
    <col min="2825" max="2825" width="6" style="14" customWidth="1"/>
    <col min="2826" max="2826" width="6.625" style="14" customWidth="1"/>
    <col min="2827" max="2827" width="5.375" style="14" customWidth="1"/>
    <col min="2828" max="2829" width="6.375" style="14" customWidth="1"/>
    <col min="2830" max="2831" width="5.375" style="14" customWidth="1"/>
    <col min="2832" max="2832" width="0" style="14" hidden="1" customWidth="1"/>
    <col min="2833" max="2833" width="5.375" style="14" customWidth="1"/>
    <col min="2834" max="2859" width="0" style="14" hidden="1" customWidth="1"/>
    <col min="2860" max="2860" width="9.375" style="14" customWidth="1"/>
    <col min="2861" max="2863" width="0" style="14" hidden="1" customWidth="1"/>
    <col min="2864" max="2864" width="7.5" style="14" customWidth="1"/>
    <col min="2865" max="2865" width="12.75" style="14" customWidth="1"/>
    <col min="2866" max="2866" width="9.375" style="14" bestFit="1" customWidth="1"/>
    <col min="2867" max="2867" width="9.375" style="14" customWidth="1"/>
    <col min="2868" max="2868" width="9.375" style="14" bestFit="1" customWidth="1"/>
    <col min="2869" max="2869" width="9.375" style="14" customWidth="1"/>
    <col min="2870" max="2870" width="9.375" style="14" bestFit="1" customWidth="1"/>
    <col min="2871" max="2871" width="9.375" style="14" customWidth="1"/>
    <col min="2872" max="2872" width="9.375" style="14" bestFit="1" customWidth="1"/>
    <col min="2873" max="2873" width="9.375" style="14" customWidth="1"/>
    <col min="2874" max="2874" width="9.375" style="14" bestFit="1" customWidth="1"/>
    <col min="2875" max="2875" width="9.375" style="14" customWidth="1"/>
    <col min="2876" max="3061" width="9" style="14"/>
    <col min="3062" max="3062" width="3" style="14" customWidth="1"/>
    <col min="3063" max="3063" width="2.5" style="14" customWidth="1"/>
    <col min="3064" max="3064" width="0" style="14" hidden="1" customWidth="1"/>
    <col min="3065" max="3065" width="11" style="14" customWidth="1"/>
    <col min="3066" max="3075" width="6.25" style="14" customWidth="1"/>
    <col min="3076" max="3076" width="4.75" style="14" customWidth="1"/>
    <col min="3077" max="3077" width="0" style="14" hidden="1" customWidth="1"/>
    <col min="3078" max="3078" width="6.875" style="14" customWidth="1"/>
    <col min="3079" max="3079" width="0" style="14" hidden="1" customWidth="1"/>
    <col min="3080" max="3080" width="5.375" style="14" customWidth="1"/>
    <col min="3081" max="3081" width="6" style="14" customWidth="1"/>
    <col min="3082" max="3082" width="6.625" style="14" customWidth="1"/>
    <col min="3083" max="3083" width="5.375" style="14" customWidth="1"/>
    <col min="3084" max="3085" width="6.375" style="14" customWidth="1"/>
    <col min="3086" max="3087" width="5.375" style="14" customWidth="1"/>
    <col min="3088" max="3088" width="0" style="14" hidden="1" customWidth="1"/>
    <col min="3089" max="3089" width="5.375" style="14" customWidth="1"/>
    <col min="3090" max="3115" width="0" style="14" hidden="1" customWidth="1"/>
    <col min="3116" max="3116" width="9.375" style="14" customWidth="1"/>
    <col min="3117" max="3119" width="0" style="14" hidden="1" customWidth="1"/>
    <col min="3120" max="3120" width="7.5" style="14" customWidth="1"/>
    <col min="3121" max="3121" width="12.75" style="14" customWidth="1"/>
    <col min="3122" max="3122" width="9.375" style="14" bestFit="1" customWidth="1"/>
    <col min="3123" max="3123" width="9.375" style="14" customWidth="1"/>
    <col min="3124" max="3124" width="9.375" style="14" bestFit="1" customWidth="1"/>
    <col min="3125" max="3125" width="9.375" style="14" customWidth="1"/>
    <col min="3126" max="3126" width="9.375" style="14" bestFit="1" customWidth="1"/>
    <col min="3127" max="3127" width="9.375" style="14" customWidth="1"/>
    <col min="3128" max="3128" width="9.375" style="14" bestFit="1" customWidth="1"/>
    <col min="3129" max="3129" width="9.375" style="14" customWidth="1"/>
    <col min="3130" max="3130" width="9.375" style="14" bestFit="1" customWidth="1"/>
    <col min="3131" max="3131" width="9.375" style="14" customWidth="1"/>
    <col min="3132" max="3317" width="9" style="14"/>
    <col min="3318" max="3318" width="3" style="14" customWidth="1"/>
    <col min="3319" max="3319" width="2.5" style="14" customWidth="1"/>
    <col min="3320" max="3320" width="0" style="14" hidden="1" customWidth="1"/>
    <col min="3321" max="3321" width="11" style="14" customWidth="1"/>
    <col min="3322" max="3331" width="6.25" style="14" customWidth="1"/>
    <col min="3332" max="3332" width="4.75" style="14" customWidth="1"/>
    <col min="3333" max="3333" width="0" style="14" hidden="1" customWidth="1"/>
    <col min="3334" max="3334" width="6.875" style="14" customWidth="1"/>
    <col min="3335" max="3335" width="0" style="14" hidden="1" customWidth="1"/>
    <col min="3336" max="3336" width="5.375" style="14" customWidth="1"/>
    <col min="3337" max="3337" width="6" style="14" customWidth="1"/>
    <col min="3338" max="3338" width="6.625" style="14" customWidth="1"/>
    <col min="3339" max="3339" width="5.375" style="14" customWidth="1"/>
    <col min="3340" max="3341" width="6.375" style="14" customWidth="1"/>
    <col min="3342" max="3343" width="5.375" style="14" customWidth="1"/>
    <col min="3344" max="3344" width="0" style="14" hidden="1" customWidth="1"/>
    <col min="3345" max="3345" width="5.375" style="14" customWidth="1"/>
    <col min="3346" max="3371" width="0" style="14" hidden="1" customWidth="1"/>
    <col min="3372" max="3372" width="9.375" style="14" customWidth="1"/>
    <col min="3373" max="3375" width="0" style="14" hidden="1" customWidth="1"/>
    <col min="3376" max="3376" width="7.5" style="14" customWidth="1"/>
    <col min="3377" max="3377" width="12.75" style="14" customWidth="1"/>
    <col min="3378" max="3378" width="9.375" style="14" bestFit="1" customWidth="1"/>
    <col min="3379" max="3379" width="9.375" style="14" customWidth="1"/>
    <col min="3380" max="3380" width="9.375" style="14" bestFit="1" customWidth="1"/>
    <col min="3381" max="3381" width="9.375" style="14" customWidth="1"/>
    <col min="3382" max="3382" width="9.375" style="14" bestFit="1" customWidth="1"/>
    <col min="3383" max="3383" width="9.375" style="14" customWidth="1"/>
    <col min="3384" max="3384" width="9.375" style="14" bestFit="1" customWidth="1"/>
    <col min="3385" max="3385" width="9.375" style="14" customWidth="1"/>
    <col min="3386" max="3386" width="9.375" style="14" bestFit="1" customWidth="1"/>
    <col min="3387" max="3387" width="9.375" style="14" customWidth="1"/>
    <col min="3388" max="3573" width="9" style="14"/>
    <col min="3574" max="3574" width="3" style="14" customWidth="1"/>
    <col min="3575" max="3575" width="2.5" style="14" customWidth="1"/>
    <col min="3576" max="3576" width="0" style="14" hidden="1" customWidth="1"/>
    <col min="3577" max="3577" width="11" style="14" customWidth="1"/>
    <col min="3578" max="3587" width="6.25" style="14" customWidth="1"/>
    <col min="3588" max="3588" width="4.75" style="14" customWidth="1"/>
    <col min="3589" max="3589" width="0" style="14" hidden="1" customWidth="1"/>
    <col min="3590" max="3590" width="6.875" style="14" customWidth="1"/>
    <col min="3591" max="3591" width="0" style="14" hidden="1" customWidth="1"/>
    <col min="3592" max="3592" width="5.375" style="14" customWidth="1"/>
    <col min="3593" max="3593" width="6" style="14" customWidth="1"/>
    <col min="3594" max="3594" width="6.625" style="14" customWidth="1"/>
    <col min="3595" max="3595" width="5.375" style="14" customWidth="1"/>
    <col min="3596" max="3597" width="6.375" style="14" customWidth="1"/>
    <col min="3598" max="3599" width="5.375" style="14" customWidth="1"/>
    <col min="3600" max="3600" width="0" style="14" hidden="1" customWidth="1"/>
    <col min="3601" max="3601" width="5.375" style="14" customWidth="1"/>
    <col min="3602" max="3627" width="0" style="14" hidden="1" customWidth="1"/>
    <col min="3628" max="3628" width="9.375" style="14" customWidth="1"/>
    <col min="3629" max="3631" width="0" style="14" hidden="1" customWidth="1"/>
    <col min="3632" max="3632" width="7.5" style="14" customWidth="1"/>
    <col min="3633" max="3633" width="12.75" style="14" customWidth="1"/>
    <col min="3634" max="3634" width="9.375" style="14" bestFit="1" customWidth="1"/>
    <col min="3635" max="3635" width="9.375" style="14" customWidth="1"/>
    <col min="3636" max="3636" width="9.375" style="14" bestFit="1" customWidth="1"/>
    <col min="3637" max="3637" width="9.375" style="14" customWidth="1"/>
    <col min="3638" max="3638" width="9.375" style="14" bestFit="1" customWidth="1"/>
    <col min="3639" max="3639" width="9.375" style="14" customWidth="1"/>
    <col min="3640" max="3640" width="9.375" style="14" bestFit="1" customWidth="1"/>
    <col min="3641" max="3641" width="9.375" style="14" customWidth="1"/>
    <col min="3642" max="3642" width="9.375" style="14" bestFit="1" customWidth="1"/>
    <col min="3643" max="3643" width="9.375" style="14" customWidth="1"/>
    <col min="3644" max="3829" width="9" style="14"/>
    <col min="3830" max="3830" width="3" style="14" customWidth="1"/>
    <col min="3831" max="3831" width="2.5" style="14" customWidth="1"/>
    <col min="3832" max="3832" width="0" style="14" hidden="1" customWidth="1"/>
    <col min="3833" max="3833" width="11" style="14" customWidth="1"/>
    <col min="3834" max="3843" width="6.25" style="14" customWidth="1"/>
    <col min="3844" max="3844" width="4.75" style="14" customWidth="1"/>
    <col min="3845" max="3845" width="0" style="14" hidden="1" customWidth="1"/>
    <col min="3846" max="3846" width="6.875" style="14" customWidth="1"/>
    <col min="3847" max="3847" width="0" style="14" hidden="1" customWidth="1"/>
    <col min="3848" max="3848" width="5.375" style="14" customWidth="1"/>
    <col min="3849" max="3849" width="6" style="14" customWidth="1"/>
    <col min="3850" max="3850" width="6.625" style="14" customWidth="1"/>
    <col min="3851" max="3851" width="5.375" style="14" customWidth="1"/>
    <col min="3852" max="3853" width="6.375" style="14" customWidth="1"/>
    <col min="3854" max="3855" width="5.375" style="14" customWidth="1"/>
    <col min="3856" max="3856" width="0" style="14" hidden="1" customWidth="1"/>
    <col min="3857" max="3857" width="5.375" style="14" customWidth="1"/>
    <col min="3858" max="3883" width="0" style="14" hidden="1" customWidth="1"/>
    <col min="3884" max="3884" width="9.375" style="14" customWidth="1"/>
    <col min="3885" max="3887" width="0" style="14" hidden="1" customWidth="1"/>
    <col min="3888" max="3888" width="7.5" style="14" customWidth="1"/>
    <col min="3889" max="3889" width="12.75" style="14" customWidth="1"/>
    <col min="3890" max="3890" width="9.375" style="14" bestFit="1" customWidth="1"/>
    <col min="3891" max="3891" width="9.375" style="14" customWidth="1"/>
    <col min="3892" max="3892" width="9.375" style="14" bestFit="1" customWidth="1"/>
    <col min="3893" max="3893" width="9.375" style="14" customWidth="1"/>
    <col min="3894" max="3894" width="9.375" style="14" bestFit="1" customWidth="1"/>
    <col min="3895" max="3895" width="9.375" style="14" customWidth="1"/>
    <col min="3896" max="3896" width="9.375" style="14" bestFit="1" customWidth="1"/>
    <col min="3897" max="3897" width="9.375" style="14" customWidth="1"/>
    <col min="3898" max="3898" width="9.375" style="14" bestFit="1" customWidth="1"/>
    <col min="3899" max="3899" width="9.375" style="14" customWidth="1"/>
    <col min="3900" max="4085" width="9" style="14"/>
    <col min="4086" max="4086" width="3" style="14" customWidth="1"/>
    <col min="4087" max="4087" width="2.5" style="14" customWidth="1"/>
    <col min="4088" max="4088" width="0" style="14" hidden="1" customWidth="1"/>
    <col min="4089" max="4089" width="11" style="14" customWidth="1"/>
    <col min="4090" max="4099" width="6.25" style="14" customWidth="1"/>
    <col min="4100" max="4100" width="4.75" style="14" customWidth="1"/>
    <col min="4101" max="4101" width="0" style="14" hidden="1" customWidth="1"/>
    <col min="4102" max="4102" width="6.875" style="14" customWidth="1"/>
    <col min="4103" max="4103" width="0" style="14" hidden="1" customWidth="1"/>
    <col min="4104" max="4104" width="5.375" style="14" customWidth="1"/>
    <col min="4105" max="4105" width="6" style="14" customWidth="1"/>
    <col min="4106" max="4106" width="6.625" style="14" customWidth="1"/>
    <col min="4107" max="4107" width="5.375" style="14" customWidth="1"/>
    <col min="4108" max="4109" width="6.375" style="14" customWidth="1"/>
    <col min="4110" max="4111" width="5.375" style="14" customWidth="1"/>
    <col min="4112" max="4112" width="0" style="14" hidden="1" customWidth="1"/>
    <col min="4113" max="4113" width="5.375" style="14" customWidth="1"/>
    <col min="4114" max="4139" width="0" style="14" hidden="1" customWidth="1"/>
    <col min="4140" max="4140" width="9.375" style="14" customWidth="1"/>
    <col min="4141" max="4143" width="0" style="14" hidden="1" customWidth="1"/>
    <col min="4144" max="4144" width="7.5" style="14" customWidth="1"/>
    <col min="4145" max="4145" width="12.75" style="14" customWidth="1"/>
    <col min="4146" max="4146" width="9.375" style="14" bestFit="1" customWidth="1"/>
    <col min="4147" max="4147" width="9.375" style="14" customWidth="1"/>
    <col min="4148" max="4148" width="9.375" style="14" bestFit="1" customWidth="1"/>
    <col min="4149" max="4149" width="9.375" style="14" customWidth="1"/>
    <col min="4150" max="4150" width="9.375" style="14" bestFit="1" customWidth="1"/>
    <col min="4151" max="4151" width="9.375" style="14" customWidth="1"/>
    <col min="4152" max="4152" width="9.375" style="14" bestFit="1" customWidth="1"/>
    <col min="4153" max="4153" width="9.375" style="14" customWidth="1"/>
    <col min="4154" max="4154" width="9.375" style="14" bestFit="1" customWidth="1"/>
    <col min="4155" max="4155" width="9.375" style="14" customWidth="1"/>
    <col min="4156" max="4341" width="9" style="14"/>
    <col min="4342" max="4342" width="3" style="14" customWidth="1"/>
    <col min="4343" max="4343" width="2.5" style="14" customWidth="1"/>
    <col min="4344" max="4344" width="0" style="14" hidden="1" customWidth="1"/>
    <col min="4345" max="4345" width="11" style="14" customWidth="1"/>
    <col min="4346" max="4355" width="6.25" style="14" customWidth="1"/>
    <col min="4356" max="4356" width="4.75" style="14" customWidth="1"/>
    <col min="4357" max="4357" width="0" style="14" hidden="1" customWidth="1"/>
    <col min="4358" max="4358" width="6.875" style="14" customWidth="1"/>
    <col min="4359" max="4359" width="0" style="14" hidden="1" customWidth="1"/>
    <col min="4360" max="4360" width="5.375" style="14" customWidth="1"/>
    <col min="4361" max="4361" width="6" style="14" customWidth="1"/>
    <col min="4362" max="4362" width="6.625" style="14" customWidth="1"/>
    <col min="4363" max="4363" width="5.375" style="14" customWidth="1"/>
    <col min="4364" max="4365" width="6.375" style="14" customWidth="1"/>
    <col min="4366" max="4367" width="5.375" style="14" customWidth="1"/>
    <col min="4368" max="4368" width="0" style="14" hidden="1" customWidth="1"/>
    <col min="4369" max="4369" width="5.375" style="14" customWidth="1"/>
    <col min="4370" max="4395" width="0" style="14" hidden="1" customWidth="1"/>
    <col min="4396" max="4396" width="9.375" style="14" customWidth="1"/>
    <col min="4397" max="4399" width="0" style="14" hidden="1" customWidth="1"/>
    <col min="4400" max="4400" width="7.5" style="14" customWidth="1"/>
    <col min="4401" max="4401" width="12.75" style="14" customWidth="1"/>
    <col min="4402" max="4402" width="9.375" style="14" bestFit="1" customWidth="1"/>
    <col min="4403" max="4403" width="9.375" style="14" customWidth="1"/>
    <col min="4404" max="4404" width="9.375" style="14" bestFit="1" customWidth="1"/>
    <col min="4405" max="4405" width="9.375" style="14" customWidth="1"/>
    <col min="4406" max="4406" width="9.375" style="14" bestFit="1" customWidth="1"/>
    <col min="4407" max="4407" width="9.375" style="14" customWidth="1"/>
    <col min="4408" max="4408" width="9.375" style="14" bestFit="1" customWidth="1"/>
    <col min="4409" max="4409" width="9.375" style="14" customWidth="1"/>
    <col min="4410" max="4410" width="9.375" style="14" bestFit="1" customWidth="1"/>
    <col min="4411" max="4411" width="9.375" style="14" customWidth="1"/>
    <col min="4412" max="4597" width="9" style="14"/>
    <col min="4598" max="4598" width="3" style="14" customWidth="1"/>
    <col min="4599" max="4599" width="2.5" style="14" customWidth="1"/>
    <col min="4600" max="4600" width="0" style="14" hidden="1" customWidth="1"/>
    <col min="4601" max="4601" width="11" style="14" customWidth="1"/>
    <col min="4602" max="4611" width="6.25" style="14" customWidth="1"/>
    <col min="4612" max="4612" width="4.75" style="14" customWidth="1"/>
    <col min="4613" max="4613" width="0" style="14" hidden="1" customWidth="1"/>
    <col min="4614" max="4614" width="6.875" style="14" customWidth="1"/>
    <col min="4615" max="4615" width="0" style="14" hidden="1" customWidth="1"/>
    <col min="4616" max="4616" width="5.375" style="14" customWidth="1"/>
    <col min="4617" max="4617" width="6" style="14" customWidth="1"/>
    <col min="4618" max="4618" width="6.625" style="14" customWidth="1"/>
    <col min="4619" max="4619" width="5.375" style="14" customWidth="1"/>
    <col min="4620" max="4621" width="6.375" style="14" customWidth="1"/>
    <col min="4622" max="4623" width="5.375" style="14" customWidth="1"/>
    <col min="4624" max="4624" width="0" style="14" hidden="1" customWidth="1"/>
    <col min="4625" max="4625" width="5.375" style="14" customWidth="1"/>
    <col min="4626" max="4651" width="0" style="14" hidden="1" customWidth="1"/>
    <col min="4652" max="4652" width="9.375" style="14" customWidth="1"/>
    <col min="4653" max="4655" width="0" style="14" hidden="1" customWidth="1"/>
    <col min="4656" max="4656" width="7.5" style="14" customWidth="1"/>
    <col min="4657" max="4657" width="12.75" style="14" customWidth="1"/>
    <col min="4658" max="4658" width="9.375" style="14" bestFit="1" customWidth="1"/>
    <col min="4659" max="4659" width="9.375" style="14" customWidth="1"/>
    <col min="4660" max="4660" width="9.375" style="14" bestFit="1" customWidth="1"/>
    <col min="4661" max="4661" width="9.375" style="14" customWidth="1"/>
    <col min="4662" max="4662" width="9.375" style="14" bestFit="1" customWidth="1"/>
    <col min="4663" max="4663" width="9.375" style="14" customWidth="1"/>
    <col min="4664" max="4664" width="9.375" style="14" bestFit="1" customWidth="1"/>
    <col min="4665" max="4665" width="9.375" style="14" customWidth="1"/>
    <col min="4666" max="4666" width="9.375" style="14" bestFit="1" customWidth="1"/>
    <col min="4667" max="4667" width="9.375" style="14" customWidth="1"/>
    <col min="4668" max="4853" width="9" style="14"/>
    <col min="4854" max="4854" width="3" style="14" customWidth="1"/>
    <col min="4855" max="4855" width="2.5" style="14" customWidth="1"/>
    <col min="4856" max="4856" width="0" style="14" hidden="1" customWidth="1"/>
    <col min="4857" max="4857" width="11" style="14" customWidth="1"/>
    <col min="4858" max="4867" width="6.25" style="14" customWidth="1"/>
    <col min="4868" max="4868" width="4.75" style="14" customWidth="1"/>
    <col min="4869" max="4869" width="0" style="14" hidden="1" customWidth="1"/>
    <col min="4870" max="4870" width="6.875" style="14" customWidth="1"/>
    <col min="4871" max="4871" width="0" style="14" hidden="1" customWidth="1"/>
    <col min="4872" max="4872" width="5.375" style="14" customWidth="1"/>
    <col min="4873" max="4873" width="6" style="14" customWidth="1"/>
    <col min="4874" max="4874" width="6.625" style="14" customWidth="1"/>
    <col min="4875" max="4875" width="5.375" style="14" customWidth="1"/>
    <col min="4876" max="4877" width="6.375" style="14" customWidth="1"/>
    <col min="4878" max="4879" width="5.375" style="14" customWidth="1"/>
    <col min="4880" max="4880" width="0" style="14" hidden="1" customWidth="1"/>
    <col min="4881" max="4881" width="5.375" style="14" customWidth="1"/>
    <col min="4882" max="4907" width="0" style="14" hidden="1" customWidth="1"/>
    <col min="4908" max="4908" width="9.375" style="14" customWidth="1"/>
    <col min="4909" max="4911" width="0" style="14" hidden="1" customWidth="1"/>
    <col min="4912" max="4912" width="7.5" style="14" customWidth="1"/>
    <col min="4913" max="4913" width="12.75" style="14" customWidth="1"/>
    <col min="4914" max="4914" width="9.375" style="14" bestFit="1" customWidth="1"/>
    <col min="4915" max="4915" width="9.375" style="14" customWidth="1"/>
    <col min="4916" max="4916" width="9.375" style="14" bestFit="1" customWidth="1"/>
    <col min="4917" max="4917" width="9.375" style="14" customWidth="1"/>
    <col min="4918" max="4918" width="9.375" style="14" bestFit="1" customWidth="1"/>
    <col min="4919" max="4919" width="9.375" style="14" customWidth="1"/>
    <col min="4920" max="4920" width="9.375" style="14" bestFit="1" customWidth="1"/>
    <col min="4921" max="4921" width="9.375" style="14" customWidth="1"/>
    <col min="4922" max="4922" width="9.375" style="14" bestFit="1" customWidth="1"/>
    <col min="4923" max="4923" width="9.375" style="14" customWidth="1"/>
    <col min="4924" max="5109" width="9" style="14"/>
    <col min="5110" max="5110" width="3" style="14" customWidth="1"/>
    <col min="5111" max="5111" width="2.5" style="14" customWidth="1"/>
    <col min="5112" max="5112" width="0" style="14" hidden="1" customWidth="1"/>
    <col min="5113" max="5113" width="11" style="14" customWidth="1"/>
    <col min="5114" max="5123" width="6.25" style="14" customWidth="1"/>
    <col min="5124" max="5124" width="4.75" style="14" customWidth="1"/>
    <col min="5125" max="5125" width="0" style="14" hidden="1" customWidth="1"/>
    <col min="5126" max="5126" width="6.875" style="14" customWidth="1"/>
    <col min="5127" max="5127" width="0" style="14" hidden="1" customWidth="1"/>
    <col min="5128" max="5128" width="5.375" style="14" customWidth="1"/>
    <col min="5129" max="5129" width="6" style="14" customWidth="1"/>
    <col min="5130" max="5130" width="6.625" style="14" customWidth="1"/>
    <col min="5131" max="5131" width="5.375" style="14" customWidth="1"/>
    <col min="5132" max="5133" width="6.375" style="14" customWidth="1"/>
    <col min="5134" max="5135" width="5.375" style="14" customWidth="1"/>
    <col min="5136" max="5136" width="0" style="14" hidden="1" customWidth="1"/>
    <col min="5137" max="5137" width="5.375" style="14" customWidth="1"/>
    <col min="5138" max="5163" width="0" style="14" hidden="1" customWidth="1"/>
    <col min="5164" max="5164" width="9.375" style="14" customWidth="1"/>
    <col min="5165" max="5167" width="0" style="14" hidden="1" customWidth="1"/>
    <col min="5168" max="5168" width="7.5" style="14" customWidth="1"/>
    <col min="5169" max="5169" width="12.75" style="14" customWidth="1"/>
    <col min="5170" max="5170" width="9.375" style="14" bestFit="1" customWidth="1"/>
    <col min="5171" max="5171" width="9.375" style="14" customWidth="1"/>
    <col min="5172" max="5172" width="9.375" style="14" bestFit="1" customWidth="1"/>
    <col min="5173" max="5173" width="9.375" style="14" customWidth="1"/>
    <col min="5174" max="5174" width="9.375" style="14" bestFit="1" customWidth="1"/>
    <col min="5175" max="5175" width="9.375" style="14" customWidth="1"/>
    <col min="5176" max="5176" width="9.375" style="14" bestFit="1" customWidth="1"/>
    <col min="5177" max="5177" width="9.375" style="14" customWidth="1"/>
    <col min="5178" max="5178" width="9.375" style="14" bestFit="1" customWidth="1"/>
    <col min="5179" max="5179" width="9.375" style="14" customWidth="1"/>
    <col min="5180" max="5365" width="9" style="14"/>
    <col min="5366" max="5366" width="3" style="14" customWidth="1"/>
    <col min="5367" max="5367" width="2.5" style="14" customWidth="1"/>
    <col min="5368" max="5368" width="0" style="14" hidden="1" customWidth="1"/>
    <col min="5369" max="5369" width="11" style="14" customWidth="1"/>
    <col min="5370" max="5379" width="6.25" style="14" customWidth="1"/>
    <col min="5380" max="5380" width="4.75" style="14" customWidth="1"/>
    <col min="5381" max="5381" width="0" style="14" hidden="1" customWidth="1"/>
    <col min="5382" max="5382" width="6.875" style="14" customWidth="1"/>
    <col min="5383" max="5383" width="0" style="14" hidden="1" customWidth="1"/>
    <col min="5384" max="5384" width="5.375" style="14" customWidth="1"/>
    <col min="5385" max="5385" width="6" style="14" customWidth="1"/>
    <col min="5386" max="5386" width="6.625" style="14" customWidth="1"/>
    <col min="5387" max="5387" width="5.375" style="14" customWidth="1"/>
    <col min="5388" max="5389" width="6.375" style="14" customWidth="1"/>
    <col min="5390" max="5391" width="5.375" style="14" customWidth="1"/>
    <col min="5392" max="5392" width="0" style="14" hidden="1" customWidth="1"/>
    <col min="5393" max="5393" width="5.375" style="14" customWidth="1"/>
    <col min="5394" max="5419" width="0" style="14" hidden="1" customWidth="1"/>
    <col min="5420" max="5420" width="9.375" style="14" customWidth="1"/>
    <col min="5421" max="5423" width="0" style="14" hidden="1" customWidth="1"/>
    <col min="5424" max="5424" width="7.5" style="14" customWidth="1"/>
    <col min="5425" max="5425" width="12.75" style="14" customWidth="1"/>
    <col min="5426" max="5426" width="9.375" style="14" bestFit="1" customWidth="1"/>
    <col min="5427" max="5427" width="9.375" style="14" customWidth="1"/>
    <col min="5428" max="5428" width="9.375" style="14" bestFit="1" customWidth="1"/>
    <col min="5429" max="5429" width="9.375" style="14" customWidth="1"/>
    <col min="5430" max="5430" width="9.375" style="14" bestFit="1" customWidth="1"/>
    <col min="5431" max="5431" width="9.375" style="14" customWidth="1"/>
    <col min="5432" max="5432" width="9.375" style="14" bestFit="1" customWidth="1"/>
    <col min="5433" max="5433" width="9.375" style="14" customWidth="1"/>
    <col min="5434" max="5434" width="9.375" style="14" bestFit="1" customWidth="1"/>
    <col min="5435" max="5435" width="9.375" style="14" customWidth="1"/>
    <col min="5436" max="5621" width="9" style="14"/>
    <col min="5622" max="5622" width="3" style="14" customWidth="1"/>
    <col min="5623" max="5623" width="2.5" style="14" customWidth="1"/>
    <col min="5624" max="5624" width="0" style="14" hidden="1" customWidth="1"/>
    <col min="5625" max="5625" width="11" style="14" customWidth="1"/>
    <col min="5626" max="5635" width="6.25" style="14" customWidth="1"/>
    <col min="5636" max="5636" width="4.75" style="14" customWidth="1"/>
    <col min="5637" max="5637" width="0" style="14" hidden="1" customWidth="1"/>
    <col min="5638" max="5638" width="6.875" style="14" customWidth="1"/>
    <col min="5639" max="5639" width="0" style="14" hidden="1" customWidth="1"/>
    <col min="5640" max="5640" width="5.375" style="14" customWidth="1"/>
    <col min="5641" max="5641" width="6" style="14" customWidth="1"/>
    <col min="5642" max="5642" width="6.625" style="14" customWidth="1"/>
    <col min="5643" max="5643" width="5.375" style="14" customWidth="1"/>
    <col min="5644" max="5645" width="6.375" style="14" customWidth="1"/>
    <col min="5646" max="5647" width="5.375" style="14" customWidth="1"/>
    <col min="5648" max="5648" width="0" style="14" hidden="1" customWidth="1"/>
    <col min="5649" max="5649" width="5.375" style="14" customWidth="1"/>
    <col min="5650" max="5675" width="0" style="14" hidden="1" customWidth="1"/>
    <col min="5676" max="5676" width="9.375" style="14" customWidth="1"/>
    <col min="5677" max="5679" width="0" style="14" hidden="1" customWidth="1"/>
    <col min="5680" max="5680" width="7.5" style="14" customWidth="1"/>
    <col min="5681" max="5681" width="12.75" style="14" customWidth="1"/>
    <col min="5682" max="5682" width="9.375" style="14" bestFit="1" customWidth="1"/>
    <col min="5683" max="5683" width="9.375" style="14" customWidth="1"/>
    <col min="5684" max="5684" width="9.375" style="14" bestFit="1" customWidth="1"/>
    <col min="5685" max="5685" width="9.375" style="14" customWidth="1"/>
    <col min="5686" max="5686" width="9.375" style="14" bestFit="1" customWidth="1"/>
    <col min="5687" max="5687" width="9.375" style="14" customWidth="1"/>
    <col min="5688" max="5688" width="9.375" style="14" bestFit="1" customWidth="1"/>
    <col min="5689" max="5689" width="9.375" style="14" customWidth="1"/>
    <col min="5690" max="5690" width="9.375" style="14" bestFit="1" customWidth="1"/>
    <col min="5691" max="5691" width="9.375" style="14" customWidth="1"/>
    <col min="5692" max="5877" width="9" style="14"/>
    <col min="5878" max="5878" width="3" style="14" customWidth="1"/>
    <col min="5879" max="5879" width="2.5" style="14" customWidth="1"/>
    <col min="5880" max="5880" width="0" style="14" hidden="1" customWidth="1"/>
    <col min="5881" max="5881" width="11" style="14" customWidth="1"/>
    <col min="5882" max="5891" width="6.25" style="14" customWidth="1"/>
    <col min="5892" max="5892" width="4.75" style="14" customWidth="1"/>
    <col min="5893" max="5893" width="0" style="14" hidden="1" customWidth="1"/>
    <col min="5894" max="5894" width="6.875" style="14" customWidth="1"/>
    <col min="5895" max="5895" width="0" style="14" hidden="1" customWidth="1"/>
    <col min="5896" max="5896" width="5.375" style="14" customWidth="1"/>
    <col min="5897" max="5897" width="6" style="14" customWidth="1"/>
    <col min="5898" max="5898" width="6.625" style="14" customWidth="1"/>
    <col min="5899" max="5899" width="5.375" style="14" customWidth="1"/>
    <col min="5900" max="5901" width="6.375" style="14" customWidth="1"/>
    <col min="5902" max="5903" width="5.375" style="14" customWidth="1"/>
    <col min="5904" max="5904" width="0" style="14" hidden="1" customWidth="1"/>
    <col min="5905" max="5905" width="5.375" style="14" customWidth="1"/>
    <col min="5906" max="5931" width="0" style="14" hidden="1" customWidth="1"/>
    <col min="5932" max="5932" width="9.375" style="14" customWidth="1"/>
    <col min="5933" max="5935" width="0" style="14" hidden="1" customWidth="1"/>
    <col min="5936" max="5936" width="7.5" style="14" customWidth="1"/>
    <col min="5937" max="5937" width="12.75" style="14" customWidth="1"/>
    <col min="5938" max="5938" width="9.375" style="14" bestFit="1" customWidth="1"/>
    <col min="5939" max="5939" width="9.375" style="14" customWidth="1"/>
    <col min="5940" max="5940" width="9.375" style="14" bestFit="1" customWidth="1"/>
    <col min="5941" max="5941" width="9.375" style="14" customWidth="1"/>
    <col min="5942" max="5942" width="9.375" style="14" bestFit="1" customWidth="1"/>
    <col min="5943" max="5943" width="9.375" style="14" customWidth="1"/>
    <col min="5944" max="5944" width="9.375" style="14" bestFit="1" customWidth="1"/>
    <col min="5945" max="5945" width="9.375" style="14" customWidth="1"/>
    <col min="5946" max="5946" width="9.375" style="14" bestFit="1" customWidth="1"/>
    <col min="5947" max="5947" width="9.375" style="14" customWidth="1"/>
    <col min="5948" max="6133" width="9" style="14"/>
    <col min="6134" max="6134" width="3" style="14" customWidth="1"/>
    <col min="6135" max="6135" width="2.5" style="14" customWidth="1"/>
    <col min="6136" max="6136" width="0" style="14" hidden="1" customWidth="1"/>
    <col min="6137" max="6137" width="11" style="14" customWidth="1"/>
    <col min="6138" max="6147" width="6.25" style="14" customWidth="1"/>
    <col min="6148" max="6148" width="4.75" style="14" customWidth="1"/>
    <col min="6149" max="6149" width="0" style="14" hidden="1" customWidth="1"/>
    <col min="6150" max="6150" width="6.875" style="14" customWidth="1"/>
    <col min="6151" max="6151" width="0" style="14" hidden="1" customWidth="1"/>
    <col min="6152" max="6152" width="5.375" style="14" customWidth="1"/>
    <col min="6153" max="6153" width="6" style="14" customWidth="1"/>
    <col min="6154" max="6154" width="6.625" style="14" customWidth="1"/>
    <col min="6155" max="6155" width="5.375" style="14" customWidth="1"/>
    <col min="6156" max="6157" width="6.375" style="14" customWidth="1"/>
    <col min="6158" max="6159" width="5.375" style="14" customWidth="1"/>
    <col min="6160" max="6160" width="0" style="14" hidden="1" customWidth="1"/>
    <col min="6161" max="6161" width="5.375" style="14" customWidth="1"/>
    <col min="6162" max="6187" width="0" style="14" hidden="1" customWidth="1"/>
    <col min="6188" max="6188" width="9.375" style="14" customWidth="1"/>
    <col min="6189" max="6191" width="0" style="14" hidden="1" customWidth="1"/>
    <col min="6192" max="6192" width="7.5" style="14" customWidth="1"/>
    <col min="6193" max="6193" width="12.75" style="14" customWidth="1"/>
    <col min="6194" max="6194" width="9.375" style="14" bestFit="1" customWidth="1"/>
    <col min="6195" max="6195" width="9.375" style="14" customWidth="1"/>
    <col min="6196" max="6196" width="9.375" style="14" bestFit="1" customWidth="1"/>
    <col min="6197" max="6197" width="9.375" style="14" customWidth="1"/>
    <col min="6198" max="6198" width="9.375" style="14" bestFit="1" customWidth="1"/>
    <col min="6199" max="6199" width="9.375" style="14" customWidth="1"/>
    <col min="6200" max="6200" width="9.375" style="14" bestFit="1" customWidth="1"/>
    <col min="6201" max="6201" width="9.375" style="14" customWidth="1"/>
    <col min="6202" max="6202" width="9.375" style="14" bestFit="1" customWidth="1"/>
    <col min="6203" max="6203" width="9.375" style="14" customWidth="1"/>
    <col min="6204" max="6389" width="9" style="14"/>
    <col min="6390" max="6390" width="3" style="14" customWidth="1"/>
    <col min="6391" max="6391" width="2.5" style="14" customWidth="1"/>
    <col min="6392" max="6392" width="0" style="14" hidden="1" customWidth="1"/>
    <col min="6393" max="6393" width="11" style="14" customWidth="1"/>
    <col min="6394" max="6403" width="6.25" style="14" customWidth="1"/>
    <col min="6404" max="6404" width="4.75" style="14" customWidth="1"/>
    <col min="6405" max="6405" width="0" style="14" hidden="1" customWidth="1"/>
    <col min="6406" max="6406" width="6.875" style="14" customWidth="1"/>
    <col min="6407" max="6407" width="0" style="14" hidden="1" customWidth="1"/>
    <col min="6408" max="6408" width="5.375" style="14" customWidth="1"/>
    <col min="6409" max="6409" width="6" style="14" customWidth="1"/>
    <col min="6410" max="6410" width="6.625" style="14" customWidth="1"/>
    <col min="6411" max="6411" width="5.375" style="14" customWidth="1"/>
    <col min="6412" max="6413" width="6.375" style="14" customWidth="1"/>
    <col min="6414" max="6415" width="5.375" style="14" customWidth="1"/>
    <col min="6416" max="6416" width="0" style="14" hidden="1" customWidth="1"/>
    <col min="6417" max="6417" width="5.375" style="14" customWidth="1"/>
    <col min="6418" max="6443" width="0" style="14" hidden="1" customWidth="1"/>
    <col min="6444" max="6444" width="9.375" style="14" customWidth="1"/>
    <col min="6445" max="6447" width="0" style="14" hidden="1" customWidth="1"/>
    <col min="6448" max="6448" width="7.5" style="14" customWidth="1"/>
    <col min="6449" max="6449" width="12.75" style="14" customWidth="1"/>
    <col min="6450" max="6450" width="9.375" style="14" bestFit="1" customWidth="1"/>
    <col min="6451" max="6451" width="9.375" style="14" customWidth="1"/>
    <col min="6452" max="6452" width="9.375" style="14" bestFit="1" customWidth="1"/>
    <col min="6453" max="6453" width="9.375" style="14" customWidth="1"/>
    <col min="6454" max="6454" width="9.375" style="14" bestFit="1" customWidth="1"/>
    <col min="6455" max="6455" width="9.375" style="14" customWidth="1"/>
    <col min="6456" max="6456" width="9.375" style="14" bestFit="1" customWidth="1"/>
    <col min="6457" max="6457" width="9.375" style="14" customWidth="1"/>
    <col min="6458" max="6458" width="9.375" style="14" bestFit="1" customWidth="1"/>
    <col min="6459" max="6459" width="9.375" style="14" customWidth="1"/>
    <col min="6460" max="6645" width="9" style="14"/>
    <col min="6646" max="6646" width="3" style="14" customWidth="1"/>
    <col min="6647" max="6647" width="2.5" style="14" customWidth="1"/>
    <col min="6648" max="6648" width="0" style="14" hidden="1" customWidth="1"/>
    <col min="6649" max="6649" width="11" style="14" customWidth="1"/>
    <col min="6650" max="6659" width="6.25" style="14" customWidth="1"/>
    <col min="6660" max="6660" width="4.75" style="14" customWidth="1"/>
    <col min="6661" max="6661" width="0" style="14" hidden="1" customWidth="1"/>
    <col min="6662" max="6662" width="6.875" style="14" customWidth="1"/>
    <col min="6663" max="6663" width="0" style="14" hidden="1" customWidth="1"/>
    <col min="6664" max="6664" width="5.375" style="14" customWidth="1"/>
    <col min="6665" max="6665" width="6" style="14" customWidth="1"/>
    <col min="6666" max="6666" width="6.625" style="14" customWidth="1"/>
    <col min="6667" max="6667" width="5.375" style="14" customWidth="1"/>
    <col min="6668" max="6669" width="6.375" style="14" customWidth="1"/>
    <col min="6670" max="6671" width="5.375" style="14" customWidth="1"/>
    <col min="6672" max="6672" width="0" style="14" hidden="1" customWidth="1"/>
    <col min="6673" max="6673" width="5.375" style="14" customWidth="1"/>
    <col min="6674" max="6699" width="0" style="14" hidden="1" customWidth="1"/>
    <col min="6700" max="6700" width="9.375" style="14" customWidth="1"/>
    <col min="6701" max="6703" width="0" style="14" hidden="1" customWidth="1"/>
    <col min="6704" max="6704" width="7.5" style="14" customWidth="1"/>
    <col min="6705" max="6705" width="12.75" style="14" customWidth="1"/>
    <col min="6706" max="6706" width="9.375" style="14" bestFit="1" customWidth="1"/>
    <col min="6707" max="6707" width="9.375" style="14" customWidth="1"/>
    <col min="6708" max="6708" width="9.375" style="14" bestFit="1" customWidth="1"/>
    <col min="6709" max="6709" width="9.375" style="14" customWidth="1"/>
    <col min="6710" max="6710" width="9.375" style="14" bestFit="1" customWidth="1"/>
    <col min="6711" max="6711" width="9.375" style="14" customWidth="1"/>
    <col min="6712" max="6712" width="9.375" style="14" bestFit="1" customWidth="1"/>
    <col min="6713" max="6713" width="9.375" style="14" customWidth="1"/>
    <col min="6714" max="6714" width="9.375" style="14" bestFit="1" customWidth="1"/>
    <col min="6715" max="6715" width="9.375" style="14" customWidth="1"/>
    <col min="6716" max="6901" width="9" style="14"/>
    <col min="6902" max="6902" width="3" style="14" customWidth="1"/>
    <col min="6903" max="6903" width="2.5" style="14" customWidth="1"/>
    <col min="6904" max="6904" width="0" style="14" hidden="1" customWidth="1"/>
    <col min="6905" max="6905" width="11" style="14" customWidth="1"/>
    <col min="6906" max="6915" width="6.25" style="14" customWidth="1"/>
    <col min="6916" max="6916" width="4.75" style="14" customWidth="1"/>
    <col min="6917" max="6917" width="0" style="14" hidden="1" customWidth="1"/>
    <col min="6918" max="6918" width="6.875" style="14" customWidth="1"/>
    <col min="6919" max="6919" width="0" style="14" hidden="1" customWidth="1"/>
    <col min="6920" max="6920" width="5.375" style="14" customWidth="1"/>
    <col min="6921" max="6921" width="6" style="14" customWidth="1"/>
    <col min="6922" max="6922" width="6.625" style="14" customWidth="1"/>
    <col min="6923" max="6923" width="5.375" style="14" customWidth="1"/>
    <col min="6924" max="6925" width="6.375" style="14" customWidth="1"/>
    <col min="6926" max="6927" width="5.375" style="14" customWidth="1"/>
    <col min="6928" max="6928" width="0" style="14" hidden="1" customWidth="1"/>
    <col min="6929" max="6929" width="5.375" style="14" customWidth="1"/>
    <col min="6930" max="6955" width="0" style="14" hidden="1" customWidth="1"/>
    <col min="6956" max="6956" width="9.375" style="14" customWidth="1"/>
    <col min="6957" max="6959" width="0" style="14" hidden="1" customWidth="1"/>
    <col min="6960" max="6960" width="7.5" style="14" customWidth="1"/>
    <col min="6961" max="6961" width="12.75" style="14" customWidth="1"/>
    <col min="6962" max="6962" width="9.375" style="14" bestFit="1" customWidth="1"/>
    <col min="6963" max="6963" width="9.375" style="14" customWidth="1"/>
    <col min="6964" max="6964" width="9.375" style="14" bestFit="1" customWidth="1"/>
    <col min="6965" max="6965" width="9.375" style="14" customWidth="1"/>
    <col min="6966" max="6966" width="9.375" style="14" bestFit="1" customWidth="1"/>
    <col min="6967" max="6967" width="9.375" style="14" customWidth="1"/>
    <col min="6968" max="6968" width="9.375" style="14" bestFit="1" customWidth="1"/>
    <col min="6969" max="6969" width="9.375" style="14" customWidth="1"/>
    <col min="6970" max="6970" width="9.375" style="14" bestFit="1" customWidth="1"/>
    <col min="6971" max="6971" width="9.375" style="14" customWidth="1"/>
    <col min="6972" max="7157" width="9" style="14"/>
    <col min="7158" max="7158" width="3" style="14" customWidth="1"/>
    <col min="7159" max="7159" width="2.5" style="14" customWidth="1"/>
    <col min="7160" max="7160" width="0" style="14" hidden="1" customWidth="1"/>
    <col min="7161" max="7161" width="11" style="14" customWidth="1"/>
    <col min="7162" max="7171" width="6.25" style="14" customWidth="1"/>
    <col min="7172" max="7172" width="4.75" style="14" customWidth="1"/>
    <col min="7173" max="7173" width="0" style="14" hidden="1" customWidth="1"/>
    <col min="7174" max="7174" width="6.875" style="14" customWidth="1"/>
    <col min="7175" max="7175" width="0" style="14" hidden="1" customWidth="1"/>
    <col min="7176" max="7176" width="5.375" style="14" customWidth="1"/>
    <col min="7177" max="7177" width="6" style="14" customWidth="1"/>
    <col min="7178" max="7178" width="6.625" style="14" customWidth="1"/>
    <col min="7179" max="7179" width="5.375" style="14" customWidth="1"/>
    <col min="7180" max="7181" width="6.375" style="14" customWidth="1"/>
    <col min="7182" max="7183" width="5.375" style="14" customWidth="1"/>
    <col min="7184" max="7184" width="0" style="14" hidden="1" customWidth="1"/>
    <col min="7185" max="7185" width="5.375" style="14" customWidth="1"/>
    <col min="7186" max="7211" width="0" style="14" hidden="1" customWidth="1"/>
    <col min="7212" max="7212" width="9.375" style="14" customWidth="1"/>
    <col min="7213" max="7215" width="0" style="14" hidden="1" customWidth="1"/>
    <col min="7216" max="7216" width="7.5" style="14" customWidth="1"/>
    <col min="7217" max="7217" width="12.75" style="14" customWidth="1"/>
    <col min="7218" max="7218" width="9.375" style="14" bestFit="1" customWidth="1"/>
    <col min="7219" max="7219" width="9.375" style="14" customWidth="1"/>
    <col min="7220" max="7220" width="9.375" style="14" bestFit="1" customWidth="1"/>
    <col min="7221" max="7221" width="9.375" style="14" customWidth="1"/>
    <col min="7222" max="7222" width="9.375" style="14" bestFit="1" customWidth="1"/>
    <col min="7223" max="7223" width="9.375" style="14" customWidth="1"/>
    <col min="7224" max="7224" width="9.375" style="14" bestFit="1" customWidth="1"/>
    <col min="7225" max="7225" width="9.375" style="14" customWidth="1"/>
    <col min="7226" max="7226" width="9.375" style="14" bestFit="1" customWidth="1"/>
    <col min="7227" max="7227" width="9.375" style="14" customWidth="1"/>
    <col min="7228" max="7413" width="9" style="14"/>
    <col min="7414" max="7414" width="3" style="14" customWidth="1"/>
    <col min="7415" max="7415" width="2.5" style="14" customWidth="1"/>
    <col min="7416" max="7416" width="0" style="14" hidden="1" customWidth="1"/>
    <col min="7417" max="7417" width="11" style="14" customWidth="1"/>
    <col min="7418" max="7427" width="6.25" style="14" customWidth="1"/>
    <col min="7428" max="7428" width="4.75" style="14" customWidth="1"/>
    <col min="7429" max="7429" width="0" style="14" hidden="1" customWidth="1"/>
    <col min="7430" max="7430" width="6.875" style="14" customWidth="1"/>
    <col min="7431" max="7431" width="0" style="14" hidden="1" customWidth="1"/>
    <col min="7432" max="7432" width="5.375" style="14" customWidth="1"/>
    <col min="7433" max="7433" width="6" style="14" customWidth="1"/>
    <col min="7434" max="7434" width="6.625" style="14" customWidth="1"/>
    <col min="7435" max="7435" width="5.375" style="14" customWidth="1"/>
    <col min="7436" max="7437" width="6.375" style="14" customWidth="1"/>
    <col min="7438" max="7439" width="5.375" style="14" customWidth="1"/>
    <col min="7440" max="7440" width="0" style="14" hidden="1" customWidth="1"/>
    <col min="7441" max="7441" width="5.375" style="14" customWidth="1"/>
    <col min="7442" max="7467" width="0" style="14" hidden="1" customWidth="1"/>
    <col min="7468" max="7468" width="9.375" style="14" customWidth="1"/>
    <col min="7469" max="7471" width="0" style="14" hidden="1" customWidth="1"/>
    <col min="7472" max="7472" width="7.5" style="14" customWidth="1"/>
    <col min="7473" max="7473" width="12.75" style="14" customWidth="1"/>
    <col min="7474" max="7474" width="9.375" style="14" bestFit="1" customWidth="1"/>
    <col min="7475" max="7475" width="9.375" style="14" customWidth="1"/>
    <col min="7476" max="7476" width="9.375" style="14" bestFit="1" customWidth="1"/>
    <col min="7477" max="7477" width="9.375" style="14" customWidth="1"/>
    <col min="7478" max="7478" width="9.375" style="14" bestFit="1" customWidth="1"/>
    <col min="7479" max="7479" width="9.375" style="14" customWidth="1"/>
    <col min="7480" max="7480" width="9.375" style="14" bestFit="1" customWidth="1"/>
    <col min="7481" max="7481" width="9.375" style="14" customWidth="1"/>
    <col min="7482" max="7482" width="9.375" style="14" bestFit="1" customWidth="1"/>
    <col min="7483" max="7483" width="9.375" style="14" customWidth="1"/>
    <col min="7484" max="7669" width="9" style="14"/>
    <col min="7670" max="7670" width="3" style="14" customWidth="1"/>
    <col min="7671" max="7671" width="2.5" style="14" customWidth="1"/>
    <col min="7672" max="7672" width="0" style="14" hidden="1" customWidth="1"/>
    <col min="7673" max="7673" width="11" style="14" customWidth="1"/>
    <col min="7674" max="7683" width="6.25" style="14" customWidth="1"/>
    <col min="7684" max="7684" width="4.75" style="14" customWidth="1"/>
    <col min="7685" max="7685" width="0" style="14" hidden="1" customWidth="1"/>
    <col min="7686" max="7686" width="6.875" style="14" customWidth="1"/>
    <col min="7687" max="7687" width="0" style="14" hidden="1" customWidth="1"/>
    <col min="7688" max="7688" width="5.375" style="14" customWidth="1"/>
    <col min="7689" max="7689" width="6" style="14" customWidth="1"/>
    <col min="7690" max="7690" width="6.625" style="14" customWidth="1"/>
    <col min="7691" max="7691" width="5.375" style="14" customWidth="1"/>
    <col min="7692" max="7693" width="6.375" style="14" customWidth="1"/>
    <col min="7694" max="7695" width="5.375" style="14" customWidth="1"/>
    <col min="7696" max="7696" width="0" style="14" hidden="1" customWidth="1"/>
    <col min="7697" max="7697" width="5.375" style="14" customWidth="1"/>
    <col min="7698" max="7723" width="0" style="14" hidden="1" customWidth="1"/>
    <col min="7724" max="7724" width="9.375" style="14" customWidth="1"/>
    <col min="7725" max="7727" width="0" style="14" hidden="1" customWidth="1"/>
    <col min="7728" max="7728" width="7.5" style="14" customWidth="1"/>
    <col min="7729" max="7729" width="12.75" style="14" customWidth="1"/>
    <col min="7730" max="7730" width="9.375" style="14" bestFit="1" customWidth="1"/>
    <col min="7731" max="7731" width="9.375" style="14" customWidth="1"/>
    <col min="7732" max="7732" width="9.375" style="14" bestFit="1" customWidth="1"/>
    <col min="7733" max="7733" width="9.375" style="14" customWidth="1"/>
    <col min="7734" max="7734" width="9.375" style="14" bestFit="1" customWidth="1"/>
    <col min="7735" max="7735" width="9.375" style="14" customWidth="1"/>
    <col min="7736" max="7736" width="9.375" style="14" bestFit="1" customWidth="1"/>
    <col min="7737" max="7737" width="9.375" style="14" customWidth="1"/>
    <col min="7738" max="7738" width="9.375" style="14" bestFit="1" customWidth="1"/>
    <col min="7739" max="7739" width="9.375" style="14" customWidth="1"/>
    <col min="7740" max="7925" width="9" style="14"/>
    <col min="7926" max="7926" width="3" style="14" customWidth="1"/>
    <col min="7927" max="7927" width="2.5" style="14" customWidth="1"/>
    <col min="7928" max="7928" width="0" style="14" hidden="1" customWidth="1"/>
    <col min="7929" max="7929" width="11" style="14" customWidth="1"/>
    <col min="7930" max="7939" width="6.25" style="14" customWidth="1"/>
    <col min="7940" max="7940" width="4.75" style="14" customWidth="1"/>
    <col min="7941" max="7941" width="0" style="14" hidden="1" customWidth="1"/>
    <col min="7942" max="7942" width="6.875" style="14" customWidth="1"/>
    <col min="7943" max="7943" width="0" style="14" hidden="1" customWidth="1"/>
    <col min="7944" max="7944" width="5.375" style="14" customWidth="1"/>
    <col min="7945" max="7945" width="6" style="14" customWidth="1"/>
    <col min="7946" max="7946" width="6.625" style="14" customWidth="1"/>
    <col min="7947" max="7947" width="5.375" style="14" customWidth="1"/>
    <col min="7948" max="7949" width="6.375" style="14" customWidth="1"/>
    <col min="7950" max="7951" width="5.375" style="14" customWidth="1"/>
    <col min="7952" max="7952" width="0" style="14" hidden="1" customWidth="1"/>
    <col min="7953" max="7953" width="5.375" style="14" customWidth="1"/>
    <col min="7954" max="7979" width="0" style="14" hidden="1" customWidth="1"/>
    <col min="7980" max="7980" width="9.375" style="14" customWidth="1"/>
    <col min="7981" max="7983" width="0" style="14" hidden="1" customWidth="1"/>
    <col min="7984" max="7984" width="7.5" style="14" customWidth="1"/>
    <col min="7985" max="7985" width="12.75" style="14" customWidth="1"/>
    <col min="7986" max="7986" width="9.375" style="14" bestFit="1" customWidth="1"/>
    <col min="7987" max="7987" width="9.375" style="14" customWidth="1"/>
    <col min="7988" max="7988" width="9.375" style="14" bestFit="1" customWidth="1"/>
    <col min="7989" max="7989" width="9.375" style="14" customWidth="1"/>
    <col min="7990" max="7990" width="9.375" style="14" bestFit="1" customWidth="1"/>
    <col min="7991" max="7991" width="9.375" style="14" customWidth="1"/>
    <col min="7992" max="7992" width="9.375" style="14" bestFit="1" customWidth="1"/>
    <col min="7993" max="7993" width="9.375" style="14" customWidth="1"/>
    <col min="7994" max="7994" width="9.375" style="14" bestFit="1" customWidth="1"/>
    <col min="7995" max="7995" width="9.375" style="14" customWidth="1"/>
    <col min="7996" max="8181" width="9" style="14"/>
    <col min="8182" max="8182" width="3" style="14" customWidth="1"/>
    <col min="8183" max="8183" width="2.5" style="14" customWidth="1"/>
    <col min="8184" max="8184" width="0" style="14" hidden="1" customWidth="1"/>
    <col min="8185" max="8185" width="11" style="14" customWidth="1"/>
    <col min="8186" max="8195" width="6.25" style="14" customWidth="1"/>
    <col min="8196" max="8196" width="4.75" style="14" customWidth="1"/>
    <col min="8197" max="8197" width="0" style="14" hidden="1" customWidth="1"/>
    <col min="8198" max="8198" width="6.875" style="14" customWidth="1"/>
    <col min="8199" max="8199" width="0" style="14" hidden="1" customWidth="1"/>
    <col min="8200" max="8200" width="5.375" style="14" customWidth="1"/>
    <col min="8201" max="8201" width="6" style="14" customWidth="1"/>
    <col min="8202" max="8202" width="6.625" style="14" customWidth="1"/>
    <col min="8203" max="8203" width="5.375" style="14" customWidth="1"/>
    <col min="8204" max="8205" width="6.375" style="14" customWidth="1"/>
    <col min="8206" max="8207" width="5.375" style="14" customWidth="1"/>
    <col min="8208" max="8208" width="0" style="14" hidden="1" customWidth="1"/>
    <col min="8209" max="8209" width="5.375" style="14" customWidth="1"/>
    <col min="8210" max="8235" width="0" style="14" hidden="1" customWidth="1"/>
    <col min="8236" max="8236" width="9.375" style="14" customWidth="1"/>
    <col min="8237" max="8239" width="0" style="14" hidden="1" customWidth="1"/>
    <col min="8240" max="8240" width="7.5" style="14" customWidth="1"/>
    <col min="8241" max="8241" width="12.75" style="14" customWidth="1"/>
    <col min="8242" max="8242" width="9.375" style="14" bestFit="1" customWidth="1"/>
    <col min="8243" max="8243" width="9.375" style="14" customWidth="1"/>
    <col min="8244" max="8244" width="9.375" style="14" bestFit="1" customWidth="1"/>
    <col min="8245" max="8245" width="9.375" style="14" customWidth="1"/>
    <col min="8246" max="8246" width="9.375" style="14" bestFit="1" customWidth="1"/>
    <col min="8247" max="8247" width="9.375" style="14" customWidth="1"/>
    <col min="8248" max="8248" width="9.375" style="14" bestFit="1" customWidth="1"/>
    <col min="8249" max="8249" width="9.375" style="14" customWidth="1"/>
    <col min="8250" max="8250" width="9.375" style="14" bestFit="1" customWidth="1"/>
    <col min="8251" max="8251" width="9.375" style="14" customWidth="1"/>
    <col min="8252" max="8437" width="9" style="14"/>
    <col min="8438" max="8438" width="3" style="14" customWidth="1"/>
    <col min="8439" max="8439" width="2.5" style="14" customWidth="1"/>
    <col min="8440" max="8440" width="0" style="14" hidden="1" customWidth="1"/>
    <col min="8441" max="8441" width="11" style="14" customWidth="1"/>
    <col min="8442" max="8451" width="6.25" style="14" customWidth="1"/>
    <col min="8452" max="8452" width="4.75" style="14" customWidth="1"/>
    <col min="8453" max="8453" width="0" style="14" hidden="1" customWidth="1"/>
    <col min="8454" max="8454" width="6.875" style="14" customWidth="1"/>
    <col min="8455" max="8455" width="0" style="14" hidden="1" customWidth="1"/>
    <col min="8456" max="8456" width="5.375" style="14" customWidth="1"/>
    <col min="8457" max="8457" width="6" style="14" customWidth="1"/>
    <col min="8458" max="8458" width="6.625" style="14" customWidth="1"/>
    <col min="8459" max="8459" width="5.375" style="14" customWidth="1"/>
    <col min="8460" max="8461" width="6.375" style="14" customWidth="1"/>
    <col min="8462" max="8463" width="5.375" style="14" customWidth="1"/>
    <col min="8464" max="8464" width="0" style="14" hidden="1" customWidth="1"/>
    <col min="8465" max="8465" width="5.375" style="14" customWidth="1"/>
    <col min="8466" max="8491" width="0" style="14" hidden="1" customWidth="1"/>
    <col min="8492" max="8492" width="9.375" style="14" customWidth="1"/>
    <col min="8493" max="8495" width="0" style="14" hidden="1" customWidth="1"/>
    <col min="8496" max="8496" width="7.5" style="14" customWidth="1"/>
    <col min="8497" max="8497" width="12.75" style="14" customWidth="1"/>
    <col min="8498" max="8498" width="9.375" style="14" bestFit="1" customWidth="1"/>
    <col min="8499" max="8499" width="9.375" style="14" customWidth="1"/>
    <col min="8500" max="8500" width="9.375" style="14" bestFit="1" customWidth="1"/>
    <col min="8501" max="8501" width="9.375" style="14" customWidth="1"/>
    <col min="8502" max="8502" width="9.375" style="14" bestFit="1" customWidth="1"/>
    <col min="8503" max="8503" width="9.375" style="14" customWidth="1"/>
    <col min="8504" max="8504" width="9.375" style="14" bestFit="1" customWidth="1"/>
    <col min="8505" max="8505" width="9.375" style="14" customWidth="1"/>
    <col min="8506" max="8506" width="9.375" style="14" bestFit="1" customWidth="1"/>
    <col min="8507" max="8507" width="9.375" style="14" customWidth="1"/>
    <col min="8508" max="8693" width="9" style="14"/>
    <col min="8694" max="8694" width="3" style="14" customWidth="1"/>
    <col min="8695" max="8695" width="2.5" style="14" customWidth="1"/>
    <col min="8696" max="8696" width="0" style="14" hidden="1" customWidth="1"/>
    <col min="8697" max="8697" width="11" style="14" customWidth="1"/>
    <col min="8698" max="8707" width="6.25" style="14" customWidth="1"/>
    <col min="8708" max="8708" width="4.75" style="14" customWidth="1"/>
    <col min="8709" max="8709" width="0" style="14" hidden="1" customWidth="1"/>
    <col min="8710" max="8710" width="6.875" style="14" customWidth="1"/>
    <col min="8711" max="8711" width="0" style="14" hidden="1" customWidth="1"/>
    <col min="8712" max="8712" width="5.375" style="14" customWidth="1"/>
    <col min="8713" max="8713" width="6" style="14" customWidth="1"/>
    <col min="8714" max="8714" width="6.625" style="14" customWidth="1"/>
    <col min="8715" max="8715" width="5.375" style="14" customWidth="1"/>
    <col min="8716" max="8717" width="6.375" style="14" customWidth="1"/>
    <col min="8718" max="8719" width="5.375" style="14" customWidth="1"/>
    <col min="8720" max="8720" width="0" style="14" hidden="1" customWidth="1"/>
    <col min="8721" max="8721" width="5.375" style="14" customWidth="1"/>
    <col min="8722" max="8747" width="0" style="14" hidden="1" customWidth="1"/>
    <col min="8748" max="8748" width="9.375" style="14" customWidth="1"/>
    <col min="8749" max="8751" width="0" style="14" hidden="1" customWidth="1"/>
    <col min="8752" max="8752" width="7.5" style="14" customWidth="1"/>
    <col min="8753" max="8753" width="12.75" style="14" customWidth="1"/>
    <col min="8754" max="8754" width="9.375" style="14" bestFit="1" customWidth="1"/>
    <col min="8755" max="8755" width="9.375" style="14" customWidth="1"/>
    <col min="8756" max="8756" width="9.375" style="14" bestFit="1" customWidth="1"/>
    <col min="8757" max="8757" width="9.375" style="14" customWidth="1"/>
    <col min="8758" max="8758" width="9.375" style="14" bestFit="1" customWidth="1"/>
    <col min="8759" max="8759" width="9.375" style="14" customWidth="1"/>
    <col min="8760" max="8760" width="9.375" style="14" bestFit="1" customWidth="1"/>
    <col min="8761" max="8761" width="9.375" style="14" customWidth="1"/>
    <col min="8762" max="8762" width="9.375" style="14" bestFit="1" customWidth="1"/>
    <col min="8763" max="8763" width="9.375" style="14" customWidth="1"/>
    <col min="8764" max="8949" width="9" style="14"/>
    <col min="8950" max="8950" width="3" style="14" customWidth="1"/>
    <col min="8951" max="8951" width="2.5" style="14" customWidth="1"/>
    <col min="8952" max="8952" width="0" style="14" hidden="1" customWidth="1"/>
    <col min="8953" max="8953" width="11" style="14" customWidth="1"/>
    <col min="8954" max="8963" width="6.25" style="14" customWidth="1"/>
    <col min="8964" max="8964" width="4.75" style="14" customWidth="1"/>
    <col min="8965" max="8965" width="0" style="14" hidden="1" customWidth="1"/>
    <col min="8966" max="8966" width="6.875" style="14" customWidth="1"/>
    <col min="8967" max="8967" width="0" style="14" hidden="1" customWidth="1"/>
    <col min="8968" max="8968" width="5.375" style="14" customWidth="1"/>
    <col min="8969" max="8969" width="6" style="14" customWidth="1"/>
    <col min="8970" max="8970" width="6.625" style="14" customWidth="1"/>
    <col min="8971" max="8971" width="5.375" style="14" customWidth="1"/>
    <col min="8972" max="8973" width="6.375" style="14" customWidth="1"/>
    <col min="8974" max="8975" width="5.375" style="14" customWidth="1"/>
    <col min="8976" max="8976" width="0" style="14" hidden="1" customWidth="1"/>
    <col min="8977" max="8977" width="5.375" style="14" customWidth="1"/>
    <col min="8978" max="9003" width="0" style="14" hidden="1" customWidth="1"/>
    <col min="9004" max="9004" width="9.375" style="14" customWidth="1"/>
    <col min="9005" max="9007" width="0" style="14" hidden="1" customWidth="1"/>
    <col min="9008" max="9008" width="7.5" style="14" customWidth="1"/>
    <col min="9009" max="9009" width="12.75" style="14" customWidth="1"/>
    <col min="9010" max="9010" width="9.375" style="14" bestFit="1" customWidth="1"/>
    <col min="9011" max="9011" width="9.375" style="14" customWidth="1"/>
    <col min="9012" max="9012" width="9.375" style="14" bestFit="1" customWidth="1"/>
    <col min="9013" max="9013" width="9.375" style="14" customWidth="1"/>
    <col min="9014" max="9014" width="9.375" style="14" bestFit="1" customWidth="1"/>
    <col min="9015" max="9015" width="9.375" style="14" customWidth="1"/>
    <col min="9016" max="9016" width="9.375" style="14" bestFit="1" customWidth="1"/>
    <col min="9017" max="9017" width="9.375" style="14" customWidth="1"/>
    <col min="9018" max="9018" width="9.375" style="14" bestFit="1" customWidth="1"/>
    <col min="9019" max="9019" width="9.375" style="14" customWidth="1"/>
    <col min="9020" max="9205" width="9" style="14"/>
    <col min="9206" max="9206" width="3" style="14" customWidth="1"/>
    <col min="9207" max="9207" width="2.5" style="14" customWidth="1"/>
    <col min="9208" max="9208" width="0" style="14" hidden="1" customWidth="1"/>
    <col min="9209" max="9209" width="11" style="14" customWidth="1"/>
    <col min="9210" max="9219" width="6.25" style="14" customWidth="1"/>
    <col min="9220" max="9220" width="4.75" style="14" customWidth="1"/>
    <col min="9221" max="9221" width="0" style="14" hidden="1" customWidth="1"/>
    <col min="9222" max="9222" width="6.875" style="14" customWidth="1"/>
    <col min="9223" max="9223" width="0" style="14" hidden="1" customWidth="1"/>
    <col min="9224" max="9224" width="5.375" style="14" customWidth="1"/>
    <col min="9225" max="9225" width="6" style="14" customWidth="1"/>
    <col min="9226" max="9226" width="6.625" style="14" customWidth="1"/>
    <col min="9227" max="9227" width="5.375" style="14" customWidth="1"/>
    <col min="9228" max="9229" width="6.375" style="14" customWidth="1"/>
    <col min="9230" max="9231" width="5.375" style="14" customWidth="1"/>
    <col min="9232" max="9232" width="0" style="14" hidden="1" customWidth="1"/>
    <col min="9233" max="9233" width="5.375" style="14" customWidth="1"/>
    <col min="9234" max="9259" width="0" style="14" hidden="1" customWidth="1"/>
    <col min="9260" max="9260" width="9.375" style="14" customWidth="1"/>
    <col min="9261" max="9263" width="0" style="14" hidden="1" customWidth="1"/>
    <col min="9264" max="9264" width="7.5" style="14" customWidth="1"/>
    <col min="9265" max="9265" width="12.75" style="14" customWidth="1"/>
    <col min="9266" max="9266" width="9.375" style="14" bestFit="1" customWidth="1"/>
    <col min="9267" max="9267" width="9.375" style="14" customWidth="1"/>
    <col min="9268" max="9268" width="9.375" style="14" bestFit="1" customWidth="1"/>
    <col min="9269" max="9269" width="9.375" style="14" customWidth="1"/>
    <col min="9270" max="9270" width="9.375" style="14" bestFit="1" customWidth="1"/>
    <col min="9271" max="9271" width="9.375" style="14" customWidth="1"/>
    <col min="9272" max="9272" width="9.375" style="14" bestFit="1" customWidth="1"/>
    <col min="9273" max="9273" width="9.375" style="14" customWidth="1"/>
    <col min="9274" max="9274" width="9.375" style="14" bestFit="1" customWidth="1"/>
    <col min="9275" max="9275" width="9.375" style="14" customWidth="1"/>
    <col min="9276" max="9461" width="9" style="14"/>
    <col min="9462" max="9462" width="3" style="14" customWidth="1"/>
    <col min="9463" max="9463" width="2.5" style="14" customWidth="1"/>
    <col min="9464" max="9464" width="0" style="14" hidden="1" customWidth="1"/>
    <col min="9465" max="9465" width="11" style="14" customWidth="1"/>
    <col min="9466" max="9475" width="6.25" style="14" customWidth="1"/>
    <col min="9476" max="9476" width="4.75" style="14" customWidth="1"/>
    <col min="9477" max="9477" width="0" style="14" hidden="1" customWidth="1"/>
    <col min="9478" max="9478" width="6.875" style="14" customWidth="1"/>
    <col min="9479" max="9479" width="0" style="14" hidden="1" customWidth="1"/>
    <col min="9480" max="9480" width="5.375" style="14" customWidth="1"/>
    <col min="9481" max="9481" width="6" style="14" customWidth="1"/>
    <col min="9482" max="9482" width="6.625" style="14" customWidth="1"/>
    <col min="9483" max="9483" width="5.375" style="14" customWidth="1"/>
    <col min="9484" max="9485" width="6.375" style="14" customWidth="1"/>
    <col min="9486" max="9487" width="5.375" style="14" customWidth="1"/>
    <col min="9488" max="9488" width="0" style="14" hidden="1" customWidth="1"/>
    <col min="9489" max="9489" width="5.375" style="14" customWidth="1"/>
    <col min="9490" max="9515" width="0" style="14" hidden="1" customWidth="1"/>
    <col min="9516" max="9516" width="9.375" style="14" customWidth="1"/>
    <col min="9517" max="9519" width="0" style="14" hidden="1" customWidth="1"/>
    <col min="9520" max="9520" width="7.5" style="14" customWidth="1"/>
    <col min="9521" max="9521" width="12.75" style="14" customWidth="1"/>
    <col min="9522" max="9522" width="9.375" style="14" bestFit="1" customWidth="1"/>
    <col min="9523" max="9523" width="9.375" style="14" customWidth="1"/>
    <col min="9524" max="9524" width="9.375" style="14" bestFit="1" customWidth="1"/>
    <col min="9525" max="9525" width="9.375" style="14" customWidth="1"/>
    <col min="9526" max="9526" width="9.375" style="14" bestFit="1" customWidth="1"/>
    <col min="9527" max="9527" width="9.375" style="14" customWidth="1"/>
    <col min="9528" max="9528" width="9.375" style="14" bestFit="1" customWidth="1"/>
    <col min="9529" max="9529" width="9.375" style="14" customWidth="1"/>
    <col min="9530" max="9530" width="9.375" style="14" bestFit="1" customWidth="1"/>
    <col min="9531" max="9531" width="9.375" style="14" customWidth="1"/>
    <col min="9532" max="9717" width="9" style="14"/>
    <col min="9718" max="9718" width="3" style="14" customWidth="1"/>
    <col min="9719" max="9719" width="2.5" style="14" customWidth="1"/>
    <col min="9720" max="9720" width="0" style="14" hidden="1" customWidth="1"/>
    <col min="9721" max="9721" width="11" style="14" customWidth="1"/>
    <col min="9722" max="9731" width="6.25" style="14" customWidth="1"/>
    <col min="9732" max="9732" width="4.75" style="14" customWidth="1"/>
    <col min="9733" max="9733" width="0" style="14" hidden="1" customWidth="1"/>
    <col min="9734" max="9734" width="6.875" style="14" customWidth="1"/>
    <col min="9735" max="9735" width="0" style="14" hidden="1" customWidth="1"/>
    <col min="9736" max="9736" width="5.375" style="14" customWidth="1"/>
    <col min="9737" max="9737" width="6" style="14" customWidth="1"/>
    <col min="9738" max="9738" width="6.625" style="14" customWidth="1"/>
    <col min="9739" max="9739" width="5.375" style="14" customWidth="1"/>
    <col min="9740" max="9741" width="6.375" style="14" customWidth="1"/>
    <col min="9742" max="9743" width="5.375" style="14" customWidth="1"/>
    <col min="9744" max="9744" width="0" style="14" hidden="1" customWidth="1"/>
    <col min="9745" max="9745" width="5.375" style="14" customWidth="1"/>
    <col min="9746" max="9771" width="0" style="14" hidden="1" customWidth="1"/>
    <col min="9772" max="9772" width="9.375" style="14" customWidth="1"/>
    <col min="9773" max="9775" width="0" style="14" hidden="1" customWidth="1"/>
    <col min="9776" max="9776" width="7.5" style="14" customWidth="1"/>
    <col min="9777" max="9777" width="12.75" style="14" customWidth="1"/>
    <col min="9778" max="9778" width="9.375" style="14" bestFit="1" customWidth="1"/>
    <col min="9779" max="9779" width="9.375" style="14" customWidth="1"/>
    <col min="9780" max="9780" width="9.375" style="14" bestFit="1" customWidth="1"/>
    <col min="9781" max="9781" width="9.375" style="14" customWidth="1"/>
    <col min="9782" max="9782" width="9.375" style="14" bestFit="1" customWidth="1"/>
    <col min="9783" max="9783" width="9.375" style="14" customWidth="1"/>
    <col min="9784" max="9784" width="9.375" style="14" bestFit="1" customWidth="1"/>
    <col min="9785" max="9785" width="9.375" style="14" customWidth="1"/>
    <col min="9786" max="9786" width="9.375" style="14" bestFit="1" customWidth="1"/>
    <col min="9787" max="9787" width="9.375" style="14" customWidth="1"/>
    <col min="9788" max="9973" width="9" style="14"/>
    <col min="9974" max="9974" width="3" style="14" customWidth="1"/>
    <col min="9975" max="9975" width="2.5" style="14" customWidth="1"/>
    <col min="9976" max="9976" width="0" style="14" hidden="1" customWidth="1"/>
    <col min="9977" max="9977" width="11" style="14" customWidth="1"/>
    <col min="9978" max="9987" width="6.25" style="14" customWidth="1"/>
    <col min="9988" max="9988" width="4.75" style="14" customWidth="1"/>
    <col min="9989" max="9989" width="0" style="14" hidden="1" customWidth="1"/>
    <col min="9990" max="9990" width="6.875" style="14" customWidth="1"/>
    <col min="9991" max="9991" width="0" style="14" hidden="1" customWidth="1"/>
    <col min="9992" max="9992" width="5.375" style="14" customWidth="1"/>
    <col min="9993" max="9993" width="6" style="14" customWidth="1"/>
    <col min="9994" max="9994" width="6.625" style="14" customWidth="1"/>
    <col min="9995" max="9995" width="5.375" style="14" customWidth="1"/>
    <col min="9996" max="9997" width="6.375" style="14" customWidth="1"/>
    <col min="9998" max="9999" width="5.375" style="14" customWidth="1"/>
    <col min="10000" max="10000" width="0" style="14" hidden="1" customWidth="1"/>
    <col min="10001" max="10001" width="5.375" style="14" customWidth="1"/>
    <col min="10002" max="10027" width="0" style="14" hidden="1" customWidth="1"/>
    <col min="10028" max="10028" width="9.375" style="14" customWidth="1"/>
    <col min="10029" max="10031" width="0" style="14" hidden="1" customWidth="1"/>
    <col min="10032" max="10032" width="7.5" style="14" customWidth="1"/>
    <col min="10033" max="10033" width="12.75" style="14" customWidth="1"/>
    <col min="10034" max="10034" width="9.375" style="14" bestFit="1" customWidth="1"/>
    <col min="10035" max="10035" width="9.375" style="14" customWidth="1"/>
    <col min="10036" max="10036" width="9.375" style="14" bestFit="1" customWidth="1"/>
    <col min="10037" max="10037" width="9.375" style="14" customWidth="1"/>
    <col min="10038" max="10038" width="9.375" style="14" bestFit="1" customWidth="1"/>
    <col min="10039" max="10039" width="9.375" style="14" customWidth="1"/>
    <col min="10040" max="10040" width="9.375" style="14" bestFit="1" customWidth="1"/>
    <col min="10041" max="10041" width="9.375" style="14" customWidth="1"/>
    <col min="10042" max="10042" width="9.375" style="14" bestFit="1" customWidth="1"/>
    <col min="10043" max="10043" width="9.375" style="14" customWidth="1"/>
    <col min="10044" max="10229" width="9" style="14"/>
    <col min="10230" max="10230" width="3" style="14" customWidth="1"/>
    <col min="10231" max="10231" width="2.5" style="14" customWidth="1"/>
    <col min="10232" max="10232" width="0" style="14" hidden="1" customWidth="1"/>
    <col min="10233" max="10233" width="11" style="14" customWidth="1"/>
    <col min="10234" max="10243" width="6.25" style="14" customWidth="1"/>
    <col min="10244" max="10244" width="4.75" style="14" customWidth="1"/>
    <col min="10245" max="10245" width="0" style="14" hidden="1" customWidth="1"/>
    <col min="10246" max="10246" width="6.875" style="14" customWidth="1"/>
    <col min="10247" max="10247" width="0" style="14" hidden="1" customWidth="1"/>
    <col min="10248" max="10248" width="5.375" style="14" customWidth="1"/>
    <col min="10249" max="10249" width="6" style="14" customWidth="1"/>
    <col min="10250" max="10250" width="6.625" style="14" customWidth="1"/>
    <col min="10251" max="10251" width="5.375" style="14" customWidth="1"/>
    <col min="10252" max="10253" width="6.375" style="14" customWidth="1"/>
    <col min="10254" max="10255" width="5.375" style="14" customWidth="1"/>
    <col min="10256" max="10256" width="0" style="14" hidden="1" customWidth="1"/>
    <col min="10257" max="10257" width="5.375" style="14" customWidth="1"/>
    <col min="10258" max="10283" width="0" style="14" hidden="1" customWidth="1"/>
    <col min="10284" max="10284" width="9.375" style="14" customWidth="1"/>
    <col min="10285" max="10287" width="0" style="14" hidden="1" customWidth="1"/>
    <col min="10288" max="10288" width="7.5" style="14" customWidth="1"/>
    <col min="10289" max="10289" width="12.75" style="14" customWidth="1"/>
    <col min="10290" max="10290" width="9.375" style="14" bestFit="1" customWidth="1"/>
    <col min="10291" max="10291" width="9.375" style="14" customWidth="1"/>
    <col min="10292" max="10292" width="9.375" style="14" bestFit="1" customWidth="1"/>
    <col min="10293" max="10293" width="9.375" style="14" customWidth="1"/>
    <col min="10294" max="10294" width="9.375" style="14" bestFit="1" customWidth="1"/>
    <col min="10295" max="10295" width="9.375" style="14" customWidth="1"/>
    <col min="10296" max="10296" width="9.375" style="14" bestFit="1" customWidth="1"/>
    <col min="10297" max="10297" width="9.375" style="14" customWidth="1"/>
    <col min="10298" max="10298" width="9.375" style="14" bestFit="1" customWidth="1"/>
    <col min="10299" max="10299" width="9.375" style="14" customWidth="1"/>
    <col min="10300" max="10485" width="9" style="14"/>
    <col min="10486" max="10486" width="3" style="14" customWidth="1"/>
    <col min="10487" max="10487" width="2.5" style="14" customWidth="1"/>
    <col min="10488" max="10488" width="0" style="14" hidden="1" customWidth="1"/>
    <col min="10489" max="10489" width="11" style="14" customWidth="1"/>
    <col min="10490" max="10499" width="6.25" style="14" customWidth="1"/>
    <col min="10500" max="10500" width="4.75" style="14" customWidth="1"/>
    <col min="10501" max="10501" width="0" style="14" hidden="1" customWidth="1"/>
    <col min="10502" max="10502" width="6.875" style="14" customWidth="1"/>
    <col min="10503" max="10503" width="0" style="14" hidden="1" customWidth="1"/>
    <col min="10504" max="10504" width="5.375" style="14" customWidth="1"/>
    <col min="10505" max="10505" width="6" style="14" customWidth="1"/>
    <col min="10506" max="10506" width="6.625" style="14" customWidth="1"/>
    <col min="10507" max="10507" width="5.375" style="14" customWidth="1"/>
    <col min="10508" max="10509" width="6.375" style="14" customWidth="1"/>
    <col min="10510" max="10511" width="5.375" style="14" customWidth="1"/>
    <col min="10512" max="10512" width="0" style="14" hidden="1" customWidth="1"/>
    <col min="10513" max="10513" width="5.375" style="14" customWidth="1"/>
    <col min="10514" max="10539" width="0" style="14" hidden="1" customWidth="1"/>
    <col min="10540" max="10540" width="9.375" style="14" customWidth="1"/>
    <col min="10541" max="10543" width="0" style="14" hidden="1" customWidth="1"/>
    <col min="10544" max="10544" width="7.5" style="14" customWidth="1"/>
    <col min="10545" max="10545" width="12.75" style="14" customWidth="1"/>
    <col min="10546" max="10546" width="9.375" style="14" bestFit="1" customWidth="1"/>
    <col min="10547" max="10547" width="9.375" style="14" customWidth="1"/>
    <col min="10548" max="10548" width="9.375" style="14" bestFit="1" customWidth="1"/>
    <col min="10549" max="10549" width="9.375" style="14" customWidth="1"/>
    <col min="10550" max="10550" width="9.375" style="14" bestFit="1" customWidth="1"/>
    <col min="10551" max="10551" width="9.375" style="14" customWidth="1"/>
    <col min="10552" max="10552" width="9.375" style="14" bestFit="1" customWidth="1"/>
    <col min="10553" max="10553" width="9.375" style="14" customWidth="1"/>
    <col min="10554" max="10554" width="9.375" style="14" bestFit="1" customWidth="1"/>
    <col min="10555" max="10555" width="9.375" style="14" customWidth="1"/>
    <col min="10556" max="10741" width="9" style="14"/>
    <col min="10742" max="10742" width="3" style="14" customWidth="1"/>
    <col min="10743" max="10743" width="2.5" style="14" customWidth="1"/>
    <col min="10744" max="10744" width="0" style="14" hidden="1" customWidth="1"/>
    <col min="10745" max="10745" width="11" style="14" customWidth="1"/>
    <col min="10746" max="10755" width="6.25" style="14" customWidth="1"/>
    <col min="10756" max="10756" width="4.75" style="14" customWidth="1"/>
    <col min="10757" max="10757" width="0" style="14" hidden="1" customWidth="1"/>
    <col min="10758" max="10758" width="6.875" style="14" customWidth="1"/>
    <col min="10759" max="10759" width="0" style="14" hidden="1" customWidth="1"/>
    <col min="10760" max="10760" width="5.375" style="14" customWidth="1"/>
    <col min="10761" max="10761" width="6" style="14" customWidth="1"/>
    <col min="10762" max="10762" width="6.625" style="14" customWidth="1"/>
    <col min="10763" max="10763" width="5.375" style="14" customWidth="1"/>
    <col min="10764" max="10765" width="6.375" style="14" customWidth="1"/>
    <col min="10766" max="10767" width="5.375" style="14" customWidth="1"/>
    <col min="10768" max="10768" width="0" style="14" hidden="1" customWidth="1"/>
    <col min="10769" max="10769" width="5.375" style="14" customWidth="1"/>
    <col min="10770" max="10795" width="0" style="14" hidden="1" customWidth="1"/>
    <col min="10796" max="10796" width="9.375" style="14" customWidth="1"/>
    <col min="10797" max="10799" width="0" style="14" hidden="1" customWidth="1"/>
    <col min="10800" max="10800" width="7.5" style="14" customWidth="1"/>
    <col min="10801" max="10801" width="12.75" style="14" customWidth="1"/>
    <col min="10802" max="10802" width="9.375" style="14" bestFit="1" customWidth="1"/>
    <col min="10803" max="10803" width="9.375" style="14" customWidth="1"/>
    <col min="10804" max="10804" width="9.375" style="14" bestFit="1" customWidth="1"/>
    <col min="10805" max="10805" width="9.375" style="14" customWidth="1"/>
    <col min="10806" max="10806" width="9.375" style="14" bestFit="1" customWidth="1"/>
    <col min="10807" max="10807" width="9.375" style="14" customWidth="1"/>
    <col min="10808" max="10808" width="9.375" style="14" bestFit="1" customWidth="1"/>
    <col min="10809" max="10809" width="9.375" style="14" customWidth="1"/>
    <col min="10810" max="10810" width="9.375" style="14" bestFit="1" customWidth="1"/>
    <col min="10811" max="10811" width="9.375" style="14" customWidth="1"/>
    <col min="10812" max="10997" width="9" style="14"/>
    <col min="10998" max="10998" width="3" style="14" customWidth="1"/>
    <col min="10999" max="10999" width="2.5" style="14" customWidth="1"/>
    <col min="11000" max="11000" width="0" style="14" hidden="1" customWidth="1"/>
    <col min="11001" max="11001" width="11" style="14" customWidth="1"/>
    <col min="11002" max="11011" width="6.25" style="14" customWidth="1"/>
    <col min="11012" max="11012" width="4.75" style="14" customWidth="1"/>
    <col min="11013" max="11013" width="0" style="14" hidden="1" customWidth="1"/>
    <col min="11014" max="11014" width="6.875" style="14" customWidth="1"/>
    <col min="11015" max="11015" width="0" style="14" hidden="1" customWidth="1"/>
    <col min="11016" max="11016" width="5.375" style="14" customWidth="1"/>
    <col min="11017" max="11017" width="6" style="14" customWidth="1"/>
    <col min="11018" max="11018" width="6.625" style="14" customWidth="1"/>
    <col min="11019" max="11019" width="5.375" style="14" customWidth="1"/>
    <col min="11020" max="11021" width="6.375" style="14" customWidth="1"/>
    <col min="11022" max="11023" width="5.375" style="14" customWidth="1"/>
    <col min="11024" max="11024" width="0" style="14" hidden="1" customWidth="1"/>
    <col min="11025" max="11025" width="5.375" style="14" customWidth="1"/>
    <col min="11026" max="11051" width="0" style="14" hidden="1" customWidth="1"/>
    <col min="11052" max="11052" width="9.375" style="14" customWidth="1"/>
    <col min="11053" max="11055" width="0" style="14" hidden="1" customWidth="1"/>
    <col min="11056" max="11056" width="7.5" style="14" customWidth="1"/>
    <col min="11057" max="11057" width="12.75" style="14" customWidth="1"/>
    <col min="11058" max="11058" width="9.375" style="14" bestFit="1" customWidth="1"/>
    <col min="11059" max="11059" width="9.375" style="14" customWidth="1"/>
    <col min="11060" max="11060" width="9.375" style="14" bestFit="1" customWidth="1"/>
    <col min="11061" max="11061" width="9.375" style="14" customWidth="1"/>
    <col min="11062" max="11062" width="9.375" style="14" bestFit="1" customWidth="1"/>
    <col min="11063" max="11063" width="9.375" style="14" customWidth="1"/>
    <col min="11064" max="11064" width="9.375" style="14" bestFit="1" customWidth="1"/>
    <col min="11065" max="11065" width="9.375" style="14" customWidth="1"/>
    <col min="11066" max="11066" width="9.375" style="14" bestFit="1" customWidth="1"/>
    <col min="11067" max="11067" width="9.375" style="14" customWidth="1"/>
    <col min="11068" max="11253" width="9" style="14"/>
    <col min="11254" max="11254" width="3" style="14" customWidth="1"/>
    <col min="11255" max="11255" width="2.5" style="14" customWidth="1"/>
    <col min="11256" max="11256" width="0" style="14" hidden="1" customWidth="1"/>
    <col min="11257" max="11257" width="11" style="14" customWidth="1"/>
    <col min="11258" max="11267" width="6.25" style="14" customWidth="1"/>
    <col min="11268" max="11268" width="4.75" style="14" customWidth="1"/>
    <col min="11269" max="11269" width="0" style="14" hidden="1" customWidth="1"/>
    <col min="11270" max="11270" width="6.875" style="14" customWidth="1"/>
    <col min="11271" max="11271" width="0" style="14" hidden="1" customWidth="1"/>
    <col min="11272" max="11272" width="5.375" style="14" customWidth="1"/>
    <col min="11273" max="11273" width="6" style="14" customWidth="1"/>
    <col min="11274" max="11274" width="6.625" style="14" customWidth="1"/>
    <col min="11275" max="11275" width="5.375" style="14" customWidth="1"/>
    <col min="11276" max="11277" width="6.375" style="14" customWidth="1"/>
    <col min="11278" max="11279" width="5.375" style="14" customWidth="1"/>
    <col min="11280" max="11280" width="0" style="14" hidden="1" customWidth="1"/>
    <col min="11281" max="11281" width="5.375" style="14" customWidth="1"/>
    <col min="11282" max="11307" width="0" style="14" hidden="1" customWidth="1"/>
    <col min="11308" max="11308" width="9.375" style="14" customWidth="1"/>
    <col min="11309" max="11311" width="0" style="14" hidden="1" customWidth="1"/>
    <col min="11312" max="11312" width="7.5" style="14" customWidth="1"/>
    <col min="11313" max="11313" width="12.75" style="14" customWidth="1"/>
    <col min="11314" max="11314" width="9.375" style="14" bestFit="1" customWidth="1"/>
    <col min="11315" max="11315" width="9.375" style="14" customWidth="1"/>
    <col min="11316" max="11316" width="9.375" style="14" bestFit="1" customWidth="1"/>
    <col min="11317" max="11317" width="9.375" style="14" customWidth="1"/>
    <col min="11318" max="11318" width="9.375" style="14" bestFit="1" customWidth="1"/>
    <col min="11319" max="11319" width="9.375" style="14" customWidth="1"/>
    <col min="11320" max="11320" width="9.375" style="14" bestFit="1" customWidth="1"/>
    <col min="11321" max="11321" width="9.375" style="14" customWidth="1"/>
    <col min="11322" max="11322" width="9.375" style="14" bestFit="1" customWidth="1"/>
    <col min="11323" max="11323" width="9.375" style="14" customWidth="1"/>
    <col min="11324" max="11509" width="9" style="14"/>
    <col min="11510" max="11510" width="3" style="14" customWidth="1"/>
    <col min="11511" max="11511" width="2.5" style="14" customWidth="1"/>
    <col min="11512" max="11512" width="0" style="14" hidden="1" customWidth="1"/>
    <col min="11513" max="11513" width="11" style="14" customWidth="1"/>
    <col min="11514" max="11523" width="6.25" style="14" customWidth="1"/>
    <col min="11524" max="11524" width="4.75" style="14" customWidth="1"/>
    <col min="11525" max="11525" width="0" style="14" hidden="1" customWidth="1"/>
    <col min="11526" max="11526" width="6.875" style="14" customWidth="1"/>
    <col min="11527" max="11527" width="0" style="14" hidden="1" customWidth="1"/>
    <col min="11528" max="11528" width="5.375" style="14" customWidth="1"/>
    <col min="11529" max="11529" width="6" style="14" customWidth="1"/>
    <col min="11530" max="11530" width="6.625" style="14" customWidth="1"/>
    <col min="11531" max="11531" width="5.375" style="14" customWidth="1"/>
    <col min="11532" max="11533" width="6.375" style="14" customWidth="1"/>
    <col min="11534" max="11535" width="5.375" style="14" customWidth="1"/>
    <col min="11536" max="11536" width="0" style="14" hidden="1" customWidth="1"/>
    <col min="11537" max="11537" width="5.375" style="14" customWidth="1"/>
    <col min="11538" max="11563" width="0" style="14" hidden="1" customWidth="1"/>
    <col min="11564" max="11564" width="9.375" style="14" customWidth="1"/>
    <col min="11565" max="11567" width="0" style="14" hidden="1" customWidth="1"/>
    <col min="11568" max="11568" width="7.5" style="14" customWidth="1"/>
    <col min="11569" max="11569" width="12.75" style="14" customWidth="1"/>
    <col min="11570" max="11570" width="9.375" style="14" bestFit="1" customWidth="1"/>
    <col min="11571" max="11571" width="9.375" style="14" customWidth="1"/>
    <col min="11572" max="11572" width="9.375" style="14" bestFit="1" customWidth="1"/>
    <col min="11573" max="11573" width="9.375" style="14" customWidth="1"/>
    <col min="11574" max="11574" width="9.375" style="14" bestFit="1" customWidth="1"/>
    <col min="11575" max="11575" width="9.375" style="14" customWidth="1"/>
    <col min="11576" max="11576" width="9.375" style="14" bestFit="1" customWidth="1"/>
    <col min="11577" max="11577" width="9.375" style="14" customWidth="1"/>
    <col min="11578" max="11578" width="9.375" style="14" bestFit="1" customWidth="1"/>
    <col min="11579" max="11579" width="9.375" style="14" customWidth="1"/>
    <col min="11580" max="11765" width="9" style="14"/>
    <col min="11766" max="11766" width="3" style="14" customWidth="1"/>
    <col min="11767" max="11767" width="2.5" style="14" customWidth="1"/>
    <col min="11768" max="11768" width="0" style="14" hidden="1" customWidth="1"/>
    <col min="11769" max="11769" width="11" style="14" customWidth="1"/>
    <col min="11770" max="11779" width="6.25" style="14" customWidth="1"/>
    <col min="11780" max="11780" width="4.75" style="14" customWidth="1"/>
    <col min="11781" max="11781" width="0" style="14" hidden="1" customWidth="1"/>
    <col min="11782" max="11782" width="6.875" style="14" customWidth="1"/>
    <col min="11783" max="11783" width="0" style="14" hidden="1" customWidth="1"/>
    <col min="11784" max="11784" width="5.375" style="14" customWidth="1"/>
    <col min="11785" max="11785" width="6" style="14" customWidth="1"/>
    <col min="11786" max="11786" width="6.625" style="14" customWidth="1"/>
    <col min="11787" max="11787" width="5.375" style="14" customWidth="1"/>
    <col min="11788" max="11789" width="6.375" style="14" customWidth="1"/>
    <col min="11790" max="11791" width="5.375" style="14" customWidth="1"/>
    <col min="11792" max="11792" width="0" style="14" hidden="1" customWidth="1"/>
    <col min="11793" max="11793" width="5.375" style="14" customWidth="1"/>
    <col min="11794" max="11819" width="0" style="14" hidden="1" customWidth="1"/>
    <col min="11820" max="11820" width="9.375" style="14" customWidth="1"/>
    <col min="11821" max="11823" width="0" style="14" hidden="1" customWidth="1"/>
    <col min="11824" max="11824" width="7.5" style="14" customWidth="1"/>
    <col min="11825" max="11825" width="12.75" style="14" customWidth="1"/>
    <col min="11826" max="11826" width="9.375" style="14" bestFit="1" customWidth="1"/>
    <col min="11827" max="11827" width="9.375" style="14" customWidth="1"/>
    <col min="11828" max="11828" width="9.375" style="14" bestFit="1" customWidth="1"/>
    <col min="11829" max="11829" width="9.375" style="14" customWidth="1"/>
    <col min="11830" max="11830" width="9.375" style="14" bestFit="1" customWidth="1"/>
    <col min="11831" max="11831" width="9.375" style="14" customWidth="1"/>
    <col min="11832" max="11832" width="9.375" style="14" bestFit="1" customWidth="1"/>
    <col min="11833" max="11833" width="9.375" style="14" customWidth="1"/>
    <col min="11834" max="11834" width="9.375" style="14" bestFit="1" customWidth="1"/>
    <col min="11835" max="11835" width="9.375" style="14" customWidth="1"/>
    <col min="11836" max="12021" width="9" style="14"/>
    <col min="12022" max="12022" width="3" style="14" customWidth="1"/>
    <col min="12023" max="12023" width="2.5" style="14" customWidth="1"/>
    <col min="12024" max="12024" width="0" style="14" hidden="1" customWidth="1"/>
    <col min="12025" max="12025" width="11" style="14" customWidth="1"/>
    <col min="12026" max="12035" width="6.25" style="14" customWidth="1"/>
    <col min="12036" max="12036" width="4.75" style="14" customWidth="1"/>
    <col min="12037" max="12037" width="0" style="14" hidden="1" customWidth="1"/>
    <col min="12038" max="12038" width="6.875" style="14" customWidth="1"/>
    <col min="12039" max="12039" width="0" style="14" hidden="1" customWidth="1"/>
    <col min="12040" max="12040" width="5.375" style="14" customWidth="1"/>
    <col min="12041" max="12041" width="6" style="14" customWidth="1"/>
    <col min="12042" max="12042" width="6.625" style="14" customWidth="1"/>
    <col min="12043" max="12043" width="5.375" style="14" customWidth="1"/>
    <col min="12044" max="12045" width="6.375" style="14" customWidth="1"/>
    <col min="12046" max="12047" width="5.375" style="14" customWidth="1"/>
    <col min="12048" max="12048" width="0" style="14" hidden="1" customWidth="1"/>
    <col min="12049" max="12049" width="5.375" style="14" customWidth="1"/>
    <col min="12050" max="12075" width="0" style="14" hidden="1" customWidth="1"/>
    <col min="12076" max="12076" width="9.375" style="14" customWidth="1"/>
    <col min="12077" max="12079" width="0" style="14" hidden="1" customWidth="1"/>
    <col min="12080" max="12080" width="7.5" style="14" customWidth="1"/>
    <col min="12081" max="12081" width="12.75" style="14" customWidth="1"/>
    <col min="12082" max="12082" width="9.375" style="14" bestFit="1" customWidth="1"/>
    <col min="12083" max="12083" width="9.375" style="14" customWidth="1"/>
    <col min="12084" max="12084" width="9.375" style="14" bestFit="1" customWidth="1"/>
    <col min="12085" max="12085" width="9.375" style="14" customWidth="1"/>
    <col min="12086" max="12086" width="9.375" style="14" bestFit="1" customWidth="1"/>
    <col min="12087" max="12087" width="9.375" style="14" customWidth="1"/>
    <col min="12088" max="12088" width="9.375" style="14" bestFit="1" customWidth="1"/>
    <col min="12089" max="12089" width="9.375" style="14" customWidth="1"/>
    <col min="12090" max="12090" width="9.375" style="14" bestFit="1" customWidth="1"/>
    <col min="12091" max="12091" width="9.375" style="14" customWidth="1"/>
    <col min="12092" max="12277" width="9" style="14"/>
    <col min="12278" max="12278" width="3" style="14" customWidth="1"/>
    <col min="12279" max="12279" width="2.5" style="14" customWidth="1"/>
    <col min="12280" max="12280" width="0" style="14" hidden="1" customWidth="1"/>
    <col min="12281" max="12281" width="11" style="14" customWidth="1"/>
    <col min="12282" max="12291" width="6.25" style="14" customWidth="1"/>
    <col min="12292" max="12292" width="4.75" style="14" customWidth="1"/>
    <col min="12293" max="12293" width="0" style="14" hidden="1" customWidth="1"/>
    <col min="12294" max="12294" width="6.875" style="14" customWidth="1"/>
    <col min="12295" max="12295" width="0" style="14" hidden="1" customWidth="1"/>
    <col min="12296" max="12296" width="5.375" style="14" customWidth="1"/>
    <col min="12297" max="12297" width="6" style="14" customWidth="1"/>
    <col min="12298" max="12298" width="6.625" style="14" customWidth="1"/>
    <col min="12299" max="12299" width="5.375" style="14" customWidth="1"/>
    <col min="12300" max="12301" width="6.375" style="14" customWidth="1"/>
    <col min="12302" max="12303" width="5.375" style="14" customWidth="1"/>
    <col min="12304" max="12304" width="0" style="14" hidden="1" customWidth="1"/>
    <col min="12305" max="12305" width="5.375" style="14" customWidth="1"/>
    <col min="12306" max="12331" width="0" style="14" hidden="1" customWidth="1"/>
    <col min="12332" max="12332" width="9.375" style="14" customWidth="1"/>
    <col min="12333" max="12335" width="0" style="14" hidden="1" customWidth="1"/>
    <col min="12336" max="12336" width="7.5" style="14" customWidth="1"/>
    <col min="12337" max="12337" width="12.75" style="14" customWidth="1"/>
    <col min="12338" max="12338" width="9.375" style="14" bestFit="1" customWidth="1"/>
    <col min="12339" max="12339" width="9.375" style="14" customWidth="1"/>
    <col min="12340" max="12340" width="9.375" style="14" bestFit="1" customWidth="1"/>
    <col min="12341" max="12341" width="9.375" style="14" customWidth="1"/>
    <col min="12342" max="12342" width="9.375" style="14" bestFit="1" customWidth="1"/>
    <col min="12343" max="12343" width="9.375" style="14" customWidth="1"/>
    <col min="12344" max="12344" width="9.375" style="14" bestFit="1" customWidth="1"/>
    <col min="12345" max="12345" width="9.375" style="14" customWidth="1"/>
    <col min="12346" max="12346" width="9.375" style="14" bestFit="1" customWidth="1"/>
    <col min="12347" max="12347" width="9.375" style="14" customWidth="1"/>
    <col min="12348" max="12533" width="9" style="14"/>
    <col min="12534" max="12534" width="3" style="14" customWidth="1"/>
    <col min="12535" max="12535" width="2.5" style="14" customWidth="1"/>
    <col min="12536" max="12536" width="0" style="14" hidden="1" customWidth="1"/>
    <col min="12537" max="12537" width="11" style="14" customWidth="1"/>
    <col min="12538" max="12547" width="6.25" style="14" customWidth="1"/>
    <col min="12548" max="12548" width="4.75" style="14" customWidth="1"/>
    <col min="12549" max="12549" width="0" style="14" hidden="1" customWidth="1"/>
    <col min="12550" max="12550" width="6.875" style="14" customWidth="1"/>
    <col min="12551" max="12551" width="0" style="14" hidden="1" customWidth="1"/>
    <col min="12552" max="12552" width="5.375" style="14" customWidth="1"/>
    <col min="12553" max="12553" width="6" style="14" customWidth="1"/>
    <col min="12554" max="12554" width="6.625" style="14" customWidth="1"/>
    <col min="12555" max="12555" width="5.375" style="14" customWidth="1"/>
    <col min="12556" max="12557" width="6.375" style="14" customWidth="1"/>
    <col min="12558" max="12559" width="5.375" style="14" customWidth="1"/>
    <col min="12560" max="12560" width="0" style="14" hidden="1" customWidth="1"/>
    <col min="12561" max="12561" width="5.375" style="14" customWidth="1"/>
    <col min="12562" max="12587" width="0" style="14" hidden="1" customWidth="1"/>
    <col min="12588" max="12588" width="9.375" style="14" customWidth="1"/>
    <col min="12589" max="12591" width="0" style="14" hidden="1" customWidth="1"/>
    <col min="12592" max="12592" width="7.5" style="14" customWidth="1"/>
    <col min="12593" max="12593" width="12.75" style="14" customWidth="1"/>
    <col min="12594" max="12594" width="9.375" style="14" bestFit="1" customWidth="1"/>
    <col min="12595" max="12595" width="9.375" style="14" customWidth="1"/>
    <col min="12596" max="12596" width="9.375" style="14" bestFit="1" customWidth="1"/>
    <col min="12597" max="12597" width="9.375" style="14" customWidth="1"/>
    <col min="12598" max="12598" width="9.375" style="14" bestFit="1" customWidth="1"/>
    <col min="12599" max="12599" width="9.375" style="14" customWidth="1"/>
    <col min="12600" max="12600" width="9.375" style="14" bestFit="1" customWidth="1"/>
    <col min="12601" max="12601" width="9.375" style="14" customWidth="1"/>
    <col min="12602" max="12602" width="9.375" style="14" bestFit="1" customWidth="1"/>
    <col min="12603" max="12603" width="9.375" style="14" customWidth="1"/>
    <col min="12604" max="12789" width="9" style="14"/>
    <col min="12790" max="12790" width="3" style="14" customWidth="1"/>
    <col min="12791" max="12791" width="2.5" style="14" customWidth="1"/>
    <col min="12792" max="12792" width="0" style="14" hidden="1" customWidth="1"/>
    <col min="12793" max="12793" width="11" style="14" customWidth="1"/>
    <col min="12794" max="12803" width="6.25" style="14" customWidth="1"/>
    <col min="12804" max="12804" width="4.75" style="14" customWidth="1"/>
    <col min="12805" max="12805" width="0" style="14" hidden="1" customWidth="1"/>
    <col min="12806" max="12806" width="6.875" style="14" customWidth="1"/>
    <col min="12807" max="12807" width="0" style="14" hidden="1" customWidth="1"/>
    <col min="12808" max="12808" width="5.375" style="14" customWidth="1"/>
    <col min="12809" max="12809" width="6" style="14" customWidth="1"/>
    <col min="12810" max="12810" width="6.625" style="14" customWidth="1"/>
    <col min="12811" max="12811" width="5.375" style="14" customWidth="1"/>
    <col min="12812" max="12813" width="6.375" style="14" customWidth="1"/>
    <col min="12814" max="12815" width="5.375" style="14" customWidth="1"/>
    <col min="12816" max="12816" width="0" style="14" hidden="1" customWidth="1"/>
    <col min="12817" max="12817" width="5.375" style="14" customWidth="1"/>
    <col min="12818" max="12843" width="0" style="14" hidden="1" customWidth="1"/>
    <col min="12844" max="12844" width="9.375" style="14" customWidth="1"/>
    <col min="12845" max="12847" width="0" style="14" hidden="1" customWidth="1"/>
    <col min="12848" max="12848" width="7.5" style="14" customWidth="1"/>
    <col min="12849" max="12849" width="12.75" style="14" customWidth="1"/>
    <col min="12850" max="12850" width="9.375" style="14" bestFit="1" customWidth="1"/>
    <col min="12851" max="12851" width="9.375" style="14" customWidth="1"/>
    <col min="12852" max="12852" width="9.375" style="14" bestFit="1" customWidth="1"/>
    <col min="12853" max="12853" width="9.375" style="14" customWidth="1"/>
    <col min="12854" max="12854" width="9.375" style="14" bestFit="1" customWidth="1"/>
    <col min="12855" max="12855" width="9.375" style="14" customWidth="1"/>
    <col min="12856" max="12856" width="9.375" style="14" bestFit="1" customWidth="1"/>
    <col min="12857" max="12857" width="9.375" style="14" customWidth="1"/>
    <col min="12858" max="12858" width="9.375" style="14" bestFit="1" customWidth="1"/>
    <col min="12859" max="12859" width="9.375" style="14" customWidth="1"/>
    <col min="12860" max="13045" width="9" style="14"/>
    <col min="13046" max="13046" width="3" style="14" customWidth="1"/>
    <col min="13047" max="13047" width="2.5" style="14" customWidth="1"/>
    <col min="13048" max="13048" width="0" style="14" hidden="1" customWidth="1"/>
    <col min="13049" max="13049" width="11" style="14" customWidth="1"/>
    <col min="13050" max="13059" width="6.25" style="14" customWidth="1"/>
    <col min="13060" max="13060" width="4.75" style="14" customWidth="1"/>
    <col min="13061" max="13061" width="0" style="14" hidden="1" customWidth="1"/>
    <col min="13062" max="13062" width="6.875" style="14" customWidth="1"/>
    <col min="13063" max="13063" width="0" style="14" hidden="1" customWidth="1"/>
    <col min="13064" max="13064" width="5.375" style="14" customWidth="1"/>
    <col min="13065" max="13065" width="6" style="14" customWidth="1"/>
    <col min="13066" max="13066" width="6.625" style="14" customWidth="1"/>
    <col min="13067" max="13067" width="5.375" style="14" customWidth="1"/>
    <col min="13068" max="13069" width="6.375" style="14" customWidth="1"/>
    <col min="13070" max="13071" width="5.375" style="14" customWidth="1"/>
    <col min="13072" max="13072" width="0" style="14" hidden="1" customWidth="1"/>
    <col min="13073" max="13073" width="5.375" style="14" customWidth="1"/>
    <col min="13074" max="13099" width="0" style="14" hidden="1" customWidth="1"/>
    <col min="13100" max="13100" width="9.375" style="14" customWidth="1"/>
    <col min="13101" max="13103" width="0" style="14" hidden="1" customWidth="1"/>
    <col min="13104" max="13104" width="7.5" style="14" customWidth="1"/>
    <col min="13105" max="13105" width="12.75" style="14" customWidth="1"/>
    <col min="13106" max="13106" width="9.375" style="14" bestFit="1" customWidth="1"/>
    <col min="13107" max="13107" width="9.375" style="14" customWidth="1"/>
    <col min="13108" max="13108" width="9.375" style="14" bestFit="1" customWidth="1"/>
    <col min="13109" max="13109" width="9.375" style="14" customWidth="1"/>
    <col min="13110" max="13110" width="9.375" style="14" bestFit="1" customWidth="1"/>
    <col min="13111" max="13111" width="9.375" style="14" customWidth="1"/>
    <col min="13112" max="13112" width="9.375" style="14" bestFit="1" customWidth="1"/>
    <col min="13113" max="13113" width="9.375" style="14" customWidth="1"/>
    <col min="13114" max="13114" width="9.375" style="14" bestFit="1" customWidth="1"/>
    <col min="13115" max="13115" width="9.375" style="14" customWidth="1"/>
    <col min="13116" max="13301" width="9" style="14"/>
    <col min="13302" max="13302" width="3" style="14" customWidth="1"/>
    <col min="13303" max="13303" width="2.5" style="14" customWidth="1"/>
    <col min="13304" max="13304" width="0" style="14" hidden="1" customWidth="1"/>
    <col min="13305" max="13305" width="11" style="14" customWidth="1"/>
    <col min="13306" max="13315" width="6.25" style="14" customWidth="1"/>
    <col min="13316" max="13316" width="4.75" style="14" customWidth="1"/>
    <col min="13317" max="13317" width="0" style="14" hidden="1" customWidth="1"/>
    <col min="13318" max="13318" width="6.875" style="14" customWidth="1"/>
    <col min="13319" max="13319" width="0" style="14" hidden="1" customWidth="1"/>
    <col min="13320" max="13320" width="5.375" style="14" customWidth="1"/>
    <col min="13321" max="13321" width="6" style="14" customWidth="1"/>
    <col min="13322" max="13322" width="6.625" style="14" customWidth="1"/>
    <col min="13323" max="13323" width="5.375" style="14" customWidth="1"/>
    <col min="13324" max="13325" width="6.375" style="14" customWidth="1"/>
    <col min="13326" max="13327" width="5.375" style="14" customWidth="1"/>
    <col min="13328" max="13328" width="0" style="14" hidden="1" customWidth="1"/>
    <col min="13329" max="13329" width="5.375" style="14" customWidth="1"/>
    <col min="13330" max="13355" width="0" style="14" hidden="1" customWidth="1"/>
    <col min="13356" max="13356" width="9.375" style="14" customWidth="1"/>
    <col min="13357" max="13359" width="0" style="14" hidden="1" customWidth="1"/>
    <col min="13360" max="13360" width="7.5" style="14" customWidth="1"/>
    <col min="13361" max="13361" width="12.75" style="14" customWidth="1"/>
    <col min="13362" max="13362" width="9.375" style="14" bestFit="1" customWidth="1"/>
    <col min="13363" max="13363" width="9.375" style="14" customWidth="1"/>
    <col min="13364" max="13364" width="9.375" style="14" bestFit="1" customWidth="1"/>
    <col min="13365" max="13365" width="9.375" style="14" customWidth="1"/>
    <col min="13366" max="13366" width="9.375" style="14" bestFit="1" customWidth="1"/>
    <col min="13367" max="13367" width="9.375" style="14" customWidth="1"/>
    <col min="13368" max="13368" width="9.375" style="14" bestFit="1" customWidth="1"/>
    <col min="13369" max="13369" width="9.375" style="14" customWidth="1"/>
    <col min="13370" max="13370" width="9.375" style="14" bestFit="1" customWidth="1"/>
    <col min="13371" max="13371" width="9.375" style="14" customWidth="1"/>
    <col min="13372" max="13557" width="9" style="14"/>
    <col min="13558" max="13558" width="3" style="14" customWidth="1"/>
    <col min="13559" max="13559" width="2.5" style="14" customWidth="1"/>
    <col min="13560" max="13560" width="0" style="14" hidden="1" customWidth="1"/>
    <col min="13561" max="13561" width="11" style="14" customWidth="1"/>
    <col min="13562" max="13571" width="6.25" style="14" customWidth="1"/>
    <col min="13572" max="13572" width="4.75" style="14" customWidth="1"/>
    <col min="13573" max="13573" width="0" style="14" hidden="1" customWidth="1"/>
    <col min="13574" max="13574" width="6.875" style="14" customWidth="1"/>
    <col min="13575" max="13575" width="0" style="14" hidden="1" customWidth="1"/>
    <col min="13576" max="13576" width="5.375" style="14" customWidth="1"/>
    <col min="13577" max="13577" width="6" style="14" customWidth="1"/>
    <col min="13578" max="13578" width="6.625" style="14" customWidth="1"/>
    <col min="13579" max="13579" width="5.375" style="14" customWidth="1"/>
    <col min="13580" max="13581" width="6.375" style="14" customWidth="1"/>
    <col min="13582" max="13583" width="5.375" style="14" customWidth="1"/>
    <col min="13584" max="13584" width="0" style="14" hidden="1" customWidth="1"/>
    <col min="13585" max="13585" width="5.375" style="14" customWidth="1"/>
    <col min="13586" max="13611" width="0" style="14" hidden="1" customWidth="1"/>
    <col min="13612" max="13612" width="9.375" style="14" customWidth="1"/>
    <col min="13613" max="13615" width="0" style="14" hidden="1" customWidth="1"/>
    <col min="13616" max="13616" width="7.5" style="14" customWidth="1"/>
    <col min="13617" max="13617" width="12.75" style="14" customWidth="1"/>
    <col min="13618" max="13618" width="9.375" style="14" bestFit="1" customWidth="1"/>
    <col min="13619" max="13619" width="9.375" style="14" customWidth="1"/>
    <col min="13620" max="13620" width="9.375" style="14" bestFit="1" customWidth="1"/>
    <col min="13621" max="13621" width="9.375" style="14" customWidth="1"/>
    <col min="13622" max="13622" width="9.375" style="14" bestFit="1" customWidth="1"/>
    <col min="13623" max="13623" width="9.375" style="14" customWidth="1"/>
    <col min="13624" max="13624" width="9.375" style="14" bestFit="1" customWidth="1"/>
    <col min="13625" max="13625" width="9.375" style="14" customWidth="1"/>
    <col min="13626" max="13626" width="9.375" style="14" bestFit="1" customWidth="1"/>
    <col min="13627" max="13627" width="9.375" style="14" customWidth="1"/>
    <col min="13628" max="13813" width="9" style="14"/>
    <col min="13814" max="13814" width="3" style="14" customWidth="1"/>
    <col min="13815" max="13815" width="2.5" style="14" customWidth="1"/>
    <col min="13816" max="13816" width="0" style="14" hidden="1" customWidth="1"/>
    <col min="13817" max="13817" width="11" style="14" customWidth="1"/>
    <col min="13818" max="13827" width="6.25" style="14" customWidth="1"/>
    <col min="13828" max="13828" width="4.75" style="14" customWidth="1"/>
    <col min="13829" max="13829" width="0" style="14" hidden="1" customWidth="1"/>
    <col min="13830" max="13830" width="6.875" style="14" customWidth="1"/>
    <col min="13831" max="13831" width="0" style="14" hidden="1" customWidth="1"/>
    <col min="13832" max="13832" width="5.375" style="14" customWidth="1"/>
    <col min="13833" max="13833" width="6" style="14" customWidth="1"/>
    <col min="13834" max="13834" width="6.625" style="14" customWidth="1"/>
    <col min="13835" max="13835" width="5.375" style="14" customWidth="1"/>
    <col min="13836" max="13837" width="6.375" style="14" customWidth="1"/>
    <col min="13838" max="13839" width="5.375" style="14" customWidth="1"/>
    <col min="13840" max="13840" width="0" style="14" hidden="1" customWidth="1"/>
    <col min="13841" max="13841" width="5.375" style="14" customWidth="1"/>
    <col min="13842" max="13867" width="0" style="14" hidden="1" customWidth="1"/>
    <col min="13868" max="13868" width="9.375" style="14" customWidth="1"/>
    <col min="13869" max="13871" width="0" style="14" hidden="1" customWidth="1"/>
    <col min="13872" max="13872" width="7.5" style="14" customWidth="1"/>
    <col min="13873" max="13873" width="12.75" style="14" customWidth="1"/>
    <col min="13874" max="13874" width="9.375" style="14" bestFit="1" customWidth="1"/>
    <col min="13875" max="13875" width="9.375" style="14" customWidth="1"/>
    <col min="13876" max="13876" width="9.375" style="14" bestFit="1" customWidth="1"/>
    <col min="13877" max="13877" width="9.375" style="14" customWidth="1"/>
    <col min="13878" max="13878" width="9.375" style="14" bestFit="1" customWidth="1"/>
    <col min="13879" max="13879" width="9.375" style="14" customWidth="1"/>
    <col min="13880" max="13880" width="9.375" style="14" bestFit="1" customWidth="1"/>
    <col min="13881" max="13881" width="9.375" style="14" customWidth="1"/>
    <col min="13882" max="13882" width="9.375" style="14" bestFit="1" customWidth="1"/>
    <col min="13883" max="13883" width="9.375" style="14" customWidth="1"/>
    <col min="13884" max="14069" width="9" style="14"/>
    <col min="14070" max="14070" width="3" style="14" customWidth="1"/>
    <col min="14071" max="14071" width="2.5" style="14" customWidth="1"/>
    <col min="14072" max="14072" width="0" style="14" hidden="1" customWidth="1"/>
    <col min="14073" max="14073" width="11" style="14" customWidth="1"/>
    <col min="14074" max="14083" width="6.25" style="14" customWidth="1"/>
    <col min="14084" max="14084" width="4.75" style="14" customWidth="1"/>
    <col min="14085" max="14085" width="0" style="14" hidden="1" customWidth="1"/>
    <col min="14086" max="14086" width="6.875" style="14" customWidth="1"/>
    <col min="14087" max="14087" width="0" style="14" hidden="1" customWidth="1"/>
    <col min="14088" max="14088" width="5.375" style="14" customWidth="1"/>
    <col min="14089" max="14089" width="6" style="14" customWidth="1"/>
    <col min="14090" max="14090" width="6.625" style="14" customWidth="1"/>
    <col min="14091" max="14091" width="5.375" style="14" customWidth="1"/>
    <col min="14092" max="14093" width="6.375" style="14" customWidth="1"/>
    <col min="14094" max="14095" width="5.375" style="14" customWidth="1"/>
    <col min="14096" max="14096" width="0" style="14" hidden="1" customWidth="1"/>
    <col min="14097" max="14097" width="5.375" style="14" customWidth="1"/>
    <col min="14098" max="14123" width="0" style="14" hidden="1" customWidth="1"/>
    <col min="14124" max="14124" width="9.375" style="14" customWidth="1"/>
    <col min="14125" max="14127" width="0" style="14" hidden="1" customWidth="1"/>
    <col min="14128" max="14128" width="7.5" style="14" customWidth="1"/>
    <col min="14129" max="14129" width="12.75" style="14" customWidth="1"/>
    <col min="14130" max="14130" width="9.375" style="14" bestFit="1" customWidth="1"/>
    <col min="14131" max="14131" width="9.375" style="14" customWidth="1"/>
    <col min="14132" max="14132" width="9.375" style="14" bestFit="1" customWidth="1"/>
    <col min="14133" max="14133" width="9.375" style="14" customWidth="1"/>
    <col min="14134" max="14134" width="9.375" style="14" bestFit="1" customWidth="1"/>
    <col min="14135" max="14135" width="9.375" style="14" customWidth="1"/>
    <col min="14136" max="14136" width="9.375" style="14" bestFit="1" customWidth="1"/>
    <col min="14137" max="14137" width="9.375" style="14" customWidth="1"/>
    <col min="14138" max="14138" width="9.375" style="14" bestFit="1" customWidth="1"/>
    <col min="14139" max="14139" width="9.375" style="14" customWidth="1"/>
    <col min="14140" max="14325" width="9" style="14"/>
    <col min="14326" max="14326" width="3" style="14" customWidth="1"/>
    <col min="14327" max="14327" width="2.5" style="14" customWidth="1"/>
    <col min="14328" max="14328" width="0" style="14" hidden="1" customWidth="1"/>
    <col min="14329" max="14329" width="11" style="14" customWidth="1"/>
    <col min="14330" max="14339" width="6.25" style="14" customWidth="1"/>
    <col min="14340" max="14340" width="4.75" style="14" customWidth="1"/>
    <col min="14341" max="14341" width="0" style="14" hidden="1" customWidth="1"/>
    <col min="14342" max="14342" width="6.875" style="14" customWidth="1"/>
    <col min="14343" max="14343" width="0" style="14" hidden="1" customWidth="1"/>
    <col min="14344" max="14344" width="5.375" style="14" customWidth="1"/>
    <col min="14345" max="14345" width="6" style="14" customWidth="1"/>
    <col min="14346" max="14346" width="6.625" style="14" customWidth="1"/>
    <col min="14347" max="14347" width="5.375" style="14" customWidth="1"/>
    <col min="14348" max="14349" width="6.375" style="14" customWidth="1"/>
    <col min="14350" max="14351" width="5.375" style="14" customWidth="1"/>
    <col min="14352" max="14352" width="0" style="14" hidden="1" customWidth="1"/>
    <col min="14353" max="14353" width="5.375" style="14" customWidth="1"/>
    <col min="14354" max="14379" width="0" style="14" hidden="1" customWidth="1"/>
    <col min="14380" max="14380" width="9.375" style="14" customWidth="1"/>
    <col min="14381" max="14383" width="0" style="14" hidden="1" customWidth="1"/>
    <col min="14384" max="14384" width="7.5" style="14" customWidth="1"/>
    <col min="14385" max="14385" width="12.75" style="14" customWidth="1"/>
    <col min="14386" max="14386" width="9.375" style="14" bestFit="1" customWidth="1"/>
    <col min="14387" max="14387" width="9.375" style="14" customWidth="1"/>
    <col min="14388" max="14388" width="9.375" style="14" bestFit="1" customWidth="1"/>
    <col min="14389" max="14389" width="9.375" style="14" customWidth="1"/>
    <col min="14390" max="14390" width="9.375" style="14" bestFit="1" customWidth="1"/>
    <col min="14391" max="14391" width="9.375" style="14" customWidth="1"/>
    <col min="14392" max="14392" width="9.375" style="14" bestFit="1" customWidth="1"/>
    <col min="14393" max="14393" width="9.375" style="14" customWidth="1"/>
    <col min="14394" max="14394" width="9.375" style="14" bestFit="1" customWidth="1"/>
    <col min="14395" max="14395" width="9.375" style="14" customWidth="1"/>
    <col min="14396" max="14581" width="9" style="14"/>
    <col min="14582" max="14582" width="3" style="14" customWidth="1"/>
    <col min="14583" max="14583" width="2.5" style="14" customWidth="1"/>
    <col min="14584" max="14584" width="0" style="14" hidden="1" customWidth="1"/>
    <col min="14585" max="14585" width="11" style="14" customWidth="1"/>
    <col min="14586" max="14595" width="6.25" style="14" customWidth="1"/>
    <col min="14596" max="14596" width="4.75" style="14" customWidth="1"/>
    <col min="14597" max="14597" width="0" style="14" hidden="1" customWidth="1"/>
    <col min="14598" max="14598" width="6.875" style="14" customWidth="1"/>
    <col min="14599" max="14599" width="0" style="14" hidden="1" customWidth="1"/>
    <col min="14600" max="14600" width="5.375" style="14" customWidth="1"/>
    <col min="14601" max="14601" width="6" style="14" customWidth="1"/>
    <col min="14602" max="14602" width="6.625" style="14" customWidth="1"/>
    <col min="14603" max="14603" width="5.375" style="14" customWidth="1"/>
    <col min="14604" max="14605" width="6.375" style="14" customWidth="1"/>
    <col min="14606" max="14607" width="5.375" style="14" customWidth="1"/>
    <col min="14608" max="14608" width="0" style="14" hidden="1" customWidth="1"/>
    <col min="14609" max="14609" width="5.375" style="14" customWidth="1"/>
    <col min="14610" max="14635" width="0" style="14" hidden="1" customWidth="1"/>
    <col min="14636" max="14636" width="9.375" style="14" customWidth="1"/>
    <col min="14637" max="14639" width="0" style="14" hidden="1" customWidth="1"/>
    <col min="14640" max="14640" width="7.5" style="14" customWidth="1"/>
    <col min="14641" max="14641" width="12.75" style="14" customWidth="1"/>
    <col min="14642" max="14642" width="9.375" style="14" bestFit="1" customWidth="1"/>
    <col min="14643" max="14643" width="9.375" style="14" customWidth="1"/>
    <col min="14644" max="14644" width="9.375" style="14" bestFit="1" customWidth="1"/>
    <col min="14645" max="14645" width="9.375" style="14" customWidth="1"/>
    <col min="14646" max="14646" width="9.375" style="14" bestFit="1" customWidth="1"/>
    <col min="14647" max="14647" width="9.375" style="14" customWidth="1"/>
    <col min="14648" max="14648" width="9.375" style="14" bestFit="1" customWidth="1"/>
    <col min="14649" max="14649" width="9.375" style="14" customWidth="1"/>
    <col min="14650" max="14650" width="9.375" style="14" bestFit="1" customWidth="1"/>
    <col min="14651" max="14651" width="9.375" style="14" customWidth="1"/>
    <col min="14652" max="14837" width="9" style="14"/>
    <col min="14838" max="14838" width="3" style="14" customWidth="1"/>
    <col min="14839" max="14839" width="2.5" style="14" customWidth="1"/>
    <col min="14840" max="14840" width="0" style="14" hidden="1" customWidth="1"/>
    <col min="14841" max="14841" width="11" style="14" customWidth="1"/>
    <col min="14842" max="14851" width="6.25" style="14" customWidth="1"/>
    <col min="14852" max="14852" width="4.75" style="14" customWidth="1"/>
    <col min="14853" max="14853" width="0" style="14" hidden="1" customWidth="1"/>
    <col min="14854" max="14854" width="6.875" style="14" customWidth="1"/>
    <col min="14855" max="14855" width="0" style="14" hidden="1" customWidth="1"/>
    <col min="14856" max="14856" width="5.375" style="14" customWidth="1"/>
    <col min="14857" max="14857" width="6" style="14" customWidth="1"/>
    <col min="14858" max="14858" width="6.625" style="14" customWidth="1"/>
    <col min="14859" max="14859" width="5.375" style="14" customWidth="1"/>
    <col min="14860" max="14861" width="6.375" style="14" customWidth="1"/>
    <col min="14862" max="14863" width="5.375" style="14" customWidth="1"/>
    <col min="14864" max="14864" width="0" style="14" hidden="1" customWidth="1"/>
    <col min="14865" max="14865" width="5.375" style="14" customWidth="1"/>
    <col min="14866" max="14891" width="0" style="14" hidden="1" customWidth="1"/>
    <col min="14892" max="14892" width="9.375" style="14" customWidth="1"/>
    <col min="14893" max="14895" width="0" style="14" hidden="1" customWidth="1"/>
    <col min="14896" max="14896" width="7.5" style="14" customWidth="1"/>
    <col min="14897" max="14897" width="12.75" style="14" customWidth="1"/>
    <col min="14898" max="14898" width="9.375" style="14" bestFit="1" customWidth="1"/>
    <col min="14899" max="14899" width="9.375" style="14" customWidth="1"/>
    <col min="14900" max="14900" width="9.375" style="14" bestFit="1" customWidth="1"/>
    <col min="14901" max="14901" width="9.375" style="14" customWidth="1"/>
    <col min="14902" max="14902" width="9.375" style="14" bestFit="1" customWidth="1"/>
    <col min="14903" max="14903" width="9.375" style="14" customWidth="1"/>
    <col min="14904" max="14904" width="9.375" style="14" bestFit="1" customWidth="1"/>
    <col min="14905" max="14905" width="9.375" style="14" customWidth="1"/>
    <col min="14906" max="14906" width="9.375" style="14" bestFit="1" customWidth="1"/>
    <col min="14907" max="14907" width="9.375" style="14" customWidth="1"/>
    <col min="14908" max="15093" width="9" style="14"/>
    <col min="15094" max="15094" width="3" style="14" customWidth="1"/>
    <col min="15095" max="15095" width="2.5" style="14" customWidth="1"/>
    <col min="15096" max="15096" width="0" style="14" hidden="1" customWidth="1"/>
    <col min="15097" max="15097" width="11" style="14" customWidth="1"/>
    <col min="15098" max="15107" width="6.25" style="14" customWidth="1"/>
    <col min="15108" max="15108" width="4.75" style="14" customWidth="1"/>
    <col min="15109" max="15109" width="0" style="14" hidden="1" customWidth="1"/>
    <col min="15110" max="15110" width="6.875" style="14" customWidth="1"/>
    <col min="15111" max="15111" width="0" style="14" hidden="1" customWidth="1"/>
    <col min="15112" max="15112" width="5.375" style="14" customWidth="1"/>
    <col min="15113" max="15113" width="6" style="14" customWidth="1"/>
    <col min="15114" max="15114" width="6.625" style="14" customWidth="1"/>
    <col min="15115" max="15115" width="5.375" style="14" customWidth="1"/>
    <col min="15116" max="15117" width="6.375" style="14" customWidth="1"/>
    <col min="15118" max="15119" width="5.375" style="14" customWidth="1"/>
    <col min="15120" max="15120" width="0" style="14" hidden="1" customWidth="1"/>
    <col min="15121" max="15121" width="5.375" style="14" customWidth="1"/>
    <col min="15122" max="15147" width="0" style="14" hidden="1" customWidth="1"/>
    <col min="15148" max="15148" width="9.375" style="14" customWidth="1"/>
    <col min="15149" max="15151" width="0" style="14" hidden="1" customWidth="1"/>
    <col min="15152" max="15152" width="7.5" style="14" customWidth="1"/>
    <col min="15153" max="15153" width="12.75" style="14" customWidth="1"/>
    <col min="15154" max="15154" width="9.375" style="14" bestFit="1" customWidth="1"/>
    <col min="15155" max="15155" width="9.375" style="14" customWidth="1"/>
    <col min="15156" max="15156" width="9.375" style="14" bestFit="1" customWidth="1"/>
    <col min="15157" max="15157" width="9.375" style="14" customWidth="1"/>
    <col min="15158" max="15158" width="9.375" style="14" bestFit="1" customWidth="1"/>
    <col min="15159" max="15159" width="9.375" style="14" customWidth="1"/>
    <col min="15160" max="15160" width="9.375" style="14" bestFit="1" customWidth="1"/>
    <col min="15161" max="15161" width="9.375" style="14" customWidth="1"/>
    <col min="15162" max="15162" width="9.375" style="14" bestFit="1" customWidth="1"/>
    <col min="15163" max="15163" width="9.375" style="14" customWidth="1"/>
    <col min="15164" max="15349" width="9" style="14"/>
    <col min="15350" max="15350" width="3" style="14" customWidth="1"/>
    <col min="15351" max="15351" width="2.5" style="14" customWidth="1"/>
    <col min="15352" max="15352" width="0" style="14" hidden="1" customWidth="1"/>
    <col min="15353" max="15353" width="11" style="14" customWidth="1"/>
    <col min="15354" max="15363" width="6.25" style="14" customWidth="1"/>
    <col min="15364" max="15364" width="4.75" style="14" customWidth="1"/>
    <col min="15365" max="15365" width="0" style="14" hidden="1" customWidth="1"/>
    <col min="15366" max="15366" width="6.875" style="14" customWidth="1"/>
    <col min="15367" max="15367" width="0" style="14" hidden="1" customWidth="1"/>
    <col min="15368" max="15368" width="5.375" style="14" customWidth="1"/>
    <col min="15369" max="15369" width="6" style="14" customWidth="1"/>
    <col min="15370" max="15370" width="6.625" style="14" customWidth="1"/>
    <col min="15371" max="15371" width="5.375" style="14" customWidth="1"/>
    <col min="15372" max="15373" width="6.375" style="14" customWidth="1"/>
    <col min="15374" max="15375" width="5.375" style="14" customWidth="1"/>
    <col min="15376" max="15376" width="0" style="14" hidden="1" customWidth="1"/>
    <col min="15377" max="15377" width="5.375" style="14" customWidth="1"/>
    <col min="15378" max="15403" width="0" style="14" hidden="1" customWidth="1"/>
    <col min="15404" max="15404" width="9.375" style="14" customWidth="1"/>
    <col min="15405" max="15407" width="0" style="14" hidden="1" customWidth="1"/>
    <col min="15408" max="15408" width="7.5" style="14" customWidth="1"/>
    <col min="15409" max="15409" width="12.75" style="14" customWidth="1"/>
    <col min="15410" max="15410" width="9.375" style="14" bestFit="1" customWidth="1"/>
    <col min="15411" max="15411" width="9.375" style="14" customWidth="1"/>
    <col min="15412" max="15412" width="9.375" style="14" bestFit="1" customWidth="1"/>
    <col min="15413" max="15413" width="9.375" style="14" customWidth="1"/>
    <col min="15414" max="15414" width="9.375" style="14" bestFit="1" customWidth="1"/>
    <col min="15415" max="15415" width="9.375" style="14" customWidth="1"/>
    <col min="15416" max="15416" width="9.375" style="14" bestFit="1" customWidth="1"/>
    <col min="15417" max="15417" width="9.375" style="14" customWidth="1"/>
    <col min="15418" max="15418" width="9.375" style="14" bestFit="1" customWidth="1"/>
    <col min="15419" max="15419" width="9.375" style="14" customWidth="1"/>
    <col min="15420" max="15605" width="9" style="14"/>
    <col min="15606" max="15606" width="3" style="14" customWidth="1"/>
    <col min="15607" max="15607" width="2.5" style="14" customWidth="1"/>
    <col min="15608" max="15608" width="0" style="14" hidden="1" customWidth="1"/>
    <col min="15609" max="15609" width="11" style="14" customWidth="1"/>
    <col min="15610" max="15619" width="6.25" style="14" customWidth="1"/>
    <col min="15620" max="15620" width="4.75" style="14" customWidth="1"/>
    <col min="15621" max="15621" width="0" style="14" hidden="1" customWidth="1"/>
    <col min="15622" max="15622" width="6.875" style="14" customWidth="1"/>
    <col min="15623" max="15623" width="0" style="14" hidden="1" customWidth="1"/>
    <col min="15624" max="15624" width="5.375" style="14" customWidth="1"/>
    <col min="15625" max="15625" width="6" style="14" customWidth="1"/>
    <col min="15626" max="15626" width="6.625" style="14" customWidth="1"/>
    <col min="15627" max="15627" width="5.375" style="14" customWidth="1"/>
    <col min="15628" max="15629" width="6.375" style="14" customWidth="1"/>
    <col min="15630" max="15631" width="5.375" style="14" customWidth="1"/>
    <col min="15632" max="15632" width="0" style="14" hidden="1" customWidth="1"/>
    <col min="15633" max="15633" width="5.375" style="14" customWidth="1"/>
    <col min="15634" max="15659" width="0" style="14" hidden="1" customWidth="1"/>
    <col min="15660" max="15660" width="9.375" style="14" customWidth="1"/>
    <col min="15661" max="15663" width="0" style="14" hidden="1" customWidth="1"/>
    <col min="15664" max="15664" width="7.5" style="14" customWidth="1"/>
    <col min="15665" max="15665" width="12.75" style="14" customWidth="1"/>
    <col min="15666" max="15666" width="9.375" style="14" bestFit="1" customWidth="1"/>
    <col min="15667" max="15667" width="9.375" style="14" customWidth="1"/>
    <col min="15668" max="15668" width="9.375" style="14" bestFit="1" customWidth="1"/>
    <col min="15669" max="15669" width="9.375" style="14" customWidth="1"/>
    <col min="15670" max="15670" width="9.375" style="14" bestFit="1" customWidth="1"/>
    <col min="15671" max="15671" width="9.375" style="14" customWidth="1"/>
    <col min="15672" max="15672" width="9.375" style="14" bestFit="1" customWidth="1"/>
    <col min="15673" max="15673" width="9.375" style="14" customWidth="1"/>
    <col min="15674" max="15674" width="9.375" style="14" bestFit="1" customWidth="1"/>
    <col min="15675" max="15675" width="9.375" style="14" customWidth="1"/>
    <col min="15676" max="15861" width="9" style="14"/>
    <col min="15862" max="15862" width="3" style="14" customWidth="1"/>
    <col min="15863" max="15863" width="2.5" style="14" customWidth="1"/>
    <col min="15864" max="15864" width="0" style="14" hidden="1" customWidth="1"/>
    <col min="15865" max="15865" width="11" style="14" customWidth="1"/>
    <col min="15866" max="15875" width="6.25" style="14" customWidth="1"/>
    <col min="15876" max="15876" width="4.75" style="14" customWidth="1"/>
    <col min="15877" max="15877" width="0" style="14" hidden="1" customWidth="1"/>
    <col min="15878" max="15878" width="6.875" style="14" customWidth="1"/>
    <col min="15879" max="15879" width="0" style="14" hidden="1" customWidth="1"/>
    <col min="15880" max="15880" width="5.375" style="14" customWidth="1"/>
    <col min="15881" max="15881" width="6" style="14" customWidth="1"/>
    <col min="15882" max="15882" width="6.625" style="14" customWidth="1"/>
    <col min="15883" max="15883" width="5.375" style="14" customWidth="1"/>
    <col min="15884" max="15885" width="6.375" style="14" customWidth="1"/>
    <col min="15886" max="15887" width="5.375" style="14" customWidth="1"/>
    <col min="15888" max="15888" width="0" style="14" hidden="1" customWidth="1"/>
    <col min="15889" max="15889" width="5.375" style="14" customWidth="1"/>
    <col min="15890" max="15915" width="0" style="14" hidden="1" customWidth="1"/>
    <col min="15916" max="15916" width="9.375" style="14" customWidth="1"/>
    <col min="15917" max="15919" width="0" style="14" hidden="1" customWidth="1"/>
    <col min="15920" max="15920" width="7.5" style="14" customWidth="1"/>
    <col min="15921" max="15921" width="12.75" style="14" customWidth="1"/>
    <col min="15922" max="15922" width="9.375" style="14" bestFit="1" customWidth="1"/>
    <col min="15923" max="15923" width="9.375" style="14" customWidth="1"/>
    <col min="15924" max="15924" width="9.375" style="14" bestFit="1" customWidth="1"/>
    <col min="15925" max="15925" width="9.375" style="14" customWidth="1"/>
    <col min="15926" max="15926" width="9.375" style="14" bestFit="1" customWidth="1"/>
    <col min="15927" max="15927" width="9.375" style="14" customWidth="1"/>
    <col min="15928" max="15928" width="9.375" style="14" bestFit="1" customWidth="1"/>
    <col min="15929" max="15929" width="9.375" style="14" customWidth="1"/>
    <col min="15930" max="15930" width="9.375" style="14" bestFit="1" customWidth="1"/>
    <col min="15931" max="15931" width="9.375" style="14" customWidth="1"/>
    <col min="15932" max="16117" width="9" style="14"/>
    <col min="16118" max="16118" width="3" style="14" customWidth="1"/>
    <col min="16119" max="16119" width="2.5" style="14" customWidth="1"/>
    <col min="16120" max="16120" width="0" style="14" hidden="1" customWidth="1"/>
    <col min="16121" max="16121" width="11" style="14" customWidth="1"/>
    <col min="16122" max="16131" width="6.25" style="14" customWidth="1"/>
    <col min="16132" max="16132" width="4.75" style="14" customWidth="1"/>
    <col min="16133" max="16133" width="0" style="14" hidden="1" customWidth="1"/>
    <col min="16134" max="16134" width="6.875" style="14" customWidth="1"/>
    <col min="16135" max="16135" width="0" style="14" hidden="1" customWidth="1"/>
    <col min="16136" max="16136" width="5.375" style="14" customWidth="1"/>
    <col min="16137" max="16137" width="6" style="14" customWidth="1"/>
    <col min="16138" max="16138" width="6.625" style="14" customWidth="1"/>
    <col min="16139" max="16139" width="5.375" style="14" customWidth="1"/>
    <col min="16140" max="16141" width="6.375" style="14" customWidth="1"/>
    <col min="16142" max="16143" width="5.375" style="14" customWidth="1"/>
    <col min="16144" max="16144" width="0" style="14" hidden="1" customWidth="1"/>
    <col min="16145" max="16145" width="5.375" style="14" customWidth="1"/>
    <col min="16146" max="16171" width="0" style="14" hidden="1" customWidth="1"/>
    <col min="16172" max="16172" width="9.375" style="14" customWidth="1"/>
    <col min="16173" max="16175" width="0" style="14" hidden="1" customWidth="1"/>
    <col min="16176" max="16176" width="7.5" style="14" customWidth="1"/>
    <col min="16177" max="16177" width="12.75" style="14" customWidth="1"/>
    <col min="16178" max="16178" width="9.375" style="14" bestFit="1" customWidth="1"/>
    <col min="16179" max="16179" width="9.375" style="14" customWidth="1"/>
    <col min="16180" max="16180" width="9.375" style="14" bestFit="1" customWidth="1"/>
    <col min="16181" max="16181" width="9.375" style="14" customWidth="1"/>
    <col min="16182" max="16182" width="9.375" style="14" bestFit="1" customWidth="1"/>
    <col min="16183" max="16183" width="9.375" style="14" customWidth="1"/>
    <col min="16184" max="16184" width="9.375" style="14" bestFit="1" customWidth="1"/>
    <col min="16185" max="16185" width="9.375" style="14" customWidth="1"/>
    <col min="16186" max="16186" width="9.375" style="14" bestFit="1" customWidth="1"/>
    <col min="16187" max="16187" width="9.375" style="14" customWidth="1"/>
    <col min="16188" max="16384" width="9" style="14"/>
  </cols>
  <sheetData>
    <row r="1" spans="1:73" s="10" customFormat="1" ht="28.5" customHeight="1" thickBot="1">
      <c r="B1" s="281" t="s">
        <v>176</v>
      </c>
      <c r="C1" s="281"/>
      <c r="D1" s="281"/>
      <c r="E1" s="281"/>
      <c r="F1" s="281"/>
      <c r="G1" s="281"/>
      <c r="H1" s="281"/>
      <c r="I1" s="82"/>
      <c r="J1" s="82"/>
      <c r="K1" s="274" t="str">
        <f>HYPERLINK("#はじめに!A1","はじめにの画面に戻る")</f>
        <v>はじめにの画面に戻る</v>
      </c>
      <c r="L1" s="275"/>
      <c r="M1" s="275"/>
      <c r="N1" s="275"/>
      <c r="O1" s="275"/>
      <c r="P1" s="275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3" s="10" customFormat="1" ht="16.5" customHeight="1" thickBot="1">
      <c r="B2" s="276"/>
      <c r="C2" s="276"/>
      <c r="D2" s="276"/>
      <c r="E2" s="276"/>
      <c r="F2" s="276"/>
      <c r="G2" s="276"/>
      <c r="H2" s="276"/>
      <c r="I2" s="276"/>
      <c r="J2" s="277" t="s">
        <v>540</v>
      </c>
      <c r="K2" s="278"/>
      <c r="L2" s="278"/>
      <c r="M2" s="278"/>
      <c r="N2" s="278"/>
      <c r="O2" s="278"/>
      <c r="P2" s="279"/>
      <c r="Q2" s="50"/>
      <c r="R2" s="50"/>
      <c r="S2" s="50"/>
      <c r="T2" s="50"/>
      <c r="U2" s="93" t="s">
        <v>185</v>
      </c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T2" s="94"/>
      <c r="BU2" s="94"/>
    </row>
    <row r="3" spans="1:73" s="12" customFormat="1" ht="37.5" customHeight="1">
      <c r="B3" s="280"/>
      <c r="C3" s="280"/>
      <c r="D3" s="11"/>
      <c r="F3" s="2"/>
      <c r="G3" s="2"/>
      <c r="H3" s="3"/>
      <c r="I3" s="3"/>
      <c r="J3" s="4" t="s">
        <v>161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3" s="12" customFormat="1" ht="18" customHeight="1">
      <c r="A4" s="209"/>
      <c r="B4" s="210"/>
      <c r="C4" s="210"/>
      <c r="D4" s="211"/>
      <c r="E4" s="209"/>
      <c r="F4" s="212"/>
      <c r="G4" s="212"/>
      <c r="H4" s="213"/>
      <c r="I4" s="213"/>
      <c r="J4" s="214"/>
      <c r="K4" s="214"/>
      <c r="L4" s="213"/>
      <c r="M4" s="213"/>
      <c r="N4" s="213"/>
      <c r="O4" s="213"/>
      <c r="P4" s="215"/>
      <c r="Q4" s="215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3" s="12" customFormat="1" ht="33" customHeight="1" thickBot="1">
      <c r="A5" s="209"/>
      <c r="B5" s="266">
        <v>2025</v>
      </c>
      <c r="C5" s="266"/>
      <c r="D5" s="51"/>
      <c r="E5" s="52" t="s">
        <v>0</v>
      </c>
      <c r="F5" s="267" t="str">
        <f>J2</f>
        <v>スタディ１</v>
      </c>
      <c r="G5" s="267"/>
      <c r="H5" s="267"/>
      <c r="I5" s="267"/>
      <c r="J5" s="267"/>
      <c r="K5" s="268" t="s">
        <v>56</v>
      </c>
      <c r="L5" s="268"/>
      <c r="M5" s="268"/>
      <c r="N5" s="268"/>
      <c r="O5" s="268"/>
      <c r="P5" s="268"/>
      <c r="Q5" s="216"/>
      <c r="R5" s="269"/>
      <c r="S5" s="269"/>
      <c r="T5" s="269"/>
      <c r="U5" s="269"/>
      <c r="V5" s="269"/>
      <c r="W5" s="269"/>
      <c r="X5" s="269"/>
      <c r="Y5" s="269"/>
      <c r="Z5" s="269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3" ht="22.5" customHeight="1">
      <c r="A6" s="218"/>
      <c r="B6" s="53">
        <v>10</v>
      </c>
      <c r="C6" s="54" t="s">
        <v>1</v>
      </c>
      <c r="D6" s="16"/>
      <c r="E6" s="28" t="s">
        <v>2</v>
      </c>
      <c r="F6" s="271" t="s">
        <v>3</v>
      </c>
      <c r="G6" s="272"/>
      <c r="H6" s="271" t="s">
        <v>4</v>
      </c>
      <c r="I6" s="272"/>
      <c r="J6" s="271" t="s">
        <v>5</v>
      </c>
      <c r="K6" s="272"/>
      <c r="L6" s="271" t="s">
        <v>6</v>
      </c>
      <c r="M6" s="272"/>
      <c r="N6" s="271" t="s">
        <v>7</v>
      </c>
      <c r="O6" s="272"/>
      <c r="P6" s="29" t="s">
        <v>8</v>
      </c>
      <c r="Q6" s="217"/>
      <c r="R6" s="30" t="s">
        <v>9</v>
      </c>
    </row>
    <row r="7" spans="1:73" ht="18.75" customHeight="1">
      <c r="A7" s="218"/>
      <c r="B7" s="22"/>
      <c r="C7" s="22"/>
      <c r="E7" s="31"/>
      <c r="F7" s="32" t="s">
        <v>55</v>
      </c>
      <c r="G7" s="34" t="str">
        <f>J2</f>
        <v>スタディ１</v>
      </c>
      <c r="H7" s="32" t="s">
        <v>55</v>
      </c>
      <c r="I7" s="34" t="str">
        <f>J2</f>
        <v>スタディ１</v>
      </c>
      <c r="J7" s="32" t="s">
        <v>55</v>
      </c>
      <c r="K7" s="34" t="str">
        <f>J2</f>
        <v>スタディ１</v>
      </c>
      <c r="L7" s="32" t="s">
        <v>55</v>
      </c>
      <c r="M7" s="34" t="str">
        <f>J2</f>
        <v>スタディ１</v>
      </c>
      <c r="N7" s="32" t="s">
        <v>55</v>
      </c>
      <c r="O7" s="34" t="str">
        <f>J2</f>
        <v>スタディ１</v>
      </c>
      <c r="P7" s="31"/>
      <c r="Q7" s="218"/>
      <c r="R7" s="33"/>
    </row>
    <row r="8" spans="1:73" ht="18.95" customHeight="1">
      <c r="A8" s="218"/>
      <c r="B8" s="5">
        <v>1</v>
      </c>
      <c r="C8" s="6">
        <f t="shared" ref="C8:C38" si="0">DATE($B$5,$B$6,B8)</f>
        <v>45931</v>
      </c>
      <c r="D8" s="18">
        <f t="shared" ref="D8:D17" si="1">WEEKDAY(C8)</f>
        <v>4</v>
      </c>
      <c r="E8" s="19"/>
      <c r="F8" s="46" t="str">
        <f>IF($R8=1,VLOOKUP($S8,$AA$11:$BC$70,10),IF($R8=2,VLOOKUP($S7+1,$AA$11:$BC$70,20),IF($R8="予備","予備","")))</f>
        <v>12～13</v>
      </c>
      <c r="G8" s="47" t="str">
        <f t="shared" ref="G8:G38" si="2">IF($R8=1,VLOOKUP($S8,$AA$11:$BC$70,11),IF($R8=2,VLOOKUP($S7+1,$AA$11:$BC$70,21),IF($R8="予備","予備","")))</f>
        <v>14～15</v>
      </c>
      <c r="H8" s="48" t="str">
        <f t="shared" ref="H8:H38" si="3">IF($R8=1,VLOOKUP($S8,$AA$11:$BC$70,12),IF($R8=2,VLOOKUP($S7+1,$AA$11:$BC$70,22),IF($R8="予備","予備","")))</f>
        <v/>
      </c>
      <c r="I8" s="47" t="str">
        <f t="shared" ref="I8:I38" si="4">IF($R8=1,VLOOKUP($S8,$AA$11:$BC$70,13),IF($R8=2,VLOOKUP($S7+1,$AA$11:$BC$70,23),IF($R8="予備","予備","")))</f>
        <v/>
      </c>
      <c r="J8" s="48" t="str">
        <f t="shared" ref="J8:J38" si="5">IF($R8=1,VLOOKUP($S8,$AA$11:$BC$70,14),IF($R8=2,VLOOKUP($S7+1,$AA$11:$BC$70,24),IF($R8="予備","予備","")))</f>
        <v/>
      </c>
      <c r="K8" s="47" t="str">
        <f t="shared" ref="K8:K38" si="6">IF($R8=1,VLOOKUP($S8,$AA$11:$BC$70,15),IF($R8=2,VLOOKUP($S7+1,$AA$11:$BC$70,25),IF($R8="予備","予備","")))</f>
        <v/>
      </c>
      <c r="L8" s="48" t="str">
        <f t="shared" ref="L8:L38" si="7">IF($R8=1,VLOOKUP($S8,$AA$11:$BC$70,16),IF($R8=2,VLOOKUP($S7+1,$AA$11:$BC$70,26),IF($R8="予備","予備","")))</f>
        <v/>
      </c>
      <c r="M8" s="47" t="str">
        <f t="shared" ref="M8:M38" si="8">IF($R8=1,VLOOKUP($S8,$AA$11:$BC$70,17),IF($R8=2,VLOOKUP($S7+1,$AA$11:$BC$70,27),IF($R8="予備","予備","")))</f>
        <v/>
      </c>
      <c r="N8" s="48" t="str">
        <f t="shared" ref="N8:N38" si="9">IF($R8=1,VLOOKUP($S8,$AA$11:$BC$70,18),IF($R8=2,VLOOKUP($S7+1,$AA$11:$BC$70,28),IF($R8="予備","予備","")))</f>
        <v/>
      </c>
      <c r="O8" s="47" t="str">
        <f t="shared" ref="O8:O38" si="10">IF($R8=1,VLOOKUP($S8,$AA$11:$BC$70,19),IF($R8=2,VLOOKUP($S7+1,$AA$11:$BC$70,29),IF($R8="予備","予備","")))</f>
        <v/>
      </c>
      <c r="P8" s="49"/>
      <c r="Q8" s="218"/>
      <c r="R8" s="55">
        <v>1</v>
      </c>
      <c r="S8" s="14">
        <f>SUM($R$8:R8)</f>
        <v>1</v>
      </c>
    </row>
    <row r="9" spans="1:73" ht="18.95" customHeight="1" thickBot="1">
      <c r="A9" s="218"/>
      <c r="B9" s="5">
        <v>2</v>
      </c>
      <c r="C9" s="6">
        <f t="shared" si="0"/>
        <v>45932</v>
      </c>
      <c r="D9" s="18">
        <f t="shared" si="1"/>
        <v>5</v>
      </c>
      <c r="E9" s="19"/>
      <c r="F9" s="46" t="str">
        <f>IF($R9=1,VLOOKUP($S9,$AA$11:$BC$70,10),IF($R9=2,VLOOKUP($S8+1,$AA$11:$BC$70,20),IF($R9="予備","予備","")))</f>
        <v/>
      </c>
      <c r="G9" s="47" t="str">
        <f t="shared" si="2"/>
        <v/>
      </c>
      <c r="H9" s="48" t="str">
        <f t="shared" si="3"/>
        <v>12～14</v>
      </c>
      <c r="I9" s="47" t="str">
        <f t="shared" si="4"/>
        <v>14～15</v>
      </c>
      <c r="J9" s="48" t="str">
        <f t="shared" si="5"/>
        <v/>
      </c>
      <c r="K9" s="47" t="str">
        <f t="shared" si="6"/>
        <v/>
      </c>
      <c r="L9" s="48" t="str">
        <f t="shared" si="7"/>
        <v/>
      </c>
      <c r="M9" s="47" t="str">
        <f t="shared" si="8"/>
        <v/>
      </c>
      <c r="N9" s="48" t="str">
        <f t="shared" si="9"/>
        <v/>
      </c>
      <c r="O9" s="47" t="str">
        <f t="shared" si="10"/>
        <v/>
      </c>
      <c r="P9" s="49"/>
      <c r="Q9" s="218"/>
      <c r="R9" s="55">
        <v>1</v>
      </c>
      <c r="S9" s="14">
        <f>SUM($R$8:R9)</f>
        <v>2</v>
      </c>
      <c r="U9" s="1"/>
      <c r="V9" s="22"/>
      <c r="AA9" s="8" t="s">
        <v>97</v>
      </c>
      <c r="AB9" s="24" t="s">
        <v>10</v>
      </c>
      <c r="AC9" s="24"/>
      <c r="AD9" s="15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2"/>
      <c r="BH9" s="35"/>
      <c r="BI9" s="35"/>
      <c r="BJ9" s="270" t="s">
        <v>14</v>
      </c>
      <c r="BK9" s="270"/>
      <c r="BL9" s="270" t="s">
        <v>4</v>
      </c>
      <c r="BM9" s="270"/>
      <c r="BN9" s="270" t="s">
        <v>5</v>
      </c>
      <c r="BO9" s="270"/>
      <c r="BP9" s="270" t="s">
        <v>6</v>
      </c>
      <c r="BQ9" s="270"/>
      <c r="BR9" s="270" t="s">
        <v>7</v>
      </c>
      <c r="BS9" s="270"/>
    </row>
    <row r="10" spans="1:73" ht="18.95" customHeight="1" thickBot="1">
      <c r="A10" s="218"/>
      <c r="B10" s="5">
        <v>3</v>
      </c>
      <c r="C10" s="6">
        <f t="shared" si="0"/>
        <v>45933</v>
      </c>
      <c r="D10" s="18">
        <f t="shared" si="1"/>
        <v>6</v>
      </c>
      <c r="E10" s="19"/>
      <c r="F10" s="48" t="str">
        <f t="shared" ref="F10:F38" si="11">IF($R10=1,VLOOKUP($S10,$AA$11:$BC$70,10),IF($R10=2,VLOOKUP($S9+1,$AA$11:$BC$70,20),IF($R10="予備","予備","")))</f>
        <v/>
      </c>
      <c r="G10" s="47" t="str">
        <f t="shared" si="2"/>
        <v/>
      </c>
      <c r="H10" s="48" t="str">
        <f t="shared" si="3"/>
        <v/>
      </c>
      <c r="I10" s="47" t="str">
        <f t="shared" si="4"/>
        <v/>
      </c>
      <c r="J10" s="48" t="str">
        <f t="shared" si="5"/>
        <v>12～13</v>
      </c>
      <c r="K10" s="47" t="str">
        <f t="shared" si="6"/>
        <v>14～15</v>
      </c>
      <c r="L10" s="48" t="str">
        <f t="shared" si="7"/>
        <v/>
      </c>
      <c r="M10" s="47" t="str">
        <f t="shared" si="8"/>
        <v/>
      </c>
      <c r="N10" s="48" t="str">
        <f t="shared" si="9"/>
        <v/>
      </c>
      <c r="O10" s="47" t="str">
        <f t="shared" si="10"/>
        <v/>
      </c>
      <c r="P10" s="49"/>
      <c r="Q10" s="218"/>
      <c r="R10" s="55">
        <v>1</v>
      </c>
      <c r="S10" s="14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1" t="s">
        <v>14</v>
      </c>
      <c r="AF10" s="41" t="s">
        <v>17</v>
      </c>
      <c r="AG10" s="41" t="s">
        <v>18</v>
      </c>
      <c r="AH10" s="41" t="s">
        <v>19</v>
      </c>
      <c r="AI10" s="41" t="s">
        <v>20</v>
      </c>
      <c r="AJ10" s="43" t="s">
        <v>14</v>
      </c>
      <c r="AK10" s="44" t="s">
        <v>540</v>
      </c>
      <c r="AL10" s="41" t="s">
        <v>17</v>
      </c>
      <c r="AM10" s="44" t="s">
        <v>540</v>
      </c>
      <c r="AN10" s="41" t="s">
        <v>18</v>
      </c>
      <c r="AO10" s="44" t="s">
        <v>540</v>
      </c>
      <c r="AP10" s="41" t="s">
        <v>19</v>
      </c>
      <c r="AQ10" s="44" t="s">
        <v>540</v>
      </c>
      <c r="AR10" s="41" t="s">
        <v>20</v>
      </c>
      <c r="AS10" s="44" t="s">
        <v>539</v>
      </c>
      <c r="AT10" s="43" t="s">
        <v>14</v>
      </c>
      <c r="AU10" s="44" t="s">
        <v>539</v>
      </c>
      <c r="AV10" s="41" t="s">
        <v>17</v>
      </c>
      <c r="AW10" s="44" t="s">
        <v>539</v>
      </c>
      <c r="AX10" s="41" t="s">
        <v>18</v>
      </c>
      <c r="AY10" s="44" t="s">
        <v>539</v>
      </c>
      <c r="AZ10" s="41" t="s">
        <v>19</v>
      </c>
      <c r="BA10" s="44" t="s">
        <v>539</v>
      </c>
      <c r="BB10" s="41" t="s">
        <v>20</v>
      </c>
      <c r="BC10" s="44" t="s">
        <v>539</v>
      </c>
      <c r="BH10" s="36" t="s">
        <v>11</v>
      </c>
      <c r="BI10" s="37" t="s">
        <v>21</v>
      </c>
      <c r="BJ10" s="38" t="s">
        <v>55</v>
      </c>
      <c r="BK10" s="39" t="s">
        <v>541</v>
      </c>
      <c r="BL10" s="38" t="s">
        <v>55</v>
      </c>
      <c r="BM10" s="39" t="s">
        <v>541</v>
      </c>
      <c r="BN10" s="38" t="s">
        <v>55</v>
      </c>
      <c r="BO10" s="39" t="s">
        <v>541</v>
      </c>
      <c r="BP10" s="38" t="s">
        <v>55</v>
      </c>
      <c r="BQ10" s="39" t="s">
        <v>541</v>
      </c>
      <c r="BR10" s="38" t="s">
        <v>55</v>
      </c>
      <c r="BS10" s="39" t="s">
        <v>541</v>
      </c>
    </row>
    <row r="11" spans="1:73" ht="18.95" customHeight="1">
      <c r="A11" s="218"/>
      <c r="B11" s="5">
        <v>4</v>
      </c>
      <c r="C11" s="6">
        <f t="shared" si="0"/>
        <v>45934</v>
      </c>
      <c r="D11" s="18">
        <f t="shared" si="1"/>
        <v>7</v>
      </c>
      <c r="F11" s="48" t="str">
        <f t="shared" si="11"/>
        <v>予備</v>
      </c>
      <c r="G11" s="47" t="str">
        <f t="shared" si="2"/>
        <v>予備</v>
      </c>
      <c r="H11" s="48" t="str">
        <f t="shared" si="3"/>
        <v>予備</v>
      </c>
      <c r="I11" s="47" t="str">
        <f t="shared" si="4"/>
        <v>予備</v>
      </c>
      <c r="J11" s="48" t="str">
        <f t="shared" si="5"/>
        <v>予備</v>
      </c>
      <c r="K11" s="47" t="str">
        <f t="shared" si="6"/>
        <v>予備</v>
      </c>
      <c r="L11" s="48" t="str">
        <f t="shared" si="7"/>
        <v>予備</v>
      </c>
      <c r="M11" s="47" t="str">
        <f t="shared" si="8"/>
        <v>予備</v>
      </c>
      <c r="N11" s="48" t="str">
        <f t="shared" si="9"/>
        <v>予備</v>
      </c>
      <c r="O11" s="47" t="str">
        <f t="shared" si="10"/>
        <v>予備</v>
      </c>
      <c r="P11" s="49"/>
      <c r="Q11" s="218"/>
      <c r="R11" s="55" t="s">
        <v>200</v>
      </c>
      <c r="S11" s="14">
        <f>SUM($R$8:R11)</f>
        <v>3</v>
      </c>
      <c r="U11" s="27">
        <v>1</v>
      </c>
      <c r="V11" s="60" t="s">
        <v>14</v>
      </c>
      <c r="AA11" s="9">
        <v>1</v>
      </c>
      <c r="AB11" s="27" t="str">
        <f>V11</f>
        <v>国語</v>
      </c>
      <c r="AC11" s="60"/>
      <c r="AD11" s="42" t="str">
        <f t="shared" ref="AD11:AD70" si="12">IF(AC11="",IF(AB11=0,"",AB11),AC11)</f>
        <v>国語</v>
      </c>
      <c r="AE11" s="22">
        <f>IF($AD11=AE$10,COUNTIF($AD$11:$AD11,AE$10)+U$19,"")</f>
        <v>6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12～13</v>
      </c>
      <c r="AK11" s="22" t="str">
        <f>IF(AE11="","",VLOOKUP(AE11,目次!$A$5:$X$36,20))</f>
        <v>14～15</v>
      </c>
      <c r="AL11" s="22" t="str">
        <f>IF(AF11="","",VLOOKUP(AF11,目次!$A$5:$P$36,4))</f>
        <v/>
      </c>
      <c r="AM11" s="22" t="str">
        <f>IF(AF11="","",VLOOKUP(AF11,目次!$A$5:$X$36,21))</f>
        <v/>
      </c>
      <c r="AN11" s="22" t="str">
        <f>IF(AG11="","",VLOOKUP(AG11,目次!$A$5:$P$36,5))</f>
        <v/>
      </c>
      <c r="AO11" s="22" t="str">
        <f>IF(AG11="","",VLOOKUP(AG11,目次!$A$5:$X$36,22))</f>
        <v/>
      </c>
      <c r="AP11" s="22" t="str">
        <f>IF(AH11="","",VLOOKUP(AH11,目次!$A$5:$P$36,6))</f>
        <v/>
      </c>
      <c r="AQ11" s="22" t="str">
        <f>IF(AH11="","",VLOOKUP(AH11,目次!$A$5:$X$36,23))</f>
        <v/>
      </c>
      <c r="AR11" s="22" t="str">
        <f>IF(AI11="","",VLOOKUP(AI11,目次!$A$5:$P$36,7))</f>
        <v/>
      </c>
      <c r="AS11" s="22" t="str">
        <f>IF(AI11="","",VLOOKUP(AI11,目次!$A$5:$X$36,24))</f>
        <v/>
      </c>
      <c r="AT11" s="45" t="str">
        <f t="shared" ref="AT11:BC36" si="13">IF(AJ11=AJ12,"",IF($AD11=$AD12,AJ11&amp;","&amp;AJ12,AJ11&amp;AJ12))</f>
        <v>12～13</v>
      </c>
      <c r="AU11" s="45" t="str">
        <f t="shared" si="13"/>
        <v>14～15</v>
      </c>
      <c r="AV11" s="45" t="str">
        <f t="shared" si="13"/>
        <v>12～14</v>
      </c>
      <c r="AW11" s="45" t="str">
        <f t="shared" si="13"/>
        <v>14～15</v>
      </c>
      <c r="AX11" s="45" t="str">
        <f t="shared" si="13"/>
        <v/>
      </c>
      <c r="AY11" s="45" t="str">
        <f t="shared" si="13"/>
        <v/>
      </c>
      <c r="AZ11" s="45" t="str">
        <f t="shared" si="13"/>
        <v/>
      </c>
      <c r="BA11" s="45" t="str">
        <f t="shared" si="13"/>
        <v/>
      </c>
      <c r="BB11" s="45" t="str">
        <f t="shared" si="13"/>
        <v/>
      </c>
      <c r="BC11" s="45" t="str">
        <f t="shared" si="13"/>
        <v/>
      </c>
      <c r="BH11" s="40">
        <v>1</v>
      </c>
      <c r="BI11" s="250" t="s">
        <v>22</v>
      </c>
      <c r="BJ11" s="253" t="s">
        <v>58</v>
      </c>
      <c r="BK11" s="248" t="s">
        <v>112</v>
      </c>
      <c r="BL11" s="252" t="s">
        <v>111</v>
      </c>
      <c r="BM11" s="251" t="s">
        <v>112</v>
      </c>
      <c r="BN11" s="249" t="s">
        <v>111</v>
      </c>
      <c r="BO11" s="257" t="s">
        <v>112</v>
      </c>
      <c r="BP11" s="249" t="s">
        <v>111</v>
      </c>
      <c r="BQ11" s="256" t="s">
        <v>99</v>
      </c>
      <c r="BR11" s="255" t="s">
        <v>111</v>
      </c>
      <c r="BS11" s="258" t="s">
        <v>99</v>
      </c>
    </row>
    <row r="12" spans="1:73" ht="18.95" customHeight="1">
      <c r="A12" s="218"/>
      <c r="B12" s="5">
        <v>5</v>
      </c>
      <c r="C12" s="6">
        <f t="shared" si="0"/>
        <v>45935</v>
      </c>
      <c r="D12" s="18">
        <f t="shared" si="1"/>
        <v>1</v>
      </c>
      <c r="E12" s="9"/>
      <c r="F12" s="48" t="str">
        <f t="shared" si="11"/>
        <v>予備</v>
      </c>
      <c r="G12" s="47" t="str">
        <f t="shared" si="2"/>
        <v>予備</v>
      </c>
      <c r="H12" s="48" t="str">
        <f t="shared" si="3"/>
        <v>予備</v>
      </c>
      <c r="I12" s="47" t="str">
        <f t="shared" si="4"/>
        <v>予備</v>
      </c>
      <c r="J12" s="48" t="str">
        <f t="shared" si="5"/>
        <v>予備</v>
      </c>
      <c r="K12" s="47" t="str">
        <f t="shared" si="6"/>
        <v>予備</v>
      </c>
      <c r="L12" s="48" t="str">
        <f t="shared" si="7"/>
        <v>予備</v>
      </c>
      <c r="M12" s="47" t="str">
        <f t="shared" si="8"/>
        <v>予備</v>
      </c>
      <c r="N12" s="48" t="str">
        <f t="shared" si="9"/>
        <v>予備</v>
      </c>
      <c r="O12" s="47" t="str">
        <f t="shared" si="10"/>
        <v>予備</v>
      </c>
      <c r="P12" s="49"/>
      <c r="Q12" s="218"/>
      <c r="R12" s="55" t="s">
        <v>200</v>
      </c>
      <c r="S12" s="14">
        <f>SUM($R$8:R12)</f>
        <v>3</v>
      </c>
      <c r="U12" s="27">
        <v>2</v>
      </c>
      <c r="V12" s="61" t="s">
        <v>4</v>
      </c>
      <c r="AA12" s="9">
        <v>2</v>
      </c>
      <c r="AB12" s="27" t="str">
        <f>V12</f>
        <v>社会</v>
      </c>
      <c r="AC12" s="61"/>
      <c r="AD12" s="42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6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IF(AE12="","",VLOOKUP(AE12,目次!$A$5:$X$36,20))</f>
        <v/>
      </c>
      <c r="AL12" s="22" t="str">
        <f>IF(AF12="","",VLOOKUP(AF12,目次!$A$5:$P$36,4))</f>
        <v>12～14</v>
      </c>
      <c r="AM12" s="22" t="str">
        <f>IF(AF12="","",VLOOKUP(AF12,目次!$A$5:$X$36,21))</f>
        <v>14～15</v>
      </c>
      <c r="AN12" s="22" t="str">
        <f>IF(AG12="","",VLOOKUP(AG12,目次!$A$5:$P$36,5))</f>
        <v/>
      </c>
      <c r="AO12" s="22" t="str">
        <f>IF(AG12="","",VLOOKUP(AG12,目次!$A$5:$X$36,22))</f>
        <v/>
      </c>
      <c r="AP12" s="22" t="str">
        <f>IF(AH12="","",VLOOKUP(AH12,目次!$A$5:$P$36,6))</f>
        <v/>
      </c>
      <c r="AQ12" s="22" t="str">
        <f>IF(AH12="","",VLOOKUP(AH12,目次!$A$5:$X$36,23))</f>
        <v/>
      </c>
      <c r="AR12" s="22" t="str">
        <f>IF(AI12="","",VLOOKUP(AI12,目次!$A$5:$P$36,7))</f>
        <v/>
      </c>
      <c r="AS12" s="22" t="str">
        <f>IF(AI12="","",VLOOKUP(AI12,目次!$A$5:$X$36,24))</f>
        <v/>
      </c>
      <c r="AT12" s="45" t="str">
        <f t="shared" si="13"/>
        <v/>
      </c>
      <c r="AU12" s="45" t="str">
        <f t="shared" si="13"/>
        <v/>
      </c>
      <c r="AV12" s="45" t="str">
        <f t="shared" si="13"/>
        <v>12～14</v>
      </c>
      <c r="AW12" s="45" t="str">
        <f t="shared" si="13"/>
        <v>14～15</v>
      </c>
      <c r="AX12" s="45" t="str">
        <f t="shared" si="13"/>
        <v>12～13</v>
      </c>
      <c r="AY12" s="45" t="str">
        <f t="shared" si="13"/>
        <v>14～15</v>
      </c>
      <c r="AZ12" s="45" t="str">
        <f t="shared" si="13"/>
        <v/>
      </c>
      <c r="BA12" s="45" t="str">
        <f t="shared" si="13"/>
        <v/>
      </c>
      <c r="BB12" s="45" t="str">
        <f t="shared" si="13"/>
        <v/>
      </c>
      <c r="BC12" s="45" t="str">
        <f t="shared" si="13"/>
        <v/>
      </c>
      <c r="BH12" s="40">
        <v>2</v>
      </c>
      <c r="BI12" s="64" t="s">
        <v>23</v>
      </c>
      <c r="BJ12" s="75" t="s">
        <v>59</v>
      </c>
      <c r="BK12" s="260" t="s">
        <v>99</v>
      </c>
      <c r="BL12" s="78" t="s">
        <v>112</v>
      </c>
      <c r="BM12" s="261" t="s">
        <v>99</v>
      </c>
      <c r="BN12" s="67" t="s">
        <v>112</v>
      </c>
      <c r="BO12" s="259" t="s">
        <v>99</v>
      </c>
      <c r="BP12" s="67" t="s">
        <v>112</v>
      </c>
      <c r="BQ12" s="152" t="s">
        <v>100</v>
      </c>
      <c r="BR12" s="69" t="s">
        <v>112</v>
      </c>
      <c r="BS12" s="254" t="s">
        <v>100</v>
      </c>
    </row>
    <row r="13" spans="1:73" ht="18.95" customHeight="1">
      <c r="A13" s="218"/>
      <c r="B13" s="5">
        <v>6</v>
      </c>
      <c r="C13" s="6">
        <f t="shared" si="0"/>
        <v>45936</v>
      </c>
      <c r="D13" s="18">
        <f t="shared" si="1"/>
        <v>2</v>
      </c>
      <c r="E13" s="9"/>
      <c r="F13" s="48" t="str">
        <f t="shared" si="11"/>
        <v/>
      </c>
      <c r="G13" s="47" t="str">
        <f t="shared" si="2"/>
        <v/>
      </c>
      <c r="H13" s="48" t="str">
        <f t="shared" si="3"/>
        <v/>
      </c>
      <c r="I13" s="47" t="str">
        <f t="shared" si="4"/>
        <v/>
      </c>
      <c r="J13" s="48" t="str">
        <f t="shared" si="5"/>
        <v/>
      </c>
      <c r="K13" s="47" t="str">
        <f t="shared" si="6"/>
        <v/>
      </c>
      <c r="L13" s="48" t="str">
        <f t="shared" si="7"/>
        <v>12～13</v>
      </c>
      <c r="M13" s="47" t="str">
        <f t="shared" si="8"/>
        <v>16～17</v>
      </c>
      <c r="N13" s="48" t="str">
        <f t="shared" si="9"/>
        <v/>
      </c>
      <c r="O13" s="47" t="str">
        <f t="shared" si="10"/>
        <v/>
      </c>
      <c r="P13" s="49"/>
      <c r="Q13" s="218"/>
      <c r="R13" s="55">
        <v>1</v>
      </c>
      <c r="S13" s="14">
        <f>SUM($R$8:R13)</f>
        <v>4</v>
      </c>
      <c r="U13" s="27">
        <v>3</v>
      </c>
      <c r="V13" s="61" t="s">
        <v>5</v>
      </c>
      <c r="AA13" s="9">
        <v>3</v>
      </c>
      <c r="AB13" s="27" t="str">
        <f>V13</f>
        <v>数学</v>
      </c>
      <c r="AC13" s="61"/>
      <c r="AD13" s="42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6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IF(AE13="","",VLOOKUP(AE13,目次!$A$5:$X$36,20))</f>
        <v/>
      </c>
      <c r="AL13" s="22" t="str">
        <f>IF(AF13="","",VLOOKUP(AF13,目次!$A$5:$P$36,4))</f>
        <v/>
      </c>
      <c r="AM13" s="22" t="str">
        <f>IF(AF13="","",VLOOKUP(AF13,目次!$A$5:$X$36,21))</f>
        <v/>
      </c>
      <c r="AN13" s="22" t="str">
        <f>IF(AG13="","",VLOOKUP(AG13,目次!$A$5:$P$36,5))</f>
        <v>12～13</v>
      </c>
      <c r="AO13" s="22" t="str">
        <f>IF(AG13="","",VLOOKUP(AG13,目次!$A$5:$X$36,22))</f>
        <v>14～15</v>
      </c>
      <c r="AP13" s="22" t="str">
        <f>IF(AH13="","",VLOOKUP(AH13,目次!$A$5:$P$36,6))</f>
        <v/>
      </c>
      <c r="AQ13" s="22" t="str">
        <f>IF(AH13="","",VLOOKUP(AH13,目次!$A$5:$X$36,23))</f>
        <v/>
      </c>
      <c r="AR13" s="22" t="str">
        <f>IF(AI13="","",VLOOKUP(AI13,目次!$A$5:$P$36,7))</f>
        <v/>
      </c>
      <c r="AS13" s="22" t="str">
        <f>IF(AI13="","",VLOOKUP(AI13,目次!$A$5:$X$36,24))</f>
        <v/>
      </c>
      <c r="AT13" s="45" t="str">
        <f t="shared" si="13"/>
        <v/>
      </c>
      <c r="AU13" s="45" t="str">
        <f t="shared" si="13"/>
        <v/>
      </c>
      <c r="AV13" s="45" t="str">
        <f t="shared" si="13"/>
        <v/>
      </c>
      <c r="AW13" s="45" t="str">
        <f t="shared" si="13"/>
        <v/>
      </c>
      <c r="AX13" s="45" t="str">
        <f t="shared" si="13"/>
        <v>12～13</v>
      </c>
      <c r="AY13" s="45" t="str">
        <f t="shared" si="13"/>
        <v>14～15</v>
      </c>
      <c r="AZ13" s="45" t="str">
        <f t="shared" si="13"/>
        <v>12～13</v>
      </c>
      <c r="BA13" s="45" t="str">
        <f t="shared" si="13"/>
        <v>16～17</v>
      </c>
      <c r="BB13" s="45" t="str">
        <f t="shared" si="13"/>
        <v/>
      </c>
      <c r="BC13" s="45" t="str">
        <f t="shared" si="13"/>
        <v/>
      </c>
      <c r="BH13" s="40">
        <v>3</v>
      </c>
      <c r="BI13" s="64" t="s">
        <v>24</v>
      </c>
      <c r="BJ13" s="75" t="s">
        <v>99</v>
      </c>
      <c r="BK13" s="260" t="s">
        <v>100</v>
      </c>
      <c r="BL13" s="78" t="s">
        <v>99</v>
      </c>
      <c r="BM13" s="261" t="s">
        <v>100</v>
      </c>
      <c r="BN13" s="67" t="s">
        <v>99</v>
      </c>
      <c r="BO13" s="259" t="s">
        <v>100</v>
      </c>
      <c r="BP13" s="67" t="s">
        <v>99</v>
      </c>
      <c r="BQ13" s="152" t="s">
        <v>101</v>
      </c>
      <c r="BR13" s="69" t="s">
        <v>99</v>
      </c>
      <c r="BS13" s="254" t="s">
        <v>101</v>
      </c>
    </row>
    <row r="14" spans="1:73" ht="18.95" customHeight="1">
      <c r="A14" s="218"/>
      <c r="B14" s="5">
        <v>7</v>
      </c>
      <c r="C14" s="6">
        <f t="shared" si="0"/>
        <v>45937</v>
      </c>
      <c r="D14" s="18">
        <f t="shared" si="1"/>
        <v>3</v>
      </c>
      <c r="E14" s="9" t="s">
        <v>174</v>
      </c>
      <c r="F14" s="48" t="str">
        <f t="shared" si="11"/>
        <v/>
      </c>
      <c r="G14" s="47" t="str">
        <f t="shared" si="2"/>
        <v/>
      </c>
      <c r="H14" s="48" t="str">
        <f t="shared" si="3"/>
        <v/>
      </c>
      <c r="I14" s="47" t="str">
        <f t="shared" si="4"/>
        <v/>
      </c>
      <c r="J14" s="48" t="str">
        <f t="shared" si="5"/>
        <v/>
      </c>
      <c r="K14" s="47" t="str">
        <f t="shared" si="6"/>
        <v/>
      </c>
      <c r="L14" s="48" t="str">
        <f t="shared" si="7"/>
        <v/>
      </c>
      <c r="M14" s="47" t="str">
        <f t="shared" si="8"/>
        <v/>
      </c>
      <c r="N14" s="48" t="str">
        <f t="shared" si="9"/>
        <v/>
      </c>
      <c r="O14" s="47" t="str">
        <f t="shared" si="10"/>
        <v/>
      </c>
      <c r="P14" s="49"/>
      <c r="Q14" s="218"/>
      <c r="R14" s="55">
        <v>0</v>
      </c>
      <c r="S14" s="14">
        <f>SUM($R$8:R14)</f>
        <v>4</v>
      </c>
      <c r="U14" s="27">
        <v>4</v>
      </c>
      <c r="V14" s="61" t="s">
        <v>6</v>
      </c>
      <c r="AA14" s="9">
        <v>4</v>
      </c>
      <c r="AB14" s="27" t="str">
        <f>V14</f>
        <v>理科</v>
      </c>
      <c r="AC14" s="61"/>
      <c r="AD14" s="42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6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IF(AE14="","",VLOOKUP(AE14,目次!$A$5:$X$36,20))</f>
        <v/>
      </c>
      <c r="AL14" s="22" t="str">
        <f>IF(AF14="","",VLOOKUP(AF14,目次!$A$5:$P$36,4))</f>
        <v/>
      </c>
      <c r="AM14" s="22" t="str">
        <f>IF(AF14="","",VLOOKUP(AF14,目次!$A$5:$X$36,21))</f>
        <v/>
      </c>
      <c r="AN14" s="22" t="str">
        <f>IF(AG14="","",VLOOKUP(AG14,目次!$A$5:$P$36,5))</f>
        <v/>
      </c>
      <c r="AO14" s="22" t="str">
        <f>IF(AG14="","",VLOOKUP(AG14,目次!$A$5:$X$36,22))</f>
        <v/>
      </c>
      <c r="AP14" s="22" t="str">
        <f>IF(AH14="","",VLOOKUP(AH14,目次!$A$5:$P$36,6))</f>
        <v>12～13</v>
      </c>
      <c r="AQ14" s="22" t="str">
        <f>IF(AH14="","",VLOOKUP(AH14,目次!$A$5:$X$36,23))</f>
        <v>16～17</v>
      </c>
      <c r="AR14" s="22" t="str">
        <f>IF(AI14="","",VLOOKUP(AI14,目次!$A$5:$P$36,7))</f>
        <v/>
      </c>
      <c r="AS14" s="22" t="str">
        <f>IF(AI14="","",VLOOKUP(AI14,目次!$A$5:$X$36,24))</f>
        <v/>
      </c>
      <c r="AT14" s="45" t="str">
        <f t="shared" si="13"/>
        <v/>
      </c>
      <c r="AU14" s="45" t="str">
        <f t="shared" si="13"/>
        <v/>
      </c>
      <c r="AV14" s="45" t="str">
        <f t="shared" si="13"/>
        <v/>
      </c>
      <c r="AW14" s="45" t="str">
        <f t="shared" si="13"/>
        <v/>
      </c>
      <c r="AX14" s="45" t="str">
        <f t="shared" si="13"/>
        <v/>
      </c>
      <c r="AY14" s="45" t="str">
        <f t="shared" si="13"/>
        <v/>
      </c>
      <c r="AZ14" s="45" t="str">
        <f t="shared" si="13"/>
        <v>12～13</v>
      </c>
      <c r="BA14" s="45" t="str">
        <f t="shared" si="13"/>
        <v>16～17</v>
      </c>
      <c r="BB14" s="45" t="str">
        <f t="shared" si="13"/>
        <v>12～13</v>
      </c>
      <c r="BC14" s="45" t="str">
        <f t="shared" si="13"/>
        <v>16～17</v>
      </c>
      <c r="BH14" s="40">
        <v>4</v>
      </c>
      <c r="BI14" s="64" t="s">
        <v>25</v>
      </c>
      <c r="BJ14" s="75" t="s">
        <v>100</v>
      </c>
      <c r="BK14" s="260" t="s">
        <v>101</v>
      </c>
      <c r="BL14" s="78" t="s">
        <v>100</v>
      </c>
      <c r="BM14" s="261" t="s">
        <v>101</v>
      </c>
      <c r="BN14" s="67" t="s">
        <v>100</v>
      </c>
      <c r="BO14" s="259" t="s">
        <v>101</v>
      </c>
      <c r="BP14" s="67" t="s">
        <v>100</v>
      </c>
      <c r="BQ14" s="152" t="s">
        <v>102</v>
      </c>
      <c r="BR14" s="69" t="s">
        <v>100</v>
      </c>
      <c r="BS14" s="254" t="s">
        <v>102</v>
      </c>
    </row>
    <row r="15" spans="1:73" ht="18.95" customHeight="1" thickBot="1">
      <c r="A15" s="218"/>
      <c r="B15" s="5">
        <v>8</v>
      </c>
      <c r="C15" s="6">
        <f t="shared" si="0"/>
        <v>45938</v>
      </c>
      <c r="D15" s="18">
        <f t="shared" si="1"/>
        <v>4</v>
      </c>
      <c r="F15" s="48" t="str">
        <f t="shared" si="11"/>
        <v/>
      </c>
      <c r="G15" s="47" t="str">
        <f t="shared" si="2"/>
        <v/>
      </c>
      <c r="H15" s="48" t="str">
        <f t="shared" si="3"/>
        <v/>
      </c>
      <c r="I15" s="47" t="str">
        <f t="shared" si="4"/>
        <v/>
      </c>
      <c r="J15" s="48" t="str">
        <f t="shared" si="5"/>
        <v/>
      </c>
      <c r="K15" s="47" t="str">
        <f t="shared" si="6"/>
        <v/>
      </c>
      <c r="L15" s="48" t="str">
        <f t="shared" si="7"/>
        <v/>
      </c>
      <c r="M15" s="47" t="str">
        <f t="shared" si="8"/>
        <v/>
      </c>
      <c r="N15" s="48" t="str">
        <f t="shared" si="9"/>
        <v>12～13</v>
      </c>
      <c r="O15" s="47" t="str">
        <f t="shared" si="10"/>
        <v>16～17</v>
      </c>
      <c r="P15" s="49"/>
      <c r="Q15" s="218"/>
      <c r="R15" s="55">
        <v>1</v>
      </c>
      <c r="S15" s="14">
        <f>SUM($R$8:R15)</f>
        <v>5</v>
      </c>
      <c r="U15" s="27">
        <v>5</v>
      </c>
      <c r="V15" s="62" t="s">
        <v>7</v>
      </c>
      <c r="AA15" s="9">
        <v>5</v>
      </c>
      <c r="AB15" s="27" t="str">
        <f>V15</f>
        <v>英語</v>
      </c>
      <c r="AC15" s="61"/>
      <c r="AD15" s="42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6</v>
      </c>
      <c r="AJ15" s="22" t="str">
        <f>IF(AE15="","",VLOOKUP(AE15,目次!$A$5:$P$36,3))</f>
        <v/>
      </c>
      <c r="AK15" s="22" t="str">
        <f>IF(AE15="","",VLOOKUP(AE15,目次!$A$5:$X$36,20))</f>
        <v/>
      </c>
      <c r="AL15" s="22" t="str">
        <f>IF(AF15="","",VLOOKUP(AF15,目次!$A$5:$P$36,4))</f>
        <v/>
      </c>
      <c r="AM15" s="22" t="str">
        <f>IF(AF15="","",VLOOKUP(AF15,目次!$A$5:$X$36,21))</f>
        <v/>
      </c>
      <c r="AN15" s="22" t="str">
        <f>IF(AG15="","",VLOOKUP(AG15,目次!$A$5:$P$36,5))</f>
        <v/>
      </c>
      <c r="AO15" s="22" t="str">
        <f>IF(AG15="","",VLOOKUP(AG15,目次!$A$5:$X$36,22))</f>
        <v/>
      </c>
      <c r="AP15" s="22" t="str">
        <f>IF(AH15="","",VLOOKUP(AH15,目次!$A$5:$P$36,6))</f>
        <v/>
      </c>
      <c r="AQ15" s="22" t="str">
        <f>IF(AH15="","",VLOOKUP(AH15,目次!$A$5:$X$36,23))</f>
        <v/>
      </c>
      <c r="AR15" s="22" t="str">
        <f>IF(AI15="","",VLOOKUP(AI15,目次!$A$5:$P$36,7))</f>
        <v>12～13</v>
      </c>
      <c r="AS15" s="22" t="str">
        <f>IF(AI15="","",VLOOKUP(AI15,目次!$A$5:$X$36,24))</f>
        <v>16～17</v>
      </c>
      <c r="AT15" s="45" t="str">
        <f t="shared" si="13"/>
        <v>14～15</v>
      </c>
      <c r="AU15" s="45" t="str">
        <f t="shared" si="13"/>
        <v>16～17</v>
      </c>
      <c r="AV15" s="45" t="str">
        <f t="shared" si="13"/>
        <v/>
      </c>
      <c r="AW15" s="45" t="str">
        <f t="shared" si="13"/>
        <v/>
      </c>
      <c r="AX15" s="45" t="str">
        <f t="shared" si="13"/>
        <v/>
      </c>
      <c r="AY15" s="45" t="str">
        <f t="shared" si="13"/>
        <v/>
      </c>
      <c r="AZ15" s="45" t="str">
        <f t="shared" si="13"/>
        <v/>
      </c>
      <c r="BA15" s="45" t="str">
        <f t="shared" si="13"/>
        <v/>
      </c>
      <c r="BB15" s="45" t="str">
        <f t="shared" si="13"/>
        <v>12～13</v>
      </c>
      <c r="BC15" s="45" t="str">
        <f t="shared" si="13"/>
        <v>16～17</v>
      </c>
      <c r="BH15" s="40">
        <v>5</v>
      </c>
      <c r="BI15" s="64" t="s">
        <v>26</v>
      </c>
      <c r="BJ15" s="75" t="s">
        <v>101</v>
      </c>
      <c r="BK15" s="260" t="s">
        <v>102</v>
      </c>
      <c r="BL15" s="78" t="s">
        <v>150</v>
      </c>
      <c r="BM15" s="261" t="s">
        <v>102</v>
      </c>
      <c r="BN15" s="67" t="s">
        <v>101</v>
      </c>
      <c r="BO15" s="259" t="s">
        <v>102</v>
      </c>
      <c r="BP15" s="67" t="s">
        <v>101</v>
      </c>
      <c r="BQ15" s="152" t="s">
        <v>103</v>
      </c>
      <c r="BR15" s="69" t="s">
        <v>101</v>
      </c>
      <c r="BS15" s="254" t="s">
        <v>103</v>
      </c>
    </row>
    <row r="16" spans="1:73" ht="18.95" customHeight="1">
      <c r="A16" s="218"/>
      <c r="B16" s="5">
        <v>9</v>
      </c>
      <c r="C16" s="6">
        <f t="shared" si="0"/>
        <v>45939</v>
      </c>
      <c r="D16" s="18">
        <f t="shared" si="1"/>
        <v>5</v>
      </c>
      <c r="E16" s="19"/>
      <c r="F16" s="48" t="str">
        <f t="shared" si="11"/>
        <v>14～15</v>
      </c>
      <c r="G16" s="47" t="str">
        <f t="shared" si="2"/>
        <v>16～17</v>
      </c>
      <c r="H16" s="48" t="str">
        <f t="shared" si="3"/>
        <v/>
      </c>
      <c r="I16" s="47" t="str">
        <f t="shared" si="4"/>
        <v/>
      </c>
      <c r="J16" s="48" t="str">
        <f t="shared" si="5"/>
        <v/>
      </c>
      <c r="K16" s="47" t="str">
        <f t="shared" si="6"/>
        <v/>
      </c>
      <c r="L16" s="48" t="str">
        <f t="shared" si="7"/>
        <v/>
      </c>
      <c r="M16" s="47" t="str">
        <f t="shared" si="8"/>
        <v/>
      </c>
      <c r="N16" s="48" t="str">
        <f t="shared" si="9"/>
        <v/>
      </c>
      <c r="O16" s="47" t="str">
        <f t="shared" si="10"/>
        <v/>
      </c>
      <c r="P16" s="49"/>
      <c r="Q16" s="218"/>
      <c r="R16" s="55">
        <v>1</v>
      </c>
      <c r="S16" s="14">
        <f>SUM($R$8:R16)</f>
        <v>6</v>
      </c>
      <c r="AA16" s="9">
        <v>6</v>
      </c>
      <c r="AB16" s="27" t="str">
        <f>V11</f>
        <v>国語</v>
      </c>
      <c r="AC16" s="61"/>
      <c r="AD16" s="42" t="str">
        <f t="shared" si="12"/>
        <v>国語</v>
      </c>
      <c r="AE16" s="22">
        <f>IF($AD16=AE$10,COUNTIF($AD$11:$AD16,AE$10)+U$19,"")</f>
        <v>7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14～15</v>
      </c>
      <c r="AK16" s="22" t="str">
        <f>IF(AE16="","",VLOOKUP(AE16,目次!$A$5:$X$36,20))</f>
        <v>16～17</v>
      </c>
      <c r="AL16" s="22" t="str">
        <f>IF(AF16="","",VLOOKUP(AF16,目次!$A$5:$P$36,4))</f>
        <v/>
      </c>
      <c r="AM16" s="22" t="str">
        <f>IF(AF16="","",VLOOKUP(AF16,目次!$A$5:$X$36,21))</f>
        <v/>
      </c>
      <c r="AN16" s="22" t="str">
        <f>IF(AG16="","",VLOOKUP(AG16,目次!$A$5:$P$36,5))</f>
        <v/>
      </c>
      <c r="AO16" s="22" t="str">
        <f>IF(AG16="","",VLOOKUP(AG16,目次!$A$5:$X$36,22))</f>
        <v/>
      </c>
      <c r="AP16" s="22" t="str">
        <f>IF(AH16="","",VLOOKUP(AH16,目次!$A$5:$P$36,6))</f>
        <v/>
      </c>
      <c r="AQ16" s="22" t="str">
        <f>IF(AH16="","",VLOOKUP(AH16,目次!$A$5:$X$36,23))</f>
        <v/>
      </c>
      <c r="AR16" s="22" t="str">
        <f>IF(AI16="","",VLOOKUP(AI16,目次!$A$5:$P$36,7))</f>
        <v/>
      </c>
      <c r="AS16" s="22" t="str">
        <f>IF(AI16="","",VLOOKUP(AI16,目次!$A$5:$X$36,24))</f>
        <v/>
      </c>
      <c r="AT16" s="45" t="str">
        <f t="shared" si="13"/>
        <v>14～15</v>
      </c>
      <c r="AU16" s="45" t="str">
        <f t="shared" si="13"/>
        <v>16～17</v>
      </c>
      <c r="AV16" s="45" t="str">
        <f t="shared" si="13"/>
        <v>16～17</v>
      </c>
      <c r="AW16" s="45" t="str">
        <f t="shared" si="13"/>
        <v>16～17</v>
      </c>
      <c r="AX16" s="45" t="str">
        <f t="shared" si="13"/>
        <v/>
      </c>
      <c r="AY16" s="45" t="str">
        <f t="shared" si="13"/>
        <v/>
      </c>
      <c r="AZ16" s="45" t="str">
        <f t="shared" si="13"/>
        <v/>
      </c>
      <c r="BA16" s="45" t="str">
        <f t="shared" si="13"/>
        <v/>
      </c>
      <c r="BB16" s="45" t="str">
        <f t="shared" si="13"/>
        <v/>
      </c>
      <c r="BC16" s="45" t="str">
        <f t="shared" si="13"/>
        <v/>
      </c>
      <c r="BH16" s="40">
        <v>6</v>
      </c>
      <c r="BI16" s="64" t="s">
        <v>27</v>
      </c>
      <c r="BJ16" s="75" t="s">
        <v>102</v>
      </c>
      <c r="BK16" s="260" t="s">
        <v>103</v>
      </c>
      <c r="BL16" s="78" t="s">
        <v>103</v>
      </c>
      <c r="BM16" s="261" t="s">
        <v>103</v>
      </c>
      <c r="BN16" s="67" t="s">
        <v>102</v>
      </c>
      <c r="BO16" s="259" t="s">
        <v>103</v>
      </c>
      <c r="BP16" s="67" t="s">
        <v>102</v>
      </c>
      <c r="BQ16" s="152" t="s">
        <v>104</v>
      </c>
      <c r="BR16" s="69" t="s">
        <v>102</v>
      </c>
      <c r="BS16" s="254" t="s">
        <v>104</v>
      </c>
    </row>
    <row r="17" spans="1:71" ht="18.95" customHeight="1">
      <c r="A17" s="218"/>
      <c r="B17" s="5">
        <v>10</v>
      </c>
      <c r="C17" s="6">
        <f t="shared" si="0"/>
        <v>45940</v>
      </c>
      <c r="D17" s="18">
        <f t="shared" si="1"/>
        <v>6</v>
      </c>
      <c r="E17" s="19"/>
      <c r="F17" s="48" t="str">
        <f t="shared" si="11"/>
        <v/>
      </c>
      <c r="G17" s="47" t="str">
        <f t="shared" si="2"/>
        <v/>
      </c>
      <c r="H17" s="48" t="str">
        <f t="shared" si="3"/>
        <v>16～17</v>
      </c>
      <c r="I17" s="47" t="str">
        <f t="shared" si="4"/>
        <v>16～17</v>
      </c>
      <c r="J17" s="48" t="str">
        <f t="shared" si="5"/>
        <v/>
      </c>
      <c r="K17" s="47" t="str">
        <f t="shared" si="6"/>
        <v/>
      </c>
      <c r="L17" s="48" t="str">
        <f t="shared" si="7"/>
        <v/>
      </c>
      <c r="M17" s="47" t="str">
        <f t="shared" si="8"/>
        <v/>
      </c>
      <c r="N17" s="48" t="str">
        <f t="shared" si="9"/>
        <v/>
      </c>
      <c r="O17" s="47" t="str">
        <f t="shared" si="10"/>
        <v/>
      </c>
      <c r="P17" s="49"/>
      <c r="Q17" s="218"/>
      <c r="R17" s="55">
        <v>1</v>
      </c>
      <c r="S17" s="14">
        <f>SUM($R$8:R17)</f>
        <v>7</v>
      </c>
      <c r="U17" s="105" t="s">
        <v>177</v>
      </c>
      <c r="V17" s="101"/>
      <c r="W17" s="101"/>
      <c r="X17" s="101"/>
      <c r="Y17" s="101"/>
      <c r="AA17" s="9">
        <v>7</v>
      </c>
      <c r="AB17" s="27" t="str">
        <f>V12</f>
        <v>社会</v>
      </c>
      <c r="AC17" s="61"/>
      <c r="AD17" s="42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7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IF(AE17="","",VLOOKUP(AE17,目次!$A$5:$X$36,20))</f>
        <v/>
      </c>
      <c r="AL17" s="22" t="str">
        <f>IF(AF17="","",VLOOKUP(AF17,目次!$A$5:$P$36,4))</f>
        <v>16～17</v>
      </c>
      <c r="AM17" s="22" t="str">
        <f>IF(AF17="","",VLOOKUP(AF17,目次!$A$5:$X$36,21))</f>
        <v>16～17</v>
      </c>
      <c r="AN17" s="22" t="str">
        <f>IF(AG17="","",VLOOKUP(AG17,目次!$A$5:$P$36,5))</f>
        <v/>
      </c>
      <c r="AO17" s="22" t="str">
        <f>IF(AG17="","",VLOOKUP(AG17,目次!$A$5:$X$36,22))</f>
        <v/>
      </c>
      <c r="AP17" s="22" t="str">
        <f>IF(AH17="","",VLOOKUP(AH17,目次!$A$5:$P$36,6))</f>
        <v/>
      </c>
      <c r="AQ17" s="22" t="str">
        <f>IF(AH17="","",VLOOKUP(AH17,目次!$A$5:$X$36,23))</f>
        <v/>
      </c>
      <c r="AR17" s="22" t="str">
        <f>IF(AI17="","",VLOOKUP(AI17,目次!$A$5:$P$36,7))</f>
        <v/>
      </c>
      <c r="AS17" s="22" t="str">
        <f>IF(AI17="","",VLOOKUP(AI17,目次!$A$5:$X$36,24))</f>
        <v/>
      </c>
      <c r="AT17" s="45" t="str">
        <f t="shared" si="13"/>
        <v/>
      </c>
      <c r="AU17" s="45" t="str">
        <f t="shared" si="13"/>
        <v/>
      </c>
      <c r="AV17" s="45" t="str">
        <f t="shared" si="13"/>
        <v>16～17</v>
      </c>
      <c r="AW17" s="45" t="str">
        <f t="shared" si="13"/>
        <v>16～17</v>
      </c>
      <c r="AX17" s="45" t="str">
        <f t="shared" si="13"/>
        <v>14～15</v>
      </c>
      <c r="AY17" s="45" t="str">
        <f t="shared" si="13"/>
        <v>16～17</v>
      </c>
      <c r="AZ17" s="45" t="str">
        <f t="shared" si="13"/>
        <v/>
      </c>
      <c r="BA17" s="45" t="str">
        <f t="shared" si="13"/>
        <v/>
      </c>
      <c r="BB17" s="45" t="str">
        <f t="shared" si="13"/>
        <v/>
      </c>
      <c r="BC17" s="45" t="str">
        <f t="shared" si="13"/>
        <v/>
      </c>
      <c r="BH17" s="40">
        <v>7</v>
      </c>
      <c r="BI17" s="64" t="s">
        <v>28</v>
      </c>
      <c r="BJ17" s="75" t="s">
        <v>103</v>
      </c>
      <c r="BK17" s="260" t="s">
        <v>104</v>
      </c>
      <c r="BL17" s="78" t="s">
        <v>104</v>
      </c>
      <c r="BM17" s="261" t="s">
        <v>104</v>
      </c>
      <c r="BN17" s="67" t="s">
        <v>103</v>
      </c>
      <c r="BO17" s="259" t="s">
        <v>104</v>
      </c>
      <c r="BP17" s="67" t="s">
        <v>103</v>
      </c>
      <c r="BQ17" s="152" t="s">
        <v>105</v>
      </c>
      <c r="BR17" s="69" t="s">
        <v>103</v>
      </c>
      <c r="BS17" s="254" t="s">
        <v>105</v>
      </c>
    </row>
    <row r="18" spans="1:71" ht="18.95" customHeight="1" thickBot="1">
      <c r="A18" s="218"/>
      <c r="B18" s="5">
        <v>11</v>
      </c>
      <c r="C18" s="6">
        <f t="shared" si="0"/>
        <v>45941</v>
      </c>
      <c r="D18" s="18">
        <f t="shared" ref="D18:D38" si="14">WEEKDAY(C18)</f>
        <v>7</v>
      </c>
      <c r="E18" s="19"/>
      <c r="F18" s="48" t="str">
        <f t="shared" si="11"/>
        <v>予備</v>
      </c>
      <c r="G18" s="47" t="str">
        <f t="shared" si="2"/>
        <v>予備</v>
      </c>
      <c r="H18" s="48" t="str">
        <f t="shared" si="3"/>
        <v>予備</v>
      </c>
      <c r="I18" s="47" t="str">
        <f t="shared" si="4"/>
        <v>予備</v>
      </c>
      <c r="J18" s="48" t="str">
        <f t="shared" si="5"/>
        <v>予備</v>
      </c>
      <c r="K18" s="47" t="str">
        <f t="shared" si="6"/>
        <v>予備</v>
      </c>
      <c r="L18" s="48" t="str">
        <f t="shared" si="7"/>
        <v>予備</v>
      </c>
      <c r="M18" s="47" t="str">
        <f t="shared" si="8"/>
        <v>予備</v>
      </c>
      <c r="N18" s="48" t="str">
        <f t="shared" si="9"/>
        <v>予備</v>
      </c>
      <c r="O18" s="47" t="str">
        <f t="shared" si="10"/>
        <v>予備</v>
      </c>
      <c r="P18" s="49"/>
      <c r="Q18" s="218"/>
      <c r="R18" s="55" t="s">
        <v>200</v>
      </c>
      <c r="S18" s="14">
        <f>SUM($R$8:R18)</f>
        <v>7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1"/>
      <c r="AD18" s="42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7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IF(AE18="","",VLOOKUP(AE18,目次!$A$5:$X$36,20))</f>
        <v/>
      </c>
      <c r="AL18" s="22" t="str">
        <f>IF(AF18="","",VLOOKUP(AF18,目次!$A$5:$P$36,4))</f>
        <v/>
      </c>
      <c r="AM18" s="22" t="str">
        <f>IF(AF18="","",VLOOKUP(AF18,目次!$A$5:$X$36,21))</f>
        <v/>
      </c>
      <c r="AN18" s="22" t="str">
        <f>IF(AG18="","",VLOOKUP(AG18,目次!$A$5:$P$36,5))</f>
        <v>14～15</v>
      </c>
      <c r="AO18" s="22" t="str">
        <f>IF(AG18="","",VLOOKUP(AG18,目次!$A$5:$X$36,22))</f>
        <v>16～17</v>
      </c>
      <c r="AP18" s="22" t="str">
        <f>IF(AH18="","",VLOOKUP(AH18,目次!$A$5:$P$36,6))</f>
        <v/>
      </c>
      <c r="AQ18" s="22" t="str">
        <f>IF(AH18="","",VLOOKUP(AH18,目次!$A$5:$X$36,23))</f>
        <v/>
      </c>
      <c r="AR18" s="22" t="str">
        <f>IF(AI18="","",VLOOKUP(AI18,目次!$A$5:$P$36,7))</f>
        <v/>
      </c>
      <c r="AS18" s="22" t="str">
        <f>IF(AI18="","",VLOOKUP(AI18,目次!$A$5:$X$36,24))</f>
        <v/>
      </c>
      <c r="AT18" s="45" t="str">
        <f t="shared" si="13"/>
        <v/>
      </c>
      <c r="AU18" s="45" t="str">
        <f t="shared" si="13"/>
        <v/>
      </c>
      <c r="AV18" s="45" t="str">
        <f t="shared" si="13"/>
        <v/>
      </c>
      <c r="AW18" s="45" t="str">
        <f t="shared" si="13"/>
        <v/>
      </c>
      <c r="AX18" s="45" t="str">
        <f t="shared" si="13"/>
        <v>14～15</v>
      </c>
      <c r="AY18" s="45" t="str">
        <f t="shared" si="13"/>
        <v>16～17</v>
      </c>
      <c r="AZ18" s="45" t="str">
        <f t="shared" si="13"/>
        <v>14～15</v>
      </c>
      <c r="BA18" s="45" t="str">
        <f t="shared" si="13"/>
        <v>18～19</v>
      </c>
      <c r="BB18" s="45" t="str">
        <f t="shared" si="13"/>
        <v/>
      </c>
      <c r="BC18" s="45" t="str">
        <f t="shared" si="13"/>
        <v/>
      </c>
      <c r="BH18" s="40">
        <v>8</v>
      </c>
      <c r="BI18" s="64" t="s">
        <v>29</v>
      </c>
      <c r="BJ18" s="75" t="s">
        <v>104</v>
      </c>
      <c r="BK18" s="260" t="s">
        <v>105</v>
      </c>
      <c r="BL18" s="78" t="s">
        <v>151</v>
      </c>
      <c r="BM18" s="261" t="s">
        <v>105</v>
      </c>
      <c r="BN18" s="67" t="s">
        <v>104</v>
      </c>
      <c r="BO18" s="259" t="s">
        <v>105</v>
      </c>
      <c r="BP18" s="67" t="s">
        <v>104</v>
      </c>
      <c r="BQ18" s="152" t="s">
        <v>106</v>
      </c>
      <c r="BR18" s="69" t="s">
        <v>104</v>
      </c>
      <c r="BS18" s="254" t="s">
        <v>106</v>
      </c>
    </row>
    <row r="19" spans="1:71" ht="18.95" customHeight="1" thickBot="1">
      <c r="A19" s="218"/>
      <c r="B19" s="5">
        <v>12</v>
      </c>
      <c r="C19" s="6">
        <f t="shared" si="0"/>
        <v>45942</v>
      </c>
      <c r="D19" s="18">
        <f t="shared" si="14"/>
        <v>1</v>
      </c>
      <c r="E19" s="19"/>
      <c r="F19" s="48" t="str">
        <f t="shared" si="11"/>
        <v>予備</v>
      </c>
      <c r="G19" s="47" t="str">
        <f t="shared" si="2"/>
        <v>予備</v>
      </c>
      <c r="H19" s="48" t="str">
        <f t="shared" si="3"/>
        <v>予備</v>
      </c>
      <c r="I19" s="47" t="str">
        <f t="shared" si="4"/>
        <v>予備</v>
      </c>
      <c r="J19" s="48" t="str">
        <f t="shared" si="5"/>
        <v>予備</v>
      </c>
      <c r="K19" s="47" t="str">
        <f t="shared" si="6"/>
        <v>予備</v>
      </c>
      <c r="L19" s="48" t="str">
        <f t="shared" si="7"/>
        <v>予備</v>
      </c>
      <c r="M19" s="47" t="str">
        <f t="shared" si="8"/>
        <v>予備</v>
      </c>
      <c r="N19" s="48" t="str">
        <f t="shared" si="9"/>
        <v>予備</v>
      </c>
      <c r="O19" s="47" t="str">
        <f t="shared" si="10"/>
        <v>予備</v>
      </c>
      <c r="P19" s="49"/>
      <c r="Q19" s="218"/>
      <c r="R19" s="55" t="s">
        <v>200</v>
      </c>
      <c r="S19" s="14">
        <f>SUM($R$8:R19)</f>
        <v>7</v>
      </c>
      <c r="U19" s="57">
        <v>5</v>
      </c>
      <c r="V19" s="58">
        <v>5</v>
      </c>
      <c r="W19" s="58">
        <v>5</v>
      </c>
      <c r="X19" s="58">
        <v>5</v>
      </c>
      <c r="Y19" s="59">
        <v>5</v>
      </c>
      <c r="AA19" s="9">
        <v>9</v>
      </c>
      <c r="AB19" s="27" t="str">
        <f>V14</f>
        <v>理科</v>
      </c>
      <c r="AC19" s="61"/>
      <c r="AD19" s="42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7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IF(AE19="","",VLOOKUP(AE19,目次!$A$5:$X$36,20))</f>
        <v/>
      </c>
      <c r="AL19" s="22" t="str">
        <f>IF(AF19="","",VLOOKUP(AF19,目次!$A$5:$P$36,4))</f>
        <v/>
      </c>
      <c r="AM19" s="22" t="str">
        <f>IF(AF19="","",VLOOKUP(AF19,目次!$A$5:$X$36,21))</f>
        <v/>
      </c>
      <c r="AN19" s="22" t="str">
        <f>IF(AG19="","",VLOOKUP(AG19,目次!$A$5:$P$36,5))</f>
        <v/>
      </c>
      <c r="AO19" s="22" t="str">
        <f>IF(AG19="","",VLOOKUP(AG19,目次!$A$5:$X$36,22))</f>
        <v/>
      </c>
      <c r="AP19" s="22" t="str">
        <f>IF(AH19="","",VLOOKUP(AH19,目次!$A$5:$P$36,6))</f>
        <v>14～15</v>
      </c>
      <c r="AQ19" s="22" t="str">
        <f>IF(AH19="","",VLOOKUP(AH19,目次!$A$5:$X$36,23))</f>
        <v>18～19</v>
      </c>
      <c r="AR19" s="22" t="str">
        <f>IF(AI19="","",VLOOKUP(AI19,目次!$A$5:$P$36,7))</f>
        <v/>
      </c>
      <c r="AS19" s="22" t="str">
        <f>IF(AI19="","",VLOOKUP(AI19,目次!$A$5:$X$36,24))</f>
        <v/>
      </c>
      <c r="AT19" s="45" t="str">
        <f t="shared" si="13"/>
        <v/>
      </c>
      <c r="AU19" s="45" t="str">
        <f t="shared" si="13"/>
        <v/>
      </c>
      <c r="AV19" s="45" t="str">
        <f t="shared" si="13"/>
        <v/>
      </c>
      <c r="AW19" s="45" t="str">
        <f t="shared" si="13"/>
        <v/>
      </c>
      <c r="AX19" s="45" t="str">
        <f t="shared" si="13"/>
        <v/>
      </c>
      <c r="AY19" s="45" t="str">
        <f t="shared" si="13"/>
        <v/>
      </c>
      <c r="AZ19" s="45" t="str">
        <f t="shared" si="13"/>
        <v>14～15</v>
      </c>
      <c r="BA19" s="45" t="str">
        <f t="shared" si="13"/>
        <v>18～19</v>
      </c>
      <c r="BB19" s="45" t="str">
        <f t="shared" si="13"/>
        <v>14～15</v>
      </c>
      <c r="BC19" s="45" t="str">
        <f t="shared" si="13"/>
        <v>18～19</v>
      </c>
      <c r="BH19" s="40">
        <v>9</v>
      </c>
      <c r="BI19" s="64" t="s">
        <v>30</v>
      </c>
      <c r="BJ19" s="75" t="s">
        <v>105</v>
      </c>
      <c r="BK19" s="260" t="s">
        <v>106</v>
      </c>
      <c r="BL19" s="78" t="s">
        <v>107</v>
      </c>
      <c r="BM19" s="261" t="s">
        <v>106</v>
      </c>
      <c r="BN19" s="67" t="s">
        <v>105</v>
      </c>
      <c r="BO19" s="259" t="s">
        <v>106</v>
      </c>
      <c r="BP19" s="67" t="s">
        <v>105</v>
      </c>
      <c r="BQ19" s="152" t="s">
        <v>107</v>
      </c>
      <c r="BR19" s="69" t="s">
        <v>105</v>
      </c>
      <c r="BS19" s="254" t="s">
        <v>107</v>
      </c>
    </row>
    <row r="20" spans="1:71" ht="18.95" customHeight="1">
      <c r="A20" s="218"/>
      <c r="B20" s="5">
        <v>13</v>
      </c>
      <c r="C20" s="6">
        <f t="shared" si="0"/>
        <v>45943</v>
      </c>
      <c r="D20" s="18">
        <f t="shared" si="14"/>
        <v>2</v>
      </c>
      <c r="E20" s="19"/>
      <c r="F20" s="48" t="str">
        <f t="shared" si="11"/>
        <v/>
      </c>
      <c r="G20" s="47" t="str">
        <f t="shared" si="2"/>
        <v/>
      </c>
      <c r="H20" s="48" t="str">
        <f t="shared" si="3"/>
        <v/>
      </c>
      <c r="I20" s="47" t="str">
        <f t="shared" si="4"/>
        <v/>
      </c>
      <c r="J20" s="48" t="str">
        <f t="shared" si="5"/>
        <v>14～15</v>
      </c>
      <c r="K20" s="47" t="str">
        <f t="shared" si="6"/>
        <v>16～17</v>
      </c>
      <c r="L20" s="48" t="str">
        <f t="shared" si="7"/>
        <v/>
      </c>
      <c r="M20" s="47" t="str">
        <f t="shared" si="8"/>
        <v/>
      </c>
      <c r="N20" s="48" t="str">
        <f t="shared" si="9"/>
        <v/>
      </c>
      <c r="O20" s="47" t="str">
        <f t="shared" si="10"/>
        <v/>
      </c>
      <c r="P20" s="49"/>
      <c r="Q20" s="218"/>
      <c r="R20" s="55">
        <v>1</v>
      </c>
      <c r="S20" s="14">
        <f>SUM($R$8:R20)</f>
        <v>8</v>
      </c>
      <c r="U20" t="s">
        <v>183</v>
      </c>
      <c r="AA20" s="9">
        <v>10</v>
      </c>
      <c r="AB20" s="27" t="str">
        <f>V15</f>
        <v>英語</v>
      </c>
      <c r="AC20" s="61"/>
      <c r="AD20" s="42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7</v>
      </c>
      <c r="AJ20" s="22" t="str">
        <f>IF(AE20="","",VLOOKUP(AE20,目次!$A$5:$P$36,3))</f>
        <v/>
      </c>
      <c r="AK20" s="22" t="str">
        <f>IF(AE20="","",VLOOKUP(AE20,目次!$A$5:$X$36,20))</f>
        <v/>
      </c>
      <c r="AL20" s="22" t="str">
        <f>IF(AF20="","",VLOOKUP(AF20,目次!$A$5:$P$36,4))</f>
        <v/>
      </c>
      <c r="AM20" s="22" t="str">
        <f>IF(AF20="","",VLOOKUP(AF20,目次!$A$5:$X$36,21))</f>
        <v/>
      </c>
      <c r="AN20" s="22" t="str">
        <f>IF(AG20="","",VLOOKUP(AG20,目次!$A$5:$P$36,5))</f>
        <v/>
      </c>
      <c r="AO20" s="22" t="str">
        <f>IF(AG20="","",VLOOKUP(AG20,目次!$A$5:$X$36,22))</f>
        <v/>
      </c>
      <c r="AP20" s="22" t="str">
        <f>IF(AH20="","",VLOOKUP(AH20,目次!$A$5:$P$36,6))</f>
        <v/>
      </c>
      <c r="AQ20" s="22" t="str">
        <f>IF(AH20="","",VLOOKUP(AH20,目次!$A$5:$X$36,23))</f>
        <v/>
      </c>
      <c r="AR20" s="22" t="str">
        <f>IF(AI20="","",VLOOKUP(AI20,目次!$A$5:$P$36,7))</f>
        <v>14～15</v>
      </c>
      <c r="AS20" s="22" t="str">
        <f>IF(AI20="","",VLOOKUP(AI20,目次!$A$5:$X$36,24))</f>
        <v>18～19</v>
      </c>
      <c r="AT20" s="45" t="str">
        <f t="shared" si="13"/>
        <v>16～17</v>
      </c>
      <c r="AU20" s="45" t="str">
        <f t="shared" si="13"/>
        <v>18～19</v>
      </c>
      <c r="AV20" s="45" t="str">
        <f t="shared" si="13"/>
        <v/>
      </c>
      <c r="AW20" s="45" t="str">
        <f t="shared" si="13"/>
        <v/>
      </c>
      <c r="AX20" s="45" t="str">
        <f t="shared" si="13"/>
        <v/>
      </c>
      <c r="AY20" s="45" t="str">
        <f t="shared" si="13"/>
        <v/>
      </c>
      <c r="AZ20" s="45" t="str">
        <f t="shared" si="13"/>
        <v/>
      </c>
      <c r="BA20" s="45" t="str">
        <f t="shared" si="13"/>
        <v/>
      </c>
      <c r="BB20" s="45" t="str">
        <f t="shared" si="13"/>
        <v>14～15</v>
      </c>
      <c r="BC20" s="45" t="str">
        <f t="shared" si="13"/>
        <v>18～19</v>
      </c>
      <c r="BH20" s="40">
        <v>10</v>
      </c>
      <c r="BI20" s="64" t="s">
        <v>31</v>
      </c>
      <c r="BJ20" s="75" t="s">
        <v>106</v>
      </c>
      <c r="BK20" s="260" t="s">
        <v>107</v>
      </c>
      <c r="BL20" s="78" t="s">
        <v>108</v>
      </c>
      <c r="BM20" s="261" t="s">
        <v>107</v>
      </c>
      <c r="BN20" s="67" t="s">
        <v>106</v>
      </c>
      <c r="BO20" s="259" t="s">
        <v>107</v>
      </c>
      <c r="BP20" s="67" t="s">
        <v>106</v>
      </c>
      <c r="BQ20" s="152" t="s">
        <v>108</v>
      </c>
      <c r="BR20" s="69" t="s">
        <v>106</v>
      </c>
      <c r="BS20" s="254" t="s">
        <v>108</v>
      </c>
    </row>
    <row r="21" spans="1:71" ht="18.95" customHeight="1">
      <c r="A21" s="218"/>
      <c r="B21" s="5">
        <v>14</v>
      </c>
      <c r="C21" s="6">
        <f t="shared" si="0"/>
        <v>45944</v>
      </c>
      <c r="D21" s="18">
        <f t="shared" si="14"/>
        <v>3</v>
      </c>
      <c r="E21" s="19"/>
      <c r="F21" s="48" t="str">
        <f t="shared" si="11"/>
        <v/>
      </c>
      <c r="G21" s="47" t="str">
        <f t="shared" si="2"/>
        <v/>
      </c>
      <c r="H21" s="48" t="str">
        <f t="shared" si="3"/>
        <v/>
      </c>
      <c r="I21" s="47" t="str">
        <f t="shared" si="4"/>
        <v/>
      </c>
      <c r="J21" s="48" t="str">
        <f t="shared" si="5"/>
        <v/>
      </c>
      <c r="K21" s="47" t="str">
        <f t="shared" si="6"/>
        <v/>
      </c>
      <c r="L21" s="48" t="str">
        <f t="shared" si="7"/>
        <v>14～15</v>
      </c>
      <c r="M21" s="47" t="str">
        <f t="shared" si="8"/>
        <v>18～19</v>
      </c>
      <c r="N21" s="48" t="str">
        <f t="shared" si="9"/>
        <v/>
      </c>
      <c r="O21" s="47" t="str">
        <f t="shared" si="10"/>
        <v/>
      </c>
      <c r="P21" s="49"/>
      <c r="Q21" s="218"/>
      <c r="R21" s="55">
        <v>1</v>
      </c>
      <c r="S21" s="14">
        <f>SUM($R$8:R21)</f>
        <v>9</v>
      </c>
      <c r="U21" t="s">
        <v>178</v>
      </c>
      <c r="AA21" s="9">
        <v>11</v>
      </c>
      <c r="AB21" s="27" t="str">
        <f>V11</f>
        <v>国語</v>
      </c>
      <c r="AC21" s="61"/>
      <c r="AD21" s="42" t="str">
        <f t="shared" si="12"/>
        <v>国語</v>
      </c>
      <c r="AE21" s="22">
        <f>IF($AD21=AE$10,COUNTIF($AD$11:$AD21,AE$10)+U$19,"")</f>
        <v>8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16～17</v>
      </c>
      <c r="AK21" s="22" t="str">
        <f>IF(AE21="","",VLOOKUP(AE21,目次!$A$5:$X$36,20))</f>
        <v>18～19</v>
      </c>
      <c r="AL21" s="22" t="str">
        <f>IF(AF21="","",VLOOKUP(AF21,目次!$A$5:$P$36,4))</f>
        <v/>
      </c>
      <c r="AM21" s="22" t="str">
        <f>IF(AF21="","",VLOOKUP(AF21,目次!$A$5:$X$36,21))</f>
        <v/>
      </c>
      <c r="AN21" s="22" t="str">
        <f>IF(AG21="","",VLOOKUP(AG21,目次!$A$5:$P$36,5))</f>
        <v/>
      </c>
      <c r="AO21" s="22" t="str">
        <f>IF(AG21="","",VLOOKUP(AG21,目次!$A$5:$X$36,22))</f>
        <v/>
      </c>
      <c r="AP21" s="22" t="str">
        <f>IF(AH21="","",VLOOKUP(AH21,目次!$A$5:$P$36,6))</f>
        <v/>
      </c>
      <c r="AQ21" s="22" t="str">
        <f>IF(AH21="","",VLOOKUP(AH21,目次!$A$5:$X$36,23))</f>
        <v/>
      </c>
      <c r="AR21" s="22" t="str">
        <f>IF(AI21="","",VLOOKUP(AI21,目次!$A$5:$P$36,7))</f>
        <v/>
      </c>
      <c r="AS21" s="22" t="str">
        <f>IF(AI21="","",VLOOKUP(AI21,目次!$A$5:$X$36,24))</f>
        <v/>
      </c>
      <c r="AT21" s="45" t="str">
        <f t="shared" si="13"/>
        <v>16～17</v>
      </c>
      <c r="AU21" s="45" t="str">
        <f t="shared" si="13"/>
        <v>18～19</v>
      </c>
      <c r="AV21" s="45" t="str">
        <f t="shared" si="13"/>
        <v>18～19</v>
      </c>
      <c r="AW21" s="45" t="str">
        <f t="shared" si="13"/>
        <v>18～19</v>
      </c>
      <c r="AX21" s="45" t="str">
        <f t="shared" si="13"/>
        <v/>
      </c>
      <c r="AY21" s="45" t="str">
        <f t="shared" si="13"/>
        <v/>
      </c>
      <c r="AZ21" s="45" t="str">
        <f t="shared" si="13"/>
        <v/>
      </c>
      <c r="BA21" s="45" t="str">
        <f t="shared" si="13"/>
        <v/>
      </c>
      <c r="BB21" s="45" t="str">
        <f t="shared" si="13"/>
        <v/>
      </c>
      <c r="BC21" s="45" t="str">
        <f t="shared" si="13"/>
        <v/>
      </c>
      <c r="BH21" s="40">
        <v>11</v>
      </c>
      <c r="BI21" s="64" t="s">
        <v>32</v>
      </c>
      <c r="BJ21" s="75" t="s">
        <v>107</v>
      </c>
      <c r="BK21" s="260" t="s">
        <v>108</v>
      </c>
      <c r="BL21" s="78" t="s">
        <v>152</v>
      </c>
      <c r="BM21" s="261" t="s">
        <v>108</v>
      </c>
      <c r="BN21" s="67" t="s">
        <v>107</v>
      </c>
      <c r="BO21" s="259" t="s">
        <v>108</v>
      </c>
      <c r="BP21" s="67" t="s">
        <v>107</v>
      </c>
      <c r="BQ21" s="152" t="s">
        <v>109</v>
      </c>
      <c r="BR21" s="69" t="s">
        <v>107</v>
      </c>
      <c r="BS21" s="254" t="s">
        <v>109</v>
      </c>
    </row>
    <row r="22" spans="1:71" ht="18.95" customHeight="1">
      <c r="A22" s="218"/>
      <c r="B22" s="5">
        <v>15</v>
      </c>
      <c r="C22" s="6">
        <f t="shared" si="0"/>
        <v>45945</v>
      </c>
      <c r="D22" s="18">
        <f t="shared" si="14"/>
        <v>4</v>
      </c>
      <c r="E22" s="19"/>
      <c r="F22" s="48" t="str">
        <f t="shared" si="11"/>
        <v/>
      </c>
      <c r="G22" s="47" t="str">
        <f t="shared" si="2"/>
        <v/>
      </c>
      <c r="H22" s="48" t="str">
        <f t="shared" si="3"/>
        <v/>
      </c>
      <c r="I22" s="47" t="str">
        <f t="shared" si="4"/>
        <v/>
      </c>
      <c r="J22" s="48" t="str">
        <f t="shared" si="5"/>
        <v/>
      </c>
      <c r="K22" s="47" t="str">
        <f t="shared" si="6"/>
        <v/>
      </c>
      <c r="L22" s="48" t="str">
        <f t="shared" si="7"/>
        <v/>
      </c>
      <c r="M22" s="47" t="str">
        <f t="shared" si="8"/>
        <v/>
      </c>
      <c r="N22" s="48" t="str">
        <f t="shared" si="9"/>
        <v>14～15</v>
      </c>
      <c r="O22" s="47" t="str">
        <f t="shared" si="10"/>
        <v>18～19</v>
      </c>
      <c r="P22" s="49"/>
      <c r="Q22" s="218"/>
      <c r="R22" s="55">
        <v>1</v>
      </c>
      <c r="S22" s="14">
        <f>SUM($R$8:R22)</f>
        <v>10</v>
      </c>
      <c r="U22" t="s">
        <v>184</v>
      </c>
      <c r="AA22" s="9">
        <v>12</v>
      </c>
      <c r="AB22" s="27" t="str">
        <f>V12</f>
        <v>社会</v>
      </c>
      <c r="AC22" s="61"/>
      <c r="AD22" s="42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8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IF(AE22="","",VLOOKUP(AE22,目次!$A$5:$X$36,20))</f>
        <v/>
      </c>
      <c r="AL22" s="22" t="str">
        <f>IF(AF22="","",VLOOKUP(AF22,目次!$A$5:$P$36,4))</f>
        <v>18～19</v>
      </c>
      <c r="AM22" s="22" t="str">
        <f>IF(AF22="","",VLOOKUP(AF22,目次!$A$5:$X$36,21))</f>
        <v>18～19</v>
      </c>
      <c r="AN22" s="22" t="str">
        <f>IF(AG22="","",VLOOKUP(AG22,目次!$A$5:$P$36,5))</f>
        <v/>
      </c>
      <c r="AO22" s="22" t="str">
        <f>IF(AG22="","",VLOOKUP(AG22,目次!$A$5:$X$36,22))</f>
        <v/>
      </c>
      <c r="AP22" s="22" t="str">
        <f>IF(AH22="","",VLOOKUP(AH22,目次!$A$5:$P$36,6))</f>
        <v/>
      </c>
      <c r="AQ22" s="22" t="str">
        <f>IF(AH22="","",VLOOKUP(AH22,目次!$A$5:$X$36,23))</f>
        <v/>
      </c>
      <c r="AR22" s="22" t="str">
        <f>IF(AI22="","",VLOOKUP(AI22,目次!$A$5:$P$36,7))</f>
        <v/>
      </c>
      <c r="AS22" s="22" t="str">
        <f>IF(AI22="","",VLOOKUP(AI22,目次!$A$5:$X$36,24))</f>
        <v/>
      </c>
      <c r="AT22" s="45" t="str">
        <f t="shared" si="13"/>
        <v/>
      </c>
      <c r="AU22" s="45" t="str">
        <f t="shared" si="13"/>
        <v/>
      </c>
      <c r="AV22" s="45" t="str">
        <f t="shared" si="13"/>
        <v>18～19</v>
      </c>
      <c r="AW22" s="45" t="str">
        <f t="shared" si="13"/>
        <v>18～19</v>
      </c>
      <c r="AX22" s="45" t="str">
        <f t="shared" si="13"/>
        <v>16～17</v>
      </c>
      <c r="AY22" s="45" t="str">
        <f t="shared" si="13"/>
        <v>18～19</v>
      </c>
      <c r="AZ22" s="45" t="str">
        <f t="shared" si="13"/>
        <v/>
      </c>
      <c r="BA22" s="45" t="str">
        <f t="shared" si="13"/>
        <v/>
      </c>
      <c r="BB22" s="45" t="str">
        <f t="shared" si="13"/>
        <v/>
      </c>
      <c r="BC22" s="45" t="str">
        <f t="shared" si="13"/>
        <v/>
      </c>
      <c r="BH22" s="40">
        <v>12</v>
      </c>
      <c r="BI22" s="64" t="s">
        <v>33</v>
      </c>
      <c r="BJ22" s="75" t="s">
        <v>108</v>
      </c>
      <c r="BK22" s="260" t="s">
        <v>109</v>
      </c>
      <c r="BL22" s="78" t="s">
        <v>113</v>
      </c>
      <c r="BM22" s="261" t="s">
        <v>109</v>
      </c>
      <c r="BN22" s="67" t="s">
        <v>108</v>
      </c>
      <c r="BO22" s="259" t="s">
        <v>109</v>
      </c>
      <c r="BP22" s="67" t="s">
        <v>108</v>
      </c>
      <c r="BQ22" s="152" t="s">
        <v>110</v>
      </c>
      <c r="BR22" s="69" t="s">
        <v>108</v>
      </c>
      <c r="BS22" s="254" t="s">
        <v>110</v>
      </c>
    </row>
    <row r="23" spans="1:71" ht="18.95" customHeight="1">
      <c r="A23" s="218"/>
      <c r="B23" s="5">
        <v>16</v>
      </c>
      <c r="C23" s="6">
        <f t="shared" si="0"/>
        <v>45946</v>
      </c>
      <c r="D23" s="18">
        <f t="shared" si="14"/>
        <v>5</v>
      </c>
      <c r="E23" s="19"/>
      <c r="F23" s="48" t="str">
        <f t="shared" si="11"/>
        <v>16～17</v>
      </c>
      <c r="G23" s="47" t="str">
        <f t="shared" si="2"/>
        <v>18～19</v>
      </c>
      <c r="H23" s="48" t="str">
        <f t="shared" si="3"/>
        <v/>
      </c>
      <c r="I23" s="47" t="str">
        <f t="shared" si="4"/>
        <v/>
      </c>
      <c r="J23" s="48" t="str">
        <f t="shared" si="5"/>
        <v/>
      </c>
      <c r="K23" s="47" t="str">
        <f t="shared" si="6"/>
        <v/>
      </c>
      <c r="L23" s="48" t="str">
        <f t="shared" si="7"/>
        <v/>
      </c>
      <c r="M23" s="47" t="str">
        <f t="shared" si="8"/>
        <v/>
      </c>
      <c r="N23" s="48" t="str">
        <f t="shared" si="9"/>
        <v/>
      </c>
      <c r="O23" s="47" t="str">
        <f t="shared" si="10"/>
        <v/>
      </c>
      <c r="P23" s="49"/>
      <c r="Q23" s="218"/>
      <c r="R23" s="55">
        <v>1</v>
      </c>
      <c r="S23" s="14">
        <f>SUM($R$8:R23)</f>
        <v>11</v>
      </c>
      <c r="U23" t="s">
        <v>179</v>
      </c>
      <c r="AA23" s="9">
        <v>13</v>
      </c>
      <c r="AB23" s="27" t="str">
        <f>V13</f>
        <v>数学</v>
      </c>
      <c r="AC23" s="61"/>
      <c r="AD23" s="42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8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IF(AE23="","",VLOOKUP(AE23,目次!$A$5:$X$36,20))</f>
        <v/>
      </c>
      <c r="AL23" s="22" t="str">
        <f>IF(AF23="","",VLOOKUP(AF23,目次!$A$5:$P$36,4))</f>
        <v/>
      </c>
      <c r="AM23" s="22" t="str">
        <f>IF(AF23="","",VLOOKUP(AF23,目次!$A$5:$X$36,21))</f>
        <v/>
      </c>
      <c r="AN23" s="22" t="str">
        <f>IF(AG23="","",VLOOKUP(AG23,目次!$A$5:$P$36,5))</f>
        <v>16～17</v>
      </c>
      <c r="AO23" s="22" t="str">
        <f>IF(AG23="","",VLOOKUP(AG23,目次!$A$5:$X$36,22))</f>
        <v>18～19</v>
      </c>
      <c r="AP23" s="22" t="str">
        <f>IF(AH23="","",VLOOKUP(AH23,目次!$A$5:$P$36,6))</f>
        <v/>
      </c>
      <c r="AQ23" s="22" t="str">
        <f>IF(AH23="","",VLOOKUP(AH23,目次!$A$5:$X$36,23))</f>
        <v/>
      </c>
      <c r="AR23" s="22" t="str">
        <f>IF(AI23="","",VLOOKUP(AI23,目次!$A$5:$P$36,7))</f>
        <v/>
      </c>
      <c r="AS23" s="22" t="str">
        <f>IF(AI23="","",VLOOKUP(AI23,目次!$A$5:$X$36,24))</f>
        <v/>
      </c>
      <c r="AT23" s="45" t="str">
        <f t="shared" si="13"/>
        <v/>
      </c>
      <c r="AU23" s="45" t="str">
        <f t="shared" si="13"/>
        <v/>
      </c>
      <c r="AV23" s="45" t="str">
        <f t="shared" si="13"/>
        <v/>
      </c>
      <c r="AW23" s="45" t="str">
        <f t="shared" si="13"/>
        <v/>
      </c>
      <c r="AX23" s="45" t="str">
        <f t="shared" si="13"/>
        <v>16～17</v>
      </c>
      <c r="AY23" s="45" t="str">
        <f t="shared" si="13"/>
        <v>18～19</v>
      </c>
      <c r="AZ23" s="45" t="str">
        <f t="shared" si="13"/>
        <v>16～17</v>
      </c>
      <c r="BA23" s="45" t="str">
        <f t="shared" si="13"/>
        <v>20～21</v>
      </c>
      <c r="BB23" s="45" t="str">
        <f t="shared" si="13"/>
        <v/>
      </c>
      <c r="BC23" s="45" t="str">
        <f t="shared" si="13"/>
        <v/>
      </c>
      <c r="BH23" s="40">
        <v>13</v>
      </c>
      <c r="BI23" s="64" t="s">
        <v>36</v>
      </c>
      <c r="BJ23" s="75" t="s">
        <v>109</v>
      </c>
      <c r="BK23" s="260" t="s">
        <v>110</v>
      </c>
      <c r="BL23" s="78" t="s">
        <v>114</v>
      </c>
      <c r="BM23" s="261" t="s">
        <v>110</v>
      </c>
      <c r="BN23" s="67" t="s">
        <v>109</v>
      </c>
      <c r="BO23" s="259" t="s">
        <v>110</v>
      </c>
      <c r="BP23" s="67" t="s">
        <v>109</v>
      </c>
      <c r="BQ23" s="152" t="s">
        <v>113</v>
      </c>
      <c r="BR23" s="69" t="s">
        <v>109</v>
      </c>
      <c r="BS23" s="254" t="s">
        <v>113</v>
      </c>
    </row>
    <row r="24" spans="1:71" ht="18.95" customHeight="1">
      <c r="A24" s="218"/>
      <c r="B24" s="5">
        <v>17</v>
      </c>
      <c r="C24" s="6">
        <f t="shared" si="0"/>
        <v>45947</v>
      </c>
      <c r="D24" s="18">
        <f t="shared" si="14"/>
        <v>6</v>
      </c>
      <c r="E24" s="19"/>
      <c r="F24" s="48" t="str">
        <f t="shared" si="11"/>
        <v/>
      </c>
      <c r="G24" s="47" t="str">
        <f t="shared" si="2"/>
        <v/>
      </c>
      <c r="H24" s="48" t="str">
        <f t="shared" si="3"/>
        <v>18～19</v>
      </c>
      <c r="I24" s="47" t="str">
        <f t="shared" si="4"/>
        <v>18～19</v>
      </c>
      <c r="J24" s="48" t="str">
        <f t="shared" si="5"/>
        <v/>
      </c>
      <c r="K24" s="47" t="str">
        <f t="shared" si="6"/>
        <v/>
      </c>
      <c r="L24" s="48" t="str">
        <f t="shared" si="7"/>
        <v/>
      </c>
      <c r="M24" s="47" t="str">
        <f t="shared" si="8"/>
        <v/>
      </c>
      <c r="N24" s="48" t="str">
        <f t="shared" si="9"/>
        <v/>
      </c>
      <c r="O24" s="47" t="str">
        <f t="shared" si="10"/>
        <v/>
      </c>
      <c r="P24" s="49"/>
      <c r="Q24" s="218"/>
      <c r="R24" s="55">
        <v>1</v>
      </c>
      <c r="S24" s="14">
        <f>SUM($R$8:R24)</f>
        <v>12</v>
      </c>
      <c r="U24" t="s">
        <v>180</v>
      </c>
      <c r="AA24" s="9">
        <v>14</v>
      </c>
      <c r="AB24" s="27" t="str">
        <f>V14</f>
        <v>理科</v>
      </c>
      <c r="AC24" s="61"/>
      <c r="AD24" s="42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8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IF(AE24="","",VLOOKUP(AE24,目次!$A$5:$X$36,20))</f>
        <v/>
      </c>
      <c r="AL24" s="22" t="str">
        <f>IF(AF24="","",VLOOKUP(AF24,目次!$A$5:$P$36,4))</f>
        <v/>
      </c>
      <c r="AM24" s="22" t="str">
        <f>IF(AF24="","",VLOOKUP(AF24,目次!$A$5:$X$36,21))</f>
        <v/>
      </c>
      <c r="AN24" s="22" t="str">
        <f>IF(AG24="","",VLOOKUP(AG24,目次!$A$5:$P$36,5))</f>
        <v/>
      </c>
      <c r="AO24" s="22" t="str">
        <f>IF(AG24="","",VLOOKUP(AG24,目次!$A$5:$X$36,22))</f>
        <v/>
      </c>
      <c r="AP24" s="22" t="str">
        <f>IF(AH24="","",VLOOKUP(AH24,目次!$A$5:$P$36,6))</f>
        <v>16～17</v>
      </c>
      <c r="AQ24" s="22" t="str">
        <f>IF(AH24="","",VLOOKUP(AH24,目次!$A$5:$X$36,23))</f>
        <v>20～21</v>
      </c>
      <c r="AR24" s="22" t="str">
        <f>IF(AI24="","",VLOOKUP(AI24,目次!$A$5:$P$36,7))</f>
        <v/>
      </c>
      <c r="AS24" s="22" t="str">
        <f>IF(AI24="","",VLOOKUP(AI24,目次!$A$5:$X$36,24))</f>
        <v/>
      </c>
      <c r="AT24" s="45" t="str">
        <f t="shared" si="13"/>
        <v/>
      </c>
      <c r="AU24" s="45" t="str">
        <f t="shared" si="13"/>
        <v/>
      </c>
      <c r="AV24" s="45" t="str">
        <f t="shared" si="13"/>
        <v/>
      </c>
      <c r="AW24" s="45" t="str">
        <f t="shared" si="13"/>
        <v/>
      </c>
      <c r="AX24" s="45" t="str">
        <f t="shared" si="13"/>
        <v/>
      </c>
      <c r="AY24" s="45" t="str">
        <f t="shared" si="13"/>
        <v/>
      </c>
      <c r="AZ24" s="45" t="str">
        <f t="shared" si="13"/>
        <v>16～17</v>
      </c>
      <c r="BA24" s="45" t="str">
        <f t="shared" si="13"/>
        <v>20～21</v>
      </c>
      <c r="BB24" s="45" t="str">
        <f t="shared" si="13"/>
        <v>16～17</v>
      </c>
      <c r="BC24" s="45" t="str">
        <f t="shared" si="13"/>
        <v>20～21</v>
      </c>
      <c r="BH24" s="40">
        <v>14</v>
      </c>
      <c r="BI24" s="64" t="s">
        <v>37</v>
      </c>
      <c r="BJ24" s="75" t="s">
        <v>110</v>
      </c>
      <c r="BK24" s="260" t="s">
        <v>113</v>
      </c>
      <c r="BL24" s="78" t="s">
        <v>115</v>
      </c>
      <c r="BM24" s="261" t="s">
        <v>113</v>
      </c>
      <c r="BN24" s="67" t="s">
        <v>110</v>
      </c>
      <c r="BO24" s="259" t="s">
        <v>113</v>
      </c>
      <c r="BP24" s="67" t="s">
        <v>110</v>
      </c>
      <c r="BQ24" s="152" t="s">
        <v>114</v>
      </c>
      <c r="BR24" s="69" t="s">
        <v>110</v>
      </c>
      <c r="BS24" s="254" t="s">
        <v>114</v>
      </c>
    </row>
    <row r="25" spans="1:71" ht="18.95" customHeight="1">
      <c r="A25" s="218"/>
      <c r="B25" s="5">
        <v>18</v>
      </c>
      <c r="C25" s="6">
        <f t="shared" si="0"/>
        <v>45948</v>
      </c>
      <c r="D25" s="18">
        <f t="shared" si="14"/>
        <v>7</v>
      </c>
      <c r="F25" s="48" t="str">
        <f t="shared" si="11"/>
        <v>予備</v>
      </c>
      <c r="G25" s="47" t="str">
        <f t="shared" si="2"/>
        <v>予備</v>
      </c>
      <c r="H25" s="48" t="str">
        <f t="shared" si="3"/>
        <v>予備</v>
      </c>
      <c r="I25" s="47" t="str">
        <f t="shared" si="4"/>
        <v>予備</v>
      </c>
      <c r="J25" s="48" t="str">
        <f t="shared" si="5"/>
        <v>予備</v>
      </c>
      <c r="K25" s="47" t="str">
        <f t="shared" si="6"/>
        <v>予備</v>
      </c>
      <c r="L25" s="48" t="str">
        <f t="shared" si="7"/>
        <v>予備</v>
      </c>
      <c r="M25" s="47" t="str">
        <f t="shared" si="8"/>
        <v>予備</v>
      </c>
      <c r="N25" s="48" t="str">
        <f t="shared" si="9"/>
        <v>予備</v>
      </c>
      <c r="O25" s="47" t="str">
        <f t="shared" si="10"/>
        <v>予備</v>
      </c>
      <c r="P25" s="49"/>
      <c r="Q25" s="218"/>
      <c r="R25" s="55" t="s">
        <v>200</v>
      </c>
      <c r="S25" s="14">
        <f>SUM($R$8:R25)</f>
        <v>12</v>
      </c>
      <c r="U25" t="s">
        <v>181</v>
      </c>
      <c r="AA25" s="9">
        <v>15</v>
      </c>
      <c r="AB25" s="27" t="str">
        <f>V15</f>
        <v>英語</v>
      </c>
      <c r="AC25" s="61"/>
      <c r="AD25" s="42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8</v>
      </c>
      <c r="AJ25" s="22" t="str">
        <f>IF(AE25="","",VLOOKUP(AE25,目次!$A$5:$P$36,3))</f>
        <v/>
      </c>
      <c r="AK25" s="22" t="str">
        <f>IF(AE25="","",VLOOKUP(AE25,目次!$A$5:$X$36,20))</f>
        <v/>
      </c>
      <c r="AL25" s="22" t="str">
        <f>IF(AF25="","",VLOOKUP(AF25,目次!$A$5:$P$36,4))</f>
        <v/>
      </c>
      <c r="AM25" s="22" t="str">
        <f>IF(AF25="","",VLOOKUP(AF25,目次!$A$5:$X$36,21))</f>
        <v/>
      </c>
      <c r="AN25" s="22" t="str">
        <f>IF(AG25="","",VLOOKUP(AG25,目次!$A$5:$P$36,5))</f>
        <v/>
      </c>
      <c r="AO25" s="22" t="str">
        <f>IF(AG25="","",VLOOKUP(AG25,目次!$A$5:$X$36,22))</f>
        <v/>
      </c>
      <c r="AP25" s="22" t="str">
        <f>IF(AH25="","",VLOOKUP(AH25,目次!$A$5:$P$36,6))</f>
        <v/>
      </c>
      <c r="AQ25" s="22" t="str">
        <f>IF(AH25="","",VLOOKUP(AH25,目次!$A$5:$X$36,23))</f>
        <v/>
      </c>
      <c r="AR25" s="22" t="str">
        <f>IF(AI25="","",VLOOKUP(AI25,目次!$A$5:$P$36,7))</f>
        <v>16～17</v>
      </c>
      <c r="AS25" s="22" t="str">
        <f>IF(AI25="","",VLOOKUP(AI25,目次!$A$5:$X$36,24))</f>
        <v>20～21</v>
      </c>
      <c r="AT25" s="45" t="str">
        <f t="shared" si="13"/>
        <v>18～19</v>
      </c>
      <c r="AU25" s="45" t="str">
        <f t="shared" si="13"/>
        <v>20～21</v>
      </c>
      <c r="AV25" s="45" t="str">
        <f t="shared" si="13"/>
        <v/>
      </c>
      <c r="AW25" s="45" t="str">
        <f t="shared" si="13"/>
        <v/>
      </c>
      <c r="AX25" s="45" t="str">
        <f t="shared" si="13"/>
        <v/>
      </c>
      <c r="AY25" s="45" t="str">
        <f t="shared" si="13"/>
        <v/>
      </c>
      <c r="AZ25" s="45" t="str">
        <f t="shared" si="13"/>
        <v/>
      </c>
      <c r="BA25" s="45" t="str">
        <f t="shared" si="13"/>
        <v/>
      </c>
      <c r="BB25" s="45" t="str">
        <f t="shared" si="13"/>
        <v>16～17</v>
      </c>
      <c r="BC25" s="45" t="str">
        <f t="shared" si="13"/>
        <v>20～21</v>
      </c>
      <c r="BH25" s="40">
        <v>15</v>
      </c>
      <c r="BI25" s="64" t="s">
        <v>38</v>
      </c>
      <c r="BJ25" s="75" t="s">
        <v>62</v>
      </c>
      <c r="BK25" s="260" t="s">
        <v>114</v>
      </c>
      <c r="BL25" s="78" t="s">
        <v>116</v>
      </c>
      <c r="BM25" s="261" t="s">
        <v>114</v>
      </c>
      <c r="BN25" s="67" t="s">
        <v>113</v>
      </c>
      <c r="BO25" s="259" t="s">
        <v>114</v>
      </c>
      <c r="BP25" s="67" t="s">
        <v>113</v>
      </c>
      <c r="BQ25" s="152" t="s">
        <v>115</v>
      </c>
      <c r="BR25" s="69" t="s">
        <v>113</v>
      </c>
      <c r="BS25" s="254" t="s">
        <v>115</v>
      </c>
    </row>
    <row r="26" spans="1:71" ht="18.95" customHeight="1">
      <c r="A26" s="218"/>
      <c r="B26" s="5">
        <v>19</v>
      </c>
      <c r="C26" s="6">
        <f t="shared" si="0"/>
        <v>45949</v>
      </c>
      <c r="D26" s="18">
        <f t="shared" si="14"/>
        <v>1</v>
      </c>
      <c r="E26" s="9"/>
      <c r="F26" s="48" t="str">
        <f t="shared" si="11"/>
        <v>予備</v>
      </c>
      <c r="G26" s="47" t="str">
        <f t="shared" si="2"/>
        <v>予備</v>
      </c>
      <c r="H26" s="48" t="str">
        <f t="shared" si="3"/>
        <v>予備</v>
      </c>
      <c r="I26" s="47" t="str">
        <f t="shared" si="4"/>
        <v>予備</v>
      </c>
      <c r="J26" s="48" t="str">
        <f t="shared" si="5"/>
        <v>予備</v>
      </c>
      <c r="K26" s="47" t="str">
        <f t="shared" si="6"/>
        <v>予備</v>
      </c>
      <c r="L26" s="48" t="str">
        <f t="shared" si="7"/>
        <v>予備</v>
      </c>
      <c r="M26" s="47" t="str">
        <f t="shared" si="8"/>
        <v>予備</v>
      </c>
      <c r="N26" s="48" t="str">
        <f t="shared" si="9"/>
        <v>予備</v>
      </c>
      <c r="O26" s="47" t="str">
        <f t="shared" si="10"/>
        <v>予備</v>
      </c>
      <c r="P26" s="49"/>
      <c r="Q26" s="218"/>
      <c r="R26" s="55" t="s">
        <v>200</v>
      </c>
      <c r="S26" s="14">
        <f>SUM($R$8:R26)</f>
        <v>12</v>
      </c>
      <c r="U26" t="s">
        <v>182</v>
      </c>
      <c r="AA26" s="9">
        <v>16</v>
      </c>
      <c r="AB26" s="27" t="str">
        <f>V11</f>
        <v>国語</v>
      </c>
      <c r="AC26" s="61"/>
      <c r="AD26" s="42" t="str">
        <f t="shared" si="12"/>
        <v>国語</v>
      </c>
      <c r="AE26" s="22">
        <f>IF($AD26=AE$10,COUNTIF($AD$11:$AD26,AE$10)+U$19,"")</f>
        <v>9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18～19</v>
      </c>
      <c r="AK26" s="22" t="str">
        <f>IF(AE26="","",VLOOKUP(AE26,目次!$A$5:$X$36,20))</f>
        <v>20～21</v>
      </c>
      <c r="AL26" s="22" t="str">
        <f>IF(AF26="","",VLOOKUP(AF26,目次!$A$5:$P$36,4))</f>
        <v/>
      </c>
      <c r="AM26" s="22" t="str">
        <f>IF(AF26="","",VLOOKUP(AF26,目次!$A$5:$X$36,21))</f>
        <v/>
      </c>
      <c r="AN26" s="22" t="str">
        <f>IF(AG26="","",VLOOKUP(AG26,目次!$A$5:$P$36,5))</f>
        <v/>
      </c>
      <c r="AO26" s="22" t="str">
        <f>IF(AG26="","",VLOOKUP(AG26,目次!$A$5:$X$36,22))</f>
        <v/>
      </c>
      <c r="AP26" s="22" t="str">
        <f>IF(AH26="","",VLOOKUP(AH26,目次!$A$5:$P$36,6))</f>
        <v/>
      </c>
      <c r="AQ26" s="22" t="str">
        <f>IF(AH26="","",VLOOKUP(AH26,目次!$A$5:$X$36,23))</f>
        <v/>
      </c>
      <c r="AR26" s="22" t="str">
        <f>IF(AI26="","",VLOOKUP(AI26,目次!$A$5:$P$36,7))</f>
        <v/>
      </c>
      <c r="AS26" s="22" t="str">
        <f>IF(AI26="","",VLOOKUP(AI26,目次!$A$5:$X$36,24))</f>
        <v/>
      </c>
      <c r="AT26" s="45" t="str">
        <f t="shared" si="13"/>
        <v>18～19</v>
      </c>
      <c r="AU26" s="45" t="str">
        <f t="shared" si="13"/>
        <v>20～21</v>
      </c>
      <c r="AV26" s="45" t="str">
        <f t="shared" si="13"/>
        <v>20～22</v>
      </c>
      <c r="AW26" s="45" t="str">
        <f t="shared" si="13"/>
        <v>20～21</v>
      </c>
      <c r="AX26" s="45" t="str">
        <f t="shared" si="13"/>
        <v/>
      </c>
      <c r="AY26" s="45" t="str">
        <f t="shared" si="13"/>
        <v/>
      </c>
      <c r="AZ26" s="45" t="str">
        <f t="shared" si="13"/>
        <v/>
      </c>
      <c r="BA26" s="45" t="str">
        <f t="shared" si="13"/>
        <v/>
      </c>
      <c r="BB26" s="45" t="str">
        <f t="shared" si="13"/>
        <v/>
      </c>
      <c r="BC26" s="45" t="str">
        <f t="shared" si="13"/>
        <v/>
      </c>
      <c r="BH26" s="40">
        <v>16</v>
      </c>
      <c r="BI26" s="64" t="s">
        <v>39</v>
      </c>
      <c r="BJ26" s="75" t="s">
        <v>63</v>
      </c>
      <c r="BK26" s="260" t="s">
        <v>115</v>
      </c>
      <c r="BL26" s="78" t="s">
        <v>117</v>
      </c>
      <c r="BM26" s="261" t="s">
        <v>115</v>
      </c>
      <c r="BN26" s="67" t="s">
        <v>114</v>
      </c>
      <c r="BO26" s="259" t="s">
        <v>115</v>
      </c>
      <c r="BP26" s="67" t="s">
        <v>114</v>
      </c>
      <c r="BQ26" s="152" t="s">
        <v>116</v>
      </c>
      <c r="BR26" s="69" t="s">
        <v>114</v>
      </c>
      <c r="BS26" s="254" t="s">
        <v>116</v>
      </c>
    </row>
    <row r="27" spans="1:71" ht="18.95" customHeight="1">
      <c r="A27" s="218"/>
      <c r="B27" s="5">
        <v>20</v>
      </c>
      <c r="C27" s="6">
        <f t="shared" si="0"/>
        <v>45950</v>
      </c>
      <c r="D27" s="18">
        <f t="shared" si="14"/>
        <v>2</v>
      </c>
      <c r="E27" s="9"/>
      <c r="F27" s="48" t="str">
        <f t="shared" si="11"/>
        <v/>
      </c>
      <c r="G27" s="47" t="str">
        <f t="shared" si="2"/>
        <v/>
      </c>
      <c r="H27" s="48" t="str">
        <f t="shared" si="3"/>
        <v/>
      </c>
      <c r="I27" s="47" t="str">
        <f t="shared" si="4"/>
        <v/>
      </c>
      <c r="J27" s="48" t="str">
        <f t="shared" si="5"/>
        <v>16～17</v>
      </c>
      <c r="K27" s="47" t="str">
        <f t="shared" si="6"/>
        <v>18～19</v>
      </c>
      <c r="L27" s="48" t="str">
        <f t="shared" si="7"/>
        <v/>
      </c>
      <c r="M27" s="47" t="str">
        <f t="shared" si="8"/>
        <v/>
      </c>
      <c r="N27" s="48" t="str">
        <f t="shared" si="9"/>
        <v/>
      </c>
      <c r="O27" s="47" t="str">
        <f t="shared" si="10"/>
        <v/>
      </c>
      <c r="P27" s="49"/>
      <c r="Q27" s="218"/>
      <c r="R27" s="55">
        <v>1</v>
      </c>
      <c r="S27" s="14">
        <f>SUM($R$8:R27)</f>
        <v>13</v>
      </c>
      <c r="AA27" s="9">
        <v>17</v>
      </c>
      <c r="AB27" s="27" t="str">
        <f>V12</f>
        <v>社会</v>
      </c>
      <c r="AC27" s="61"/>
      <c r="AD27" s="42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9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IF(AE27="","",VLOOKUP(AE27,目次!$A$5:$X$36,20))</f>
        <v/>
      </c>
      <c r="AL27" s="22" t="str">
        <f>IF(AF27="","",VLOOKUP(AF27,目次!$A$5:$P$36,4))</f>
        <v>20～22</v>
      </c>
      <c r="AM27" s="22" t="str">
        <f>IF(AF27="","",VLOOKUP(AF27,目次!$A$5:$X$36,21))</f>
        <v>20～21</v>
      </c>
      <c r="AN27" s="22" t="str">
        <f>IF(AG27="","",VLOOKUP(AG27,目次!$A$5:$P$36,5))</f>
        <v/>
      </c>
      <c r="AO27" s="22" t="str">
        <f>IF(AG27="","",VLOOKUP(AG27,目次!$A$5:$X$36,22))</f>
        <v/>
      </c>
      <c r="AP27" s="22" t="str">
        <f>IF(AH27="","",VLOOKUP(AH27,目次!$A$5:$P$36,6))</f>
        <v/>
      </c>
      <c r="AQ27" s="22" t="str">
        <f>IF(AH27="","",VLOOKUP(AH27,目次!$A$5:$X$36,23))</f>
        <v/>
      </c>
      <c r="AR27" s="22" t="str">
        <f>IF(AI27="","",VLOOKUP(AI27,目次!$A$5:$P$36,7))</f>
        <v/>
      </c>
      <c r="AS27" s="22" t="str">
        <f>IF(AI27="","",VLOOKUP(AI27,目次!$A$5:$X$36,24))</f>
        <v/>
      </c>
      <c r="AT27" s="45" t="str">
        <f t="shared" si="13"/>
        <v/>
      </c>
      <c r="AU27" s="45" t="str">
        <f t="shared" si="13"/>
        <v/>
      </c>
      <c r="AV27" s="45" t="str">
        <f t="shared" si="13"/>
        <v>20～22</v>
      </c>
      <c r="AW27" s="45" t="str">
        <f t="shared" si="13"/>
        <v>20～21</v>
      </c>
      <c r="AX27" s="45" t="str">
        <f t="shared" si="13"/>
        <v>18～19</v>
      </c>
      <c r="AY27" s="45" t="str">
        <f t="shared" si="13"/>
        <v>20～21</v>
      </c>
      <c r="AZ27" s="45" t="str">
        <f t="shared" si="13"/>
        <v/>
      </c>
      <c r="BA27" s="45" t="str">
        <f t="shared" si="13"/>
        <v/>
      </c>
      <c r="BB27" s="45" t="str">
        <f t="shared" si="13"/>
        <v/>
      </c>
      <c r="BC27" s="45" t="str">
        <f t="shared" si="13"/>
        <v/>
      </c>
      <c r="BH27" s="40">
        <v>17</v>
      </c>
      <c r="BI27" s="64" t="s">
        <v>40</v>
      </c>
      <c r="BJ27" s="75" t="s">
        <v>64</v>
      </c>
      <c r="BK27" s="260" t="s">
        <v>116</v>
      </c>
      <c r="BL27" s="78" t="s">
        <v>118</v>
      </c>
      <c r="BM27" s="261" t="s">
        <v>116</v>
      </c>
      <c r="BN27" s="67" t="s">
        <v>115</v>
      </c>
      <c r="BO27" s="259" t="s">
        <v>116</v>
      </c>
      <c r="BP27" s="67" t="s">
        <v>115</v>
      </c>
      <c r="BQ27" s="152" t="s">
        <v>117</v>
      </c>
      <c r="BR27" s="69" t="s">
        <v>115</v>
      </c>
      <c r="BS27" s="254" t="s">
        <v>117</v>
      </c>
    </row>
    <row r="28" spans="1:71" ht="18.95" customHeight="1">
      <c r="A28" s="218"/>
      <c r="B28" s="5">
        <v>21</v>
      </c>
      <c r="C28" s="6">
        <f t="shared" si="0"/>
        <v>45951</v>
      </c>
      <c r="D28" s="18">
        <f t="shared" si="14"/>
        <v>3</v>
      </c>
      <c r="E28" s="9" t="s">
        <v>175</v>
      </c>
      <c r="F28" s="48" t="str">
        <f t="shared" si="11"/>
        <v/>
      </c>
      <c r="G28" s="47" t="str">
        <f t="shared" si="2"/>
        <v/>
      </c>
      <c r="H28" s="48" t="str">
        <f t="shared" si="3"/>
        <v/>
      </c>
      <c r="I28" s="47" t="str">
        <f t="shared" si="4"/>
        <v/>
      </c>
      <c r="J28" s="48" t="str">
        <f t="shared" si="5"/>
        <v/>
      </c>
      <c r="K28" s="47" t="str">
        <f t="shared" si="6"/>
        <v/>
      </c>
      <c r="L28" s="48" t="str">
        <f t="shared" si="7"/>
        <v/>
      </c>
      <c r="M28" s="47" t="str">
        <f t="shared" si="8"/>
        <v/>
      </c>
      <c r="N28" s="48" t="str">
        <f t="shared" si="9"/>
        <v/>
      </c>
      <c r="O28" s="47" t="str">
        <f t="shared" si="10"/>
        <v/>
      </c>
      <c r="P28" s="49"/>
      <c r="Q28" s="218"/>
      <c r="R28" s="55">
        <v>0</v>
      </c>
      <c r="S28" s="14">
        <f>SUM($R$8:R28)</f>
        <v>13</v>
      </c>
      <c r="AA28" s="9">
        <v>18</v>
      </c>
      <c r="AB28" s="27" t="str">
        <f>V13</f>
        <v>数学</v>
      </c>
      <c r="AC28" s="61"/>
      <c r="AD28" s="42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9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IF(AE28="","",VLOOKUP(AE28,目次!$A$5:$X$36,20))</f>
        <v/>
      </c>
      <c r="AL28" s="22" t="str">
        <f>IF(AF28="","",VLOOKUP(AF28,目次!$A$5:$P$36,4))</f>
        <v/>
      </c>
      <c r="AM28" s="22" t="str">
        <f>IF(AF28="","",VLOOKUP(AF28,目次!$A$5:$X$36,21))</f>
        <v/>
      </c>
      <c r="AN28" s="22" t="str">
        <f>IF(AG28="","",VLOOKUP(AG28,目次!$A$5:$P$36,5))</f>
        <v>18～19</v>
      </c>
      <c r="AO28" s="22" t="str">
        <f>IF(AG28="","",VLOOKUP(AG28,目次!$A$5:$X$36,22))</f>
        <v>20～21</v>
      </c>
      <c r="AP28" s="22" t="str">
        <f>IF(AH28="","",VLOOKUP(AH28,目次!$A$5:$P$36,6))</f>
        <v/>
      </c>
      <c r="AQ28" s="22" t="str">
        <f>IF(AH28="","",VLOOKUP(AH28,目次!$A$5:$X$36,23))</f>
        <v/>
      </c>
      <c r="AR28" s="22" t="str">
        <f>IF(AI28="","",VLOOKUP(AI28,目次!$A$5:$P$36,7))</f>
        <v/>
      </c>
      <c r="AS28" s="22" t="str">
        <f>IF(AI28="","",VLOOKUP(AI28,目次!$A$5:$X$36,24))</f>
        <v/>
      </c>
      <c r="AT28" s="45" t="str">
        <f t="shared" si="13"/>
        <v/>
      </c>
      <c r="AU28" s="45" t="str">
        <f t="shared" si="13"/>
        <v/>
      </c>
      <c r="AV28" s="45" t="str">
        <f t="shared" si="13"/>
        <v/>
      </c>
      <c r="AW28" s="45" t="str">
        <f t="shared" si="13"/>
        <v/>
      </c>
      <c r="AX28" s="45" t="str">
        <f t="shared" si="13"/>
        <v>18～19</v>
      </c>
      <c r="AY28" s="45" t="str">
        <f t="shared" si="13"/>
        <v>20～21</v>
      </c>
      <c r="AZ28" s="45" t="str">
        <f t="shared" si="13"/>
        <v>18～19</v>
      </c>
      <c r="BA28" s="45" t="str">
        <f t="shared" si="13"/>
        <v>22～23</v>
      </c>
      <c r="BB28" s="45" t="str">
        <f t="shared" si="13"/>
        <v/>
      </c>
      <c r="BC28" s="45" t="str">
        <f t="shared" si="13"/>
        <v/>
      </c>
      <c r="BH28" s="40">
        <v>18</v>
      </c>
      <c r="BI28" s="64" t="s">
        <v>41</v>
      </c>
      <c r="BJ28" s="75" t="s">
        <v>65</v>
      </c>
      <c r="BK28" s="260" t="s">
        <v>117</v>
      </c>
      <c r="BL28" s="78" t="s">
        <v>119</v>
      </c>
      <c r="BM28" s="261" t="s">
        <v>117</v>
      </c>
      <c r="BN28" s="67" t="s">
        <v>116</v>
      </c>
      <c r="BO28" s="259" t="s">
        <v>117</v>
      </c>
      <c r="BP28" s="67" t="s">
        <v>116</v>
      </c>
      <c r="BQ28" s="152" t="s">
        <v>118</v>
      </c>
      <c r="BR28" s="69" t="s">
        <v>116</v>
      </c>
      <c r="BS28" s="254" t="s">
        <v>118</v>
      </c>
    </row>
    <row r="29" spans="1:71" ht="18.95" customHeight="1">
      <c r="A29" s="218"/>
      <c r="B29" s="5">
        <v>22</v>
      </c>
      <c r="C29" s="6">
        <f t="shared" si="0"/>
        <v>45952</v>
      </c>
      <c r="D29" s="18">
        <f t="shared" si="14"/>
        <v>4</v>
      </c>
      <c r="E29" s="19"/>
      <c r="F29" s="48" t="str">
        <f t="shared" si="11"/>
        <v/>
      </c>
      <c r="G29" s="47" t="str">
        <f t="shared" si="2"/>
        <v/>
      </c>
      <c r="H29" s="48" t="str">
        <f t="shared" si="3"/>
        <v/>
      </c>
      <c r="I29" s="47" t="str">
        <f t="shared" si="4"/>
        <v/>
      </c>
      <c r="J29" s="48" t="str">
        <f t="shared" si="5"/>
        <v/>
      </c>
      <c r="K29" s="47" t="str">
        <f t="shared" si="6"/>
        <v/>
      </c>
      <c r="L29" s="48" t="str">
        <f t="shared" si="7"/>
        <v>16～17</v>
      </c>
      <c r="M29" s="47" t="str">
        <f t="shared" si="8"/>
        <v>20～21</v>
      </c>
      <c r="N29" s="48" t="str">
        <f t="shared" si="9"/>
        <v/>
      </c>
      <c r="O29" s="47" t="str">
        <f t="shared" si="10"/>
        <v/>
      </c>
      <c r="P29" s="49"/>
      <c r="Q29" s="218"/>
      <c r="R29" s="55">
        <v>1</v>
      </c>
      <c r="S29" s="14">
        <f>SUM($R$8:R29)</f>
        <v>14</v>
      </c>
      <c r="AA29" s="9">
        <v>19</v>
      </c>
      <c r="AB29" s="27" t="str">
        <f>V14</f>
        <v>理科</v>
      </c>
      <c r="AC29" s="61"/>
      <c r="AD29" s="42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9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IF(AE29="","",VLOOKUP(AE29,目次!$A$5:$X$36,20))</f>
        <v/>
      </c>
      <c r="AL29" s="22" t="str">
        <f>IF(AF29="","",VLOOKUP(AF29,目次!$A$5:$P$36,4))</f>
        <v/>
      </c>
      <c r="AM29" s="22" t="str">
        <f>IF(AF29="","",VLOOKUP(AF29,目次!$A$5:$X$36,21))</f>
        <v/>
      </c>
      <c r="AN29" s="22" t="str">
        <f>IF(AG29="","",VLOOKUP(AG29,目次!$A$5:$P$36,5))</f>
        <v/>
      </c>
      <c r="AO29" s="22" t="str">
        <f>IF(AG29="","",VLOOKUP(AG29,目次!$A$5:$X$36,22))</f>
        <v/>
      </c>
      <c r="AP29" s="22" t="str">
        <f>IF(AH29="","",VLOOKUP(AH29,目次!$A$5:$P$36,6))</f>
        <v>18～19</v>
      </c>
      <c r="AQ29" s="22" t="str">
        <f>IF(AH29="","",VLOOKUP(AH29,目次!$A$5:$X$36,23))</f>
        <v>22～23</v>
      </c>
      <c r="AR29" s="22" t="str">
        <f>IF(AI29="","",VLOOKUP(AI29,目次!$A$5:$P$36,7))</f>
        <v/>
      </c>
      <c r="AS29" s="22" t="str">
        <f>IF(AI29="","",VLOOKUP(AI29,目次!$A$5:$X$36,24))</f>
        <v/>
      </c>
      <c r="AT29" s="45" t="str">
        <f t="shared" si="13"/>
        <v/>
      </c>
      <c r="AU29" s="45" t="str">
        <f t="shared" si="13"/>
        <v/>
      </c>
      <c r="AV29" s="45" t="str">
        <f t="shared" si="13"/>
        <v/>
      </c>
      <c r="AW29" s="45" t="str">
        <f t="shared" si="13"/>
        <v/>
      </c>
      <c r="AX29" s="45" t="str">
        <f t="shared" si="13"/>
        <v/>
      </c>
      <c r="AY29" s="45" t="str">
        <f t="shared" si="13"/>
        <v/>
      </c>
      <c r="AZ29" s="45" t="str">
        <f t="shared" si="13"/>
        <v>18～19</v>
      </c>
      <c r="BA29" s="45" t="str">
        <f t="shared" si="13"/>
        <v>22～23</v>
      </c>
      <c r="BB29" s="45" t="str">
        <f t="shared" si="13"/>
        <v>18～19</v>
      </c>
      <c r="BC29" s="45" t="str">
        <f t="shared" si="13"/>
        <v>22～23</v>
      </c>
      <c r="BH29" s="40">
        <v>19</v>
      </c>
      <c r="BI29" s="64" t="s">
        <v>42</v>
      </c>
      <c r="BJ29" s="75" t="s">
        <v>66</v>
      </c>
      <c r="BK29" s="260" t="s">
        <v>118</v>
      </c>
      <c r="BL29" s="78" t="s">
        <v>120</v>
      </c>
      <c r="BM29" s="261" t="s">
        <v>118</v>
      </c>
      <c r="BN29" s="67" t="s">
        <v>117</v>
      </c>
      <c r="BO29" s="259" t="s">
        <v>118</v>
      </c>
      <c r="BP29" s="67" t="s">
        <v>117</v>
      </c>
      <c r="BQ29" s="152" t="s">
        <v>119</v>
      </c>
      <c r="BR29" s="69" t="s">
        <v>117</v>
      </c>
      <c r="BS29" s="254" t="s">
        <v>119</v>
      </c>
    </row>
    <row r="30" spans="1:71" ht="18.95" customHeight="1">
      <c r="A30" s="218"/>
      <c r="B30" s="5">
        <v>23</v>
      </c>
      <c r="C30" s="6">
        <f t="shared" si="0"/>
        <v>45953</v>
      </c>
      <c r="D30" s="18">
        <f t="shared" si="14"/>
        <v>5</v>
      </c>
      <c r="F30" s="48" t="str">
        <f t="shared" si="11"/>
        <v/>
      </c>
      <c r="G30" s="47" t="str">
        <f t="shared" si="2"/>
        <v/>
      </c>
      <c r="H30" s="48" t="str">
        <f t="shared" si="3"/>
        <v/>
      </c>
      <c r="I30" s="47" t="str">
        <f t="shared" si="4"/>
        <v/>
      </c>
      <c r="J30" s="48" t="str">
        <f t="shared" si="5"/>
        <v/>
      </c>
      <c r="K30" s="47" t="str">
        <f t="shared" si="6"/>
        <v/>
      </c>
      <c r="L30" s="48" t="str">
        <f t="shared" si="7"/>
        <v/>
      </c>
      <c r="M30" s="47" t="str">
        <f t="shared" si="8"/>
        <v/>
      </c>
      <c r="N30" s="48" t="str">
        <f t="shared" si="9"/>
        <v>16～17</v>
      </c>
      <c r="O30" s="47" t="str">
        <f t="shared" si="10"/>
        <v>20～21</v>
      </c>
      <c r="P30" s="49"/>
      <c r="Q30" s="218"/>
      <c r="R30" s="55">
        <v>1</v>
      </c>
      <c r="S30" s="14">
        <f>SUM($R$8:R30)</f>
        <v>15</v>
      </c>
      <c r="AA30" s="9">
        <v>20</v>
      </c>
      <c r="AB30" s="27" t="str">
        <f>V15</f>
        <v>英語</v>
      </c>
      <c r="AC30" s="61"/>
      <c r="AD30" s="42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9</v>
      </c>
      <c r="AJ30" s="22" t="str">
        <f>IF(AE30="","",VLOOKUP(AE30,目次!$A$5:$P$36,3))</f>
        <v/>
      </c>
      <c r="AK30" s="22" t="str">
        <f>IF(AE30="","",VLOOKUP(AE30,目次!$A$5:$X$36,20))</f>
        <v/>
      </c>
      <c r="AL30" s="22" t="str">
        <f>IF(AF30="","",VLOOKUP(AF30,目次!$A$5:$P$36,4))</f>
        <v/>
      </c>
      <c r="AM30" s="22" t="str">
        <f>IF(AF30="","",VLOOKUP(AF30,目次!$A$5:$X$36,21))</f>
        <v/>
      </c>
      <c r="AN30" s="22" t="str">
        <f>IF(AG30="","",VLOOKUP(AG30,目次!$A$5:$P$36,5))</f>
        <v/>
      </c>
      <c r="AO30" s="22" t="str">
        <f>IF(AG30="","",VLOOKUP(AG30,目次!$A$5:$X$36,22))</f>
        <v/>
      </c>
      <c r="AP30" s="22" t="str">
        <f>IF(AH30="","",VLOOKUP(AH30,目次!$A$5:$P$36,6))</f>
        <v/>
      </c>
      <c r="AQ30" s="22" t="str">
        <f>IF(AH30="","",VLOOKUP(AH30,目次!$A$5:$X$36,23))</f>
        <v/>
      </c>
      <c r="AR30" s="22" t="str">
        <f>IF(AI30="","",VLOOKUP(AI30,目次!$A$5:$P$36,7))</f>
        <v>18～19</v>
      </c>
      <c r="AS30" s="22" t="str">
        <f>IF(AI30="","",VLOOKUP(AI30,目次!$A$5:$X$36,24))</f>
        <v>22～23</v>
      </c>
      <c r="AT30" s="45" t="str">
        <f t="shared" si="13"/>
        <v>20～21</v>
      </c>
      <c r="AU30" s="45" t="str">
        <f t="shared" si="13"/>
        <v>22～23</v>
      </c>
      <c r="AV30" s="45" t="str">
        <f t="shared" si="13"/>
        <v/>
      </c>
      <c r="AW30" s="45" t="str">
        <f t="shared" si="13"/>
        <v/>
      </c>
      <c r="AX30" s="45" t="str">
        <f t="shared" si="13"/>
        <v/>
      </c>
      <c r="AY30" s="45" t="str">
        <f t="shared" si="13"/>
        <v/>
      </c>
      <c r="AZ30" s="45" t="str">
        <f t="shared" si="13"/>
        <v/>
      </c>
      <c r="BA30" s="45" t="str">
        <f t="shared" si="13"/>
        <v/>
      </c>
      <c r="BB30" s="45" t="str">
        <f t="shared" si="13"/>
        <v>18～19</v>
      </c>
      <c r="BC30" s="45" t="str">
        <f t="shared" si="13"/>
        <v>22～23</v>
      </c>
      <c r="BH30" s="40">
        <v>20</v>
      </c>
      <c r="BI30" s="64" t="s">
        <v>43</v>
      </c>
      <c r="BJ30" s="75" t="s">
        <v>67</v>
      </c>
      <c r="BK30" s="260" t="s">
        <v>119</v>
      </c>
      <c r="BL30" s="78" t="s">
        <v>121</v>
      </c>
      <c r="BM30" s="261" t="s">
        <v>119</v>
      </c>
      <c r="BN30" s="67" t="s">
        <v>118</v>
      </c>
      <c r="BO30" s="259" t="s">
        <v>119</v>
      </c>
      <c r="BP30" s="67" t="s">
        <v>118</v>
      </c>
      <c r="BQ30" s="152" t="s">
        <v>120</v>
      </c>
      <c r="BR30" s="69" t="s">
        <v>142</v>
      </c>
      <c r="BS30" s="254" t="s">
        <v>520</v>
      </c>
    </row>
    <row r="31" spans="1:71" ht="18.95" customHeight="1">
      <c r="A31" s="218"/>
      <c r="B31" s="5">
        <v>24</v>
      </c>
      <c r="C31" s="6">
        <f t="shared" si="0"/>
        <v>45954</v>
      </c>
      <c r="D31" s="18">
        <f t="shared" si="14"/>
        <v>6</v>
      </c>
      <c r="E31" s="19"/>
      <c r="F31" s="48" t="str">
        <f t="shared" si="11"/>
        <v>18～19</v>
      </c>
      <c r="G31" s="47" t="str">
        <f t="shared" si="2"/>
        <v>20～21</v>
      </c>
      <c r="H31" s="48" t="str">
        <f t="shared" si="3"/>
        <v/>
      </c>
      <c r="I31" s="47" t="str">
        <f t="shared" si="4"/>
        <v/>
      </c>
      <c r="J31" s="48" t="str">
        <f t="shared" si="5"/>
        <v/>
      </c>
      <c r="K31" s="47" t="str">
        <f t="shared" si="6"/>
        <v/>
      </c>
      <c r="L31" s="48" t="str">
        <f t="shared" si="7"/>
        <v/>
      </c>
      <c r="M31" s="47" t="str">
        <f t="shared" si="8"/>
        <v/>
      </c>
      <c r="N31" s="48" t="str">
        <f t="shared" si="9"/>
        <v/>
      </c>
      <c r="O31" s="47" t="str">
        <f t="shared" si="10"/>
        <v/>
      </c>
      <c r="P31" s="49"/>
      <c r="Q31" s="218"/>
      <c r="R31" s="55">
        <v>1</v>
      </c>
      <c r="S31" s="14">
        <f>SUM($R$8:R31)</f>
        <v>16</v>
      </c>
      <c r="AA31" s="9">
        <v>21</v>
      </c>
      <c r="AB31" s="27" t="str">
        <f>V11</f>
        <v>国語</v>
      </c>
      <c r="AC31" s="61"/>
      <c r="AD31" s="42" t="str">
        <f t="shared" si="12"/>
        <v>国語</v>
      </c>
      <c r="AE31" s="22">
        <f>IF($AD31=AE$10,COUNTIF($AD$11:$AD31,AE$10)+U$19,"")</f>
        <v>10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20～21</v>
      </c>
      <c r="AK31" s="22" t="str">
        <f>IF(AE31="","",VLOOKUP(AE31,目次!$A$5:$X$36,20))</f>
        <v>22～23</v>
      </c>
      <c r="AL31" s="22" t="str">
        <f>IF(AF31="","",VLOOKUP(AF31,目次!$A$5:$P$36,4))</f>
        <v/>
      </c>
      <c r="AM31" s="22" t="str">
        <f>IF(AF31="","",VLOOKUP(AF31,目次!$A$5:$X$36,21))</f>
        <v/>
      </c>
      <c r="AN31" s="22" t="str">
        <f>IF(AG31="","",VLOOKUP(AG31,目次!$A$5:$P$36,5))</f>
        <v/>
      </c>
      <c r="AO31" s="22" t="str">
        <f>IF(AG31="","",VLOOKUP(AG31,目次!$A$5:$X$36,22))</f>
        <v/>
      </c>
      <c r="AP31" s="22" t="str">
        <f>IF(AH31="","",VLOOKUP(AH31,目次!$A$5:$P$36,6))</f>
        <v/>
      </c>
      <c r="AQ31" s="22" t="str">
        <f>IF(AH31="","",VLOOKUP(AH31,目次!$A$5:$X$36,23))</f>
        <v/>
      </c>
      <c r="AR31" s="22" t="str">
        <f>IF(AI31="","",VLOOKUP(AI31,目次!$A$5:$P$36,7))</f>
        <v/>
      </c>
      <c r="AS31" s="22" t="str">
        <f>IF(AI31="","",VLOOKUP(AI31,目次!$A$5:$X$36,24))</f>
        <v/>
      </c>
      <c r="AT31" s="45" t="str">
        <f t="shared" si="13"/>
        <v>20～21</v>
      </c>
      <c r="AU31" s="45" t="str">
        <f t="shared" si="13"/>
        <v>22～23</v>
      </c>
      <c r="AV31" s="45" t="str">
        <f t="shared" si="13"/>
        <v>24～25</v>
      </c>
      <c r="AW31" s="45" t="str">
        <f t="shared" si="13"/>
        <v>22～23</v>
      </c>
      <c r="AX31" s="45" t="str">
        <f t="shared" si="13"/>
        <v/>
      </c>
      <c r="AY31" s="45" t="str">
        <f t="shared" si="13"/>
        <v/>
      </c>
      <c r="AZ31" s="45" t="str">
        <f t="shared" si="13"/>
        <v/>
      </c>
      <c r="BA31" s="45" t="str">
        <f t="shared" si="13"/>
        <v/>
      </c>
      <c r="BB31" s="45" t="str">
        <f t="shared" si="13"/>
        <v/>
      </c>
      <c r="BC31" s="45" t="str">
        <f t="shared" si="13"/>
        <v/>
      </c>
      <c r="BH31" s="40">
        <v>21</v>
      </c>
      <c r="BI31" s="64" t="s">
        <v>44</v>
      </c>
      <c r="BJ31" s="75" t="s">
        <v>68</v>
      </c>
      <c r="BK31" s="260" t="s">
        <v>120</v>
      </c>
      <c r="BL31" s="78" t="s">
        <v>122</v>
      </c>
      <c r="BM31" s="261" t="s">
        <v>120</v>
      </c>
      <c r="BN31" s="67" t="s">
        <v>119</v>
      </c>
      <c r="BO31" s="259" t="s">
        <v>120</v>
      </c>
      <c r="BP31" s="67" t="s">
        <v>119</v>
      </c>
      <c r="BQ31" s="152" t="s">
        <v>121</v>
      </c>
      <c r="BR31" s="69" t="s">
        <v>120</v>
      </c>
      <c r="BS31" s="254" t="s">
        <v>122</v>
      </c>
    </row>
    <row r="32" spans="1:71" ht="18.95" customHeight="1">
      <c r="A32" s="218"/>
      <c r="B32" s="5">
        <v>25</v>
      </c>
      <c r="C32" s="6">
        <f t="shared" si="0"/>
        <v>45955</v>
      </c>
      <c r="D32" s="18">
        <f t="shared" si="14"/>
        <v>7</v>
      </c>
      <c r="E32" s="19"/>
      <c r="F32" s="48" t="str">
        <f t="shared" si="11"/>
        <v>予備</v>
      </c>
      <c r="G32" s="47" t="str">
        <f t="shared" si="2"/>
        <v>予備</v>
      </c>
      <c r="H32" s="48" t="str">
        <f t="shared" si="3"/>
        <v>予備</v>
      </c>
      <c r="I32" s="47" t="str">
        <f t="shared" si="4"/>
        <v>予備</v>
      </c>
      <c r="J32" s="48" t="str">
        <f t="shared" si="5"/>
        <v>予備</v>
      </c>
      <c r="K32" s="47" t="str">
        <f t="shared" si="6"/>
        <v>予備</v>
      </c>
      <c r="L32" s="48" t="str">
        <f t="shared" si="7"/>
        <v>予備</v>
      </c>
      <c r="M32" s="47" t="str">
        <f t="shared" si="8"/>
        <v>予備</v>
      </c>
      <c r="N32" s="48" t="str">
        <f t="shared" si="9"/>
        <v>予備</v>
      </c>
      <c r="O32" s="47" t="str">
        <f t="shared" si="10"/>
        <v>予備</v>
      </c>
      <c r="P32" s="49"/>
      <c r="Q32" s="218"/>
      <c r="R32" s="55" t="s">
        <v>200</v>
      </c>
      <c r="S32" s="14">
        <f>SUM($R$8:R32)</f>
        <v>16</v>
      </c>
      <c r="AA32" s="9">
        <v>22</v>
      </c>
      <c r="AB32" s="27" t="str">
        <f>V12</f>
        <v>社会</v>
      </c>
      <c r="AC32" s="61"/>
      <c r="AD32" s="42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10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IF(AE32="","",VLOOKUP(AE32,目次!$A$5:$X$36,20))</f>
        <v/>
      </c>
      <c r="AL32" s="22" t="str">
        <f>IF(AF32="","",VLOOKUP(AF32,目次!$A$5:$P$36,4))</f>
        <v>24～25</v>
      </c>
      <c r="AM32" s="22" t="str">
        <f>IF(AF32="","",VLOOKUP(AF32,目次!$A$5:$X$36,21))</f>
        <v>22～23</v>
      </c>
      <c r="AN32" s="22" t="str">
        <f>IF(AG32="","",VLOOKUP(AG32,目次!$A$5:$P$36,5))</f>
        <v/>
      </c>
      <c r="AO32" s="22" t="str">
        <f>IF(AG32="","",VLOOKUP(AG32,目次!$A$5:$X$36,22))</f>
        <v/>
      </c>
      <c r="AP32" s="22" t="str">
        <f>IF(AH32="","",VLOOKUP(AH32,目次!$A$5:$P$36,6))</f>
        <v/>
      </c>
      <c r="AQ32" s="22" t="str">
        <f>IF(AH32="","",VLOOKUP(AH32,目次!$A$5:$X$36,23))</f>
        <v/>
      </c>
      <c r="AR32" s="22" t="str">
        <f>IF(AI32="","",VLOOKUP(AI32,目次!$A$5:$P$36,7))</f>
        <v/>
      </c>
      <c r="AS32" s="22" t="str">
        <f>IF(AI32="","",VLOOKUP(AI32,目次!$A$5:$X$36,24))</f>
        <v/>
      </c>
      <c r="AT32" s="45" t="str">
        <f t="shared" si="13"/>
        <v/>
      </c>
      <c r="AU32" s="45" t="str">
        <f t="shared" si="13"/>
        <v/>
      </c>
      <c r="AV32" s="45" t="str">
        <f t="shared" si="13"/>
        <v>24～25</v>
      </c>
      <c r="AW32" s="45" t="str">
        <f t="shared" si="13"/>
        <v>22～23</v>
      </c>
      <c r="AX32" s="45" t="str">
        <f t="shared" si="13"/>
        <v>20～21</v>
      </c>
      <c r="AY32" s="45" t="str">
        <f t="shared" si="13"/>
        <v>22～23</v>
      </c>
      <c r="AZ32" s="45" t="str">
        <f t="shared" si="13"/>
        <v/>
      </c>
      <c r="BA32" s="45" t="str">
        <f t="shared" si="13"/>
        <v/>
      </c>
      <c r="BB32" s="45" t="str">
        <f t="shared" si="13"/>
        <v/>
      </c>
      <c r="BC32" s="45" t="str">
        <f t="shared" si="13"/>
        <v/>
      </c>
      <c r="BH32" s="40">
        <v>22</v>
      </c>
      <c r="BI32" s="64" t="s">
        <v>45</v>
      </c>
      <c r="BJ32" s="75" t="s">
        <v>69</v>
      </c>
      <c r="BK32" s="260" t="s">
        <v>121</v>
      </c>
      <c r="BL32" s="78" t="s">
        <v>153</v>
      </c>
      <c r="BM32" s="261" t="s">
        <v>121</v>
      </c>
      <c r="BN32" s="67" t="s">
        <v>120</v>
      </c>
      <c r="BO32" s="259" t="s">
        <v>121</v>
      </c>
      <c r="BP32" s="67" t="s">
        <v>120</v>
      </c>
      <c r="BQ32" s="152" t="s">
        <v>122</v>
      </c>
      <c r="BR32" s="69" t="s">
        <v>121</v>
      </c>
      <c r="BS32" s="254" t="s">
        <v>123</v>
      </c>
    </row>
    <row r="33" spans="1:71" ht="18.95" customHeight="1">
      <c r="A33" s="218"/>
      <c r="B33" s="5">
        <v>26</v>
      </c>
      <c r="C33" s="6">
        <f t="shared" si="0"/>
        <v>45956</v>
      </c>
      <c r="D33" s="18">
        <f t="shared" si="14"/>
        <v>1</v>
      </c>
      <c r="E33" s="19"/>
      <c r="F33" s="48" t="str">
        <f t="shared" si="11"/>
        <v>予備</v>
      </c>
      <c r="G33" s="47" t="str">
        <f t="shared" si="2"/>
        <v>予備</v>
      </c>
      <c r="H33" s="48" t="str">
        <f t="shared" si="3"/>
        <v>予備</v>
      </c>
      <c r="I33" s="47" t="str">
        <f t="shared" si="4"/>
        <v>予備</v>
      </c>
      <c r="J33" s="48" t="str">
        <f t="shared" si="5"/>
        <v>予備</v>
      </c>
      <c r="K33" s="47" t="str">
        <f t="shared" si="6"/>
        <v>予備</v>
      </c>
      <c r="L33" s="48" t="str">
        <f t="shared" si="7"/>
        <v>予備</v>
      </c>
      <c r="M33" s="47" t="str">
        <f t="shared" si="8"/>
        <v>予備</v>
      </c>
      <c r="N33" s="48" t="str">
        <f t="shared" si="9"/>
        <v>予備</v>
      </c>
      <c r="O33" s="47" t="str">
        <f t="shared" si="10"/>
        <v>予備</v>
      </c>
      <c r="P33" s="49"/>
      <c r="Q33" s="218"/>
      <c r="R33" s="55" t="s">
        <v>200</v>
      </c>
      <c r="S33" s="14">
        <f>SUM($R$8:R33)</f>
        <v>16</v>
      </c>
      <c r="AA33" s="9">
        <v>23</v>
      </c>
      <c r="AB33" s="27" t="str">
        <f>V13</f>
        <v>数学</v>
      </c>
      <c r="AC33" s="61"/>
      <c r="AD33" s="42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10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IF(AE33="","",VLOOKUP(AE33,目次!$A$5:$X$36,20))</f>
        <v/>
      </c>
      <c r="AL33" s="22" t="str">
        <f>IF(AF33="","",VLOOKUP(AF33,目次!$A$5:$P$36,4))</f>
        <v/>
      </c>
      <c r="AM33" s="22" t="str">
        <f>IF(AF33="","",VLOOKUP(AF33,目次!$A$5:$X$36,21))</f>
        <v/>
      </c>
      <c r="AN33" s="22" t="str">
        <f>IF(AG33="","",VLOOKUP(AG33,目次!$A$5:$P$36,5))</f>
        <v>20～21</v>
      </c>
      <c r="AO33" s="22" t="str">
        <f>IF(AG33="","",VLOOKUP(AG33,目次!$A$5:$X$36,22))</f>
        <v>22～23</v>
      </c>
      <c r="AP33" s="22" t="str">
        <f>IF(AH33="","",VLOOKUP(AH33,目次!$A$5:$P$36,6))</f>
        <v/>
      </c>
      <c r="AQ33" s="22" t="str">
        <f>IF(AH33="","",VLOOKUP(AH33,目次!$A$5:$X$36,23))</f>
        <v/>
      </c>
      <c r="AR33" s="22" t="str">
        <f>IF(AI33="","",VLOOKUP(AI33,目次!$A$5:$P$36,7))</f>
        <v/>
      </c>
      <c r="AS33" s="22" t="str">
        <f>IF(AI33="","",VLOOKUP(AI33,目次!$A$5:$X$36,24))</f>
        <v/>
      </c>
      <c r="AT33" s="45" t="str">
        <f t="shared" si="13"/>
        <v/>
      </c>
      <c r="AU33" s="45" t="str">
        <f t="shared" si="13"/>
        <v/>
      </c>
      <c r="AV33" s="45" t="str">
        <f t="shared" si="13"/>
        <v/>
      </c>
      <c r="AW33" s="45" t="str">
        <f t="shared" si="13"/>
        <v/>
      </c>
      <c r="AX33" s="45" t="str">
        <f t="shared" si="13"/>
        <v>20～21</v>
      </c>
      <c r="AY33" s="45" t="str">
        <f t="shared" si="13"/>
        <v>22～23</v>
      </c>
      <c r="AZ33" s="45" t="str">
        <f t="shared" si="13"/>
        <v>20～21</v>
      </c>
      <c r="BA33" s="45" t="str">
        <f t="shared" si="13"/>
        <v>24～25</v>
      </c>
      <c r="BB33" s="45" t="str">
        <f t="shared" si="13"/>
        <v/>
      </c>
      <c r="BC33" s="45" t="str">
        <f t="shared" si="13"/>
        <v/>
      </c>
      <c r="BH33" s="40">
        <v>23</v>
      </c>
      <c r="BI33" s="64" t="s">
        <v>46</v>
      </c>
      <c r="BJ33" s="75" t="s">
        <v>70</v>
      </c>
      <c r="BK33" s="260" t="s">
        <v>122</v>
      </c>
      <c r="BL33" s="78" t="s">
        <v>125</v>
      </c>
      <c r="BM33" s="261" t="s">
        <v>122</v>
      </c>
      <c r="BN33" s="67" t="s">
        <v>121</v>
      </c>
      <c r="BO33" s="259" t="s">
        <v>122</v>
      </c>
      <c r="BP33" s="67" t="s">
        <v>121</v>
      </c>
      <c r="BQ33" s="152" t="s">
        <v>123</v>
      </c>
      <c r="BR33" s="69" t="s">
        <v>122</v>
      </c>
      <c r="BS33" s="254" t="s">
        <v>124</v>
      </c>
    </row>
    <row r="34" spans="1:71" ht="18.95" customHeight="1">
      <c r="A34" s="218"/>
      <c r="B34" s="5">
        <v>27</v>
      </c>
      <c r="C34" s="6">
        <f t="shared" si="0"/>
        <v>45957</v>
      </c>
      <c r="D34" s="18">
        <f t="shared" si="14"/>
        <v>2</v>
      </c>
      <c r="E34" s="19"/>
      <c r="F34" s="48" t="str">
        <f t="shared" si="11"/>
        <v/>
      </c>
      <c r="G34" s="47" t="str">
        <f t="shared" si="2"/>
        <v/>
      </c>
      <c r="H34" s="48" t="str">
        <f t="shared" si="3"/>
        <v>20～22</v>
      </c>
      <c r="I34" s="47" t="str">
        <f t="shared" si="4"/>
        <v>20～21</v>
      </c>
      <c r="J34" s="48" t="str">
        <f t="shared" si="5"/>
        <v/>
      </c>
      <c r="K34" s="47" t="str">
        <f t="shared" si="6"/>
        <v/>
      </c>
      <c r="L34" s="48" t="str">
        <f t="shared" si="7"/>
        <v/>
      </c>
      <c r="M34" s="47" t="str">
        <f t="shared" si="8"/>
        <v/>
      </c>
      <c r="N34" s="48" t="str">
        <f t="shared" si="9"/>
        <v/>
      </c>
      <c r="O34" s="47" t="str">
        <f t="shared" si="10"/>
        <v/>
      </c>
      <c r="P34" s="49"/>
      <c r="Q34" s="218"/>
      <c r="R34" s="55">
        <v>1</v>
      </c>
      <c r="S34" s="14">
        <f>SUM($R$8:R34)</f>
        <v>17</v>
      </c>
      <c r="AA34" s="9">
        <v>24</v>
      </c>
      <c r="AB34" s="27" t="str">
        <f>V14</f>
        <v>理科</v>
      </c>
      <c r="AC34" s="61"/>
      <c r="AD34" s="42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10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IF(AE34="","",VLOOKUP(AE34,目次!$A$5:$X$36,20))</f>
        <v/>
      </c>
      <c r="AL34" s="22" t="str">
        <f>IF(AF34="","",VLOOKUP(AF34,目次!$A$5:$P$36,4))</f>
        <v/>
      </c>
      <c r="AM34" s="22" t="str">
        <f>IF(AF34="","",VLOOKUP(AF34,目次!$A$5:$X$36,21))</f>
        <v/>
      </c>
      <c r="AN34" s="22" t="str">
        <f>IF(AG34="","",VLOOKUP(AG34,目次!$A$5:$P$36,5))</f>
        <v/>
      </c>
      <c r="AO34" s="22" t="str">
        <f>IF(AG34="","",VLOOKUP(AG34,目次!$A$5:$X$36,22))</f>
        <v/>
      </c>
      <c r="AP34" s="22" t="str">
        <f>IF(AH34="","",VLOOKUP(AH34,目次!$A$5:$P$36,6))</f>
        <v>20～21</v>
      </c>
      <c r="AQ34" s="22" t="str">
        <f>IF(AH34="","",VLOOKUP(AH34,目次!$A$5:$X$36,23))</f>
        <v>24～25</v>
      </c>
      <c r="AR34" s="22" t="str">
        <f>IF(AI34="","",VLOOKUP(AI34,目次!$A$5:$P$36,7))</f>
        <v/>
      </c>
      <c r="AS34" s="22" t="str">
        <f>IF(AI34="","",VLOOKUP(AI34,目次!$A$5:$X$36,24))</f>
        <v/>
      </c>
      <c r="AT34" s="45" t="str">
        <f t="shared" si="13"/>
        <v/>
      </c>
      <c r="AU34" s="45" t="str">
        <f t="shared" si="13"/>
        <v/>
      </c>
      <c r="AV34" s="45" t="str">
        <f t="shared" si="13"/>
        <v/>
      </c>
      <c r="AW34" s="45" t="str">
        <f t="shared" si="13"/>
        <v/>
      </c>
      <c r="AX34" s="45" t="str">
        <f t="shared" si="13"/>
        <v/>
      </c>
      <c r="AY34" s="45" t="str">
        <f t="shared" si="13"/>
        <v/>
      </c>
      <c r="AZ34" s="45" t="str">
        <f t="shared" si="13"/>
        <v>20～21</v>
      </c>
      <c r="BA34" s="45" t="str">
        <f t="shared" si="13"/>
        <v>24～25</v>
      </c>
      <c r="BB34" s="45" t="str">
        <f t="shared" si="13"/>
        <v>20～21</v>
      </c>
      <c r="BC34" s="45" t="str">
        <f t="shared" si="13"/>
        <v>24～25</v>
      </c>
      <c r="BH34" s="40">
        <v>24</v>
      </c>
      <c r="BI34" s="64" t="s">
        <v>47</v>
      </c>
      <c r="BJ34" s="75" t="s">
        <v>71</v>
      </c>
      <c r="BK34" s="260" t="s">
        <v>123</v>
      </c>
      <c r="BL34" s="78" t="s">
        <v>126</v>
      </c>
      <c r="BM34" s="261" t="s">
        <v>123</v>
      </c>
      <c r="BN34" s="67" t="s">
        <v>122</v>
      </c>
      <c r="BO34" s="259" t="s">
        <v>123</v>
      </c>
      <c r="BP34" s="67" t="s">
        <v>122</v>
      </c>
      <c r="BQ34" s="152" t="s">
        <v>124</v>
      </c>
      <c r="BR34" s="69" t="s">
        <v>123</v>
      </c>
      <c r="BS34" s="254" t="s">
        <v>125</v>
      </c>
    </row>
    <row r="35" spans="1:71" ht="18.95" customHeight="1">
      <c r="A35" s="218"/>
      <c r="B35" s="5">
        <v>28</v>
      </c>
      <c r="C35" s="6">
        <f t="shared" si="0"/>
        <v>45958</v>
      </c>
      <c r="D35" s="18">
        <f t="shared" si="14"/>
        <v>3</v>
      </c>
      <c r="E35" s="19"/>
      <c r="F35" s="48" t="str">
        <f t="shared" si="11"/>
        <v/>
      </c>
      <c r="G35" s="47" t="str">
        <f t="shared" si="2"/>
        <v/>
      </c>
      <c r="H35" s="48" t="str">
        <f t="shared" si="3"/>
        <v/>
      </c>
      <c r="I35" s="47" t="str">
        <f t="shared" si="4"/>
        <v/>
      </c>
      <c r="J35" s="48" t="str">
        <f t="shared" si="5"/>
        <v>18～19</v>
      </c>
      <c r="K35" s="47" t="str">
        <f t="shared" si="6"/>
        <v>20～21</v>
      </c>
      <c r="L35" s="48" t="str">
        <f t="shared" si="7"/>
        <v/>
      </c>
      <c r="M35" s="47" t="str">
        <f t="shared" si="8"/>
        <v/>
      </c>
      <c r="N35" s="48" t="str">
        <f t="shared" si="9"/>
        <v/>
      </c>
      <c r="O35" s="47" t="str">
        <f t="shared" si="10"/>
        <v/>
      </c>
      <c r="P35" s="49"/>
      <c r="Q35" s="218"/>
      <c r="R35" s="55">
        <v>1</v>
      </c>
      <c r="S35" s="14">
        <f>SUM($R$8:R35)</f>
        <v>18</v>
      </c>
      <c r="U35" s="17"/>
      <c r="AA35" s="9">
        <v>25</v>
      </c>
      <c r="AB35" s="27" t="str">
        <f>V15</f>
        <v>英語</v>
      </c>
      <c r="AC35" s="61"/>
      <c r="AD35" s="42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10</v>
      </c>
      <c r="AJ35" s="22" t="str">
        <f>IF(AE35="","",VLOOKUP(AE35,目次!$A$5:$P$36,3))</f>
        <v/>
      </c>
      <c r="AK35" s="22" t="str">
        <f>IF(AE35="","",VLOOKUP(AE35,目次!$A$5:$X$36,20))</f>
        <v/>
      </c>
      <c r="AL35" s="22" t="str">
        <f>IF(AF35="","",VLOOKUP(AF35,目次!$A$5:$P$36,4))</f>
        <v/>
      </c>
      <c r="AM35" s="22" t="str">
        <f>IF(AF35="","",VLOOKUP(AF35,目次!$A$5:$X$36,21))</f>
        <v/>
      </c>
      <c r="AN35" s="22" t="str">
        <f>IF(AG35="","",VLOOKUP(AG35,目次!$A$5:$P$36,5))</f>
        <v/>
      </c>
      <c r="AO35" s="22" t="str">
        <f>IF(AG35="","",VLOOKUP(AG35,目次!$A$5:$X$36,22))</f>
        <v/>
      </c>
      <c r="AP35" s="22" t="str">
        <f>IF(AH35="","",VLOOKUP(AH35,目次!$A$5:$P$36,6))</f>
        <v/>
      </c>
      <c r="AQ35" s="22" t="str">
        <f>IF(AH35="","",VLOOKUP(AH35,目次!$A$5:$X$36,23))</f>
        <v/>
      </c>
      <c r="AR35" s="22" t="str">
        <f>IF(AI35="","",VLOOKUP(AI35,目次!$A$5:$P$36,7))</f>
        <v>20～21</v>
      </c>
      <c r="AS35" s="22" t="str">
        <f>IF(AI35="","",VLOOKUP(AI35,目次!$A$5:$X$36,24))</f>
        <v>24～25</v>
      </c>
      <c r="AT35" s="45" t="str">
        <f t="shared" si="13"/>
        <v>22～23</v>
      </c>
      <c r="AU35" s="45" t="str">
        <f t="shared" si="13"/>
        <v>24～25</v>
      </c>
      <c r="AV35" s="45" t="str">
        <f t="shared" si="13"/>
        <v/>
      </c>
      <c r="AW35" s="45" t="str">
        <f t="shared" si="13"/>
        <v/>
      </c>
      <c r="AX35" s="45" t="str">
        <f t="shared" si="13"/>
        <v/>
      </c>
      <c r="AY35" s="45" t="str">
        <f t="shared" si="13"/>
        <v/>
      </c>
      <c r="AZ35" s="45" t="str">
        <f t="shared" si="13"/>
        <v/>
      </c>
      <c r="BA35" s="45" t="str">
        <f t="shared" si="13"/>
        <v/>
      </c>
      <c r="BB35" s="45" t="str">
        <f t="shared" si="13"/>
        <v>20～21</v>
      </c>
      <c r="BC35" s="45" t="str">
        <f t="shared" si="13"/>
        <v>24～25</v>
      </c>
      <c r="BH35" s="40">
        <v>25</v>
      </c>
      <c r="BI35" s="64" t="s">
        <v>48</v>
      </c>
      <c r="BJ35" s="75" t="s">
        <v>72</v>
      </c>
      <c r="BK35" s="260" t="s">
        <v>124</v>
      </c>
      <c r="BL35" s="78" t="s">
        <v>127</v>
      </c>
      <c r="BM35" s="261" t="s">
        <v>124</v>
      </c>
      <c r="BN35" s="67" t="s">
        <v>123</v>
      </c>
      <c r="BO35" s="259" t="s">
        <v>124</v>
      </c>
      <c r="BP35" s="67" t="s">
        <v>158</v>
      </c>
      <c r="BQ35" s="152" t="s">
        <v>125</v>
      </c>
      <c r="BR35" s="69" t="s">
        <v>124</v>
      </c>
      <c r="BS35" s="254" t="s">
        <v>126</v>
      </c>
    </row>
    <row r="36" spans="1:71" ht="18.95" customHeight="1">
      <c r="A36" s="218"/>
      <c r="B36" s="5">
        <v>29</v>
      </c>
      <c r="C36" s="6">
        <f t="shared" si="0"/>
        <v>45959</v>
      </c>
      <c r="D36" s="18">
        <f t="shared" si="14"/>
        <v>4</v>
      </c>
      <c r="E36" s="19"/>
      <c r="F36" s="48" t="str">
        <f t="shared" si="11"/>
        <v/>
      </c>
      <c r="G36" s="47" t="str">
        <f t="shared" si="2"/>
        <v/>
      </c>
      <c r="H36" s="48" t="str">
        <f t="shared" si="3"/>
        <v/>
      </c>
      <c r="I36" s="47" t="str">
        <f t="shared" si="4"/>
        <v/>
      </c>
      <c r="J36" s="48" t="str">
        <f t="shared" si="5"/>
        <v/>
      </c>
      <c r="K36" s="47" t="str">
        <f t="shared" si="6"/>
        <v/>
      </c>
      <c r="L36" s="48" t="str">
        <f t="shared" si="7"/>
        <v>18～19</v>
      </c>
      <c r="M36" s="47" t="str">
        <f t="shared" si="8"/>
        <v>22～23</v>
      </c>
      <c r="N36" s="48" t="str">
        <f t="shared" si="9"/>
        <v/>
      </c>
      <c r="O36" s="47" t="str">
        <f t="shared" si="10"/>
        <v/>
      </c>
      <c r="P36" s="49"/>
      <c r="Q36" s="218"/>
      <c r="R36" s="55">
        <v>1</v>
      </c>
      <c r="S36" s="14">
        <f>SUM($R$8:R36)</f>
        <v>19</v>
      </c>
      <c r="AA36" s="9">
        <v>26</v>
      </c>
      <c r="AB36" s="27" t="str">
        <f>V11</f>
        <v>国語</v>
      </c>
      <c r="AC36" s="61"/>
      <c r="AD36" s="42" t="str">
        <f t="shared" si="12"/>
        <v>国語</v>
      </c>
      <c r="AE36" s="22">
        <f>IF($AD36=AE$10,COUNTIF($AD$11:$AD36,AE$10)+U$19,"")</f>
        <v>11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22～23</v>
      </c>
      <c r="AK36" s="22" t="str">
        <f>IF(AE36="","",VLOOKUP(AE36,目次!$A$5:$X$36,20))</f>
        <v>24～25</v>
      </c>
      <c r="AL36" s="22" t="str">
        <f>IF(AF36="","",VLOOKUP(AF36,目次!$A$5:$P$36,4))</f>
        <v/>
      </c>
      <c r="AM36" s="22" t="str">
        <f>IF(AF36="","",VLOOKUP(AF36,目次!$A$5:$X$36,21))</f>
        <v/>
      </c>
      <c r="AN36" s="22" t="str">
        <f>IF(AG36="","",VLOOKUP(AG36,目次!$A$5:$P$36,5))</f>
        <v/>
      </c>
      <c r="AO36" s="22" t="str">
        <f>IF(AG36="","",VLOOKUP(AG36,目次!$A$5:$X$36,22))</f>
        <v/>
      </c>
      <c r="AP36" s="22" t="str">
        <f>IF(AH36="","",VLOOKUP(AH36,目次!$A$5:$P$36,6))</f>
        <v/>
      </c>
      <c r="AQ36" s="22" t="str">
        <f>IF(AH36="","",VLOOKUP(AH36,目次!$A$5:$X$36,23))</f>
        <v/>
      </c>
      <c r="AR36" s="22" t="str">
        <f>IF(AI36="","",VLOOKUP(AI36,目次!$A$5:$P$36,7))</f>
        <v/>
      </c>
      <c r="AS36" s="22" t="str">
        <f>IF(AI36="","",VLOOKUP(AI36,目次!$A$5:$X$36,24))</f>
        <v/>
      </c>
      <c r="AT36" s="45" t="str">
        <f t="shared" si="13"/>
        <v>22～23</v>
      </c>
      <c r="AU36" s="45" t="str">
        <f t="shared" si="13"/>
        <v>24～25</v>
      </c>
      <c r="AV36" s="45" t="str">
        <f t="shared" si="13"/>
        <v>26～27</v>
      </c>
      <c r="AW36" s="45" t="str">
        <f t="shared" si="13"/>
        <v>24～25</v>
      </c>
      <c r="AX36" s="45" t="str">
        <f t="shared" si="13"/>
        <v/>
      </c>
      <c r="AY36" s="45" t="str">
        <f t="shared" ref="AY36:BC67" si="15">IF(AO36=AO37,"",IF($AD36=$AD37,AO36&amp;","&amp;AO37,AO36&amp;AO37))</f>
        <v/>
      </c>
      <c r="AZ36" s="45" t="str">
        <f t="shared" si="15"/>
        <v/>
      </c>
      <c r="BA36" s="45" t="str">
        <f t="shared" si="15"/>
        <v/>
      </c>
      <c r="BB36" s="45" t="str">
        <f t="shared" si="15"/>
        <v/>
      </c>
      <c r="BC36" s="45" t="str">
        <f t="shared" si="15"/>
        <v/>
      </c>
      <c r="BH36" s="40">
        <v>26</v>
      </c>
      <c r="BI36" s="64" t="s">
        <v>49</v>
      </c>
      <c r="BJ36" s="75" t="s">
        <v>73</v>
      </c>
      <c r="BK36" s="260" t="s">
        <v>125</v>
      </c>
      <c r="BL36" s="78" t="s">
        <v>128</v>
      </c>
      <c r="BM36" s="261" t="s">
        <v>125</v>
      </c>
      <c r="BN36" s="67" t="s">
        <v>124</v>
      </c>
      <c r="BO36" s="259" t="s">
        <v>125</v>
      </c>
      <c r="BP36" s="67">
        <v>53</v>
      </c>
      <c r="BQ36" s="152">
        <v>56</v>
      </c>
      <c r="BR36" s="69" t="s">
        <v>125</v>
      </c>
      <c r="BS36" s="254" t="s">
        <v>127</v>
      </c>
    </row>
    <row r="37" spans="1:71" ht="18.95" customHeight="1">
      <c r="A37" s="218"/>
      <c r="B37" s="5">
        <v>30</v>
      </c>
      <c r="C37" s="6">
        <f t="shared" si="0"/>
        <v>45960</v>
      </c>
      <c r="D37" s="18">
        <f t="shared" si="14"/>
        <v>5</v>
      </c>
      <c r="E37" s="19"/>
      <c r="F37" s="48" t="str">
        <f t="shared" si="11"/>
        <v/>
      </c>
      <c r="G37" s="47" t="str">
        <f t="shared" si="2"/>
        <v/>
      </c>
      <c r="H37" s="48" t="str">
        <f t="shared" si="3"/>
        <v/>
      </c>
      <c r="I37" s="47" t="str">
        <f t="shared" si="4"/>
        <v/>
      </c>
      <c r="J37" s="48" t="str">
        <f t="shared" si="5"/>
        <v/>
      </c>
      <c r="K37" s="47" t="str">
        <f t="shared" si="6"/>
        <v/>
      </c>
      <c r="L37" s="48" t="str">
        <f t="shared" si="7"/>
        <v/>
      </c>
      <c r="M37" s="47" t="str">
        <f t="shared" si="8"/>
        <v/>
      </c>
      <c r="N37" s="48" t="str">
        <f t="shared" si="9"/>
        <v>18～19</v>
      </c>
      <c r="O37" s="47" t="str">
        <f t="shared" si="10"/>
        <v>22～23</v>
      </c>
      <c r="P37" s="49"/>
      <c r="Q37" s="218"/>
      <c r="R37" s="111">
        <v>1</v>
      </c>
      <c r="S37" s="14">
        <f>SUM($R$8:R37)</f>
        <v>20</v>
      </c>
      <c r="AA37" s="9">
        <v>27</v>
      </c>
      <c r="AB37" s="27" t="str">
        <f>V12</f>
        <v>社会</v>
      </c>
      <c r="AC37" s="61"/>
      <c r="AD37" s="42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11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IF(AE37="","",VLOOKUP(AE37,目次!$A$5:$X$36,20))</f>
        <v/>
      </c>
      <c r="AL37" s="22" t="str">
        <f>IF(AF37="","",VLOOKUP(AF37,目次!$A$5:$P$36,4))</f>
        <v>26～27</v>
      </c>
      <c r="AM37" s="22" t="str">
        <f>IF(AF37="","",VLOOKUP(AF37,目次!$A$5:$X$36,21))</f>
        <v>24～25</v>
      </c>
      <c r="AN37" s="22" t="str">
        <f>IF(AG37="","",VLOOKUP(AG37,目次!$A$5:$P$36,5))</f>
        <v/>
      </c>
      <c r="AO37" s="22" t="str">
        <f>IF(AG37="","",VLOOKUP(AG37,目次!$A$5:$X$36,22))</f>
        <v/>
      </c>
      <c r="AP37" s="22" t="str">
        <f>IF(AH37="","",VLOOKUP(AH37,目次!$A$5:$P$36,6))</f>
        <v/>
      </c>
      <c r="AQ37" s="22" t="str">
        <f>IF(AH37="","",VLOOKUP(AH37,目次!$A$5:$X$36,23))</f>
        <v/>
      </c>
      <c r="AR37" s="22" t="str">
        <f>IF(AI37="","",VLOOKUP(AI37,目次!$A$5:$P$36,7))</f>
        <v/>
      </c>
      <c r="AS37" s="22" t="str">
        <f>IF(AI37="","",VLOOKUP(AI37,目次!$A$5:$X$36,24))</f>
        <v/>
      </c>
      <c r="AT37" s="45" t="str">
        <f t="shared" ref="AT37:BC68" si="16">IF(AJ37=AJ38,"",IF($AD37=$AD38,AJ37&amp;","&amp;AJ38,AJ37&amp;AJ38))</f>
        <v/>
      </c>
      <c r="AU37" s="45" t="str">
        <f t="shared" si="16"/>
        <v/>
      </c>
      <c r="AV37" s="45" t="str">
        <f t="shared" si="16"/>
        <v>26～27</v>
      </c>
      <c r="AW37" s="45" t="str">
        <f t="shared" si="16"/>
        <v>24～25</v>
      </c>
      <c r="AX37" s="45" t="str">
        <f t="shared" si="16"/>
        <v>22～23</v>
      </c>
      <c r="AY37" s="45" t="str">
        <f t="shared" si="15"/>
        <v>24～25</v>
      </c>
      <c r="AZ37" s="45" t="str">
        <f t="shared" si="15"/>
        <v/>
      </c>
      <c r="BA37" s="45" t="str">
        <f t="shared" si="15"/>
        <v/>
      </c>
      <c r="BB37" s="45" t="str">
        <f t="shared" si="15"/>
        <v/>
      </c>
      <c r="BC37" s="45" t="str">
        <f t="shared" si="15"/>
        <v/>
      </c>
      <c r="BH37" s="40">
        <v>27</v>
      </c>
      <c r="BI37" s="64" t="s">
        <v>50</v>
      </c>
      <c r="BJ37" s="75" t="s">
        <v>74</v>
      </c>
      <c r="BK37" s="260" t="s">
        <v>126</v>
      </c>
      <c r="BL37" s="78" t="s">
        <v>154</v>
      </c>
      <c r="BM37" s="261" t="s">
        <v>126</v>
      </c>
      <c r="BN37" s="67" t="s">
        <v>125</v>
      </c>
      <c r="BO37" s="259" t="s">
        <v>126</v>
      </c>
      <c r="BP37" s="67" t="s">
        <v>159</v>
      </c>
      <c r="BQ37" s="152" t="s">
        <v>127</v>
      </c>
      <c r="BR37" s="69" t="s">
        <v>126</v>
      </c>
      <c r="BS37" s="254" t="s">
        <v>128</v>
      </c>
    </row>
    <row r="38" spans="1:71" ht="18.95" customHeight="1" thickBot="1">
      <c r="A38" s="218"/>
      <c r="B38" s="5">
        <v>31</v>
      </c>
      <c r="C38" s="6">
        <f t="shared" si="0"/>
        <v>45961</v>
      </c>
      <c r="D38" s="18">
        <f t="shared" si="14"/>
        <v>6</v>
      </c>
      <c r="E38" s="19"/>
      <c r="F38" s="48" t="str">
        <f t="shared" si="11"/>
        <v>20～21</v>
      </c>
      <c r="G38" s="47" t="str">
        <f t="shared" si="2"/>
        <v>22～23</v>
      </c>
      <c r="H38" s="48" t="str">
        <f t="shared" si="3"/>
        <v/>
      </c>
      <c r="I38" s="47" t="str">
        <f t="shared" si="4"/>
        <v/>
      </c>
      <c r="J38" s="48" t="str">
        <f t="shared" si="5"/>
        <v/>
      </c>
      <c r="K38" s="47" t="str">
        <f t="shared" si="6"/>
        <v/>
      </c>
      <c r="L38" s="48" t="str">
        <f t="shared" si="7"/>
        <v/>
      </c>
      <c r="M38" s="47" t="str">
        <f t="shared" si="8"/>
        <v/>
      </c>
      <c r="N38" s="48" t="str">
        <f t="shared" si="9"/>
        <v/>
      </c>
      <c r="O38" s="47" t="str">
        <f t="shared" si="10"/>
        <v/>
      </c>
      <c r="P38" s="49"/>
      <c r="Q38" s="218"/>
      <c r="R38" s="176">
        <v>1</v>
      </c>
      <c r="S38" s="14">
        <f>SUM($R$8:R38)</f>
        <v>21</v>
      </c>
      <c r="AA38" s="9">
        <v>28</v>
      </c>
      <c r="AB38" s="27" t="str">
        <f>V13</f>
        <v>数学</v>
      </c>
      <c r="AC38" s="61"/>
      <c r="AD38" s="42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11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IF(AE38="","",VLOOKUP(AE38,目次!$A$5:$X$36,20))</f>
        <v/>
      </c>
      <c r="AL38" s="22" t="str">
        <f>IF(AF38="","",VLOOKUP(AF38,目次!$A$5:$P$36,4))</f>
        <v/>
      </c>
      <c r="AM38" s="22" t="str">
        <f>IF(AF38="","",VLOOKUP(AF38,目次!$A$5:$X$36,21))</f>
        <v/>
      </c>
      <c r="AN38" s="22" t="str">
        <f>IF(AG38="","",VLOOKUP(AG38,目次!$A$5:$P$36,5))</f>
        <v>22～23</v>
      </c>
      <c r="AO38" s="22" t="str">
        <f>IF(AG38="","",VLOOKUP(AG38,目次!$A$5:$X$36,22))</f>
        <v>24～25</v>
      </c>
      <c r="AP38" s="22" t="str">
        <f>IF(AH38="","",VLOOKUP(AH38,目次!$A$5:$P$36,6))</f>
        <v/>
      </c>
      <c r="AQ38" s="22" t="str">
        <f>IF(AH38="","",VLOOKUP(AH38,目次!$A$5:$X$36,23))</f>
        <v/>
      </c>
      <c r="AR38" s="22" t="str">
        <f>IF(AI38="","",VLOOKUP(AI38,目次!$A$5:$P$36,7))</f>
        <v/>
      </c>
      <c r="AS38" s="22" t="str">
        <f>IF(AI38="","",VLOOKUP(AI38,目次!$A$5:$X$36,24))</f>
        <v/>
      </c>
      <c r="AT38" s="45" t="str">
        <f t="shared" si="16"/>
        <v/>
      </c>
      <c r="AU38" s="45" t="str">
        <f t="shared" si="16"/>
        <v/>
      </c>
      <c r="AV38" s="45" t="str">
        <f t="shared" si="16"/>
        <v/>
      </c>
      <c r="AW38" s="45" t="str">
        <f t="shared" si="16"/>
        <v/>
      </c>
      <c r="AX38" s="45" t="str">
        <f t="shared" si="16"/>
        <v>22～23</v>
      </c>
      <c r="AY38" s="45" t="str">
        <f t="shared" si="15"/>
        <v>24～25</v>
      </c>
      <c r="AZ38" s="45" t="str">
        <f t="shared" si="15"/>
        <v>22～23</v>
      </c>
      <c r="BA38" s="45" t="str">
        <f t="shared" si="15"/>
        <v>26～27</v>
      </c>
      <c r="BB38" s="45" t="str">
        <f t="shared" si="15"/>
        <v/>
      </c>
      <c r="BC38" s="45" t="str">
        <f t="shared" si="15"/>
        <v/>
      </c>
      <c r="BH38" s="40">
        <v>28</v>
      </c>
      <c r="BI38" s="64" t="s">
        <v>51</v>
      </c>
      <c r="BJ38" s="75" t="s">
        <v>75</v>
      </c>
      <c r="BK38" s="260" t="s">
        <v>127</v>
      </c>
      <c r="BL38" s="78" t="s">
        <v>155</v>
      </c>
      <c r="BM38" s="261" t="s">
        <v>127</v>
      </c>
      <c r="BN38" s="67" t="s">
        <v>126</v>
      </c>
      <c r="BO38" s="259" t="s">
        <v>127</v>
      </c>
      <c r="BP38" s="67" t="s">
        <v>160</v>
      </c>
      <c r="BQ38" s="177" t="s">
        <v>128</v>
      </c>
      <c r="BR38" s="69" t="s">
        <v>127</v>
      </c>
      <c r="BS38" s="254" t="s">
        <v>154</v>
      </c>
    </row>
    <row r="39" spans="1:71" ht="24.95" customHeight="1">
      <c r="A39" s="218"/>
      <c r="Q39" s="218"/>
      <c r="AA39" s="9">
        <v>29</v>
      </c>
      <c r="AB39" s="27" t="str">
        <f>V14</f>
        <v>理科</v>
      </c>
      <c r="AC39" s="61"/>
      <c r="AD39" s="42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11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IF(AE39="","",VLOOKUP(AE39,目次!$A$5:$X$36,20))</f>
        <v/>
      </c>
      <c r="AL39" s="22" t="str">
        <f>IF(AF39="","",VLOOKUP(AF39,目次!$A$5:$P$36,4))</f>
        <v/>
      </c>
      <c r="AM39" s="22" t="str">
        <f>IF(AF39="","",VLOOKUP(AF39,目次!$A$5:$X$36,21))</f>
        <v/>
      </c>
      <c r="AN39" s="22" t="str">
        <f>IF(AG39="","",VLOOKUP(AG39,目次!$A$5:$P$36,5))</f>
        <v/>
      </c>
      <c r="AO39" s="22" t="str">
        <f>IF(AG39="","",VLOOKUP(AG39,目次!$A$5:$X$36,22))</f>
        <v/>
      </c>
      <c r="AP39" s="22" t="str">
        <f>IF(AH39="","",VLOOKUP(AH39,目次!$A$5:$P$36,6))</f>
        <v>22～23</v>
      </c>
      <c r="AQ39" s="22" t="str">
        <f>IF(AH39="","",VLOOKUP(AH39,目次!$A$5:$X$36,23))</f>
        <v>26～27</v>
      </c>
      <c r="AR39" s="22" t="str">
        <f>IF(AI39="","",VLOOKUP(AI39,目次!$A$5:$P$36,7))</f>
        <v/>
      </c>
      <c r="AS39" s="22" t="str">
        <f>IF(AI39="","",VLOOKUP(AI39,目次!$A$5:$X$36,24))</f>
        <v/>
      </c>
      <c r="AT39" s="45" t="str">
        <f t="shared" si="16"/>
        <v/>
      </c>
      <c r="AU39" s="45" t="str">
        <f t="shared" si="16"/>
        <v/>
      </c>
      <c r="AV39" s="45" t="str">
        <f t="shared" si="16"/>
        <v/>
      </c>
      <c r="AW39" s="45" t="str">
        <f t="shared" si="16"/>
        <v/>
      </c>
      <c r="AX39" s="45" t="str">
        <f t="shared" si="16"/>
        <v/>
      </c>
      <c r="AY39" s="45" t="str">
        <f t="shared" si="15"/>
        <v/>
      </c>
      <c r="AZ39" s="45" t="str">
        <f t="shared" si="15"/>
        <v>22～23</v>
      </c>
      <c r="BA39" s="45" t="str">
        <f t="shared" si="15"/>
        <v>26～27</v>
      </c>
      <c r="BB39" s="45" t="str">
        <f t="shared" si="15"/>
        <v>22～23</v>
      </c>
      <c r="BC39" s="45" t="str">
        <f t="shared" si="15"/>
        <v>26～27</v>
      </c>
      <c r="BH39" s="40">
        <v>29</v>
      </c>
      <c r="BI39" s="64" t="s">
        <v>52</v>
      </c>
      <c r="BJ39" s="75" t="s">
        <v>76</v>
      </c>
      <c r="BK39" s="260" t="s">
        <v>128</v>
      </c>
      <c r="BL39" s="78" t="s">
        <v>156</v>
      </c>
      <c r="BM39" s="261" t="s">
        <v>128</v>
      </c>
      <c r="BN39" s="67" t="s">
        <v>127</v>
      </c>
      <c r="BO39" s="259" t="s">
        <v>128</v>
      </c>
      <c r="BP39" s="67">
        <v>61</v>
      </c>
      <c r="BQ39" s="152">
        <v>62</v>
      </c>
      <c r="BR39" s="69" t="s">
        <v>128</v>
      </c>
      <c r="BS39" s="254" t="s">
        <v>521</v>
      </c>
    </row>
    <row r="40" spans="1:71" ht="24.95" customHeight="1">
      <c r="A40" s="218"/>
      <c r="Q40" s="218"/>
      <c r="R40" s="17" t="s">
        <v>53</v>
      </c>
      <c r="AA40" s="9">
        <v>30</v>
      </c>
      <c r="AB40" s="27" t="str">
        <f>V15</f>
        <v>英語</v>
      </c>
      <c r="AC40" s="61"/>
      <c r="AD40" s="42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11</v>
      </c>
      <c r="AJ40" s="22" t="str">
        <f>IF(AE40="","",VLOOKUP(AE40,目次!$A$5:$P$36,3))</f>
        <v/>
      </c>
      <c r="AK40" s="22" t="str">
        <f>IF(AE40="","",VLOOKUP(AE40,目次!$A$5:$X$36,20))</f>
        <v/>
      </c>
      <c r="AL40" s="22" t="str">
        <f>IF(AF40="","",VLOOKUP(AF40,目次!$A$5:$P$36,4))</f>
        <v/>
      </c>
      <c r="AM40" s="22" t="str">
        <f>IF(AF40="","",VLOOKUP(AF40,目次!$A$5:$X$36,21))</f>
        <v/>
      </c>
      <c r="AN40" s="22" t="str">
        <f>IF(AG40="","",VLOOKUP(AG40,目次!$A$5:$P$36,5))</f>
        <v/>
      </c>
      <c r="AO40" s="22" t="str">
        <f>IF(AG40="","",VLOOKUP(AG40,目次!$A$5:$X$36,22))</f>
        <v/>
      </c>
      <c r="AP40" s="22" t="str">
        <f>IF(AH40="","",VLOOKUP(AH40,目次!$A$5:$P$36,6))</f>
        <v/>
      </c>
      <c r="AQ40" s="22" t="str">
        <f>IF(AH40="","",VLOOKUP(AH40,目次!$A$5:$X$36,23))</f>
        <v/>
      </c>
      <c r="AR40" s="22" t="str">
        <f>IF(AI40="","",VLOOKUP(AI40,目次!$A$5:$P$36,7))</f>
        <v>22～23</v>
      </c>
      <c r="AS40" s="22" t="str">
        <f>IF(AI40="","",VLOOKUP(AI40,目次!$A$5:$X$36,24))</f>
        <v>26～27</v>
      </c>
      <c r="AT40" s="45" t="str">
        <f t="shared" si="16"/>
        <v>24～25</v>
      </c>
      <c r="AU40" s="45" t="str">
        <f t="shared" si="16"/>
        <v>26～27</v>
      </c>
      <c r="AV40" s="45" t="str">
        <f t="shared" si="16"/>
        <v/>
      </c>
      <c r="AW40" s="45" t="str">
        <f t="shared" si="16"/>
        <v/>
      </c>
      <c r="AX40" s="45" t="str">
        <f t="shared" si="16"/>
        <v/>
      </c>
      <c r="AY40" s="45" t="str">
        <f t="shared" si="15"/>
        <v/>
      </c>
      <c r="AZ40" s="45" t="str">
        <f t="shared" si="15"/>
        <v/>
      </c>
      <c r="BA40" s="45" t="str">
        <f t="shared" si="15"/>
        <v/>
      </c>
      <c r="BB40" s="45" t="str">
        <f t="shared" si="15"/>
        <v>22～23</v>
      </c>
      <c r="BC40" s="45" t="str">
        <f t="shared" si="15"/>
        <v>26～27</v>
      </c>
      <c r="BH40" s="40">
        <v>30</v>
      </c>
      <c r="BI40" s="64" t="s">
        <v>54</v>
      </c>
      <c r="BJ40" s="75" t="s">
        <v>77</v>
      </c>
      <c r="BK40" s="260" t="s">
        <v>154</v>
      </c>
      <c r="BL40" s="69" t="s">
        <v>157</v>
      </c>
      <c r="BM40" s="261" t="s">
        <v>154</v>
      </c>
      <c r="BN40" s="67" t="s">
        <v>128</v>
      </c>
      <c r="BO40" s="259" t="s">
        <v>154</v>
      </c>
      <c r="BP40" s="67" t="s">
        <v>154</v>
      </c>
      <c r="BQ40" s="178">
        <v>63</v>
      </c>
      <c r="BR40" s="69" t="s">
        <v>143</v>
      </c>
      <c r="BS40" s="254" t="s">
        <v>523</v>
      </c>
    </row>
    <row r="41" spans="1:71" ht="24.95" customHeight="1">
      <c r="A41" s="218"/>
      <c r="Q41" s="218"/>
      <c r="AA41" s="9">
        <v>31</v>
      </c>
      <c r="AB41" s="27" t="str">
        <f>V11</f>
        <v>国語</v>
      </c>
      <c r="AC41" s="61"/>
      <c r="AD41" s="42" t="str">
        <f t="shared" si="12"/>
        <v>国語</v>
      </c>
      <c r="AE41" s="22">
        <f>IF($AD41=AE$10,COUNTIF($AD$11:$AD41,AE$10)+U$19,"")</f>
        <v>12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24～25</v>
      </c>
      <c r="AK41" s="22" t="str">
        <f>IF(AE41="","",VLOOKUP(AE41,目次!$A$5:$X$36,20))</f>
        <v>26～27</v>
      </c>
      <c r="AL41" s="22" t="str">
        <f>IF(AF41="","",VLOOKUP(AF41,目次!$A$5:$P$36,4))</f>
        <v/>
      </c>
      <c r="AM41" s="22" t="str">
        <f>IF(AF41="","",VLOOKUP(AF41,目次!$A$5:$X$36,21))</f>
        <v/>
      </c>
      <c r="AN41" s="22" t="str">
        <f>IF(AG41="","",VLOOKUP(AG41,目次!$A$5:$P$36,5))</f>
        <v/>
      </c>
      <c r="AO41" s="22" t="str">
        <f>IF(AG41="","",VLOOKUP(AG41,目次!$A$5:$X$36,22))</f>
        <v/>
      </c>
      <c r="AP41" s="22" t="str">
        <f>IF(AH41="","",VLOOKUP(AH41,目次!$A$5:$P$36,6))</f>
        <v/>
      </c>
      <c r="AQ41" s="22" t="str">
        <f>IF(AH41="","",VLOOKUP(AH41,目次!$A$5:$X$36,23))</f>
        <v/>
      </c>
      <c r="AR41" s="22" t="str">
        <f>IF(AI41="","",VLOOKUP(AI41,目次!$A$5:$P$36,7))</f>
        <v/>
      </c>
      <c r="AS41" s="22" t="str">
        <f>IF(AI41="","",VLOOKUP(AI41,目次!$A$5:$X$36,24))</f>
        <v/>
      </c>
      <c r="AT41" s="45" t="str">
        <f t="shared" si="16"/>
        <v>24～25</v>
      </c>
      <c r="AU41" s="45" t="str">
        <f t="shared" si="16"/>
        <v>26～27</v>
      </c>
      <c r="AV41" s="45" t="str">
        <f t="shared" si="16"/>
        <v>28～30</v>
      </c>
      <c r="AW41" s="45" t="str">
        <f t="shared" si="16"/>
        <v>26～27</v>
      </c>
      <c r="AX41" s="45" t="str">
        <f t="shared" si="16"/>
        <v/>
      </c>
      <c r="AY41" s="45" t="str">
        <f t="shared" si="15"/>
        <v/>
      </c>
      <c r="AZ41" s="45" t="str">
        <f t="shared" si="15"/>
        <v/>
      </c>
      <c r="BA41" s="45" t="str">
        <f t="shared" si="15"/>
        <v/>
      </c>
      <c r="BB41" s="45" t="str">
        <f t="shared" si="15"/>
        <v/>
      </c>
      <c r="BC41" s="45" t="str">
        <f t="shared" si="15"/>
        <v/>
      </c>
      <c r="BH41" s="40">
        <v>31</v>
      </c>
      <c r="BI41" s="65"/>
      <c r="BJ41" s="76"/>
      <c r="BK41" s="67"/>
      <c r="BL41" s="70"/>
      <c r="BM41" s="67"/>
      <c r="BN41" s="23"/>
      <c r="BO41" s="67"/>
      <c r="BP41" s="23"/>
      <c r="BQ41" s="67"/>
      <c r="BR41" s="23"/>
      <c r="BS41" s="68"/>
    </row>
    <row r="42" spans="1:71" ht="17.25" customHeight="1" thickBot="1">
      <c r="A42" s="218"/>
      <c r="B42" s="218"/>
      <c r="C42" s="218"/>
      <c r="D42" s="218"/>
      <c r="E42" s="218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8"/>
      <c r="Q42" s="218"/>
      <c r="AA42" s="9">
        <v>32</v>
      </c>
      <c r="AB42" s="27" t="str">
        <f>V12</f>
        <v>社会</v>
      </c>
      <c r="AC42" s="61"/>
      <c r="AD42" s="42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12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IF(AE42="","",VLOOKUP(AE42,目次!$A$5:$X$36,20))</f>
        <v/>
      </c>
      <c r="AL42" s="22" t="str">
        <f>IF(AF42="","",VLOOKUP(AF42,目次!$A$5:$P$36,4))</f>
        <v>28～30</v>
      </c>
      <c r="AM42" s="22" t="str">
        <f>IF(AF42="","",VLOOKUP(AF42,目次!$A$5:$X$36,21))</f>
        <v>26～27</v>
      </c>
      <c r="AN42" s="22" t="str">
        <f>IF(AG42="","",VLOOKUP(AG42,目次!$A$5:$P$36,5))</f>
        <v/>
      </c>
      <c r="AO42" s="22" t="str">
        <f>IF(AG42="","",VLOOKUP(AG42,目次!$A$5:$X$36,22))</f>
        <v/>
      </c>
      <c r="AP42" s="22" t="str">
        <f>IF(AH42="","",VLOOKUP(AH42,目次!$A$5:$P$36,6))</f>
        <v/>
      </c>
      <c r="AQ42" s="22" t="str">
        <f>IF(AH42="","",VLOOKUP(AH42,目次!$A$5:$X$36,23))</f>
        <v/>
      </c>
      <c r="AR42" s="22" t="str">
        <f>IF(AI42="","",VLOOKUP(AI42,目次!$A$5:$P$36,7))</f>
        <v/>
      </c>
      <c r="AS42" s="22" t="str">
        <f>IF(AI42="","",VLOOKUP(AI42,目次!$A$5:$X$36,24))</f>
        <v/>
      </c>
      <c r="AT42" s="45" t="str">
        <f t="shared" si="16"/>
        <v/>
      </c>
      <c r="AU42" s="45" t="str">
        <f t="shared" si="16"/>
        <v/>
      </c>
      <c r="AV42" s="45" t="str">
        <f t="shared" si="16"/>
        <v>28～30</v>
      </c>
      <c r="AW42" s="45" t="str">
        <f t="shared" si="16"/>
        <v>26～27</v>
      </c>
      <c r="AX42" s="45" t="str">
        <f t="shared" si="16"/>
        <v>24～25</v>
      </c>
      <c r="AY42" s="45" t="str">
        <f t="shared" si="15"/>
        <v>26～27</v>
      </c>
      <c r="AZ42" s="45" t="str">
        <f t="shared" si="15"/>
        <v/>
      </c>
      <c r="BA42" s="45" t="str">
        <f t="shared" si="15"/>
        <v/>
      </c>
      <c r="BB42" s="45" t="str">
        <f t="shared" si="15"/>
        <v/>
      </c>
      <c r="BC42" s="45" t="str">
        <f t="shared" si="15"/>
        <v/>
      </c>
      <c r="BH42" s="40">
        <v>32</v>
      </c>
      <c r="BI42" s="66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95" customHeight="1">
      <c r="AA43" s="9">
        <v>33</v>
      </c>
      <c r="AB43" s="27" t="str">
        <f>V13</f>
        <v>数学</v>
      </c>
      <c r="AC43" s="61"/>
      <c r="AD43" s="42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12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IF(AE43="","",VLOOKUP(AE43,目次!$A$5:$X$36,20))</f>
        <v/>
      </c>
      <c r="AL43" s="22" t="str">
        <f>IF(AF43="","",VLOOKUP(AF43,目次!$A$5:$P$36,4))</f>
        <v/>
      </c>
      <c r="AM43" s="22" t="str">
        <f>IF(AF43="","",VLOOKUP(AF43,目次!$A$5:$X$36,21))</f>
        <v/>
      </c>
      <c r="AN43" s="22" t="str">
        <f>IF(AG43="","",VLOOKUP(AG43,目次!$A$5:$P$36,5))</f>
        <v>24～25</v>
      </c>
      <c r="AO43" s="22" t="str">
        <f>IF(AG43="","",VLOOKUP(AG43,目次!$A$5:$X$36,22))</f>
        <v>26～27</v>
      </c>
      <c r="AP43" s="22" t="str">
        <f>IF(AH43="","",VLOOKUP(AH43,目次!$A$5:$P$36,6))</f>
        <v/>
      </c>
      <c r="AQ43" s="22" t="str">
        <f>IF(AH43="","",VLOOKUP(AH43,目次!$A$5:$X$36,23))</f>
        <v/>
      </c>
      <c r="AR43" s="22" t="str">
        <f>IF(AI43="","",VLOOKUP(AI43,目次!$A$5:$P$36,7))</f>
        <v/>
      </c>
      <c r="AS43" s="22" t="str">
        <f>IF(AI43="","",VLOOKUP(AI43,目次!$A$5:$X$36,24))</f>
        <v/>
      </c>
      <c r="AT43" s="45" t="str">
        <f t="shared" si="16"/>
        <v/>
      </c>
      <c r="AU43" s="45" t="str">
        <f t="shared" si="16"/>
        <v/>
      </c>
      <c r="AV43" s="45" t="str">
        <f t="shared" si="16"/>
        <v/>
      </c>
      <c r="AW43" s="45" t="str">
        <f t="shared" si="16"/>
        <v/>
      </c>
      <c r="AX43" s="45" t="str">
        <f t="shared" si="16"/>
        <v>24～25</v>
      </c>
      <c r="AY43" s="45" t="str">
        <f t="shared" si="15"/>
        <v>26～27</v>
      </c>
      <c r="AZ43" s="45" t="str">
        <f t="shared" si="15"/>
        <v>24～25</v>
      </c>
      <c r="BA43" s="45" t="str">
        <f t="shared" si="15"/>
        <v>28～29</v>
      </c>
      <c r="BB43" s="45" t="str">
        <f t="shared" si="15"/>
        <v/>
      </c>
      <c r="BC43" s="45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1"/>
      <c r="AD44" s="42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12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IF(AE44="","",VLOOKUP(AE44,目次!$A$5:$X$36,20))</f>
        <v/>
      </c>
      <c r="AL44" s="22" t="str">
        <f>IF(AF44="","",VLOOKUP(AF44,目次!$A$5:$P$36,4))</f>
        <v/>
      </c>
      <c r="AM44" s="22" t="str">
        <f>IF(AF44="","",VLOOKUP(AF44,目次!$A$5:$X$36,21))</f>
        <v/>
      </c>
      <c r="AN44" s="22" t="str">
        <f>IF(AG44="","",VLOOKUP(AG44,目次!$A$5:$P$36,5))</f>
        <v/>
      </c>
      <c r="AO44" s="22" t="str">
        <f>IF(AG44="","",VLOOKUP(AG44,目次!$A$5:$X$36,22))</f>
        <v/>
      </c>
      <c r="AP44" s="22" t="str">
        <f>IF(AH44="","",VLOOKUP(AH44,目次!$A$5:$P$36,6))</f>
        <v>24～25</v>
      </c>
      <c r="AQ44" s="22" t="str">
        <f>IF(AH44="","",VLOOKUP(AH44,目次!$A$5:$X$36,23))</f>
        <v>28～29</v>
      </c>
      <c r="AR44" s="22" t="str">
        <f>IF(AI44="","",VLOOKUP(AI44,目次!$A$5:$P$36,7))</f>
        <v/>
      </c>
      <c r="AS44" s="22" t="str">
        <f>IF(AI44="","",VLOOKUP(AI44,目次!$A$5:$X$36,24))</f>
        <v/>
      </c>
      <c r="AT44" s="45" t="str">
        <f t="shared" si="16"/>
        <v/>
      </c>
      <c r="AU44" s="45" t="str">
        <f t="shared" si="16"/>
        <v/>
      </c>
      <c r="AV44" s="45" t="str">
        <f t="shared" si="16"/>
        <v/>
      </c>
      <c r="AW44" s="45" t="str">
        <f t="shared" si="16"/>
        <v/>
      </c>
      <c r="AX44" s="45" t="str">
        <f t="shared" si="16"/>
        <v/>
      </c>
      <c r="AY44" s="45" t="str">
        <f t="shared" si="15"/>
        <v/>
      </c>
      <c r="AZ44" s="45" t="str">
        <f t="shared" si="15"/>
        <v>24～25</v>
      </c>
      <c r="BA44" s="45" t="str">
        <f t="shared" si="15"/>
        <v>28～29</v>
      </c>
      <c r="BB44" s="45" t="str">
        <f t="shared" si="15"/>
        <v>24～25</v>
      </c>
      <c r="BC44" s="45" t="str">
        <f t="shared" si="15"/>
        <v>28～29</v>
      </c>
      <c r="BL44" s="63"/>
    </row>
    <row r="45" spans="1:71" ht="18.95" customHeight="1">
      <c r="AA45" s="9">
        <v>35</v>
      </c>
      <c r="AB45" s="27" t="str">
        <f>V15</f>
        <v>英語</v>
      </c>
      <c r="AC45" s="61"/>
      <c r="AD45" s="42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12</v>
      </c>
      <c r="AJ45" s="22" t="str">
        <f>IF(AE45="","",VLOOKUP(AE45,目次!$A$5:$P$36,3))</f>
        <v/>
      </c>
      <c r="AK45" s="22" t="str">
        <f>IF(AE45="","",VLOOKUP(AE45,目次!$A$5:$X$36,20))</f>
        <v/>
      </c>
      <c r="AL45" s="22" t="str">
        <f>IF(AF45="","",VLOOKUP(AF45,目次!$A$5:$P$36,4))</f>
        <v/>
      </c>
      <c r="AM45" s="22" t="str">
        <f>IF(AF45="","",VLOOKUP(AF45,目次!$A$5:$X$36,21))</f>
        <v/>
      </c>
      <c r="AN45" s="22" t="str">
        <f>IF(AG45="","",VLOOKUP(AG45,目次!$A$5:$P$36,5))</f>
        <v/>
      </c>
      <c r="AO45" s="22" t="str">
        <f>IF(AG45="","",VLOOKUP(AG45,目次!$A$5:$X$36,22))</f>
        <v/>
      </c>
      <c r="AP45" s="22" t="str">
        <f>IF(AH45="","",VLOOKUP(AH45,目次!$A$5:$P$36,6))</f>
        <v/>
      </c>
      <c r="AQ45" s="22" t="str">
        <f>IF(AH45="","",VLOOKUP(AH45,目次!$A$5:$X$36,23))</f>
        <v/>
      </c>
      <c r="AR45" s="22" t="str">
        <f>IF(AI45="","",VLOOKUP(AI45,目次!$A$5:$P$36,7))</f>
        <v>24～25</v>
      </c>
      <c r="AS45" s="22" t="str">
        <f>IF(AI45="","",VLOOKUP(AI45,目次!$A$5:$X$36,24))</f>
        <v>28～29</v>
      </c>
      <c r="AT45" s="45" t="str">
        <f t="shared" si="16"/>
        <v>26～27</v>
      </c>
      <c r="AU45" s="45" t="str">
        <f t="shared" si="16"/>
        <v>28～29</v>
      </c>
      <c r="AV45" s="45" t="str">
        <f t="shared" si="16"/>
        <v/>
      </c>
      <c r="AW45" s="45" t="str">
        <f t="shared" si="16"/>
        <v/>
      </c>
      <c r="AX45" s="45" t="str">
        <f t="shared" si="16"/>
        <v/>
      </c>
      <c r="AY45" s="45" t="str">
        <f t="shared" si="15"/>
        <v/>
      </c>
      <c r="AZ45" s="45" t="str">
        <f t="shared" si="15"/>
        <v/>
      </c>
      <c r="BA45" s="45" t="str">
        <f t="shared" si="15"/>
        <v/>
      </c>
      <c r="BB45" s="45" t="str">
        <f t="shared" si="15"/>
        <v>24～25</v>
      </c>
      <c r="BC45" s="45" t="str">
        <f t="shared" si="15"/>
        <v>28～29</v>
      </c>
    </row>
    <row r="46" spans="1:71" ht="18.95" customHeight="1">
      <c r="AA46" s="9">
        <v>36</v>
      </c>
      <c r="AB46" s="27" t="str">
        <f>V11</f>
        <v>国語</v>
      </c>
      <c r="AC46" s="61"/>
      <c r="AD46" s="42" t="str">
        <f t="shared" si="12"/>
        <v>国語</v>
      </c>
      <c r="AE46" s="22">
        <f>IF($AD46=AE$10,COUNTIF($AD$11:$AD46,AE$10)+U$19,"")</f>
        <v>13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26～27</v>
      </c>
      <c r="AK46" s="22" t="str">
        <f>IF(AE46="","",VLOOKUP(AE46,目次!$A$5:$X$36,20))</f>
        <v>28～29</v>
      </c>
      <c r="AL46" s="22" t="str">
        <f>IF(AF46="","",VLOOKUP(AF46,目次!$A$5:$P$36,4))</f>
        <v/>
      </c>
      <c r="AM46" s="22" t="str">
        <f>IF(AF46="","",VLOOKUP(AF46,目次!$A$5:$X$36,21))</f>
        <v/>
      </c>
      <c r="AN46" s="22" t="str">
        <f>IF(AG46="","",VLOOKUP(AG46,目次!$A$5:$P$36,5))</f>
        <v/>
      </c>
      <c r="AO46" s="22" t="str">
        <f>IF(AG46="","",VLOOKUP(AG46,目次!$A$5:$X$36,22))</f>
        <v/>
      </c>
      <c r="AP46" s="22" t="str">
        <f>IF(AH46="","",VLOOKUP(AH46,目次!$A$5:$P$36,6))</f>
        <v/>
      </c>
      <c r="AQ46" s="22" t="str">
        <f>IF(AH46="","",VLOOKUP(AH46,目次!$A$5:$X$36,23))</f>
        <v/>
      </c>
      <c r="AR46" s="22" t="str">
        <f>IF(AI46="","",VLOOKUP(AI46,目次!$A$5:$P$36,7))</f>
        <v/>
      </c>
      <c r="AS46" s="22" t="str">
        <f>IF(AI46="","",VLOOKUP(AI46,目次!$A$5:$X$36,24))</f>
        <v/>
      </c>
      <c r="AT46" s="45" t="str">
        <f t="shared" si="16"/>
        <v>26～27</v>
      </c>
      <c r="AU46" s="45" t="str">
        <f t="shared" si="16"/>
        <v>28～29</v>
      </c>
      <c r="AV46" s="45" t="str">
        <f t="shared" si="16"/>
        <v>32～33</v>
      </c>
      <c r="AW46" s="45" t="str">
        <f t="shared" si="16"/>
        <v>28～29</v>
      </c>
      <c r="AX46" s="45" t="str">
        <f t="shared" si="16"/>
        <v/>
      </c>
      <c r="AY46" s="45" t="str">
        <f t="shared" si="15"/>
        <v/>
      </c>
      <c r="AZ46" s="45" t="str">
        <f t="shared" si="15"/>
        <v/>
      </c>
      <c r="BA46" s="45" t="str">
        <f t="shared" si="15"/>
        <v/>
      </c>
      <c r="BB46" s="45" t="str">
        <f t="shared" si="15"/>
        <v/>
      </c>
      <c r="BC46" s="45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1"/>
      <c r="AD47" s="42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13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IF(AE47="","",VLOOKUP(AE47,目次!$A$5:$X$36,20))</f>
        <v/>
      </c>
      <c r="AL47" s="22" t="str">
        <f>IF(AF47="","",VLOOKUP(AF47,目次!$A$5:$P$36,4))</f>
        <v>32～33</v>
      </c>
      <c r="AM47" s="22" t="str">
        <f>IF(AF47="","",VLOOKUP(AF47,目次!$A$5:$X$36,21))</f>
        <v>28～29</v>
      </c>
      <c r="AN47" s="22" t="str">
        <f>IF(AG47="","",VLOOKUP(AG47,目次!$A$5:$P$36,5))</f>
        <v/>
      </c>
      <c r="AO47" s="22" t="str">
        <f>IF(AG47="","",VLOOKUP(AG47,目次!$A$5:$X$36,22))</f>
        <v/>
      </c>
      <c r="AP47" s="22" t="str">
        <f>IF(AH47="","",VLOOKUP(AH47,目次!$A$5:$P$36,6))</f>
        <v/>
      </c>
      <c r="AQ47" s="22" t="str">
        <f>IF(AH47="","",VLOOKUP(AH47,目次!$A$5:$X$36,23))</f>
        <v/>
      </c>
      <c r="AR47" s="22" t="str">
        <f>IF(AI47="","",VLOOKUP(AI47,目次!$A$5:$P$36,7))</f>
        <v/>
      </c>
      <c r="AS47" s="22" t="str">
        <f>IF(AI47="","",VLOOKUP(AI47,目次!$A$5:$X$36,24))</f>
        <v/>
      </c>
      <c r="AT47" s="45" t="str">
        <f t="shared" si="16"/>
        <v/>
      </c>
      <c r="AU47" s="45" t="str">
        <f t="shared" si="16"/>
        <v/>
      </c>
      <c r="AV47" s="45" t="str">
        <f t="shared" si="16"/>
        <v>32～33</v>
      </c>
      <c r="AW47" s="45" t="str">
        <f t="shared" si="16"/>
        <v>28～29</v>
      </c>
      <c r="AX47" s="45" t="str">
        <f t="shared" si="16"/>
        <v>26～27</v>
      </c>
      <c r="AY47" s="45" t="str">
        <f t="shared" si="15"/>
        <v>28～29</v>
      </c>
      <c r="AZ47" s="45" t="str">
        <f t="shared" si="15"/>
        <v/>
      </c>
      <c r="BA47" s="45" t="str">
        <f t="shared" si="15"/>
        <v/>
      </c>
      <c r="BB47" s="45" t="str">
        <f t="shared" si="15"/>
        <v/>
      </c>
      <c r="BC47" s="45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1"/>
      <c r="AD48" s="42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13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IF(AE48="","",VLOOKUP(AE48,目次!$A$5:$X$36,20))</f>
        <v/>
      </c>
      <c r="AL48" s="22" t="str">
        <f>IF(AF48="","",VLOOKUP(AF48,目次!$A$5:$P$36,4))</f>
        <v/>
      </c>
      <c r="AM48" s="22" t="str">
        <f>IF(AF48="","",VLOOKUP(AF48,目次!$A$5:$X$36,21))</f>
        <v/>
      </c>
      <c r="AN48" s="22" t="str">
        <f>IF(AG48="","",VLOOKUP(AG48,目次!$A$5:$P$36,5))</f>
        <v>26～27</v>
      </c>
      <c r="AO48" s="22" t="str">
        <f>IF(AG48="","",VLOOKUP(AG48,目次!$A$5:$X$36,22))</f>
        <v>28～29</v>
      </c>
      <c r="AP48" s="22" t="str">
        <f>IF(AH48="","",VLOOKUP(AH48,目次!$A$5:$P$36,6))</f>
        <v/>
      </c>
      <c r="AQ48" s="22" t="str">
        <f>IF(AH48="","",VLOOKUP(AH48,目次!$A$5:$X$36,23))</f>
        <v/>
      </c>
      <c r="AR48" s="22" t="str">
        <f>IF(AI48="","",VLOOKUP(AI48,目次!$A$5:$P$36,7))</f>
        <v/>
      </c>
      <c r="AS48" s="22" t="str">
        <f>IF(AI48="","",VLOOKUP(AI48,目次!$A$5:$X$36,24))</f>
        <v/>
      </c>
      <c r="AT48" s="45" t="str">
        <f t="shared" si="16"/>
        <v/>
      </c>
      <c r="AU48" s="45" t="str">
        <f t="shared" si="16"/>
        <v/>
      </c>
      <c r="AV48" s="45" t="str">
        <f t="shared" si="16"/>
        <v/>
      </c>
      <c r="AW48" s="45" t="str">
        <f t="shared" si="16"/>
        <v/>
      </c>
      <c r="AX48" s="45" t="str">
        <f t="shared" si="16"/>
        <v>26～27</v>
      </c>
      <c r="AY48" s="45" t="str">
        <f t="shared" si="15"/>
        <v>28～29</v>
      </c>
      <c r="AZ48" s="45" t="str">
        <f t="shared" si="15"/>
        <v>26～27</v>
      </c>
      <c r="BA48" s="45" t="str">
        <f t="shared" si="15"/>
        <v>30～31</v>
      </c>
      <c r="BB48" s="45" t="str">
        <f t="shared" si="15"/>
        <v/>
      </c>
      <c r="BC48" s="45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1"/>
      <c r="AD49" s="42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13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IF(AE49="","",VLOOKUP(AE49,目次!$A$5:$X$36,20))</f>
        <v/>
      </c>
      <c r="AL49" s="22" t="str">
        <f>IF(AF49="","",VLOOKUP(AF49,目次!$A$5:$P$36,4))</f>
        <v/>
      </c>
      <c r="AM49" s="22" t="str">
        <f>IF(AF49="","",VLOOKUP(AF49,目次!$A$5:$X$36,21))</f>
        <v/>
      </c>
      <c r="AN49" s="22" t="str">
        <f>IF(AG49="","",VLOOKUP(AG49,目次!$A$5:$P$36,5))</f>
        <v/>
      </c>
      <c r="AO49" s="22" t="str">
        <f>IF(AG49="","",VLOOKUP(AG49,目次!$A$5:$X$36,22))</f>
        <v/>
      </c>
      <c r="AP49" s="22" t="str">
        <f>IF(AH49="","",VLOOKUP(AH49,目次!$A$5:$P$36,6))</f>
        <v>26～27</v>
      </c>
      <c r="AQ49" s="22" t="str">
        <f>IF(AH49="","",VLOOKUP(AH49,目次!$A$5:$X$36,23))</f>
        <v>30～31</v>
      </c>
      <c r="AR49" s="22" t="str">
        <f>IF(AI49="","",VLOOKUP(AI49,目次!$A$5:$P$36,7))</f>
        <v/>
      </c>
      <c r="AS49" s="22" t="str">
        <f>IF(AI49="","",VLOOKUP(AI49,目次!$A$5:$X$36,24))</f>
        <v/>
      </c>
      <c r="AT49" s="45" t="str">
        <f t="shared" si="16"/>
        <v/>
      </c>
      <c r="AU49" s="45" t="str">
        <f t="shared" si="16"/>
        <v/>
      </c>
      <c r="AV49" s="45" t="str">
        <f t="shared" si="16"/>
        <v/>
      </c>
      <c r="AW49" s="45" t="str">
        <f t="shared" si="16"/>
        <v/>
      </c>
      <c r="AX49" s="45" t="str">
        <f t="shared" si="16"/>
        <v/>
      </c>
      <c r="AY49" s="45" t="str">
        <f t="shared" si="15"/>
        <v/>
      </c>
      <c r="AZ49" s="45" t="str">
        <f t="shared" si="15"/>
        <v>26～27</v>
      </c>
      <c r="BA49" s="45" t="str">
        <f t="shared" si="15"/>
        <v>30～31</v>
      </c>
      <c r="BB49" s="45" t="str">
        <f t="shared" si="15"/>
        <v>26～27</v>
      </c>
      <c r="BC49" s="45" t="str">
        <f t="shared" si="15"/>
        <v>30～31</v>
      </c>
    </row>
    <row r="50" spans="27:55" ht="18.95" customHeight="1">
      <c r="AA50" s="9">
        <v>40</v>
      </c>
      <c r="AB50" s="27" t="str">
        <f>V15</f>
        <v>英語</v>
      </c>
      <c r="AC50" s="61"/>
      <c r="AD50" s="42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13</v>
      </c>
      <c r="AJ50" s="22" t="str">
        <f>IF(AE50="","",VLOOKUP(AE50,目次!$A$5:$P$36,3))</f>
        <v/>
      </c>
      <c r="AK50" s="22" t="str">
        <f>IF(AE50="","",VLOOKUP(AE50,目次!$A$5:$X$36,20))</f>
        <v/>
      </c>
      <c r="AL50" s="22" t="str">
        <f>IF(AF50="","",VLOOKUP(AF50,目次!$A$5:$P$36,4))</f>
        <v/>
      </c>
      <c r="AM50" s="22" t="str">
        <f>IF(AF50="","",VLOOKUP(AF50,目次!$A$5:$X$36,21))</f>
        <v/>
      </c>
      <c r="AN50" s="22" t="str">
        <f>IF(AG50="","",VLOOKUP(AG50,目次!$A$5:$P$36,5))</f>
        <v/>
      </c>
      <c r="AO50" s="22" t="str">
        <f>IF(AG50="","",VLOOKUP(AG50,目次!$A$5:$X$36,22))</f>
        <v/>
      </c>
      <c r="AP50" s="22" t="str">
        <f>IF(AH50="","",VLOOKUP(AH50,目次!$A$5:$P$36,6))</f>
        <v/>
      </c>
      <c r="AQ50" s="22" t="str">
        <f>IF(AH50="","",VLOOKUP(AH50,目次!$A$5:$X$36,23))</f>
        <v/>
      </c>
      <c r="AR50" s="22" t="str">
        <f>IF(AI50="","",VLOOKUP(AI50,目次!$A$5:$P$36,7))</f>
        <v>26～27</v>
      </c>
      <c r="AS50" s="22" t="str">
        <f>IF(AI50="","",VLOOKUP(AI50,目次!$A$5:$X$36,24))</f>
        <v>30～31</v>
      </c>
      <c r="AT50" s="45" t="str">
        <f t="shared" si="16"/>
        <v>28～29</v>
      </c>
      <c r="AU50" s="45" t="str">
        <f t="shared" si="16"/>
        <v>30～31</v>
      </c>
      <c r="AV50" s="45" t="str">
        <f t="shared" si="16"/>
        <v/>
      </c>
      <c r="AW50" s="45" t="str">
        <f t="shared" si="16"/>
        <v/>
      </c>
      <c r="AX50" s="45" t="str">
        <f t="shared" si="16"/>
        <v/>
      </c>
      <c r="AY50" s="45" t="str">
        <f t="shared" si="15"/>
        <v/>
      </c>
      <c r="AZ50" s="45" t="str">
        <f t="shared" si="15"/>
        <v/>
      </c>
      <c r="BA50" s="45" t="str">
        <f t="shared" si="15"/>
        <v/>
      </c>
      <c r="BB50" s="45" t="str">
        <f t="shared" si="15"/>
        <v>26～27</v>
      </c>
      <c r="BC50" s="45" t="str">
        <f t="shared" si="15"/>
        <v>30～31</v>
      </c>
    </row>
    <row r="51" spans="27:55" ht="18.95" customHeight="1">
      <c r="AA51" s="9">
        <v>41</v>
      </c>
      <c r="AB51" s="27" t="str">
        <f>V11</f>
        <v>国語</v>
      </c>
      <c r="AC51" s="61"/>
      <c r="AD51" s="42" t="str">
        <f t="shared" si="12"/>
        <v>国語</v>
      </c>
      <c r="AE51" s="22">
        <f>IF($AD51=AE$10,COUNTIF($AD$11:$AD51,AE$10)+U$19,"")</f>
        <v>14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28～29</v>
      </c>
      <c r="AK51" s="22" t="str">
        <f>IF(AE51="","",VLOOKUP(AE51,目次!$A$5:$X$36,20))</f>
        <v>30～31</v>
      </c>
      <c r="AL51" s="22" t="str">
        <f>IF(AF51="","",VLOOKUP(AF51,目次!$A$5:$P$36,4))</f>
        <v/>
      </c>
      <c r="AM51" s="22" t="str">
        <f>IF(AF51="","",VLOOKUP(AF51,目次!$A$5:$X$36,21))</f>
        <v/>
      </c>
      <c r="AN51" s="22" t="str">
        <f>IF(AG51="","",VLOOKUP(AG51,目次!$A$5:$P$36,5))</f>
        <v/>
      </c>
      <c r="AO51" s="22" t="str">
        <f>IF(AG51="","",VLOOKUP(AG51,目次!$A$5:$X$36,22))</f>
        <v/>
      </c>
      <c r="AP51" s="22" t="str">
        <f>IF(AH51="","",VLOOKUP(AH51,目次!$A$5:$P$36,6))</f>
        <v/>
      </c>
      <c r="AQ51" s="22" t="str">
        <f>IF(AH51="","",VLOOKUP(AH51,目次!$A$5:$X$36,23))</f>
        <v/>
      </c>
      <c r="AR51" s="22" t="str">
        <f>IF(AI51="","",VLOOKUP(AI51,目次!$A$5:$P$36,7))</f>
        <v/>
      </c>
      <c r="AS51" s="22" t="str">
        <f>IF(AI51="","",VLOOKUP(AI51,目次!$A$5:$X$36,24))</f>
        <v/>
      </c>
      <c r="AT51" s="45" t="str">
        <f t="shared" si="16"/>
        <v>28～29</v>
      </c>
      <c r="AU51" s="45" t="str">
        <f t="shared" si="16"/>
        <v>30～31</v>
      </c>
      <c r="AV51" s="45" t="str">
        <f t="shared" si="16"/>
        <v>34～35</v>
      </c>
      <c r="AW51" s="45" t="str">
        <f t="shared" si="16"/>
        <v>30～31</v>
      </c>
      <c r="AX51" s="45" t="str">
        <f t="shared" si="16"/>
        <v/>
      </c>
      <c r="AY51" s="45" t="str">
        <f t="shared" si="15"/>
        <v/>
      </c>
      <c r="AZ51" s="45" t="str">
        <f t="shared" si="15"/>
        <v/>
      </c>
      <c r="BA51" s="45" t="str">
        <f t="shared" si="15"/>
        <v/>
      </c>
      <c r="BB51" s="45" t="str">
        <f t="shared" si="15"/>
        <v/>
      </c>
      <c r="BC51" s="45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1"/>
      <c r="AD52" s="42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14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IF(AE52="","",VLOOKUP(AE52,目次!$A$5:$X$36,20))</f>
        <v/>
      </c>
      <c r="AL52" s="22" t="str">
        <f>IF(AF52="","",VLOOKUP(AF52,目次!$A$5:$P$36,4))</f>
        <v>34～35</v>
      </c>
      <c r="AM52" s="22" t="str">
        <f>IF(AF52="","",VLOOKUP(AF52,目次!$A$5:$X$36,21))</f>
        <v>30～31</v>
      </c>
      <c r="AN52" s="22" t="str">
        <f>IF(AG52="","",VLOOKUP(AG52,目次!$A$5:$P$36,5))</f>
        <v/>
      </c>
      <c r="AO52" s="22" t="str">
        <f>IF(AG52="","",VLOOKUP(AG52,目次!$A$5:$X$36,22))</f>
        <v/>
      </c>
      <c r="AP52" s="22" t="str">
        <f>IF(AH52="","",VLOOKUP(AH52,目次!$A$5:$P$36,6))</f>
        <v/>
      </c>
      <c r="AQ52" s="22" t="str">
        <f>IF(AH52="","",VLOOKUP(AH52,目次!$A$5:$X$36,23))</f>
        <v/>
      </c>
      <c r="AR52" s="22" t="str">
        <f>IF(AI52="","",VLOOKUP(AI52,目次!$A$5:$P$36,7))</f>
        <v/>
      </c>
      <c r="AS52" s="22" t="str">
        <f>IF(AI52="","",VLOOKUP(AI52,目次!$A$5:$X$36,24))</f>
        <v/>
      </c>
      <c r="AT52" s="45" t="str">
        <f t="shared" si="16"/>
        <v/>
      </c>
      <c r="AU52" s="45" t="str">
        <f t="shared" si="16"/>
        <v/>
      </c>
      <c r="AV52" s="45" t="str">
        <f t="shared" si="16"/>
        <v>34～35</v>
      </c>
      <c r="AW52" s="45" t="str">
        <f t="shared" si="16"/>
        <v>30～31</v>
      </c>
      <c r="AX52" s="45" t="str">
        <f t="shared" si="16"/>
        <v>28～29</v>
      </c>
      <c r="AY52" s="45" t="str">
        <f t="shared" si="15"/>
        <v>30～31</v>
      </c>
      <c r="AZ52" s="45" t="str">
        <f t="shared" si="15"/>
        <v/>
      </c>
      <c r="BA52" s="45" t="str">
        <f t="shared" si="15"/>
        <v/>
      </c>
      <c r="BB52" s="45" t="str">
        <f t="shared" si="15"/>
        <v/>
      </c>
      <c r="BC52" s="45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1"/>
      <c r="AD53" s="42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14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IF(AE53="","",VLOOKUP(AE53,目次!$A$5:$X$36,20))</f>
        <v/>
      </c>
      <c r="AL53" s="22" t="str">
        <f>IF(AF53="","",VLOOKUP(AF53,目次!$A$5:$P$36,4))</f>
        <v/>
      </c>
      <c r="AM53" s="22" t="str">
        <f>IF(AF53="","",VLOOKUP(AF53,目次!$A$5:$X$36,21))</f>
        <v/>
      </c>
      <c r="AN53" s="22" t="str">
        <f>IF(AG53="","",VLOOKUP(AG53,目次!$A$5:$P$36,5))</f>
        <v>28～29</v>
      </c>
      <c r="AO53" s="22" t="str">
        <f>IF(AG53="","",VLOOKUP(AG53,目次!$A$5:$X$36,22))</f>
        <v>30～31</v>
      </c>
      <c r="AP53" s="22" t="str">
        <f>IF(AH53="","",VLOOKUP(AH53,目次!$A$5:$P$36,6))</f>
        <v/>
      </c>
      <c r="AQ53" s="22" t="str">
        <f>IF(AH53="","",VLOOKUP(AH53,目次!$A$5:$X$36,23))</f>
        <v/>
      </c>
      <c r="AR53" s="22" t="str">
        <f>IF(AI53="","",VLOOKUP(AI53,目次!$A$5:$P$36,7))</f>
        <v/>
      </c>
      <c r="AS53" s="22" t="str">
        <f>IF(AI53="","",VLOOKUP(AI53,目次!$A$5:$X$36,24))</f>
        <v/>
      </c>
      <c r="AT53" s="45" t="str">
        <f t="shared" si="16"/>
        <v/>
      </c>
      <c r="AU53" s="45" t="str">
        <f t="shared" si="16"/>
        <v/>
      </c>
      <c r="AV53" s="45" t="str">
        <f t="shared" si="16"/>
        <v/>
      </c>
      <c r="AW53" s="45" t="str">
        <f t="shared" si="16"/>
        <v/>
      </c>
      <c r="AX53" s="45" t="str">
        <f t="shared" si="16"/>
        <v>28～29</v>
      </c>
      <c r="AY53" s="45" t="str">
        <f t="shared" si="15"/>
        <v>30～31</v>
      </c>
      <c r="AZ53" s="45" t="str">
        <f t="shared" si="15"/>
        <v>28～29</v>
      </c>
      <c r="BA53" s="45" t="str">
        <f t="shared" si="15"/>
        <v>32～33</v>
      </c>
      <c r="BB53" s="45" t="str">
        <f t="shared" si="15"/>
        <v/>
      </c>
      <c r="BC53" s="45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1"/>
      <c r="AD54" s="42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14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IF(AE54="","",VLOOKUP(AE54,目次!$A$5:$X$36,20))</f>
        <v/>
      </c>
      <c r="AL54" s="22" t="str">
        <f>IF(AF54="","",VLOOKUP(AF54,目次!$A$5:$P$36,4))</f>
        <v/>
      </c>
      <c r="AM54" s="22" t="str">
        <f>IF(AF54="","",VLOOKUP(AF54,目次!$A$5:$X$36,21))</f>
        <v/>
      </c>
      <c r="AN54" s="22" t="str">
        <f>IF(AG54="","",VLOOKUP(AG54,目次!$A$5:$P$36,5))</f>
        <v/>
      </c>
      <c r="AO54" s="22" t="str">
        <f>IF(AG54="","",VLOOKUP(AG54,目次!$A$5:$X$36,22))</f>
        <v/>
      </c>
      <c r="AP54" s="22" t="str">
        <f>IF(AH54="","",VLOOKUP(AH54,目次!$A$5:$P$36,6))</f>
        <v>28～29</v>
      </c>
      <c r="AQ54" s="22" t="str">
        <f>IF(AH54="","",VLOOKUP(AH54,目次!$A$5:$X$36,23))</f>
        <v>32～33</v>
      </c>
      <c r="AR54" s="22" t="str">
        <f>IF(AI54="","",VLOOKUP(AI54,目次!$A$5:$P$36,7))</f>
        <v/>
      </c>
      <c r="AS54" s="22" t="str">
        <f>IF(AI54="","",VLOOKUP(AI54,目次!$A$5:$X$36,24))</f>
        <v/>
      </c>
      <c r="AT54" s="45" t="str">
        <f t="shared" si="16"/>
        <v/>
      </c>
      <c r="AU54" s="45" t="str">
        <f t="shared" si="16"/>
        <v/>
      </c>
      <c r="AV54" s="45" t="str">
        <f t="shared" si="16"/>
        <v/>
      </c>
      <c r="AW54" s="45" t="str">
        <f t="shared" si="16"/>
        <v/>
      </c>
      <c r="AX54" s="45" t="str">
        <f t="shared" si="16"/>
        <v/>
      </c>
      <c r="AY54" s="45" t="str">
        <f t="shared" si="15"/>
        <v/>
      </c>
      <c r="AZ54" s="45" t="str">
        <f t="shared" si="15"/>
        <v>28～29</v>
      </c>
      <c r="BA54" s="45" t="str">
        <f t="shared" si="15"/>
        <v>32～33</v>
      </c>
      <c r="BB54" s="45" t="str">
        <f t="shared" si="15"/>
        <v>28～29</v>
      </c>
      <c r="BC54" s="45" t="str">
        <f t="shared" si="15"/>
        <v>32～33</v>
      </c>
    </row>
    <row r="55" spans="27:55" ht="18.95" customHeight="1">
      <c r="AA55" s="9">
        <v>45</v>
      </c>
      <c r="AB55" s="27" t="str">
        <f>V15</f>
        <v>英語</v>
      </c>
      <c r="AC55" s="61"/>
      <c r="AD55" s="42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14</v>
      </c>
      <c r="AJ55" s="22" t="str">
        <f>IF(AE55="","",VLOOKUP(AE55,目次!$A$5:$P$36,3))</f>
        <v/>
      </c>
      <c r="AK55" s="22" t="str">
        <f>IF(AE55="","",VLOOKUP(AE55,目次!$A$5:$X$36,20))</f>
        <v/>
      </c>
      <c r="AL55" s="22" t="str">
        <f>IF(AF55="","",VLOOKUP(AF55,目次!$A$5:$P$36,4))</f>
        <v/>
      </c>
      <c r="AM55" s="22" t="str">
        <f>IF(AF55="","",VLOOKUP(AF55,目次!$A$5:$X$36,21))</f>
        <v/>
      </c>
      <c r="AN55" s="22" t="str">
        <f>IF(AG55="","",VLOOKUP(AG55,目次!$A$5:$P$36,5))</f>
        <v/>
      </c>
      <c r="AO55" s="22" t="str">
        <f>IF(AG55="","",VLOOKUP(AG55,目次!$A$5:$X$36,22))</f>
        <v/>
      </c>
      <c r="AP55" s="22" t="str">
        <f>IF(AH55="","",VLOOKUP(AH55,目次!$A$5:$P$36,6))</f>
        <v/>
      </c>
      <c r="AQ55" s="22" t="str">
        <f>IF(AH55="","",VLOOKUP(AH55,目次!$A$5:$X$36,23))</f>
        <v/>
      </c>
      <c r="AR55" s="22" t="str">
        <f>IF(AI55="","",VLOOKUP(AI55,目次!$A$5:$P$36,7))</f>
        <v>28～29</v>
      </c>
      <c r="AS55" s="22" t="str">
        <f>IF(AI55="","",VLOOKUP(AI55,目次!$A$5:$X$36,24))</f>
        <v>32～33</v>
      </c>
      <c r="AT55" s="45" t="str">
        <f t="shared" si="16"/>
        <v>30～31</v>
      </c>
      <c r="AU55" s="45" t="str">
        <f t="shared" si="16"/>
        <v>32～33</v>
      </c>
      <c r="AV55" s="45" t="str">
        <f t="shared" si="16"/>
        <v/>
      </c>
      <c r="AW55" s="45" t="str">
        <f t="shared" si="16"/>
        <v/>
      </c>
      <c r="AX55" s="45" t="str">
        <f t="shared" si="16"/>
        <v/>
      </c>
      <c r="AY55" s="45" t="str">
        <f t="shared" si="15"/>
        <v/>
      </c>
      <c r="AZ55" s="45" t="str">
        <f t="shared" si="15"/>
        <v/>
      </c>
      <c r="BA55" s="45" t="str">
        <f t="shared" si="15"/>
        <v/>
      </c>
      <c r="BB55" s="45" t="str">
        <f t="shared" si="15"/>
        <v>28～29</v>
      </c>
      <c r="BC55" s="45" t="str">
        <f t="shared" si="15"/>
        <v>32～33</v>
      </c>
    </row>
    <row r="56" spans="27:55" ht="18.95" customHeight="1">
      <c r="AA56" s="9">
        <v>46</v>
      </c>
      <c r="AB56" s="27" t="str">
        <f>V11</f>
        <v>国語</v>
      </c>
      <c r="AC56" s="61"/>
      <c r="AD56" s="42" t="str">
        <f t="shared" si="12"/>
        <v>国語</v>
      </c>
      <c r="AE56" s="22">
        <f>IF($AD56=AE$10,COUNTIF($AD$11:$AD56,AE$10)+U$19,"")</f>
        <v>15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30～31</v>
      </c>
      <c r="AK56" s="22" t="str">
        <f>IF(AE56="","",VLOOKUP(AE56,目次!$A$5:$X$36,20))</f>
        <v>32～33</v>
      </c>
      <c r="AL56" s="22" t="str">
        <f>IF(AF56="","",VLOOKUP(AF56,目次!$A$5:$P$36,4))</f>
        <v/>
      </c>
      <c r="AM56" s="22" t="str">
        <f>IF(AF56="","",VLOOKUP(AF56,目次!$A$5:$X$36,21))</f>
        <v/>
      </c>
      <c r="AN56" s="22" t="str">
        <f>IF(AG56="","",VLOOKUP(AG56,目次!$A$5:$P$36,5))</f>
        <v/>
      </c>
      <c r="AO56" s="22" t="str">
        <f>IF(AG56="","",VLOOKUP(AG56,目次!$A$5:$X$36,22))</f>
        <v/>
      </c>
      <c r="AP56" s="22" t="str">
        <f>IF(AH56="","",VLOOKUP(AH56,目次!$A$5:$P$36,6))</f>
        <v/>
      </c>
      <c r="AQ56" s="22" t="str">
        <f>IF(AH56="","",VLOOKUP(AH56,目次!$A$5:$X$36,23))</f>
        <v/>
      </c>
      <c r="AR56" s="22" t="str">
        <f>IF(AI56="","",VLOOKUP(AI56,目次!$A$5:$P$36,7))</f>
        <v/>
      </c>
      <c r="AS56" s="22" t="str">
        <f>IF(AI56="","",VLOOKUP(AI56,目次!$A$5:$X$36,24))</f>
        <v/>
      </c>
      <c r="AT56" s="45" t="str">
        <f t="shared" si="16"/>
        <v>30～31</v>
      </c>
      <c r="AU56" s="45" t="str">
        <f t="shared" si="16"/>
        <v>32～33</v>
      </c>
      <c r="AV56" s="45" t="str">
        <f t="shared" si="16"/>
        <v>36～37</v>
      </c>
      <c r="AW56" s="45" t="str">
        <f t="shared" si="16"/>
        <v>32～33</v>
      </c>
      <c r="AX56" s="45" t="str">
        <f t="shared" si="16"/>
        <v/>
      </c>
      <c r="AY56" s="45" t="str">
        <f t="shared" si="15"/>
        <v/>
      </c>
      <c r="AZ56" s="45" t="str">
        <f t="shared" si="15"/>
        <v/>
      </c>
      <c r="BA56" s="45" t="str">
        <f t="shared" si="15"/>
        <v/>
      </c>
      <c r="BB56" s="45" t="str">
        <f t="shared" si="15"/>
        <v/>
      </c>
      <c r="BC56" s="45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1"/>
      <c r="AD57" s="42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15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IF(AE57="","",VLOOKUP(AE57,目次!$A$5:$X$36,20))</f>
        <v/>
      </c>
      <c r="AL57" s="22" t="str">
        <f>IF(AF57="","",VLOOKUP(AF57,目次!$A$5:$P$36,4))</f>
        <v>36～37</v>
      </c>
      <c r="AM57" s="22" t="str">
        <f>IF(AF57="","",VLOOKUP(AF57,目次!$A$5:$X$36,21))</f>
        <v>32～33</v>
      </c>
      <c r="AN57" s="22" t="str">
        <f>IF(AG57="","",VLOOKUP(AG57,目次!$A$5:$P$36,5))</f>
        <v/>
      </c>
      <c r="AO57" s="22" t="str">
        <f>IF(AG57="","",VLOOKUP(AG57,目次!$A$5:$X$36,22))</f>
        <v/>
      </c>
      <c r="AP57" s="22" t="str">
        <f>IF(AH57="","",VLOOKUP(AH57,目次!$A$5:$P$36,6))</f>
        <v/>
      </c>
      <c r="AQ57" s="22" t="str">
        <f>IF(AH57="","",VLOOKUP(AH57,目次!$A$5:$X$36,23))</f>
        <v/>
      </c>
      <c r="AR57" s="22" t="str">
        <f>IF(AI57="","",VLOOKUP(AI57,目次!$A$5:$P$36,7))</f>
        <v/>
      </c>
      <c r="AS57" s="22" t="str">
        <f>IF(AI57="","",VLOOKUP(AI57,目次!$A$5:$X$36,24))</f>
        <v/>
      </c>
      <c r="AT57" s="45" t="str">
        <f t="shared" si="16"/>
        <v/>
      </c>
      <c r="AU57" s="45" t="str">
        <f t="shared" si="16"/>
        <v/>
      </c>
      <c r="AV57" s="45" t="str">
        <f t="shared" si="16"/>
        <v>36～37</v>
      </c>
      <c r="AW57" s="45" t="str">
        <f t="shared" si="16"/>
        <v>32～33</v>
      </c>
      <c r="AX57" s="45" t="str">
        <f t="shared" si="16"/>
        <v>30～31</v>
      </c>
      <c r="AY57" s="45" t="str">
        <f t="shared" si="15"/>
        <v>32～33</v>
      </c>
      <c r="AZ57" s="45" t="str">
        <f t="shared" si="15"/>
        <v/>
      </c>
      <c r="BA57" s="45" t="str">
        <f t="shared" si="15"/>
        <v/>
      </c>
      <c r="BB57" s="45" t="str">
        <f t="shared" si="15"/>
        <v/>
      </c>
      <c r="BC57" s="45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1"/>
      <c r="AD58" s="42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15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IF(AE58="","",VLOOKUP(AE58,目次!$A$5:$X$36,20))</f>
        <v/>
      </c>
      <c r="AL58" s="22" t="str">
        <f>IF(AF58="","",VLOOKUP(AF58,目次!$A$5:$P$36,4))</f>
        <v/>
      </c>
      <c r="AM58" s="22" t="str">
        <f>IF(AF58="","",VLOOKUP(AF58,目次!$A$5:$X$36,21))</f>
        <v/>
      </c>
      <c r="AN58" s="22" t="str">
        <f>IF(AG58="","",VLOOKUP(AG58,目次!$A$5:$P$36,5))</f>
        <v>30～31</v>
      </c>
      <c r="AO58" s="22" t="str">
        <f>IF(AG58="","",VLOOKUP(AG58,目次!$A$5:$X$36,22))</f>
        <v>32～33</v>
      </c>
      <c r="AP58" s="22" t="str">
        <f>IF(AH58="","",VLOOKUP(AH58,目次!$A$5:$P$36,6))</f>
        <v/>
      </c>
      <c r="AQ58" s="22" t="str">
        <f>IF(AH58="","",VLOOKUP(AH58,目次!$A$5:$X$36,23))</f>
        <v/>
      </c>
      <c r="AR58" s="22" t="str">
        <f>IF(AI58="","",VLOOKUP(AI58,目次!$A$5:$P$36,7))</f>
        <v/>
      </c>
      <c r="AS58" s="22" t="str">
        <f>IF(AI58="","",VLOOKUP(AI58,目次!$A$5:$X$36,24))</f>
        <v/>
      </c>
      <c r="AT58" s="45" t="str">
        <f t="shared" si="16"/>
        <v/>
      </c>
      <c r="AU58" s="45" t="str">
        <f t="shared" si="16"/>
        <v/>
      </c>
      <c r="AV58" s="45" t="str">
        <f t="shared" si="16"/>
        <v/>
      </c>
      <c r="AW58" s="45" t="str">
        <f t="shared" si="16"/>
        <v/>
      </c>
      <c r="AX58" s="45" t="str">
        <f t="shared" si="16"/>
        <v>30～31</v>
      </c>
      <c r="AY58" s="45" t="str">
        <f t="shared" si="15"/>
        <v>32～33</v>
      </c>
      <c r="AZ58" s="45" t="str">
        <f t="shared" si="15"/>
        <v>30～31</v>
      </c>
      <c r="BA58" s="45" t="str">
        <f t="shared" si="15"/>
        <v>34～35</v>
      </c>
      <c r="BB58" s="45" t="str">
        <f t="shared" si="15"/>
        <v/>
      </c>
      <c r="BC58" s="45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1"/>
      <c r="AD59" s="42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15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IF(AE59="","",VLOOKUP(AE59,目次!$A$5:$X$36,20))</f>
        <v/>
      </c>
      <c r="AL59" s="22" t="str">
        <f>IF(AF59="","",VLOOKUP(AF59,目次!$A$5:$P$36,4))</f>
        <v/>
      </c>
      <c r="AM59" s="22" t="str">
        <f>IF(AF59="","",VLOOKUP(AF59,目次!$A$5:$X$36,21))</f>
        <v/>
      </c>
      <c r="AN59" s="22" t="str">
        <f>IF(AG59="","",VLOOKUP(AG59,目次!$A$5:$P$36,5))</f>
        <v/>
      </c>
      <c r="AO59" s="22" t="str">
        <f>IF(AG59="","",VLOOKUP(AG59,目次!$A$5:$X$36,22))</f>
        <v/>
      </c>
      <c r="AP59" s="22" t="str">
        <f>IF(AH59="","",VLOOKUP(AH59,目次!$A$5:$P$36,6))</f>
        <v>30～31</v>
      </c>
      <c r="AQ59" s="22" t="str">
        <f>IF(AH59="","",VLOOKUP(AH59,目次!$A$5:$X$36,23))</f>
        <v>34～35</v>
      </c>
      <c r="AR59" s="22" t="str">
        <f>IF(AI59="","",VLOOKUP(AI59,目次!$A$5:$P$36,7))</f>
        <v/>
      </c>
      <c r="AS59" s="22" t="str">
        <f>IF(AI59="","",VLOOKUP(AI59,目次!$A$5:$X$36,24))</f>
        <v/>
      </c>
      <c r="AT59" s="45" t="str">
        <f t="shared" si="16"/>
        <v/>
      </c>
      <c r="AU59" s="45" t="str">
        <f t="shared" si="16"/>
        <v/>
      </c>
      <c r="AV59" s="45" t="str">
        <f t="shared" si="16"/>
        <v/>
      </c>
      <c r="AW59" s="45" t="str">
        <f t="shared" si="16"/>
        <v/>
      </c>
      <c r="AX59" s="45" t="str">
        <f t="shared" si="16"/>
        <v/>
      </c>
      <c r="AY59" s="45" t="str">
        <f t="shared" si="15"/>
        <v/>
      </c>
      <c r="AZ59" s="45" t="str">
        <f t="shared" si="15"/>
        <v>30～31</v>
      </c>
      <c r="BA59" s="45" t="str">
        <f t="shared" si="15"/>
        <v>34～35</v>
      </c>
      <c r="BB59" s="45" t="str">
        <f t="shared" si="15"/>
        <v>30～31</v>
      </c>
      <c r="BC59" s="45" t="str">
        <f t="shared" si="15"/>
        <v>34～35</v>
      </c>
    </row>
    <row r="60" spans="27:55" ht="18.95" customHeight="1">
      <c r="AA60" s="9">
        <v>50</v>
      </c>
      <c r="AB60" s="27" t="str">
        <f>V15</f>
        <v>英語</v>
      </c>
      <c r="AC60" s="61"/>
      <c r="AD60" s="42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15</v>
      </c>
      <c r="AJ60" s="22" t="str">
        <f>IF(AE60="","",VLOOKUP(AE60,目次!$A$5:$P$36,3))</f>
        <v/>
      </c>
      <c r="AK60" s="22" t="str">
        <f>IF(AE60="","",VLOOKUP(AE60,目次!$A$5:$X$36,20))</f>
        <v/>
      </c>
      <c r="AL60" s="22" t="str">
        <f>IF(AF60="","",VLOOKUP(AF60,目次!$A$5:$P$36,4))</f>
        <v/>
      </c>
      <c r="AM60" s="22" t="str">
        <f>IF(AF60="","",VLOOKUP(AF60,目次!$A$5:$X$36,21))</f>
        <v/>
      </c>
      <c r="AN60" s="22" t="str">
        <f>IF(AG60="","",VLOOKUP(AG60,目次!$A$5:$P$36,5))</f>
        <v/>
      </c>
      <c r="AO60" s="22" t="str">
        <f>IF(AG60="","",VLOOKUP(AG60,目次!$A$5:$X$36,22))</f>
        <v/>
      </c>
      <c r="AP60" s="22" t="str">
        <f>IF(AH60="","",VLOOKUP(AH60,目次!$A$5:$P$36,6))</f>
        <v/>
      </c>
      <c r="AQ60" s="22" t="str">
        <f>IF(AH60="","",VLOOKUP(AH60,目次!$A$5:$X$36,23))</f>
        <v/>
      </c>
      <c r="AR60" s="22" t="str">
        <f>IF(AI60="","",VLOOKUP(AI60,目次!$A$5:$P$36,7))</f>
        <v>30～31</v>
      </c>
      <c r="AS60" s="22" t="str">
        <f>IF(AI60="","",VLOOKUP(AI60,目次!$A$5:$X$36,24))</f>
        <v>34～35</v>
      </c>
      <c r="AT60" s="45" t="str">
        <f t="shared" si="16"/>
        <v>32～33</v>
      </c>
      <c r="AU60" s="45" t="str">
        <f t="shared" si="16"/>
        <v>34～35</v>
      </c>
      <c r="AV60" s="45" t="str">
        <f t="shared" si="16"/>
        <v/>
      </c>
      <c r="AW60" s="45" t="str">
        <f t="shared" si="16"/>
        <v/>
      </c>
      <c r="AX60" s="45" t="str">
        <f t="shared" si="16"/>
        <v/>
      </c>
      <c r="AY60" s="45" t="str">
        <f t="shared" si="15"/>
        <v/>
      </c>
      <c r="AZ60" s="45" t="str">
        <f t="shared" si="15"/>
        <v/>
      </c>
      <c r="BA60" s="45" t="str">
        <f t="shared" si="15"/>
        <v/>
      </c>
      <c r="BB60" s="45" t="str">
        <f t="shared" si="15"/>
        <v>30～31</v>
      </c>
      <c r="BC60" s="45" t="str">
        <f t="shared" si="15"/>
        <v>34～35</v>
      </c>
    </row>
    <row r="61" spans="27:55" ht="18.95" customHeight="1">
      <c r="AA61" s="9">
        <v>51</v>
      </c>
      <c r="AB61" s="27" t="str">
        <f>V11</f>
        <v>国語</v>
      </c>
      <c r="AC61" s="61"/>
      <c r="AD61" s="42" t="str">
        <f t="shared" si="12"/>
        <v>国語</v>
      </c>
      <c r="AE61" s="22">
        <f>IF($AD61=AE$10,COUNTIF($AD$11:$AD61,AE$10)+U$19,"")</f>
        <v>16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32～33</v>
      </c>
      <c r="AK61" s="22" t="str">
        <f>IF(AE61="","",VLOOKUP(AE61,目次!$A$5:$X$36,20))</f>
        <v>34～35</v>
      </c>
      <c r="AL61" s="22" t="str">
        <f>IF(AF61="","",VLOOKUP(AF61,目次!$A$5:$P$36,4))</f>
        <v/>
      </c>
      <c r="AM61" s="22" t="str">
        <f>IF(AF61="","",VLOOKUP(AF61,目次!$A$5:$X$36,21))</f>
        <v/>
      </c>
      <c r="AN61" s="22" t="str">
        <f>IF(AG61="","",VLOOKUP(AG61,目次!$A$5:$P$36,5))</f>
        <v/>
      </c>
      <c r="AO61" s="22" t="str">
        <f>IF(AG61="","",VLOOKUP(AG61,目次!$A$5:$X$36,22))</f>
        <v/>
      </c>
      <c r="AP61" s="22" t="str">
        <f>IF(AH61="","",VLOOKUP(AH61,目次!$A$5:$P$36,6))</f>
        <v/>
      </c>
      <c r="AQ61" s="22" t="str">
        <f>IF(AH61="","",VLOOKUP(AH61,目次!$A$5:$X$36,23))</f>
        <v/>
      </c>
      <c r="AR61" s="22" t="str">
        <f>IF(AI61="","",VLOOKUP(AI61,目次!$A$5:$P$36,7))</f>
        <v/>
      </c>
      <c r="AS61" s="22" t="str">
        <f>IF(AI61="","",VLOOKUP(AI61,目次!$A$5:$X$36,24))</f>
        <v/>
      </c>
      <c r="AT61" s="45" t="str">
        <f t="shared" si="16"/>
        <v>32～33</v>
      </c>
      <c r="AU61" s="45" t="str">
        <f t="shared" si="16"/>
        <v>34～35</v>
      </c>
      <c r="AV61" s="45" t="str">
        <f t="shared" si="16"/>
        <v>38～39</v>
      </c>
      <c r="AW61" s="45" t="str">
        <f t="shared" si="16"/>
        <v>34～35</v>
      </c>
      <c r="AX61" s="45" t="str">
        <f t="shared" si="16"/>
        <v/>
      </c>
      <c r="AY61" s="45" t="str">
        <f t="shared" si="15"/>
        <v/>
      </c>
      <c r="AZ61" s="45" t="str">
        <f t="shared" si="15"/>
        <v/>
      </c>
      <c r="BA61" s="45" t="str">
        <f t="shared" si="15"/>
        <v/>
      </c>
      <c r="BB61" s="45" t="str">
        <f t="shared" si="15"/>
        <v/>
      </c>
      <c r="BC61" s="45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1"/>
      <c r="AD62" s="42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16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IF(AE62="","",VLOOKUP(AE62,目次!$A$5:$X$36,20))</f>
        <v/>
      </c>
      <c r="AL62" s="22" t="str">
        <f>IF(AF62="","",VLOOKUP(AF62,目次!$A$5:$P$36,4))</f>
        <v>38～39</v>
      </c>
      <c r="AM62" s="22" t="str">
        <f>IF(AF62="","",VLOOKUP(AF62,目次!$A$5:$X$36,21))</f>
        <v>34～35</v>
      </c>
      <c r="AN62" s="22" t="str">
        <f>IF(AG62="","",VLOOKUP(AG62,目次!$A$5:$P$36,5))</f>
        <v/>
      </c>
      <c r="AO62" s="22" t="str">
        <f>IF(AG62="","",VLOOKUP(AG62,目次!$A$5:$X$36,22))</f>
        <v/>
      </c>
      <c r="AP62" s="22" t="str">
        <f>IF(AH62="","",VLOOKUP(AH62,目次!$A$5:$P$36,6))</f>
        <v/>
      </c>
      <c r="AQ62" s="22" t="str">
        <f>IF(AH62="","",VLOOKUP(AH62,目次!$A$5:$X$36,23))</f>
        <v/>
      </c>
      <c r="AR62" s="22" t="str">
        <f>IF(AI62="","",VLOOKUP(AI62,目次!$A$5:$P$36,7))</f>
        <v/>
      </c>
      <c r="AS62" s="22" t="str">
        <f>IF(AI62="","",VLOOKUP(AI62,目次!$A$5:$X$36,24))</f>
        <v/>
      </c>
      <c r="AT62" s="45" t="str">
        <f t="shared" si="16"/>
        <v/>
      </c>
      <c r="AU62" s="45" t="str">
        <f t="shared" si="16"/>
        <v/>
      </c>
      <c r="AV62" s="45" t="str">
        <f t="shared" si="16"/>
        <v>38～39</v>
      </c>
      <c r="AW62" s="45" t="str">
        <f t="shared" si="16"/>
        <v>34～35</v>
      </c>
      <c r="AX62" s="45" t="str">
        <f t="shared" si="16"/>
        <v>32～33</v>
      </c>
      <c r="AY62" s="45" t="str">
        <f t="shared" si="15"/>
        <v>34～35</v>
      </c>
      <c r="AZ62" s="45" t="str">
        <f t="shared" si="15"/>
        <v/>
      </c>
      <c r="BA62" s="45" t="str">
        <f t="shared" si="15"/>
        <v/>
      </c>
      <c r="BB62" s="45" t="str">
        <f t="shared" si="15"/>
        <v/>
      </c>
      <c r="BC62" s="45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1"/>
      <c r="AD63" s="42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16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IF(AE63="","",VLOOKUP(AE63,目次!$A$5:$X$36,20))</f>
        <v/>
      </c>
      <c r="AL63" s="22" t="str">
        <f>IF(AF63="","",VLOOKUP(AF63,目次!$A$5:$P$36,4))</f>
        <v/>
      </c>
      <c r="AM63" s="22" t="str">
        <f>IF(AF63="","",VLOOKUP(AF63,目次!$A$5:$X$36,21))</f>
        <v/>
      </c>
      <c r="AN63" s="22" t="str">
        <f>IF(AG63="","",VLOOKUP(AG63,目次!$A$5:$P$36,5))</f>
        <v>32～33</v>
      </c>
      <c r="AO63" s="22" t="str">
        <f>IF(AG63="","",VLOOKUP(AG63,目次!$A$5:$X$36,22))</f>
        <v>34～35</v>
      </c>
      <c r="AP63" s="22" t="str">
        <f>IF(AH63="","",VLOOKUP(AH63,目次!$A$5:$P$36,6))</f>
        <v/>
      </c>
      <c r="AQ63" s="22" t="str">
        <f>IF(AH63="","",VLOOKUP(AH63,目次!$A$5:$X$36,23))</f>
        <v/>
      </c>
      <c r="AR63" s="22" t="str">
        <f>IF(AI63="","",VLOOKUP(AI63,目次!$A$5:$P$36,7))</f>
        <v/>
      </c>
      <c r="AS63" s="22" t="str">
        <f>IF(AI63="","",VLOOKUP(AI63,目次!$A$5:$X$36,24))</f>
        <v/>
      </c>
      <c r="AT63" s="45" t="str">
        <f t="shared" si="16"/>
        <v/>
      </c>
      <c r="AU63" s="45" t="str">
        <f t="shared" si="16"/>
        <v/>
      </c>
      <c r="AV63" s="45" t="str">
        <f t="shared" si="16"/>
        <v/>
      </c>
      <c r="AW63" s="45" t="str">
        <f t="shared" si="16"/>
        <v/>
      </c>
      <c r="AX63" s="45" t="str">
        <f t="shared" si="16"/>
        <v>32～33</v>
      </c>
      <c r="AY63" s="45" t="str">
        <f t="shared" si="15"/>
        <v>34～35</v>
      </c>
      <c r="AZ63" s="45" t="str">
        <f t="shared" si="15"/>
        <v>32～33</v>
      </c>
      <c r="BA63" s="45" t="str">
        <f t="shared" si="15"/>
        <v>36～37</v>
      </c>
      <c r="BB63" s="45" t="str">
        <f t="shared" si="15"/>
        <v/>
      </c>
      <c r="BC63" s="45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1"/>
      <c r="AD64" s="42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16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IF(AE64="","",VLOOKUP(AE64,目次!$A$5:$X$36,20))</f>
        <v/>
      </c>
      <c r="AL64" s="22" t="str">
        <f>IF(AF64="","",VLOOKUP(AF64,目次!$A$5:$P$36,4))</f>
        <v/>
      </c>
      <c r="AM64" s="22" t="str">
        <f>IF(AF64="","",VLOOKUP(AF64,目次!$A$5:$X$36,21))</f>
        <v/>
      </c>
      <c r="AN64" s="22" t="str">
        <f>IF(AG64="","",VLOOKUP(AG64,目次!$A$5:$P$36,5))</f>
        <v/>
      </c>
      <c r="AO64" s="22" t="str">
        <f>IF(AG64="","",VLOOKUP(AG64,目次!$A$5:$X$36,22))</f>
        <v/>
      </c>
      <c r="AP64" s="22" t="str">
        <f>IF(AH64="","",VLOOKUP(AH64,目次!$A$5:$P$36,6))</f>
        <v>32～33</v>
      </c>
      <c r="AQ64" s="22" t="str">
        <f>IF(AH64="","",VLOOKUP(AH64,目次!$A$5:$X$36,23))</f>
        <v>36～37</v>
      </c>
      <c r="AR64" s="22" t="str">
        <f>IF(AI64="","",VLOOKUP(AI64,目次!$A$5:$P$36,7))</f>
        <v/>
      </c>
      <c r="AS64" s="22" t="str">
        <f>IF(AI64="","",VLOOKUP(AI64,目次!$A$5:$X$36,24))</f>
        <v/>
      </c>
      <c r="AT64" s="45" t="str">
        <f t="shared" si="16"/>
        <v/>
      </c>
      <c r="AU64" s="45" t="str">
        <f t="shared" si="16"/>
        <v/>
      </c>
      <c r="AV64" s="45" t="str">
        <f t="shared" si="16"/>
        <v/>
      </c>
      <c r="AW64" s="45" t="str">
        <f t="shared" si="16"/>
        <v/>
      </c>
      <c r="AX64" s="45" t="str">
        <f t="shared" si="16"/>
        <v/>
      </c>
      <c r="AY64" s="45" t="str">
        <f t="shared" si="15"/>
        <v/>
      </c>
      <c r="AZ64" s="45" t="str">
        <f t="shared" si="15"/>
        <v>32～33</v>
      </c>
      <c r="BA64" s="45" t="str">
        <f t="shared" si="15"/>
        <v>36～37</v>
      </c>
      <c r="BB64" s="45" t="str">
        <f t="shared" si="15"/>
        <v>32～33</v>
      </c>
      <c r="BC64" s="45" t="str">
        <f t="shared" si="15"/>
        <v>36～37</v>
      </c>
    </row>
    <row r="65" spans="27:55" ht="18.95" customHeight="1">
      <c r="AA65" s="9">
        <v>55</v>
      </c>
      <c r="AB65" s="27" t="str">
        <f>V15</f>
        <v>英語</v>
      </c>
      <c r="AC65" s="61"/>
      <c r="AD65" s="42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16</v>
      </c>
      <c r="AJ65" s="22" t="str">
        <f>IF(AE65="","",VLOOKUP(AE65,目次!$A$5:$P$36,3))</f>
        <v/>
      </c>
      <c r="AK65" s="22" t="str">
        <f>IF(AE65="","",VLOOKUP(AE65,目次!$A$5:$X$36,20))</f>
        <v/>
      </c>
      <c r="AL65" s="22" t="str">
        <f>IF(AF65="","",VLOOKUP(AF65,目次!$A$5:$P$36,4))</f>
        <v/>
      </c>
      <c r="AM65" s="22" t="str">
        <f>IF(AF65="","",VLOOKUP(AF65,目次!$A$5:$X$36,21))</f>
        <v/>
      </c>
      <c r="AN65" s="22" t="str">
        <f>IF(AG65="","",VLOOKUP(AG65,目次!$A$5:$P$36,5))</f>
        <v/>
      </c>
      <c r="AO65" s="22" t="str">
        <f>IF(AG65="","",VLOOKUP(AG65,目次!$A$5:$X$36,22))</f>
        <v/>
      </c>
      <c r="AP65" s="22" t="str">
        <f>IF(AH65="","",VLOOKUP(AH65,目次!$A$5:$P$36,6))</f>
        <v/>
      </c>
      <c r="AQ65" s="22" t="str">
        <f>IF(AH65="","",VLOOKUP(AH65,目次!$A$5:$X$36,23))</f>
        <v/>
      </c>
      <c r="AR65" s="22" t="str">
        <f>IF(AI65="","",VLOOKUP(AI65,目次!$A$5:$P$36,7))</f>
        <v>32～33</v>
      </c>
      <c r="AS65" s="22" t="str">
        <f>IF(AI65="","",VLOOKUP(AI65,目次!$A$5:$X$36,24))</f>
        <v>36～37</v>
      </c>
      <c r="AT65" s="45" t="str">
        <f t="shared" si="16"/>
        <v>34～35</v>
      </c>
      <c r="AU65" s="45" t="str">
        <f t="shared" si="16"/>
        <v>36～37</v>
      </c>
      <c r="AV65" s="45" t="str">
        <f t="shared" si="16"/>
        <v/>
      </c>
      <c r="AW65" s="45" t="str">
        <f t="shared" si="16"/>
        <v/>
      </c>
      <c r="AX65" s="45" t="str">
        <f t="shared" si="16"/>
        <v/>
      </c>
      <c r="AY65" s="45" t="str">
        <f t="shared" si="15"/>
        <v/>
      </c>
      <c r="AZ65" s="45" t="str">
        <f t="shared" si="15"/>
        <v/>
      </c>
      <c r="BA65" s="45" t="str">
        <f t="shared" si="15"/>
        <v/>
      </c>
      <c r="BB65" s="45" t="str">
        <f t="shared" si="15"/>
        <v>32～33</v>
      </c>
      <c r="BC65" s="45" t="str">
        <f t="shared" si="15"/>
        <v>36～37</v>
      </c>
    </row>
    <row r="66" spans="27:55" ht="18.95" customHeight="1">
      <c r="AA66" s="9">
        <v>56</v>
      </c>
      <c r="AB66" s="27" t="str">
        <f>V11</f>
        <v>国語</v>
      </c>
      <c r="AC66" s="61"/>
      <c r="AD66" s="42" t="str">
        <f t="shared" si="12"/>
        <v>国語</v>
      </c>
      <c r="AE66" s="22">
        <f>IF($AD66=AE$10,COUNTIF($AD$11:$AD66,AE$10)+U$19,"")</f>
        <v>17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34～35</v>
      </c>
      <c r="AK66" s="22" t="str">
        <f>IF(AE66="","",VLOOKUP(AE66,目次!$A$5:$X$36,20))</f>
        <v>36～37</v>
      </c>
      <c r="AL66" s="22" t="str">
        <f>IF(AF66="","",VLOOKUP(AF66,目次!$A$5:$P$36,4))</f>
        <v/>
      </c>
      <c r="AM66" s="22" t="str">
        <f>IF(AF66="","",VLOOKUP(AF66,目次!$A$5:$X$36,21))</f>
        <v/>
      </c>
      <c r="AN66" s="22" t="str">
        <f>IF(AG66="","",VLOOKUP(AG66,目次!$A$5:$P$36,5))</f>
        <v/>
      </c>
      <c r="AO66" s="22" t="str">
        <f>IF(AG66="","",VLOOKUP(AG66,目次!$A$5:$X$36,22))</f>
        <v/>
      </c>
      <c r="AP66" s="22" t="str">
        <f>IF(AH66="","",VLOOKUP(AH66,目次!$A$5:$P$36,6))</f>
        <v/>
      </c>
      <c r="AQ66" s="22" t="str">
        <f>IF(AH66="","",VLOOKUP(AH66,目次!$A$5:$X$36,23))</f>
        <v/>
      </c>
      <c r="AR66" s="22" t="str">
        <f>IF(AI66="","",VLOOKUP(AI66,目次!$A$5:$P$36,7))</f>
        <v/>
      </c>
      <c r="AS66" s="22" t="str">
        <f>IF(AI66="","",VLOOKUP(AI66,目次!$A$5:$X$36,24))</f>
        <v/>
      </c>
      <c r="AT66" s="45" t="str">
        <f t="shared" si="16"/>
        <v>34～35</v>
      </c>
      <c r="AU66" s="45" t="str">
        <f t="shared" si="16"/>
        <v>36～37</v>
      </c>
      <c r="AV66" s="45" t="str">
        <f t="shared" si="16"/>
        <v>40～41</v>
      </c>
      <c r="AW66" s="45" t="str">
        <f t="shared" si="16"/>
        <v>36～37</v>
      </c>
      <c r="AX66" s="45" t="str">
        <f t="shared" si="16"/>
        <v/>
      </c>
      <c r="AY66" s="45" t="str">
        <f t="shared" si="15"/>
        <v/>
      </c>
      <c r="AZ66" s="45" t="str">
        <f t="shared" si="15"/>
        <v/>
      </c>
      <c r="BA66" s="45" t="str">
        <f t="shared" si="15"/>
        <v/>
      </c>
      <c r="BB66" s="45" t="str">
        <f t="shared" si="15"/>
        <v/>
      </c>
      <c r="BC66" s="45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1"/>
      <c r="AD67" s="42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17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IF(AE67="","",VLOOKUP(AE67,目次!$A$5:$X$36,20))</f>
        <v/>
      </c>
      <c r="AL67" s="22" t="str">
        <f>IF(AF67="","",VLOOKUP(AF67,目次!$A$5:$P$36,4))</f>
        <v>40～41</v>
      </c>
      <c r="AM67" s="22" t="str">
        <f>IF(AF67="","",VLOOKUP(AF67,目次!$A$5:$X$36,21))</f>
        <v>36～37</v>
      </c>
      <c r="AN67" s="22" t="str">
        <f>IF(AG67="","",VLOOKUP(AG67,目次!$A$5:$P$36,5))</f>
        <v/>
      </c>
      <c r="AO67" s="22" t="str">
        <f>IF(AG67="","",VLOOKUP(AG67,目次!$A$5:$X$36,22))</f>
        <v/>
      </c>
      <c r="AP67" s="22" t="str">
        <f>IF(AH67="","",VLOOKUP(AH67,目次!$A$5:$P$36,6))</f>
        <v/>
      </c>
      <c r="AQ67" s="22" t="str">
        <f>IF(AH67="","",VLOOKUP(AH67,目次!$A$5:$X$36,23))</f>
        <v/>
      </c>
      <c r="AR67" s="22" t="str">
        <f>IF(AI67="","",VLOOKUP(AI67,目次!$A$5:$P$36,7))</f>
        <v/>
      </c>
      <c r="AS67" s="22" t="str">
        <f>IF(AI67="","",VLOOKUP(AI67,目次!$A$5:$X$36,24))</f>
        <v/>
      </c>
      <c r="AT67" s="45" t="str">
        <f t="shared" si="16"/>
        <v/>
      </c>
      <c r="AU67" s="45" t="str">
        <f t="shared" si="16"/>
        <v/>
      </c>
      <c r="AV67" s="45" t="str">
        <f t="shared" si="16"/>
        <v>40～41</v>
      </c>
      <c r="AW67" s="45" t="str">
        <f t="shared" si="16"/>
        <v>36～37</v>
      </c>
      <c r="AX67" s="45" t="str">
        <f t="shared" si="16"/>
        <v>34～35</v>
      </c>
      <c r="AY67" s="45" t="str">
        <f t="shared" si="15"/>
        <v>36～37</v>
      </c>
      <c r="AZ67" s="45" t="str">
        <f t="shared" si="15"/>
        <v/>
      </c>
      <c r="BA67" s="45" t="str">
        <f t="shared" si="15"/>
        <v/>
      </c>
      <c r="BB67" s="45" t="str">
        <f t="shared" si="15"/>
        <v/>
      </c>
      <c r="BC67" s="45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1"/>
      <c r="AD68" s="42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17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IF(AE68="","",VLOOKUP(AE68,目次!$A$5:$X$36,20))</f>
        <v/>
      </c>
      <c r="AL68" s="22" t="str">
        <f>IF(AF68="","",VLOOKUP(AF68,目次!$A$5:$P$36,4))</f>
        <v/>
      </c>
      <c r="AM68" s="22" t="str">
        <f>IF(AF68="","",VLOOKUP(AF68,目次!$A$5:$X$36,21))</f>
        <v/>
      </c>
      <c r="AN68" s="22" t="str">
        <f>IF(AG68="","",VLOOKUP(AG68,目次!$A$5:$P$36,5))</f>
        <v>34～35</v>
      </c>
      <c r="AO68" s="22" t="str">
        <f>IF(AG68="","",VLOOKUP(AG68,目次!$A$5:$X$36,22))</f>
        <v>36～37</v>
      </c>
      <c r="AP68" s="22" t="str">
        <f>IF(AH68="","",VLOOKUP(AH68,目次!$A$5:$P$36,6))</f>
        <v/>
      </c>
      <c r="AQ68" s="22" t="str">
        <f>IF(AH68="","",VLOOKUP(AH68,目次!$A$5:$X$36,23))</f>
        <v/>
      </c>
      <c r="AR68" s="22" t="str">
        <f>IF(AI68="","",VLOOKUP(AI68,目次!$A$5:$P$36,7))</f>
        <v/>
      </c>
      <c r="AS68" s="22" t="str">
        <f>IF(AI68="","",VLOOKUP(AI68,目次!$A$5:$X$36,24))</f>
        <v/>
      </c>
      <c r="AT68" s="45" t="str">
        <f t="shared" si="16"/>
        <v/>
      </c>
      <c r="AU68" s="45" t="str">
        <f t="shared" si="16"/>
        <v/>
      </c>
      <c r="AV68" s="45" t="str">
        <f t="shared" si="16"/>
        <v/>
      </c>
      <c r="AW68" s="45" t="str">
        <f t="shared" si="16"/>
        <v/>
      </c>
      <c r="AX68" s="45" t="str">
        <f t="shared" si="16"/>
        <v>34～35</v>
      </c>
      <c r="AY68" s="45" t="str">
        <f t="shared" si="16"/>
        <v>36～37</v>
      </c>
      <c r="AZ68" s="45" t="str">
        <f t="shared" si="16"/>
        <v>34～35</v>
      </c>
      <c r="BA68" s="45" t="str">
        <f t="shared" si="16"/>
        <v>38～39</v>
      </c>
      <c r="BB68" s="45" t="str">
        <f t="shared" si="16"/>
        <v/>
      </c>
      <c r="BC68" s="45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1"/>
      <c r="AD69" s="42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17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IF(AE69="","",VLOOKUP(AE69,目次!$A$5:$X$36,20))</f>
        <v/>
      </c>
      <c r="AL69" s="22" t="str">
        <f>IF(AF69="","",VLOOKUP(AF69,目次!$A$5:$P$36,4))</f>
        <v/>
      </c>
      <c r="AM69" s="22" t="str">
        <f>IF(AF69="","",VLOOKUP(AF69,目次!$A$5:$X$36,21))</f>
        <v/>
      </c>
      <c r="AN69" s="22" t="str">
        <f>IF(AG69="","",VLOOKUP(AG69,目次!$A$5:$P$36,5))</f>
        <v/>
      </c>
      <c r="AO69" s="22" t="str">
        <f>IF(AG69="","",VLOOKUP(AG69,目次!$A$5:$X$36,22))</f>
        <v/>
      </c>
      <c r="AP69" s="22" t="str">
        <f>IF(AH69="","",VLOOKUP(AH69,目次!$A$5:$P$36,6))</f>
        <v>34～35</v>
      </c>
      <c r="AQ69" s="22" t="str">
        <f>IF(AH69="","",VLOOKUP(AH69,目次!$A$5:$X$36,23))</f>
        <v>38～39</v>
      </c>
      <c r="AR69" s="22" t="str">
        <f>IF(AI69="","",VLOOKUP(AI69,目次!$A$5:$P$36,7))</f>
        <v/>
      </c>
      <c r="AS69" s="22" t="str">
        <f>IF(AI69="","",VLOOKUP(AI69,目次!$A$5:$X$36,24))</f>
        <v/>
      </c>
      <c r="AT69" s="45" t="str">
        <f t="shared" ref="AT69:BC70" si="17">IF(AJ69=AJ70,"",IF($AD69=$AD70,AJ69&amp;","&amp;AJ70,AJ69&amp;AJ70))</f>
        <v/>
      </c>
      <c r="AU69" s="45" t="str">
        <f t="shared" si="17"/>
        <v/>
      </c>
      <c r="AV69" s="45" t="str">
        <f t="shared" si="17"/>
        <v/>
      </c>
      <c r="AW69" s="45" t="str">
        <f t="shared" si="17"/>
        <v/>
      </c>
      <c r="AX69" s="45" t="str">
        <f t="shared" si="17"/>
        <v/>
      </c>
      <c r="AY69" s="45" t="str">
        <f t="shared" si="17"/>
        <v/>
      </c>
      <c r="AZ69" s="45" t="str">
        <f t="shared" si="17"/>
        <v>34～35</v>
      </c>
      <c r="BA69" s="45" t="str">
        <f t="shared" si="17"/>
        <v>38～39</v>
      </c>
      <c r="BB69" s="45" t="str">
        <f t="shared" si="17"/>
        <v>34～35</v>
      </c>
      <c r="BC69" s="45" t="str">
        <f t="shared" si="17"/>
        <v>38～39</v>
      </c>
    </row>
    <row r="70" spans="27:55" ht="18.95" customHeight="1" thickBot="1">
      <c r="AA70" s="9">
        <v>60</v>
      </c>
      <c r="AB70" s="27" t="str">
        <f>V15</f>
        <v>英語</v>
      </c>
      <c r="AC70" s="62"/>
      <c r="AD70" s="42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17</v>
      </c>
      <c r="AJ70" s="22" t="str">
        <f>IF(AE70="","",VLOOKUP(AE70,目次!$A$5:$P$36,3))</f>
        <v/>
      </c>
      <c r="AK70" s="22" t="str">
        <f>IF(AE70="","",VLOOKUP(AE70,目次!$A$5:$X$36,20))</f>
        <v/>
      </c>
      <c r="AL70" s="22" t="str">
        <f>IF(AF70="","",VLOOKUP(AF70,目次!$A$5:$P$36,4))</f>
        <v/>
      </c>
      <c r="AM70" s="22" t="str">
        <f>IF(AF70="","",VLOOKUP(AF70,目次!$A$5:$X$36,21))</f>
        <v/>
      </c>
      <c r="AN70" s="22" t="str">
        <f>IF(AG70="","",VLOOKUP(AG70,目次!$A$5:$P$36,5))</f>
        <v/>
      </c>
      <c r="AO70" s="22" t="str">
        <f>IF(AG70="","",VLOOKUP(AG70,目次!$A$5:$X$36,22))</f>
        <v/>
      </c>
      <c r="AP70" s="22" t="str">
        <f>IF(AH70="","",VLOOKUP(AH70,目次!$A$5:$P$36,6))</f>
        <v/>
      </c>
      <c r="AQ70" s="22" t="str">
        <f>IF(AH70="","",VLOOKUP(AH70,目次!$A$5:$X$36,23))</f>
        <v/>
      </c>
      <c r="AR70" s="22" t="str">
        <f>IF(AI70="","",VLOOKUP(AI70,目次!$A$5:$P$36,7))</f>
        <v>34～35</v>
      </c>
      <c r="AS70" s="22" t="str">
        <f>IF(AI70="","",VLOOKUP(AI70,目次!$A$5:$X$36,24))</f>
        <v>38～39</v>
      </c>
      <c r="AT70" s="45" t="str">
        <f t="shared" si="17"/>
        <v/>
      </c>
      <c r="AU70" s="45" t="str">
        <f t="shared" si="17"/>
        <v/>
      </c>
      <c r="AV70" s="45" t="str">
        <f t="shared" si="17"/>
        <v/>
      </c>
      <c r="AW70" s="45" t="str">
        <f t="shared" si="17"/>
        <v/>
      </c>
      <c r="AX70" s="45" t="str">
        <f t="shared" si="17"/>
        <v/>
      </c>
      <c r="AY70" s="45" t="str">
        <f t="shared" si="17"/>
        <v/>
      </c>
      <c r="AZ70" s="45" t="str">
        <f t="shared" si="17"/>
        <v/>
      </c>
      <c r="BA70" s="45" t="str">
        <f t="shared" si="17"/>
        <v/>
      </c>
      <c r="BB70" s="45" t="str">
        <f t="shared" si="17"/>
        <v>34～35</v>
      </c>
      <c r="BC70" s="45" t="str">
        <f t="shared" si="17"/>
        <v>38～39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1:H1"/>
    <mergeCell ref="BJ9:BK9"/>
    <mergeCell ref="BL9:BM9"/>
    <mergeCell ref="BN9:BO9"/>
    <mergeCell ref="BP9:BQ9"/>
    <mergeCell ref="K1:P1"/>
    <mergeCell ref="B2:I2"/>
    <mergeCell ref="J2:P2"/>
    <mergeCell ref="B3:C3"/>
    <mergeCell ref="B5:C5"/>
    <mergeCell ref="BR9:BS9"/>
    <mergeCell ref="R5:Z5"/>
    <mergeCell ref="F6:G6"/>
    <mergeCell ref="H6:I6"/>
    <mergeCell ref="J6:K6"/>
    <mergeCell ref="L6:M6"/>
    <mergeCell ref="N6:O6"/>
    <mergeCell ref="F5:J5"/>
    <mergeCell ref="K5:P5"/>
  </mergeCells>
  <phoneticPr fontId="1"/>
  <conditionalFormatting sqref="B8:B38">
    <cfRule type="expression" dxfId="121" priority="2" stopIfTrue="1">
      <formula>D8="祝"</formula>
    </cfRule>
    <cfRule type="expression" dxfId="120" priority="3" stopIfTrue="1">
      <formula>OR(D8=1,D8=7)</formula>
    </cfRule>
  </conditionalFormatting>
  <conditionalFormatting sqref="C8:C38">
    <cfRule type="expression" dxfId="119" priority="4" stopIfTrue="1">
      <formula>D8="祝"</formula>
    </cfRule>
    <cfRule type="expression" dxfId="118" priority="5" stopIfTrue="1">
      <formula>OR(D8=1,D8=7)</formula>
    </cfRule>
  </conditionalFormatting>
  <conditionalFormatting sqref="D8:D38">
    <cfRule type="cellIs" dxfId="117" priority="1" stopIfTrue="1" operator="equal">
      <formula>"祝"</formula>
    </cfRule>
  </conditionalFormatting>
  <dataValidations count="1">
    <dataValidation type="list" allowBlank="1" showInputMessage="1" showErrorMessage="1" sqref="V11:V15 JF11:JF15 TB11:TB15 ACX11:ACX15 AMT11:AMT15 AWP11:AWP15 BGL11:BGL15 BQH11:BQH15 CAD11:CAD15 CJZ11:CJZ15 CTV11:CTV15 DDR11:DDR15 DNN11:DNN15 DXJ11:DXJ15 EHF11:EHF15 ERB11:ERB15 FAX11:FAX15 FKT11:FKT15 FUP11:FUP15 GEL11:GEL15 GOH11:GOH15 GYD11:GYD15 HHZ11:HHZ15 HRV11:HRV15 IBR11:IBR15 ILN11:ILN15 IVJ11:IVJ15 JFF11:JFF15 JPB11:JPB15 JYX11:JYX15 KIT11:KIT15 KSP11:KSP15 LCL11:LCL15 LMH11:LMH15 LWD11:LWD15 MFZ11:MFZ15 MPV11:MPV15 MZR11:MZR15 NJN11:NJN15 NTJ11:NTJ15 ODF11:ODF15 ONB11:ONB15 OWX11:OWX15 PGT11:PGT15 PQP11:PQP15 QAL11:QAL15 QKH11:QKH15 QUD11:QUD15 RDZ11:RDZ15 RNV11:RNV15 RXR11:RXR15 SHN11:SHN15 SRJ11:SRJ15 TBF11:TBF15 TLB11:TLB15 TUX11:TUX15 UET11:UET15 UOP11:UOP15 UYL11:UYL15 VIH11:VIH15 VSD11:VSD15 WBZ11:WBZ15 WLV11:WLV15 WVR11:WVR15 V65547:V65551 JF65547:JF65551 TB65547:TB65551 ACX65547:ACX65551 AMT65547:AMT65551 AWP65547:AWP65551 BGL65547:BGL65551 BQH65547:BQH65551 CAD65547:CAD65551 CJZ65547:CJZ65551 CTV65547:CTV65551 DDR65547:DDR65551 DNN65547:DNN65551 DXJ65547:DXJ65551 EHF65547:EHF65551 ERB65547:ERB65551 FAX65547:FAX65551 FKT65547:FKT65551 FUP65547:FUP65551 GEL65547:GEL65551 GOH65547:GOH65551 GYD65547:GYD65551 HHZ65547:HHZ65551 HRV65547:HRV65551 IBR65547:IBR65551 ILN65547:ILN65551 IVJ65547:IVJ65551 JFF65547:JFF65551 JPB65547:JPB65551 JYX65547:JYX65551 KIT65547:KIT65551 KSP65547:KSP65551 LCL65547:LCL65551 LMH65547:LMH65551 LWD65547:LWD65551 MFZ65547:MFZ65551 MPV65547:MPV65551 MZR65547:MZR65551 NJN65547:NJN65551 NTJ65547:NTJ65551 ODF65547:ODF65551 ONB65547:ONB65551 OWX65547:OWX65551 PGT65547:PGT65551 PQP65547:PQP65551 QAL65547:QAL65551 QKH65547:QKH65551 QUD65547:QUD65551 RDZ65547:RDZ65551 RNV65547:RNV65551 RXR65547:RXR65551 SHN65547:SHN65551 SRJ65547:SRJ65551 TBF65547:TBF65551 TLB65547:TLB65551 TUX65547:TUX65551 UET65547:UET65551 UOP65547:UOP65551 UYL65547:UYL65551 VIH65547:VIH65551 VSD65547:VSD65551 WBZ65547:WBZ65551 WLV65547:WLV65551 WVR65547:WVR65551 V131083:V131087 JF131083:JF131087 TB131083:TB131087 ACX131083:ACX131087 AMT131083:AMT131087 AWP131083:AWP131087 BGL131083:BGL131087 BQH131083:BQH131087 CAD131083:CAD131087 CJZ131083:CJZ131087 CTV131083:CTV131087 DDR131083:DDR131087 DNN131083:DNN131087 DXJ131083:DXJ131087 EHF131083:EHF131087 ERB131083:ERB131087 FAX131083:FAX131087 FKT131083:FKT131087 FUP131083:FUP131087 GEL131083:GEL131087 GOH131083:GOH131087 GYD131083:GYD131087 HHZ131083:HHZ131087 HRV131083:HRV131087 IBR131083:IBR131087 ILN131083:ILN131087 IVJ131083:IVJ131087 JFF131083:JFF131087 JPB131083:JPB131087 JYX131083:JYX131087 KIT131083:KIT131087 KSP131083:KSP131087 LCL131083:LCL131087 LMH131083:LMH131087 LWD131083:LWD131087 MFZ131083:MFZ131087 MPV131083:MPV131087 MZR131083:MZR131087 NJN131083:NJN131087 NTJ131083:NTJ131087 ODF131083:ODF131087 ONB131083:ONB131087 OWX131083:OWX131087 PGT131083:PGT131087 PQP131083:PQP131087 QAL131083:QAL131087 QKH131083:QKH131087 QUD131083:QUD131087 RDZ131083:RDZ131087 RNV131083:RNV131087 RXR131083:RXR131087 SHN131083:SHN131087 SRJ131083:SRJ131087 TBF131083:TBF131087 TLB131083:TLB131087 TUX131083:TUX131087 UET131083:UET131087 UOP131083:UOP131087 UYL131083:UYL131087 VIH131083:VIH131087 VSD131083:VSD131087 WBZ131083:WBZ131087 WLV131083:WLV131087 WVR131083:WVR131087 V196619:V196623 JF196619:JF196623 TB196619:TB196623 ACX196619:ACX196623 AMT196619:AMT196623 AWP196619:AWP196623 BGL196619:BGL196623 BQH196619:BQH196623 CAD196619:CAD196623 CJZ196619:CJZ196623 CTV196619:CTV196623 DDR196619:DDR196623 DNN196619:DNN196623 DXJ196619:DXJ196623 EHF196619:EHF196623 ERB196619:ERB196623 FAX196619:FAX196623 FKT196619:FKT196623 FUP196619:FUP196623 GEL196619:GEL196623 GOH196619:GOH196623 GYD196619:GYD196623 HHZ196619:HHZ196623 HRV196619:HRV196623 IBR196619:IBR196623 ILN196619:ILN196623 IVJ196619:IVJ196623 JFF196619:JFF196623 JPB196619:JPB196623 JYX196619:JYX196623 KIT196619:KIT196623 KSP196619:KSP196623 LCL196619:LCL196623 LMH196619:LMH196623 LWD196619:LWD196623 MFZ196619:MFZ196623 MPV196619:MPV196623 MZR196619:MZR196623 NJN196619:NJN196623 NTJ196619:NTJ196623 ODF196619:ODF196623 ONB196619:ONB196623 OWX196619:OWX196623 PGT196619:PGT196623 PQP196619:PQP196623 QAL196619:QAL196623 QKH196619:QKH196623 QUD196619:QUD196623 RDZ196619:RDZ196623 RNV196619:RNV196623 RXR196619:RXR196623 SHN196619:SHN196623 SRJ196619:SRJ196623 TBF196619:TBF196623 TLB196619:TLB196623 TUX196619:TUX196623 UET196619:UET196623 UOP196619:UOP196623 UYL196619:UYL196623 VIH196619:VIH196623 VSD196619:VSD196623 WBZ196619:WBZ196623 WLV196619:WLV196623 WVR196619:WVR196623 V262155:V262159 JF262155:JF262159 TB262155:TB262159 ACX262155:ACX262159 AMT262155:AMT262159 AWP262155:AWP262159 BGL262155:BGL262159 BQH262155:BQH262159 CAD262155:CAD262159 CJZ262155:CJZ262159 CTV262155:CTV262159 DDR262155:DDR262159 DNN262155:DNN262159 DXJ262155:DXJ262159 EHF262155:EHF262159 ERB262155:ERB262159 FAX262155:FAX262159 FKT262155:FKT262159 FUP262155:FUP262159 GEL262155:GEL262159 GOH262155:GOH262159 GYD262155:GYD262159 HHZ262155:HHZ262159 HRV262155:HRV262159 IBR262155:IBR262159 ILN262155:ILN262159 IVJ262155:IVJ262159 JFF262155:JFF262159 JPB262155:JPB262159 JYX262155:JYX262159 KIT262155:KIT262159 KSP262155:KSP262159 LCL262155:LCL262159 LMH262155:LMH262159 LWD262155:LWD262159 MFZ262155:MFZ262159 MPV262155:MPV262159 MZR262155:MZR262159 NJN262155:NJN262159 NTJ262155:NTJ262159 ODF262155:ODF262159 ONB262155:ONB262159 OWX262155:OWX262159 PGT262155:PGT262159 PQP262155:PQP262159 QAL262155:QAL262159 QKH262155:QKH262159 QUD262155:QUD262159 RDZ262155:RDZ262159 RNV262155:RNV262159 RXR262155:RXR262159 SHN262155:SHN262159 SRJ262155:SRJ262159 TBF262155:TBF262159 TLB262155:TLB262159 TUX262155:TUX262159 UET262155:UET262159 UOP262155:UOP262159 UYL262155:UYL262159 VIH262155:VIH262159 VSD262155:VSD262159 WBZ262155:WBZ262159 WLV262155:WLV262159 WVR262155:WVR262159 V327691:V327695 JF327691:JF327695 TB327691:TB327695 ACX327691:ACX327695 AMT327691:AMT327695 AWP327691:AWP327695 BGL327691:BGL327695 BQH327691:BQH327695 CAD327691:CAD327695 CJZ327691:CJZ327695 CTV327691:CTV327695 DDR327691:DDR327695 DNN327691:DNN327695 DXJ327691:DXJ327695 EHF327691:EHF327695 ERB327691:ERB327695 FAX327691:FAX327695 FKT327691:FKT327695 FUP327691:FUP327695 GEL327691:GEL327695 GOH327691:GOH327695 GYD327691:GYD327695 HHZ327691:HHZ327695 HRV327691:HRV327695 IBR327691:IBR327695 ILN327691:ILN327695 IVJ327691:IVJ327695 JFF327691:JFF327695 JPB327691:JPB327695 JYX327691:JYX327695 KIT327691:KIT327695 KSP327691:KSP327695 LCL327691:LCL327695 LMH327691:LMH327695 LWD327691:LWD327695 MFZ327691:MFZ327695 MPV327691:MPV327695 MZR327691:MZR327695 NJN327691:NJN327695 NTJ327691:NTJ327695 ODF327691:ODF327695 ONB327691:ONB327695 OWX327691:OWX327695 PGT327691:PGT327695 PQP327691:PQP327695 QAL327691:QAL327695 QKH327691:QKH327695 QUD327691:QUD327695 RDZ327691:RDZ327695 RNV327691:RNV327695 RXR327691:RXR327695 SHN327691:SHN327695 SRJ327691:SRJ327695 TBF327691:TBF327695 TLB327691:TLB327695 TUX327691:TUX327695 UET327691:UET327695 UOP327691:UOP327695 UYL327691:UYL327695 VIH327691:VIH327695 VSD327691:VSD327695 WBZ327691:WBZ327695 WLV327691:WLV327695 WVR327691:WVR327695 V393227:V393231 JF393227:JF393231 TB393227:TB393231 ACX393227:ACX393231 AMT393227:AMT393231 AWP393227:AWP393231 BGL393227:BGL393231 BQH393227:BQH393231 CAD393227:CAD393231 CJZ393227:CJZ393231 CTV393227:CTV393231 DDR393227:DDR393231 DNN393227:DNN393231 DXJ393227:DXJ393231 EHF393227:EHF393231 ERB393227:ERB393231 FAX393227:FAX393231 FKT393227:FKT393231 FUP393227:FUP393231 GEL393227:GEL393231 GOH393227:GOH393231 GYD393227:GYD393231 HHZ393227:HHZ393231 HRV393227:HRV393231 IBR393227:IBR393231 ILN393227:ILN393231 IVJ393227:IVJ393231 JFF393227:JFF393231 JPB393227:JPB393231 JYX393227:JYX393231 KIT393227:KIT393231 KSP393227:KSP393231 LCL393227:LCL393231 LMH393227:LMH393231 LWD393227:LWD393231 MFZ393227:MFZ393231 MPV393227:MPV393231 MZR393227:MZR393231 NJN393227:NJN393231 NTJ393227:NTJ393231 ODF393227:ODF393231 ONB393227:ONB393231 OWX393227:OWX393231 PGT393227:PGT393231 PQP393227:PQP393231 QAL393227:QAL393231 QKH393227:QKH393231 QUD393227:QUD393231 RDZ393227:RDZ393231 RNV393227:RNV393231 RXR393227:RXR393231 SHN393227:SHN393231 SRJ393227:SRJ393231 TBF393227:TBF393231 TLB393227:TLB393231 TUX393227:TUX393231 UET393227:UET393231 UOP393227:UOP393231 UYL393227:UYL393231 VIH393227:VIH393231 VSD393227:VSD393231 WBZ393227:WBZ393231 WLV393227:WLV393231 WVR393227:WVR393231 V458763:V458767 JF458763:JF458767 TB458763:TB458767 ACX458763:ACX458767 AMT458763:AMT458767 AWP458763:AWP458767 BGL458763:BGL458767 BQH458763:BQH458767 CAD458763:CAD458767 CJZ458763:CJZ458767 CTV458763:CTV458767 DDR458763:DDR458767 DNN458763:DNN458767 DXJ458763:DXJ458767 EHF458763:EHF458767 ERB458763:ERB458767 FAX458763:FAX458767 FKT458763:FKT458767 FUP458763:FUP458767 GEL458763:GEL458767 GOH458763:GOH458767 GYD458763:GYD458767 HHZ458763:HHZ458767 HRV458763:HRV458767 IBR458763:IBR458767 ILN458763:ILN458767 IVJ458763:IVJ458767 JFF458763:JFF458767 JPB458763:JPB458767 JYX458763:JYX458767 KIT458763:KIT458767 KSP458763:KSP458767 LCL458763:LCL458767 LMH458763:LMH458767 LWD458763:LWD458767 MFZ458763:MFZ458767 MPV458763:MPV458767 MZR458763:MZR458767 NJN458763:NJN458767 NTJ458763:NTJ458767 ODF458763:ODF458767 ONB458763:ONB458767 OWX458763:OWX458767 PGT458763:PGT458767 PQP458763:PQP458767 QAL458763:QAL458767 QKH458763:QKH458767 QUD458763:QUD458767 RDZ458763:RDZ458767 RNV458763:RNV458767 RXR458763:RXR458767 SHN458763:SHN458767 SRJ458763:SRJ458767 TBF458763:TBF458767 TLB458763:TLB458767 TUX458763:TUX458767 UET458763:UET458767 UOP458763:UOP458767 UYL458763:UYL458767 VIH458763:VIH458767 VSD458763:VSD458767 WBZ458763:WBZ458767 WLV458763:WLV458767 WVR458763:WVR458767 V524299:V524303 JF524299:JF524303 TB524299:TB524303 ACX524299:ACX524303 AMT524299:AMT524303 AWP524299:AWP524303 BGL524299:BGL524303 BQH524299:BQH524303 CAD524299:CAD524303 CJZ524299:CJZ524303 CTV524299:CTV524303 DDR524299:DDR524303 DNN524299:DNN524303 DXJ524299:DXJ524303 EHF524299:EHF524303 ERB524299:ERB524303 FAX524299:FAX524303 FKT524299:FKT524303 FUP524299:FUP524303 GEL524299:GEL524303 GOH524299:GOH524303 GYD524299:GYD524303 HHZ524299:HHZ524303 HRV524299:HRV524303 IBR524299:IBR524303 ILN524299:ILN524303 IVJ524299:IVJ524303 JFF524299:JFF524303 JPB524299:JPB524303 JYX524299:JYX524303 KIT524299:KIT524303 KSP524299:KSP524303 LCL524299:LCL524303 LMH524299:LMH524303 LWD524299:LWD524303 MFZ524299:MFZ524303 MPV524299:MPV524303 MZR524299:MZR524303 NJN524299:NJN524303 NTJ524299:NTJ524303 ODF524299:ODF524303 ONB524299:ONB524303 OWX524299:OWX524303 PGT524299:PGT524303 PQP524299:PQP524303 QAL524299:QAL524303 QKH524299:QKH524303 QUD524299:QUD524303 RDZ524299:RDZ524303 RNV524299:RNV524303 RXR524299:RXR524303 SHN524299:SHN524303 SRJ524299:SRJ524303 TBF524299:TBF524303 TLB524299:TLB524303 TUX524299:TUX524303 UET524299:UET524303 UOP524299:UOP524303 UYL524299:UYL524303 VIH524299:VIH524303 VSD524299:VSD524303 WBZ524299:WBZ524303 WLV524299:WLV524303 WVR524299:WVR524303 V589835:V589839 JF589835:JF589839 TB589835:TB589839 ACX589835:ACX589839 AMT589835:AMT589839 AWP589835:AWP589839 BGL589835:BGL589839 BQH589835:BQH589839 CAD589835:CAD589839 CJZ589835:CJZ589839 CTV589835:CTV589839 DDR589835:DDR589839 DNN589835:DNN589839 DXJ589835:DXJ589839 EHF589835:EHF589839 ERB589835:ERB589839 FAX589835:FAX589839 FKT589835:FKT589839 FUP589835:FUP589839 GEL589835:GEL589839 GOH589835:GOH589839 GYD589835:GYD589839 HHZ589835:HHZ589839 HRV589835:HRV589839 IBR589835:IBR589839 ILN589835:ILN589839 IVJ589835:IVJ589839 JFF589835:JFF589839 JPB589835:JPB589839 JYX589835:JYX589839 KIT589835:KIT589839 KSP589835:KSP589839 LCL589835:LCL589839 LMH589835:LMH589839 LWD589835:LWD589839 MFZ589835:MFZ589839 MPV589835:MPV589839 MZR589835:MZR589839 NJN589835:NJN589839 NTJ589835:NTJ589839 ODF589835:ODF589839 ONB589835:ONB589839 OWX589835:OWX589839 PGT589835:PGT589839 PQP589835:PQP589839 QAL589835:QAL589839 QKH589835:QKH589839 QUD589835:QUD589839 RDZ589835:RDZ589839 RNV589835:RNV589839 RXR589835:RXR589839 SHN589835:SHN589839 SRJ589835:SRJ589839 TBF589835:TBF589839 TLB589835:TLB589839 TUX589835:TUX589839 UET589835:UET589839 UOP589835:UOP589839 UYL589835:UYL589839 VIH589835:VIH589839 VSD589835:VSD589839 WBZ589835:WBZ589839 WLV589835:WLV589839 WVR589835:WVR589839 V655371:V655375 JF655371:JF655375 TB655371:TB655375 ACX655371:ACX655375 AMT655371:AMT655375 AWP655371:AWP655375 BGL655371:BGL655375 BQH655371:BQH655375 CAD655371:CAD655375 CJZ655371:CJZ655375 CTV655371:CTV655375 DDR655371:DDR655375 DNN655371:DNN655375 DXJ655371:DXJ655375 EHF655371:EHF655375 ERB655371:ERB655375 FAX655371:FAX655375 FKT655371:FKT655375 FUP655371:FUP655375 GEL655371:GEL655375 GOH655371:GOH655375 GYD655371:GYD655375 HHZ655371:HHZ655375 HRV655371:HRV655375 IBR655371:IBR655375 ILN655371:ILN655375 IVJ655371:IVJ655375 JFF655371:JFF655375 JPB655371:JPB655375 JYX655371:JYX655375 KIT655371:KIT655375 KSP655371:KSP655375 LCL655371:LCL655375 LMH655371:LMH655375 LWD655371:LWD655375 MFZ655371:MFZ655375 MPV655371:MPV655375 MZR655371:MZR655375 NJN655371:NJN655375 NTJ655371:NTJ655375 ODF655371:ODF655375 ONB655371:ONB655375 OWX655371:OWX655375 PGT655371:PGT655375 PQP655371:PQP655375 QAL655371:QAL655375 QKH655371:QKH655375 QUD655371:QUD655375 RDZ655371:RDZ655375 RNV655371:RNV655375 RXR655371:RXR655375 SHN655371:SHN655375 SRJ655371:SRJ655375 TBF655371:TBF655375 TLB655371:TLB655375 TUX655371:TUX655375 UET655371:UET655375 UOP655371:UOP655375 UYL655371:UYL655375 VIH655371:VIH655375 VSD655371:VSD655375 WBZ655371:WBZ655375 WLV655371:WLV655375 WVR655371:WVR655375 V720907:V720911 JF720907:JF720911 TB720907:TB720911 ACX720907:ACX720911 AMT720907:AMT720911 AWP720907:AWP720911 BGL720907:BGL720911 BQH720907:BQH720911 CAD720907:CAD720911 CJZ720907:CJZ720911 CTV720907:CTV720911 DDR720907:DDR720911 DNN720907:DNN720911 DXJ720907:DXJ720911 EHF720907:EHF720911 ERB720907:ERB720911 FAX720907:FAX720911 FKT720907:FKT720911 FUP720907:FUP720911 GEL720907:GEL720911 GOH720907:GOH720911 GYD720907:GYD720911 HHZ720907:HHZ720911 HRV720907:HRV720911 IBR720907:IBR720911 ILN720907:ILN720911 IVJ720907:IVJ720911 JFF720907:JFF720911 JPB720907:JPB720911 JYX720907:JYX720911 KIT720907:KIT720911 KSP720907:KSP720911 LCL720907:LCL720911 LMH720907:LMH720911 LWD720907:LWD720911 MFZ720907:MFZ720911 MPV720907:MPV720911 MZR720907:MZR720911 NJN720907:NJN720911 NTJ720907:NTJ720911 ODF720907:ODF720911 ONB720907:ONB720911 OWX720907:OWX720911 PGT720907:PGT720911 PQP720907:PQP720911 QAL720907:QAL720911 QKH720907:QKH720911 QUD720907:QUD720911 RDZ720907:RDZ720911 RNV720907:RNV720911 RXR720907:RXR720911 SHN720907:SHN720911 SRJ720907:SRJ720911 TBF720907:TBF720911 TLB720907:TLB720911 TUX720907:TUX720911 UET720907:UET720911 UOP720907:UOP720911 UYL720907:UYL720911 VIH720907:VIH720911 VSD720907:VSD720911 WBZ720907:WBZ720911 WLV720907:WLV720911 WVR720907:WVR720911 V786443:V786447 JF786443:JF786447 TB786443:TB786447 ACX786443:ACX786447 AMT786443:AMT786447 AWP786443:AWP786447 BGL786443:BGL786447 BQH786443:BQH786447 CAD786443:CAD786447 CJZ786443:CJZ786447 CTV786443:CTV786447 DDR786443:DDR786447 DNN786443:DNN786447 DXJ786443:DXJ786447 EHF786443:EHF786447 ERB786443:ERB786447 FAX786443:FAX786447 FKT786443:FKT786447 FUP786443:FUP786447 GEL786443:GEL786447 GOH786443:GOH786447 GYD786443:GYD786447 HHZ786443:HHZ786447 HRV786443:HRV786447 IBR786443:IBR786447 ILN786443:ILN786447 IVJ786443:IVJ786447 JFF786443:JFF786447 JPB786443:JPB786447 JYX786443:JYX786447 KIT786443:KIT786447 KSP786443:KSP786447 LCL786443:LCL786447 LMH786443:LMH786447 LWD786443:LWD786447 MFZ786443:MFZ786447 MPV786443:MPV786447 MZR786443:MZR786447 NJN786443:NJN786447 NTJ786443:NTJ786447 ODF786443:ODF786447 ONB786443:ONB786447 OWX786443:OWX786447 PGT786443:PGT786447 PQP786443:PQP786447 QAL786443:QAL786447 QKH786443:QKH786447 QUD786443:QUD786447 RDZ786443:RDZ786447 RNV786443:RNV786447 RXR786443:RXR786447 SHN786443:SHN786447 SRJ786443:SRJ786447 TBF786443:TBF786447 TLB786443:TLB786447 TUX786443:TUX786447 UET786443:UET786447 UOP786443:UOP786447 UYL786443:UYL786447 VIH786443:VIH786447 VSD786443:VSD786447 WBZ786443:WBZ786447 WLV786443:WLV786447 WVR786443:WVR786447 V851979:V851983 JF851979:JF851983 TB851979:TB851983 ACX851979:ACX851983 AMT851979:AMT851983 AWP851979:AWP851983 BGL851979:BGL851983 BQH851979:BQH851983 CAD851979:CAD851983 CJZ851979:CJZ851983 CTV851979:CTV851983 DDR851979:DDR851983 DNN851979:DNN851983 DXJ851979:DXJ851983 EHF851979:EHF851983 ERB851979:ERB851983 FAX851979:FAX851983 FKT851979:FKT851983 FUP851979:FUP851983 GEL851979:GEL851983 GOH851979:GOH851983 GYD851979:GYD851983 HHZ851979:HHZ851983 HRV851979:HRV851983 IBR851979:IBR851983 ILN851979:ILN851983 IVJ851979:IVJ851983 JFF851979:JFF851983 JPB851979:JPB851983 JYX851979:JYX851983 KIT851979:KIT851983 KSP851979:KSP851983 LCL851979:LCL851983 LMH851979:LMH851983 LWD851979:LWD851983 MFZ851979:MFZ851983 MPV851979:MPV851983 MZR851979:MZR851983 NJN851979:NJN851983 NTJ851979:NTJ851983 ODF851979:ODF851983 ONB851979:ONB851983 OWX851979:OWX851983 PGT851979:PGT851983 PQP851979:PQP851983 QAL851979:QAL851983 QKH851979:QKH851983 QUD851979:QUD851983 RDZ851979:RDZ851983 RNV851979:RNV851983 RXR851979:RXR851983 SHN851979:SHN851983 SRJ851979:SRJ851983 TBF851979:TBF851983 TLB851979:TLB851983 TUX851979:TUX851983 UET851979:UET851983 UOP851979:UOP851983 UYL851979:UYL851983 VIH851979:VIH851983 VSD851979:VSD851983 WBZ851979:WBZ851983 WLV851979:WLV851983 WVR851979:WVR851983 V917515:V917519 JF917515:JF917519 TB917515:TB917519 ACX917515:ACX917519 AMT917515:AMT917519 AWP917515:AWP917519 BGL917515:BGL917519 BQH917515:BQH917519 CAD917515:CAD917519 CJZ917515:CJZ917519 CTV917515:CTV917519 DDR917515:DDR917519 DNN917515:DNN917519 DXJ917515:DXJ917519 EHF917515:EHF917519 ERB917515:ERB917519 FAX917515:FAX917519 FKT917515:FKT917519 FUP917515:FUP917519 GEL917515:GEL917519 GOH917515:GOH917519 GYD917515:GYD917519 HHZ917515:HHZ917519 HRV917515:HRV917519 IBR917515:IBR917519 ILN917515:ILN917519 IVJ917515:IVJ917519 JFF917515:JFF917519 JPB917515:JPB917519 JYX917515:JYX917519 KIT917515:KIT917519 KSP917515:KSP917519 LCL917515:LCL917519 LMH917515:LMH917519 LWD917515:LWD917519 MFZ917515:MFZ917519 MPV917515:MPV917519 MZR917515:MZR917519 NJN917515:NJN917519 NTJ917515:NTJ917519 ODF917515:ODF917519 ONB917515:ONB917519 OWX917515:OWX917519 PGT917515:PGT917519 PQP917515:PQP917519 QAL917515:QAL917519 QKH917515:QKH917519 QUD917515:QUD917519 RDZ917515:RDZ917519 RNV917515:RNV917519 RXR917515:RXR917519 SHN917515:SHN917519 SRJ917515:SRJ917519 TBF917515:TBF917519 TLB917515:TLB917519 TUX917515:TUX917519 UET917515:UET917519 UOP917515:UOP917519 UYL917515:UYL917519 VIH917515:VIH917519 VSD917515:VSD917519 WBZ917515:WBZ917519 WLV917515:WLV917519 WVR917515:WVR917519 V983051:V983055 JF983051:JF983055 TB983051:TB983055 ACX983051:ACX983055 AMT983051:AMT983055 AWP983051:AWP983055 BGL983051:BGL983055 BQH983051:BQH983055 CAD983051:CAD983055 CJZ983051:CJZ983055 CTV983051:CTV983055 DDR983051:DDR983055 DNN983051:DNN983055 DXJ983051:DXJ983055 EHF983051:EHF983055 ERB983051:ERB983055 FAX983051:FAX983055 FKT983051:FKT983055 FUP983051:FUP983055 GEL983051:GEL983055 GOH983051:GOH983055 GYD983051:GYD983055 HHZ983051:HHZ983055 HRV983051:HRV983055 IBR983051:IBR983055 ILN983051:ILN983055 IVJ983051:IVJ983055 JFF983051:JFF983055 JPB983051:JPB983055 JYX983051:JYX983055 KIT983051:KIT983055 KSP983051:KSP983055 LCL983051:LCL983055 LMH983051:LMH983055 LWD983051:LWD983055 MFZ983051:MFZ983055 MPV983051:MPV983055 MZR983051:MZR983055 NJN983051:NJN983055 NTJ983051:NTJ983055 ODF983051:ODF983055 ONB983051:ONB983055 OWX983051:OWX983055 PGT983051:PGT983055 PQP983051:PQP983055 QAL983051:QAL983055 QKH983051:QKH983055 QUD983051:QUD983055 RDZ983051:RDZ983055 RNV983051:RNV983055 RXR983051:RXR983055 SHN983051:SHN983055 SRJ983051:SRJ983055 TBF983051:TBF983055 TLB983051:TLB983055 TUX983051:TUX983055 UET983051:UET983055 UOP983051:UOP983055 UYL983051:UYL983055 VIH983051:VIH983055 VSD983051:VSD983055 WBZ983051:WBZ983055 WLV983051:WLV983055 WVR983051:WVR983055 AC11:AC70 JM11:JM70 TI11:TI70 ADE11:ADE70 ANA11:ANA70 AWW11:AWW70 BGS11:BGS70 BQO11:BQO70 CAK11:CAK70 CKG11:CKG70 CUC11:CUC70 DDY11:DDY70 DNU11:DNU70 DXQ11:DXQ70 EHM11:EHM70 ERI11:ERI70 FBE11:FBE70 FLA11:FLA70 FUW11:FUW70 GES11:GES70 GOO11:GOO70 GYK11:GYK70 HIG11:HIG70 HSC11:HSC70 IBY11:IBY70 ILU11:ILU70 IVQ11:IVQ70 JFM11:JFM70 JPI11:JPI70 JZE11:JZE70 KJA11:KJA70 KSW11:KSW70 LCS11:LCS70 LMO11:LMO70 LWK11:LWK70 MGG11:MGG70 MQC11:MQC70 MZY11:MZY70 NJU11:NJU70 NTQ11:NTQ70 ODM11:ODM70 ONI11:ONI70 OXE11:OXE70 PHA11:PHA70 PQW11:PQW70 QAS11:QAS70 QKO11:QKO70 QUK11:QUK70 REG11:REG70 ROC11:ROC70 RXY11:RXY70 SHU11:SHU70 SRQ11:SRQ70 TBM11:TBM70 TLI11:TLI70 TVE11:TVE70 UFA11:UFA70 UOW11:UOW70 UYS11:UYS70 VIO11:VIO70 VSK11:VSK70 WCG11:WCG70 WMC11:WMC70 WVY11:WVY70 AC65547:AC65606 JM65547:JM65606 TI65547:TI65606 ADE65547:ADE65606 ANA65547:ANA65606 AWW65547:AWW65606 BGS65547:BGS65606 BQO65547:BQO65606 CAK65547:CAK65606 CKG65547:CKG65606 CUC65547:CUC65606 DDY65547:DDY65606 DNU65547:DNU65606 DXQ65547:DXQ65606 EHM65547:EHM65606 ERI65547:ERI65606 FBE65547:FBE65606 FLA65547:FLA65606 FUW65547:FUW65606 GES65547:GES65606 GOO65547:GOO65606 GYK65547:GYK65606 HIG65547:HIG65606 HSC65547:HSC65606 IBY65547:IBY65606 ILU65547:ILU65606 IVQ65547:IVQ65606 JFM65547:JFM65606 JPI65547:JPI65606 JZE65547:JZE65606 KJA65547:KJA65606 KSW65547:KSW65606 LCS65547:LCS65606 LMO65547:LMO65606 LWK65547:LWK65606 MGG65547:MGG65606 MQC65547:MQC65606 MZY65547:MZY65606 NJU65547:NJU65606 NTQ65547:NTQ65606 ODM65547:ODM65606 ONI65547:ONI65606 OXE65547:OXE65606 PHA65547:PHA65606 PQW65547:PQW65606 QAS65547:QAS65606 QKO65547:QKO65606 QUK65547:QUK65606 REG65547:REG65606 ROC65547:ROC65606 RXY65547:RXY65606 SHU65547:SHU65606 SRQ65547:SRQ65606 TBM65547:TBM65606 TLI65547:TLI65606 TVE65547:TVE65606 UFA65547:UFA65606 UOW65547:UOW65606 UYS65547:UYS65606 VIO65547:VIO65606 VSK65547:VSK65606 WCG65547:WCG65606 WMC65547:WMC65606 WVY65547:WVY65606 AC131083:AC131142 JM131083:JM131142 TI131083:TI131142 ADE131083:ADE131142 ANA131083:ANA131142 AWW131083:AWW131142 BGS131083:BGS131142 BQO131083:BQO131142 CAK131083:CAK131142 CKG131083:CKG131142 CUC131083:CUC131142 DDY131083:DDY131142 DNU131083:DNU131142 DXQ131083:DXQ131142 EHM131083:EHM131142 ERI131083:ERI131142 FBE131083:FBE131142 FLA131083:FLA131142 FUW131083:FUW131142 GES131083:GES131142 GOO131083:GOO131142 GYK131083:GYK131142 HIG131083:HIG131142 HSC131083:HSC131142 IBY131083:IBY131142 ILU131083:ILU131142 IVQ131083:IVQ131142 JFM131083:JFM131142 JPI131083:JPI131142 JZE131083:JZE131142 KJA131083:KJA131142 KSW131083:KSW131142 LCS131083:LCS131142 LMO131083:LMO131142 LWK131083:LWK131142 MGG131083:MGG131142 MQC131083:MQC131142 MZY131083:MZY131142 NJU131083:NJU131142 NTQ131083:NTQ131142 ODM131083:ODM131142 ONI131083:ONI131142 OXE131083:OXE131142 PHA131083:PHA131142 PQW131083:PQW131142 QAS131083:QAS131142 QKO131083:QKO131142 QUK131083:QUK131142 REG131083:REG131142 ROC131083:ROC131142 RXY131083:RXY131142 SHU131083:SHU131142 SRQ131083:SRQ131142 TBM131083:TBM131142 TLI131083:TLI131142 TVE131083:TVE131142 UFA131083:UFA131142 UOW131083:UOW131142 UYS131083:UYS131142 VIO131083:VIO131142 VSK131083:VSK131142 WCG131083:WCG131142 WMC131083:WMC131142 WVY131083:WVY131142 AC196619:AC196678 JM196619:JM196678 TI196619:TI196678 ADE196619:ADE196678 ANA196619:ANA196678 AWW196619:AWW196678 BGS196619:BGS196678 BQO196619:BQO196678 CAK196619:CAK196678 CKG196619:CKG196678 CUC196619:CUC196678 DDY196619:DDY196678 DNU196619:DNU196678 DXQ196619:DXQ196678 EHM196619:EHM196678 ERI196619:ERI196678 FBE196619:FBE196678 FLA196619:FLA196678 FUW196619:FUW196678 GES196619:GES196678 GOO196619:GOO196678 GYK196619:GYK196678 HIG196619:HIG196678 HSC196619:HSC196678 IBY196619:IBY196678 ILU196619:ILU196678 IVQ196619:IVQ196678 JFM196619:JFM196678 JPI196619:JPI196678 JZE196619:JZE196678 KJA196619:KJA196678 KSW196619:KSW196678 LCS196619:LCS196678 LMO196619:LMO196678 LWK196619:LWK196678 MGG196619:MGG196678 MQC196619:MQC196678 MZY196619:MZY196678 NJU196619:NJU196678 NTQ196619:NTQ196678 ODM196619:ODM196678 ONI196619:ONI196678 OXE196619:OXE196678 PHA196619:PHA196678 PQW196619:PQW196678 QAS196619:QAS196678 QKO196619:QKO196678 QUK196619:QUK196678 REG196619:REG196678 ROC196619:ROC196678 RXY196619:RXY196678 SHU196619:SHU196678 SRQ196619:SRQ196678 TBM196619:TBM196678 TLI196619:TLI196678 TVE196619:TVE196678 UFA196619:UFA196678 UOW196619:UOW196678 UYS196619:UYS196678 VIO196619:VIO196678 VSK196619:VSK196678 WCG196619:WCG196678 WMC196619:WMC196678 WVY196619:WVY196678 AC262155:AC262214 JM262155:JM262214 TI262155:TI262214 ADE262155:ADE262214 ANA262155:ANA262214 AWW262155:AWW262214 BGS262155:BGS262214 BQO262155:BQO262214 CAK262155:CAK262214 CKG262155:CKG262214 CUC262155:CUC262214 DDY262155:DDY262214 DNU262155:DNU262214 DXQ262155:DXQ262214 EHM262155:EHM262214 ERI262155:ERI262214 FBE262155:FBE262214 FLA262155:FLA262214 FUW262155:FUW262214 GES262155:GES262214 GOO262155:GOO262214 GYK262155:GYK262214 HIG262155:HIG262214 HSC262155:HSC262214 IBY262155:IBY262214 ILU262155:ILU262214 IVQ262155:IVQ262214 JFM262155:JFM262214 JPI262155:JPI262214 JZE262155:JZE262214 KJA262155:KJA262214 KSW262155:KSW262214 LCS262155:LCS262214 LMO262155:LMO262214 LWK262155:LWK262214 MGG262155:MGG262214 MQC262155:MQC262214 MZY262155:MZY262214 NJU262155:NJU262214 NTQ262155:NTQ262214 ODM262155:ODM262214 ONI262155:ONI262214 OXE262155:OXE262214 PHA262155:PHA262214 PQW262155:PQW262214 QAS262155:QAS262214 QKO262155:QKO262214 QUK262155:QUK262214 REG262155:REG262214 ROC262155:ROC262214 RXY262155:RXY262214 SHU262155:SHU262214 SRQ262155:SRQ262214 TBM262155:TBM262214 TLI262155:TLI262214 TVE262155:TVE262214 UFA262155:UFA262214 UOW262155:UOW262214 UYS262155:UYS262214 VIO262155:VIO262214 VSK262155:VSK262214 WCG262155:WCG262214 WMC262155:WMC262214 WVY262155:WVY262214 AC327691:AC327750 JM327691:JM327750 TI327691:TI327750 ADE327691:ADE327750 ANA327691:ANA327750 AWW327691:AWW327750 BGS327691:BGS327750 BQO327691:BQO327750 CAK327691:CAK327750 CKG327691:CKG327750 CUC327691:CUC327750 DDY327691:DDY327750 DNU327691:DNU327750 DXQ327691:DXQ327750 EHM327691:EHM327750 ERI327691:ERI327750 FBE327691:FBE327750 FLA327691:FLA327750 FUW327691:FUW327750 GES327691:GES327750 GOO327691:GOO327750 GYK327691:GYK327750 HIG327691:HIG327750 HSC327691:HSC327750 IBY327691:IBY327750 ILU327691:ILU327750 IVQ327691:IVQ327750 JFM327691:JFM327750 JPI327691:JPI327750 JZE327691:JZE327750 KJA327691:KJA327750 KSW327691:KSW327750 LCS327691:LCS327750 LMO327691:LMO327750 LWK327691:LWK327750 MGG327691:MGG327750 MQC327691:MQC327750 MZY327691:MZY327750 NJU327691:NJU327750 NTQ327691:NTQ327750 ODM327691:ODM327750 ONI327691:ONI327750 OXE327691:OXE327750 PHA327691:PHA327750 PQW327691:PQW327750 QAS327691:QAS327750 QKO327691:QKO327750 QUK327691:QUK327750 REG327691:REG327750 ROC327691:ROC327750 RXY327691:RXY327750 SHU327691:SHU327750 SRQ327691:SRQ327750 TBM327691:TBM327750 TLI327691:TLI327750 TVE327691:TVE327750 UFA327691:UFA327750 UOW327691:UOW327750 UYS327691:UYS327750 VIO327691:VIO327750 VSK327691:VSK327750 WCG327691:WCG327750 WMC327691:WMC327750 WVY327691:WVY327750 AC393227:AC393286 JM393227:JM393286 TI393227:TI393286 ADE393227:ADE393286 ANA393227:ANA393286 AWW393227:AWW393286 BGS393227:BGS393286 BQO393227:BQO393286 CAK393227:CAK393286 CKG393227:CKG393286 CUC393227:CUC393286 DDY393227:DDY393286 DNU393227:DNU393286 DXQ393227:DXQ393286 EHM393227:EHM393286 ERI393227:ERI393286 FBE393227:FBE393286 FLA393227:FLA393286 FUW393227:FUW393286 GES393227:GES393286 GOO393227:GOO393286 GYK393227:GYK393286 HIG393227:HIG393286 HSC393227:HSC393286 IBY393227:IBY393286 ILU393227:ILU393286 IVQ393227:IVQ393286 JFM393227:JFM393286 JPI393227:JPI393286 JZE393227:JZE393286 KJA393227:KJA393286 KSW393227:KSW393286 LCS393227:LCS393286 LMO393227:LMO393286 LWK393227:LWK393286 MGG393227:MGG393286 MQC393227:MQC393286 MZY393227:MZY393286 NJU393227:NJU393286 NTQ393227:NTQ393286 ODM393227:ODM393286 ONI393227:ONI393286 OXE393227:OXE393286 PHA393227:PHA393286 PQW393227:PQW393286 QAS393227:QAS393286 QKO393227:QKO393286 QUK393227:QUK393286 REG393227:REG393286 ROC393227:ROC393286 RXY393227:RXY393286 SHU393227:SHU393286 SRQ393227:SRQ393286 TBM393227:TBM393286 TLI393227:TLI393286 TVE393227:TVE393286 UFA393227:UFA393286 UOW393227:UOW393286 UYS393227:UYS393286 VIO393227:VIO393286 VSK393227:VSK393286 WCG393227:WCG393286 WMC393227:WMC393286 WVY393227:WVY393286 AC458763:AC458822 JM458763:JM458822 TI458763:TI458822 ADE458763:ADE458822 ANA458763:ANA458822 AWW458763:AWW458822 BGS458763:BGS458822 BQO458763:BQO458822 CAK458763:CAK458822 CKG458763:CKG458822 CUC458763:CUC458822 DDY458763:DDY458822 DNU458763:DNU458822 DXQ458763:DXQ458822 EHM458763:EHM458822 ERI458763:ERI458822 FBE458763:FBE458822 FLA458763:FLA458822 FUW458763:FUW458822 GES458763:GES458822 GOO458763:GOO458822 GYK458763:GYK458822 HIG458763:HIG458822 HSC458763:HSC458822 IBY458763:IBY458822 ILU458763:ILU458822 IVQ458763:IVQ458822 JFM458763:JFM458822 JPI458763:JPI458822 JZE458763:JZE458822 KJA458763:KJA458822 KSW458763:KSW458822 LCS458763:LCS458822 LMO458763:LMO458822 LWK458763:LWK458822 MGG458763:MGG458822 MQC458763:MQC458822 MZY458763:MZY458822 NJU458763:NJU458822 NTQ458763:NTQ458822 ODM458763:ODM458822 ONI458763:ONI458822 OXE458763:OXE458822 PHA458763:PHA458822 PQW458763:PQW458822 QAS458763:QAS458822 QKO458763:QKO458822 QUK458763:QUK458822 REG458763:REG458822 ROC458763:ROC458822 RXY458763:RXY458822 SHU458763:SHU458822 SRQ458763:SRQ458822 TBM458763:TBM458822 TLI458763:TLI458822 TVE458763:TVE458822 UFA458763:UFA458822 UOW458763:UOW458822 UYS458763:UYS458822 VIO458763:VIO458822 VSK458763:VSK458822 WCG458763:WCG458822 WMC458763:WMC458822 WVY458763:WVY458822 AC524299:AC524358 JM524299:JM524358 TI524299:TI524358 ADE524299:ADE524358 ANA524299:ANA524358 AWW524299:AWW524358 BGS524299:BGS524358 BQO524299:BQO524358 CAK524299:CAK524358 CKG524299:CKG524358 CUC524299:CUC524358 DDY524299:DDY524358 DNU524299:DNU524358 DXQ524299:DXQ524358 EHM524299:EHM524358 ERI524299:ERI524358 FBE524299:FBE524358 FLA524299:FLA524358 FUW524299:FUW524358 GES524299:GES524358 GOO524299:GOO524358 GYK524299:GYK524358 HIG524299:HIG524358 HSC524299:HSC524358 IBY524299:IBY524358 ILU524299:ILU524358 IVQ524299:IVQ524358 JFM524299:JFM524358 JPI524299:JPI524358 JZE524299:JZE524358 KJA524299:KJA524358 KSW524299:KSW524358 LCS524299:LCS524358 LMO524299:LMO524358 LWK524299:LWK524358 MGG524299:MGG524358 MQC524299:MQC524358 MZY524299:MZY524358 NJU524299:NJU524358 NTQ524299:NTQ524358 ODM524299:ODM524358 ONI524299:ONI524358 OXE524299:OXE524358 PHA524299:PHA524358 PQW524299:PQW524358 QAS524299:QAS524358 QKO524299:QKO524358 QUK524299:QUK524358 REG524299:REG524358 ROC524299:ROC524358 RXY524299:RXY524358 SHU524299:SHU524358 SRQ524299:SRQ524358 TBM524299:TBM524358 TLI524299:TLI524358 TVE524299:TVE524358 UFA524299:UFA524358 UOW524299:UOW524358 UYS524299:UYS524358 VIO524299:VIO524358 VSK524299:VSK524358 WCG524299:WCG524358 WMC524299:WMC524358 WVY524299:WVY524358 AC589835:AC589894 JM589835:JM589894 TI589835:TI589894 ADE589835:ADE589894 ANA589835:ANA589894 AWW589835:AWW589894 BGS589835:BGS589894 BQO589835:BQO589894 CAK589835:CAK589894 CKG589835:CKG589894 CUC589835:CUC589894 DDY589835:DDY589894 DNU589835:DNU589894 DXQ589835:DXQ589894 EHM589835:EHM589894 ERI589835:ERI589894 FBE589835:FBE589894 FLA589835:FLA589894 FUW589835:FUW589894 GES589835:GES589894 GOO589835:GOO589894 GYK589835:GYK589894 HIG589835:HIG589894 HSC589835:HSC589894 IBY589835:IBY589894 ILU589835:ILU589894 IVQ589835:IVQ589894 JFM589835:JFM589894 JPI589835:JPI589894 JZE589835:JZE589894 KJA589835:KJA589894 KSW589835:KSW589894 LCS589835:LCS589894 LMO589835:LMO589894 LWK589835:LWK589894 MGG589835:MGG589894 MQC589835:MQC589894 MZY589835:MZY589894 NJU589835:NJU589894 NTQ589835:NTQ589894 ODM589835:ODM589894 ONI589835:ONI589894 OXE589835:OXE589894 PHA589835:PHA589894 PQW589835:PQW589894 QAS589835:QAS589894 QKO589835:QKO589894 QUK589835:QUK589894 REG589835:REG589894 ROC589835:ROC589894 RXY589835:RXY589894 SHU589835:SHU589894 SRQ589835:SRQ589894 TBM589835:TBM589894 TLI589835:TLI589894 TVE589835:TVE589894 UFA589835:UFA589894 UOW589835:UOW589894 UYS589835:UYS589894 VIO589835:VIO589894 VSK589835:VSK589894 WCG589835:WCG589894 WMC589835:WMC589894 WVY589835:WVY589894 AC655371:AC655430 JM655371:JM655430 TI655371:TI655430 ADE655371:ADE655430 ANA655371:ANA655430 AWW655371:AWW655430 BGS655371:BGS655430 BQO655371:BQO655430 CAK655371:CAK655430 CKG655371:CKG655430 CUC655371:CUC655430 DDY655371:DDY655430 DNU655371:DNU655430 DXQ655371:DXQ655430 EHM655371:EHM655430 ERI655371:ERI655430 FBE655371:FBE655430 FLA655371:FLA655430 FUW655371:FUW655430 GES655371:GES655430 GOO655371:GOO655430 GYK655371:GYK655430 HIG655371:HIG655430 HSC655371:HSC655430 IBY655371:IBY655430 ILU655371:ILU655430 IVQ655371:IVQ655430 JFM655371:JFM655430 JPI655371:JPI655430 JZE655371:JZE655430 KJA655371:KJA655430 KSW655371:KSW655430 LCS655371:LCS655430 LMO655371:LMO655430 LWK655371:LWK655430 MGG655371:MGG655430 MQC655371:MQC655430 MZY655371:MZY655430 NJU655371:NJU655430 NTQ655371:NTQ655430 ODM655371:ODM655430 ONI655371:ONI655430 OXE655371:OXE655430 PHA655371:PHA655430 PQW655371:PQW655430 QAS655371:QAS655430 QKO655371:QKO655430 QUK655371:QUK655430 REG655371:REG655430 ROC655371:ROC655430 RXY655371:RXY655430 SHU655371:SHU655430 SRQ655371:SRQ655430 TBM655371:TBM655430 TLI655371:TLI655430 TVE655371:TVE655430 UFA655371:UFA655430 UOW655371:UOW655430 UYS655371:UYS655430 VIO655371:VIO655430 VSK655371:VSK655430 WCG655371:WCG655430 WMC655371:WMC655430 WVY655371:WVY655430 AC720907:AC720966 JM720907:JM720966 TI720907:TI720966 ADE720907:ADE720966 ANA720907:ANA720966 AWW720907:AWW720966 BGS720907:BGS720966 BQO720907:BQO720966 CAK720907:CAK720966 CKG720907:CKG720966 CUC720907:CUC720966 DDY720907:DDY720966 DNU720907:DNU720966 DXQ720907:DXQ720966 EHM720907:EHM720966 ERI720907:ERI720966 FBE720907:FBE720966 FLA720907:FLA720966 FUW720907:FUW720966 GES720907:GES720966 GOO720907:GOO720966 GYK720907:GYK720966 HIG720907:HIG720966 HSC720907:HSC720966 IBY720907:IBY720966 ILU720907:ILU720966 IVQ720907:IVQ720966 JFM720907:JFM720966 JPI720907:JPI720966 JZE720907:JZE720966 KJA720907:KJA720966 KSW720907:KSW720966 LCS720907:LCS720966 LMO720907:LMO720966 LWK720907:LWK720966 MGG720907:MGG720966 MQC720907:MQC720966 MZY720907:MZY720966 NJU720907:NJU720966 NTQ720907:NTQ720966 ODM720907:ODM720966 ONI720907:ONI720966 OXE720907:OXE720966 PHA720907:PHA720966 PQW720907:PQW720966 QAS720907:QAS720966 QKO720907:QKO720966 QUK720907:QUK720966 REG720907:REG720966 ROC720907:ROC720966 RXY720907:RXY720966 SHU720907:SHU720966 SRQ720907:SRQ720966 TBM720907:TBM720966 TLI720907:TLI720966 TVE720907:TVE720966 UFA720907:UFA720966 UOW720907:UOW720966 UYS720907:UYS720966 VIO720907:VIO720966 VSK720907:VSK720966 WCG720907:WCG720966 WMC720907:WMC720966 WVY720907:WVY720966 AC786443:AC786502 JM786443:JM786502 TI786443:TI786502 ADE786443:ADE786502 ANA786443:ANA786502 AWW786443:AWW786502 BGS786443:BGS786502 BQO786443:BQO786502 CAK786443:CAK786502 CKG786443:CKG786502 CUC786443:CUC786502 DDY786443:DDY786502 DNU786443:DNU786502 DXQ786443:DXQ786502 EHM786443:EHM786502 ERI786443:ERI786502 FBE786443:FBE786502 FLA786443:FLA786502 FUW786443:FUW786502 GES786443:GES786502 GOO786443:GOO786502 GYK786443:GYK786502 HIG786443:HIG786502 HSC786443:HSC786502 IBY786443:IBY786502 ILU786443:ILU786502 IVQ786443:IVQ786502 JFM786443:JFM786502 JPI786443:JPI786502 JZE786443:JZE786502 KJA786443:KJA786502 KSW786443:KSW786502 LCS786443:LCS786502 LMO786443:LMO786502 LWK786443:LWK786502 MGG786443:MGG786502 MQC786443:MQC786502 MZY786443:MZY786502 NJU786443:NJU786502 NTQ786443:NTQ786502 ODM786443:ODM786502 ONI786443:ONI786502 OXE786443:OXE786502 PHA786443:PHA786502 PQW786443:PQW786502 QAS786443:QAS786502 QKO786443:QKO786502 QUK786443:QUK786502 REG786443:REG786502 ROC786443:ROC786502 RXY786443:RXY786502 SHU786443:SHU786502 SRQ786443:SRQ786502 TBM786443:TBM786502 TLI786443:TLI786502 TVE786443:TVE786502 UFA786443:UFA786502 UOW786443:UOW786502 UYS786443:UYS786502 VIO786443:VIO786502 VSK786443:VSK786502 WCG786443:WCG786502 WMC786443:WMC786502 WVY786443:WVY786502 AC851979:AC852038 JM851979:JM852038 TI851979:TI852038 ADE851979:ADE852038 ANA851979:ANA852038 AWW851979:AWW852038 BGS851979:BGS852038 BQO851979:BQO852038 CAK851979:CAK852038 CKG851979:CKG852038 CUC851979:CUC852038 DDY851979:DDY852038 DNU851979:DNU852038 DXQ851979:DXQ852038 EHM851979:EHM852038 ERI851979:ERI852038 FBE851979:FBE852038 FLA851979:FLA852038 FUW851979:FUW852038 GES851979:GES852038 GOO851979:GOO852038 GYK851979:GYK852038 HIG851979:HIG852038 HSC851979:HSC852038 IBY851979:IBY852038 ILU851979:ILU852038 IVQ851979:IVQ852038 JFM851979:JFM852038 JPI851979:JPI852038 JZE851979:JZE852038 KJA851979:KJA852038 KSW851979:KSW852038 LCS851979:LCS852038 LMO851979:LMO852038 LWK851979:LWK852038 MGG851979:MGG852038 MQC851979:MQC852038 MZY851979:MZY852038 NJU851979:NJU852038 NTQ851979:NTQ852038 ODM851979:ODM852038 ONI851979:ONI852038 OXE851979:OXE852038 PHA851979:PHA852038 PQW851979:PQW852038 QAS851979:QAS852038 QKO851979:QKO852038 QUK851979:QUK852038 REG851979:REG852038 ROC851979:ROC852038 RXY851979:RXY852038 SHU851979:SHU852038 SRQ851979:SRQ852038 TBM851979:TBM852038 TLI851979:TLI852038 TVE851979:TVE852038 UFA851979:UFA852038 UOW851979:UOW852038 UYS851979:UYS852038 VIO851979:VIO852038 VSK851979:VSK852038 WCG851979:WCG852038 WMC851979:WMC852038 WVY851979:WVY852038 AC917515:AC917574 JM917515:JM917574 TI917515:TI917574 ADE917515:ADE917574 ANA917515:ANA917574 AWW917515:AWW917574 BGS917515:BGS917574 BQO917515:BQO917574 CAK917515:CAK917574 CKG917515:CKG917574 CUC917515:CUC917574 DDY917515:DDY917574 DNU917515:DNU917574 DXQ917515:DXQ917574 EHM917515:EHM917574 ERI917515:ERI917574 FBE917515:FBE917574 FLA917515:FLA917574 FUW917515:FUW917574 GES917515:GES917574 GOO917515:GOO917574 GYK917515:GYK917574 HIG917515:HIG917574 HSC917515:HSC917574 IBY917515:IBY917574 ILU917515:ILU917574 IVQ917515:IVQ917574 JFM917515:JFM917574 JPI917515:JPI917574 JZE917515:JZE917574 KJA917515:KJA917574 KSW917515:KSW917574 LCS917515:LCS917574 LMO917515:LMO917574 LWK917515:LWK917574 MGG917515:MGG917574 MQC917515:MQC917574 MZY917515:MZY917574 NJU917515:NJU917574 NTQ917515:NTQ917574 ODM917515:ODM917574 ONI917515:ONI917574 OXE917515:OXE917574 PHA917515:PHA917574 PQW917515:PQW917574 QAS917515:QAS917574 QKO917515:QKO917574 QUK917515:QUK917574 REG917515:REG917574 ROC917515:ROC917574 RXY917515:RXY917574 SHU917515:SHU917574 SRQ917515:SRQ917574 TBM917515:TBM917574 TLI917515:TLI917574 TVE917515:TVE917574 UFA917515:UFA917574 UOW917515:UOW917574 UYS917515:UYS917574 VIO917515:VIO917574 VSK917515:VSK917574 WCG917515:WCG917574 WMC917515:WMC917574 WVY917515:WVY917574 AC983051:AC983110 JM983051:JM983110 TI983051:TI983110 ADE983051:ADE983110 ANA983051:ANA983110 AWW983051:AWW983110 BGS983051:BGS983110 BQO983051:BQO983110 CAK983051:CAK983110 CKG983051:CKG983110 CUC983051:CUC983110 DDY983051:DDY983110 DNU983051:DNU983110 DXQ983051:DXQ983110 EHM983051:EHM983110 ERI983051:ERI983110 FBE983051:FBE983110 FLA983051:FLA983110 FUW983051:FUW983110 GES983051:GES983110 GOO983051:GOO983110 GYK983051:GYK983110 HIG983051:HIG983110 HSC983051:HSC983110 IBY983051:IBY983110 ILU983051:ILU983110 IVQ983051:IVQ983110 JFM983051:JFM983110 JPI983051:JPI983110 JZE983051:JZE983110 KJA983051:KJA983110 KSW983051:KSW983110 LCS983051:LCS983110 LMO983051:LMO983110 LWK983051:LWK983110 MGG983051:MGG983110 MQC983051:MQC983110 MZY983051:MZY983110 NJU983051:NJU983110 NTQ983051:NTQ983110 ODM983051:ODM983110 ONI983051:ONI983110 OXE983051:OXE983110 PHA983051:PHA983110 PQW983051:PQW983110 QAS983051:QAS983110 QKO983051:QKO983110 QUK983051:QUK983110 REG983051:REG983110 ROC983051:ROC983110 RXY983051:RXY983110 SHU983051:SHU983110 SRQ983051:SRQ983110 TBM983051:TBM983110 TLI983051:TLI983110 TVE983051:TVE983110 UFA983051:UFA983110 UOW983051:UOW983110 UYS983051:UYS983110 VIO983051:VIO983110 VSK983051:VSK983110 WCG983051:WCG983110 WMC983051:WMC983110 WVY983051:WVY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customWidth="1"/>
    <col min="57" max="58" width="5.375" style="14" customWidth="1"/>
    <col min="59" max="59" width="9.25" style="14" customWidth="1"/>
    <col min="60" max="68" width="9" hidden="1" customWidth="1"/>
    <col min="69" max="71" width="9" style="14" hidden="1" customWidth="1"/>
    <col min="72" max="245" width="9" style="14"/>
    <col min="246" max="246" width="3" style="14" customWidth="1"/>
    <col min="247" max="247" width="2.5" style="14" customWidth="1"/>
    <col min="248" max="248" width="0" style="14" hidden="1" customWidth="1"/>
    <col min="249" max="249" width="11" style="14" customWidth="1"/>
    <col min="250" max="259" width="6.25" style="14" customWidth="1"/>
    <col min="260" max="260" width="4.75" style="14" customWidth="1"/>
    <col min="261" max="261" width="0" style="14" hidden="1" customWidth="1"/>
    <col min="262" max="262" width="6.875" style="14" customWidth="1"/>
    <col min="263" max="263" width="0" style="14" hidden="1" customWidth="1"/>
    <col min="264" max="264" width="5.375" style="14" customWidth="1"/>
    <col min="265" max="265" width="6" style="14" customWidth="1"/>
    <col min="266" max="266" width="6.625" style="14" customWidth="1"/>
    <col min="267" max="267" width="5.375" style="14" customWidth="1"/>
    <col min="268" max="269" width="6.375" style="14" customWidth="1"/>
    <col min="270" max="271" width="5.375" style="14" customWidth="1"/>
    <col min="272" max="272" width="0" style="14" hidden="1" customWidth="1"/>
    <col min="273" max="273" width="5.375" style="14" customWidth="1"/>
    <col min="274" max="299" width="0" style="14" hidden="1" customWidth="1"/>
    <col min="300" max="300" width="9.375" style="14" customWidth="1"/>
    <col min="301" max="303" width="0" style="14" hidden="1" customWidth="1"/>
    <col min="304" max="304" width="7.5" style="14" customWidth="1"/>
    <col min="305" max="305" width="12.75" style="14" customWidth="1"/>
    <col min="306" max="306" width="9.375" style="14" bestFit="1" customWidth="1"/>
    <col min="307" max="307" width="9.375" style="14" customWidth="1"/>
    <col min="308" max="308" width="9.375" style="14" bestFit="1" customWidth="1"/>
    <col min="309" max="309" width="9.375" style="14" customWidth="1"/>
    <col min="310" max="310" width="9.375" style="14" bestFit="1" customWidth="1"/>
    <col min="311" max="311" width="9.375" style="14" customWidth="1"/>
    <col min="312" max="312" width="9.375" style="14" bestFit="1" customWidth="1"/>
    <col min="313" max="313" width="9.375" style="14" customWidth="1"/>
    <col min="314" max="314" width="9.375" style="14" bestFit="1" customWidth="1"/>
    <col min="315" max="315" width="9.375" style="14" customWidth="1"/>
    <col min="316" max="501" width="9" style="14"/>
    <col min="502" max="502" width="3" style="14" customWidth="1"/>
    <col min="503" max="503" width="2.5" style="14" customWidth="1"/>
    <col min="504" max="504" width="0" style="14" hidden="1" customWidth="1"/>
    <col min="505" max="505" width="11" style="14" customWidth="1"/>
    <col min="506" max="515" width="6.25" style="14" customWidth="1"/>
    <col min="516" max="516" width="4.75" style="14" customWidth="1"/>
    <col min="517" max="517" width="0" style="14" hidden="1" customWidth="1"/>
    <col min="518" max="518" width="6.875" style="14" customWidth="1"/>
    <col min="519" max="519" width="0" style="14" hidden="1" customWidth="1"/>
    <col min="520" max="520" width="5.375" style="14" customWidth="1"/>
    <col min="521" max="521" width="6" style="14" customWidth="1"/>
    <col min="522" max="522" width="6.625" style="14" customWidth="1"/>
    <col min="523" max="523" width="5.375" style="14" customWidth="1"/>
    <col min="524" max="525" width="6.375" style="14" customWidth="1"/>
    <col min="526" max="527" width="5.375" style="14" customWidth="1"/>
    <col min="528" max="528" width="0" style="14" hidden="1" customWidth="1"/>
    <col min="529" max="529" width="5.375" style="14" customWidth="1"/>
    <col min="530" max="555" width="0" style="14" hidden="1" customWidth="1"/>
    <col min="556" max="556" width="9.375" style="14" customWidth="1"/>
    <col min="557" max="559" width="0" style="14" hidden="1" customWidth="1"/>
    <col min="560" max="560" width="7.5" style="14" customWidth="1"/>
    <col min="561" max="561" width="12.75" style="14" customWidth="1"/>
    <col min="562" max="562" width="9.375" style="14" bestFit="1" customWidth="1"/>
    <col min="563" max="563" width="9.375" style="14" customWidth="1"/>
    <col min="564" max="564" width="9.375" style="14" bestFit="1" customWidth="1"/>
    <col min="565" max="565" width="9.375" style="14" customWidth="1"/>
    <col min="566" max="566" width="9.375" style="14" bestFit="1" customWidth="1"/>
    <col min="567" max="567" width="9.375" style="14" customWidth="1"/>
    <col min="568" max="568" width="9.375" style="14" bestFit="1" customWidth="1"/>
    <col min="569" max="569" width="9.375" style="14" customWidth="1"/>
    <col min="570" max="570" width="9.375" style="14" bestFit="1" customWidth="1"/>
    <col min="571" max="571" width="9.375" style="14" customWidth="1"/>
    <col min="572" max="757" width="9" style="14"/>
    <col min="758" max="758" width="3" style="14" customWidth="1"/>
    <col min="759" max="759" width="2.5" style="14" customWidth="1"/>
    <col min="760" max="760" width="0" style="14" hidden="1" customWidth="1"/>
    <col min="761" max="761" width="11" style="14" customWidth="1"/>
    <col min="762" max="771" width="6.25" style="14" customWidth="1"/>
    <col min="772" max="772" width="4.75" style="14" customWidth="1"/>
    <col min="773" max="773" width="0" style="14" hidden="1" customWidth="1"/>
    <col min="774" max="774" width="6.875" style="14" customWidth="1"/>
    <col min="775" max="775" width="0" style="14" hidden="1" customWidth="1"/>
    <col min="776" max="776" width="5.375" style="14" customWidth="1"/>
    <col min="777" max="777" width="6" style="14" customWidth="1"/>
    <col min="778" max="778" width="6.625" style="14" customWidth="1"/>
    <col min="779" max="779" width="5.375" style="14" customWidth="1"/>
    <col min="780" max="781" width="6.375" style="14" customWidth="1"/>
    <col min="782" max="783" width="5.375" style="14" customWidth="1"/>
    <col min="784" max="784" width="0" style="14" hidden="1" customWidth="1"/>
    <col min="785" max="785" width="5.375" style="14" customWidth="1"/>
    <col min="786" max="811" width="0" style="14" hidden="1" customWidth="1"/>
    <col min="812" max="812" width="9.375" style="14" customWidth="1"/>
    <col min="813" max="815" width="0" style="14" hidden="1" customWidth="1"/>
    <col min="816" max="816" width="7.5" style="14" customWidth="1"/>
    <col min="817" max="817" width="12.75" style="14" customWidth="1"/>
    <col min="818" max="818" width="9.375" style="14" bestFit="1" customWidth="1"/>
    <col min="819" max="819" width="9.375" style="14" customWidth="1"/>
    <col min="820" max="820" width="9.375" style="14" bestFit="1" customWidth="1"/>
    <col min="821" max="821" width="9.375" style="14" customWidth="1"/>
    <col min="822" max="822" width="9.375" style="14" bestFit="1" customWidth="1"/>
    <col min="823" max="823" width="9.375" style="14" customWidth="1"/>
    <col min="824" max="824" width="9.375" style="14" bestFit="1" customWidth="1"/>
    <col min="825" max="825" width="9.375" style="14" customWidth="1"/>
    <col min="826" max="826" width="9.375" style="14" bestFit="1" customWidth="1"/>
    <col min="827" max="827" width="9.375" style="14" customWidth="1"/>
    <col min="828" max="1013" width="9" style="14"/>
    <col min="1014" max="1014" width="3" style="14" customWidth="1"/>
    <col min="1015" max="1015" width="2.5" style="14" customWidth="1"/>
    <col min="1016" max="1016" width="0" style="14" hidden="1" customWidth="1"/>
    <col min="1017" max="1017" width="11" style="14" customWidth="1"/>
    <col min="1018" max="1027" width="6.25" style="14" customWidth="1"/>
    <col min="1028" max="1028" width="4.75" style="14" customWidth="1"/>
    <col min="1029" max="1029" width="0" style="14" hidden="1" customWidth="1"/>
    <col min="1030" max="1030" width="6.875" style="14" customWidth="1"/>
    <col min="1031" max="1031" width="0" style="14" hidden="1" customWidth="1"/>
    <col min="1032" max="1032" width="5.375" style="14" customWidth="1"/>
    <col min="1033" max="1033" width="6" style="14" customWidth="1"/>
    <col min="1034" max="1034" width="6.625" style="14" customWidth="1"/>
    <col min="1035" max="1035" width="5.375" style="14" customWidth="1"/>
    <col min="1036" max="1037" width="6.375" style="14" customWidth="1"/>
    <col min="1038" max="1039" width="5.375" style="14" customWidth="1"/>
    <col min="1040" max="1040" width="0" style="14" hidden="1" customWidth="1"/>
    <col min="1041" max="1041" width="5.375" style="14" customWidth="1"/>
    <col min="1042" max="1067" width="0" style="14" hidden="1" customWidth="1"/>
    <col min="1068" max="1068" width="9.375" style="14" customWidth="1"/>
    <col min="1069" max="1071" width="0" style="14" hidden="1" customWidth="1"/>
    <col min="1072" max="1072" width="7.5" style="14" customWidth="1"/>
    <col min="1073" max="1073" width="12.75" style="14" customWidth="1"/>
    <col min="1074" max="1074" width="9.375" style="14" bestFit="1" customWidth="1"/>
    <col min="1075" max="1075" width="9.375" style="14" customWidth="1"/>
    <col min="1076" max="1076" width="9.375" style="14" bestFit="1" customWidth="1"/>
    <col min="1077" max="1077" width="9.375" style="14" customWidth="1"/>
    <col min="1078" max="1078" width="9.375" style="14" bestFit="1" customWidth="1"/>
    <col min="1079" max="1079" width="9.375" style="14" customWidth="1"/>
    <col min="1080" max="1080" width="9.375" style="14" bestFit="1" customWidth="1"/>
    <col min="1081" max="1081" width="9.375" style="14" customWidth="1"/>
    <col min="1082" max="1082" width="9.375" style="14" bestFit="1" customWidth="1"/>
    <col min="1083" max="1083" width="9.375" style="14" customWidth="1"/>
    <col min="1084" max="1269" width="9" style="14"/>
    <col min="1270" max="1270" width="3" style="14" customWidth="1"/>
    <col min="1271" max="1271" width="2.5" style="14" customWidth="1"/>
    <col min="1272" max="1272" width="0" style="14" hidden="1" customWidth="1"/>
    <col min="1273" max="1273" width="11" style="14" customWidth="1"/>
    <col min="1274" max="1283" width="6.25" style="14" customWidth="1"/>
    <col min="1284" max="1284" width="4.75" style="14" customWidth="1"/>
    <col min="1285" max="1285" width="0" style="14" hidden="1" customWidth="1"/>
    <col min="1286" max="1286" width="6.875" style="14" customWidth="1"/>
    <col min="1287" max="1287" width="0" style="14" hidden="1" customWidth="1"/>
    <col min="1288" max="1288" width="5.375" style="14" customWidth="1"/>
    <col min="1289" max="1289" width="6" style="14" customWidth="1"/>
    <col min="1290" max="1290" width="6.625" style="14" customWidth="1"/>
    <col min="1291" max="1291" width="5.375" style="14" customWidth="1"/>
    <col min="1292" max="1293" width="6.375" style="14" customWidth="1"/>
    <col min="1294" max="1295" width="5.375" style="14" customWidth="1"/>
    <col min="1296" max="1296" width="0" style="14" hidden="1" customWidth="1"/>
    <col min="1297" max="1297" width="5.375" style="14" customWidth="1"/>
    <col min="1298" max="1323" width="0" style="14" hidden="1" customWidth="1"/>
    <col min="1324" max="1324" width="9.375" style="14" customWidth="1"/>
    <col min="1325" max="1327" width="0" style="14" hidden="1" customWidth="1"/>
    <col min="1328" max="1328" width="7.5" style="14" customWidth="1"/>
    <col min="1329" max="1329" width="12.75" style="14" customWidth="1"/>
    <col min="1330" max="1330" width="9.375" style="14" bestFit="1" customWidth="1"/>
    <col min="1331" max="1331" width="9.375" style="14" customWidth="1"/>
    <col min="1332" max="1332" width="9.375" style="14" bestFit="1" customWidth="1"/>
    <col min="1333" max="1333" width="9.375" style="14" customWidth="1"/>
    <col min="1334" max="1334" width="9.375" style="14" bestFit="1" customWidth="1"/>
    <col min="1335" max="1335" width="9.375" style="14" customWidth="1"/>
    <col min="1336" max="1336" width="9.375" style="14" bestFit="1" customWidth="1"/>
    <col min="1337" max="1337" width="9.375" style="14" customWidth="1"/>
    <col min="1338" max="1338" width="9.375" style="14" bestFit="1" customWidth="1"/>
    <col min="1339" max="1339" width="9.375" style="14" customWidth="1"/>
    <col min="1340" max="1525" width="9" style="14"/>
    <col min="1526" max="1526" width="3" style="14" customWidth="1"/>
    <col min="1527" max="1527" width="2.5" style="14" customWidth="1"/>
    <col min="1528" max="1528" width="0" style="14" hidden="1" customWidth="1"/>
    <col min="1529" max="1529" width="11" style="14" customWidth="1"/>
    <col min="1530" max="1539" width="6.25" style="14" customWidth="1"/>
    <col min="1540" max="1540" width="4.75" style="14" customWidth="1"/>
    <col min="1541" max="1541" width="0" style="14" hidden="1" customWidth="1"/>
    <col min="1542" max="1542" width="6.875" style="14" customWidth="1"/>
    <col min="1543" max="1543" width="0" style="14" hidden="1" customWidth="1"/>
    <col min="1544" max="1544" width="5.375" style="14" customWidth="1"/>
    <col min="1545" max="1545" width="6" style="14" customWidth="1"/>
    <col min="1546" max="1546" width="6.625" style="14" customWidth="1"/>
    <col min="1547" max="1547" width="5.375" style="14" customWidth="1"/>
    <col min="1548" max="1549" width="6.375" style="14" customWidth="1"/>
    <col min="1550" max="1551" width="5.375" style="14" customWidth="1"/>
    <col min="1552" max="1552" width="0" style="14" hidden="1" customWidth="1"/>
    <col min="1553" max="1553" width="5.375" style="14" customWidth="1"/>
    <col min="1554" max="1579" width="0" style="14" hidden="1" customWidth="1"/>
    <col min="1580" max="1580" width="9.375" style="14" customWidth="1"/>
    <col min="1581" max="1583" width="0" style="14" hidden="1" customWidth="1"/>
    <col min="1584" max="1584" width="7.5" style="14" customWidth="1"/>
    <col min="1585" max="1585" width="12.75" style="14" customWidth="1"/>
    <col min="1586" max="1586" width="9.375" style="14" bestFit="1" customWidth="1"/>
    <col min="1587" max="1587" width="9.375" style="14" customWidth="1"/>
    <col min="1588" max="1588" width="9.375" style="14" bestFit="1" customWidth="1"/>
    <col min="1589" max="1589" width="9.375" style="14" customWidth="1"/>
    <col min="1590" max="1590" width="9.375" style="14" bestFit="1" customWidth="1"/>
    <col min="1591" max="1591" width="9.375" style="14" customWidth="1"/>
    <col min="1592" max="1592" width="9.375" style="14" bestFit="1" customWidth="1"/>
    <col min="1593" max="1593" width="9.375" style="14" customWidth="1"/>
    <col min="1594" max="1594" width="9.375" style="14" bestFit="1" customWidth="1"/>
    <col min="1595" max="1595" width="9.375" style="14" customWidth="1"/>
    <col min="1596" max="1781" width="9" style="14"/>
    <col min="1782" max="1782" width="3" style="14" customWidth="1"/>
    <col min="1783" max="1783" width="2.5" style="14" customWidth="1"/>
    <col min="1784" max="1784" width="0" style="14" hidden="1" customWidth="1"/>
    <col min="1785" max="1785" width="11" style="14" customWidth="1"/>
    <col min="1786" max="1795" width="6.25" style="14" customWidth="1"/>
    <col min="1796" max="1796" width="4.75" style="14" customWidth="1"/>
    <col min="1797" max="1797" width="0" style="14" hidden="1" customWidth="1"/>
    <col min="1798" max="1798" width="6.875" style="14" customWidth="1"/>
    <col min="1799" max="1799" width="0" style="14" hidden="1" customWidth="1"/>
    <col min="1800" max="1800" width="5.375" style="14" customWidth="1"/>
    <col min="1801" max="1801" width="6" style="14" customWidth="1"/>
    <col min="1802" max="1802" width="6.625" style="14" customWidth="1"/>
    <col min="1803" max="1803" width="5.375" style="14" customWidth="1"/>
    <col min="1804" max="1805" width="6.375" style="14" customWidth="1"/>
    <col min="1806" max="1807" width="5.375" style="14" customWidth="1"/>
    <col min="1808" max="1808" width="0" style="14" hidden="1" customWidth="1"/>
    <col min="1809" max="1809" width="5.375" style="14" customWidth="1"/>
    <col min="1810" max="1835" width="0" style="14" hidden="1" customWidth="1"/>
    <col min="1836" max="1836" width="9.375" style="14" customWidth="1"/>
    <col min="1837" max="1839" width="0" style="14" hidden="1" customWidth="1"/>
    <col min="1840" max="1840" width="7.5" style="14" customWidth="1"/>
    <col min="1841" max="1841" width="12.75" style="14" customWidth="1"/>
    <col min="1842" max="1842" width="9.375" style="14" bestFit="1" customWidth="1"/>
    <col min="1843" max="1843" width="9.375" style="14" customWidth="1"/>
    <col min="1844" max="1844" width="9.375" style="14" bestFit="1" customWidth="1"/>
    <col min="1845" max="1845" width="9.375" style="14" customWidth="1"/>
    <col min="1846" max="1846" width="9.375" style="14" bestFit="1" customWidth="1"/>
    <col min="1847" max="1847" width="9.375" style="14" customWidth="1"/>
    <col min="1848" max="1848" width="9.375" style="14" bestFit="1" customWidth="1"/>
    <col min="1849" max="1849" width="9.375" style="14" customWidth="1"/>
    <col min="1850" max="1850" width="9.375" style="14" bestFit="1" customWidth="1"/>
    <col min="1851" max="1851" width="9.375" style="14" customWidth="1"/>
    <col min="1852" max="2037" width="9" style="14"/>
    <col min="2038" max="2038" width="3" style="14" customWidth="1"/>
    <col min="2039" max="2039" width="2.5" style="14" customWidth="1"/>
    <col min="2040" max="2040" width="0" style="14" hidden="1" customWidth="1"/>
    <col min="2041" max="2041" width="11" style="14" customWidth="1"/>
    <col min="2042" max="2051" width="6.25" style="14" customWidth="1"/>
    <col min="2052" max="2052" width="4.75" style="14" customWidth="1"/>
    <col min="2053" max="2053" width="0" style="14" hidden="1" customWidth="1"/>
    <col min="2054" max="2054" width="6.875" style="14" customWidth="1"/>
    <col min="2055" max="2055" width="0" style="14" hidden="1" customWidth="1"/>
    <col min="2056" max="2056" width="5.375" style="14" customWidth="1"/>
    <col min="2057" max="2057" width="6" style="14" customWidth="1"/>
    <col min="2058" max="2058" width="6.625" style="14" customWidth="1"/>
    <col min="2059" max="2059" width="5.375" style="14" customWidth="1"/>
    <col min="2060" max="2061" width="6.375" style="14" customWidth="1"/>
    <col min="2062" max="2063" width="5.375" style="14" customWidth="1"/>
    <col min="2064" max="2064" width="0" style="14" hidden="1" customWidth="1"/>
    <col min="2065" max="2065" width="5.375" style="14" customWidth="1"/>
    <col min="2066" max="2091" width="0" style="14" hidden="1" customWidth="1"/>
    <col min="2092" max="2092" width="9.375" style="14" customWidth="1"/>
    <col min="2093" max="2095" width="0" style="14" hidden="1" customWidth="1"/>
    <col min="2096" max="2096" width="7.5" style="14" customWidth="1"/>
    <col min="2097" max="2097" width="12.75" style="14" customWidth="1"/>
    <col min="2098" max="2098" width="9.375" style="14" bestFit="1" customWidth="1"/>
    <col min="2099" max="2099" width="9.375" style="14" customWidth="1"/>
    <col min="2100" max="2100" width="9.375" style="14" bestFit="1" customWidth="1"/>
    <col min="2101" max="2101" width="9.375" style="14" customWidth="1"/>
    <col min="2102" max="2102" width="9.375" style="14" bestFit="1" customWidth="1"/>
    <col min="2103" max="2103" width="9.375" style="14" customWidth="1"/>
    <col min="2104" max="2104" width="9.375" style="14" bestFit="1" customWidth="1"/>
    <col min="2105" max="2105" width="9.375" style="14" customWidth="1"/>
    <col min="2106" max="2106" width="9.375" style="14" bestFit="1" customWidth="1"/>
    <col min="2107" max="2107" width="9.375" style="14" customWidth="1"/>
    <col min="2108" max="2293" width="9" style="14"/>
    <col min="2294" max="2294" width="3" style="14" customWidth="1"/>
    <col min="2295" max="2295" width="2.5" style="14" customWidth="1"/>
    <col min="2296" max="2296" width="0" style="14" hidden="1" customWidth="1"/>
    <col min="2297" max="2297" width="11" style="14" customWidth="1"/>
    <col min="2298" max="2307" width="6.25" style="14" customWidth="1"/>
    <col min="2308" max="2308" width="4.75" style="14" customWidth="1"/>
    <col min="2309" max="2309" width="0" style="14" hidden="1" customWidth="1"/>
    <col min="2310" max="2310" width="6.875" style="14" customWidth="1"/>
    <col min="2311" max="2311" width="0" style="14" hidden="1" customWidth="1"/>
    <col min="2312" max="2312" width="5.375" style="14" customWidth="1"/>
    <col min="2313" max="2313" width="6" style="14" customWidth="1"/>
    <col min="2314" max="2314" width="6.625" style="14" customWidth="1"/>
    <col min="2315" max="2315" width="5.375" style="14" customWidth="1"/>
    <col min="2316" max="2317" width="6.375" style="14" customWidth="1"/>
    <col min="2318" max="2319" width="5.375" style="14" customWidth="1"/>
    <col min="2320" max="2320" width="0" style="14" hidden="1" customWidth="1"/>
    <col min="2321" max="2321" width="5.375" style="14" customWidth="1"/>
    <col min="2322" max="2347" width="0" style="14" hidden="1" customWidth="1"/>
    <col min="2348" max="2348" width="9.375" style="14" customWidth="1"/>
    <col min="2349" max="2351" width="0" style="14" hidden="1" customWidth="1"/>
    <col min="2352" max="2352" width="7.5" style="14" customWidth="1"/>
    <col min="2353" max="2353" width="12.75" style="14" customWidth="1"/>
    <col min="2354" max="2354" width="9.375" style="14" bestFit="1" customWidth="1"/>
    <col min="2355" max="2355" width="9.375" style="14" customWidth="1"/>
    <col min="2356" max="2356" width="9.375" style="14" bestFit="1" customWidth="1"/>
    <col min="2357" max="2357" width="9.375" style="14" customWidth="1"/>
    <col min="2358" max="2358" width="9.375" style="14" bestFit="1" customWidth="1"/>
    <col min="2359" max="2359" width="9.375" style="14" customWidth="1"/>
    <col min="2360" max="2360" width="9.375" style="14" bestFit="1" customWidth="1"/>
    <col min="2361" max="2361" width="9.375" style="14" customWidth="1"/>
    <col min="2362" max="2362" width="9.375" style="14" bestFit="1" customWidth="1"/>
    <col min="2363" max="2363" width="9.375" style="14" customWidth="1"/>
    <col min="2364" max="2549" width="9" style="14"/>
    <col min="2550" max="2550" width="3" style="14" customWidth="1"/>
    <col min="2551" max="2551" width="2.5" style="14" customWidth="1"/>
    <col min="2552" max="2552" width="0" style="14" hidden="1" customWidth="1"/>
    <col min="2553" max="2553" width="11" style="14" customWidth="1"/>
    <col min="2554" max="2563" width="6.25" style="14" customWidth="1"/>
    <col min="2564" max="2564" width="4.75" style="14" customWidth="1"/>
    <col min="2565" max="2565" width="0" style="14" hidden="1" customWidth="1"/>
    <col min="2566" max="2566" width="6.875" style="14" customWidth="1"/>
    <col min="2567" max="2567" width="0" style="14" hidden="1" customWidth="1"/>
    <col min="2568" max="2568" width="5.375" style="14" customWidth="1"/>
    <col min="2569" max="2569" width="6" style="14" customWidth="1"/>
    <col min="2570" max="2570" width="6.625" style="14" customWidth="1"/>
    <col min="2571" max="2571" width="5.375" style="14" customWidth="1"/>
    <col min="2572" max="2573" width="6.375" style="14" customWidth="1"/>
    <col min="2574" max="2575" width="5.375" style="14" customWidth="1"/>
    <col min="2576" max="2576" width="0" style="14" hidden="1" customWidth="1"/>
    <col min="2577" max="2577" width="5.375" style="14" customWidth="1"/>
    <col min="2578" max="2603" width="0" style="14" hidden="1" customWidth="1"/>
    <col min="2604" max="2604" width="9.375" style="14" customWidth="1"/>
    <col min="2605" max="2607" width="0" style="14" hidden="1" customWidth="1"/>
    <col min="2608" max="2608" width="7.5" style="14" customWidth="1"/>
    <col min="2609" max="2609" width="12.75" style="14" customWidth="1"/>
    <col min="2610" max="2610" width="9.375" style="14" bestFit="1" customWidth="1"/>
    <col min="2611" max="2611" width="9.375" style="14" customWidth="1"/>
    <col min="2612" max="2612" width="9.375" style="14" bestFit="1" customWidth="1"/>
    <col min="2613" max="2613" width="9.375" style="14" customWidth="1"/>
    <col min="2614" max="2614" width="9.375" style="14" bestFit="1" customWidth="1"/>
    <col min="2615" max="2615" width="9.375" style="14" customWidth="1"/>
    <col min="2616" max="2616" width="9.375" style="14" bestFit="1" customWidth="1"/>
    <col min="2617" max="2617" width="9.375" style="14" customWidth="1"/>
    <col min="2618" max="2618" width="9.375" style="14" bestFit="1" customWidth="1"/>
    <col min="2619" max="2619" width="9.375" style="14" customWidth="1"/>
    <col min="2620" max="2805" width="9" style="14"/>
    <col min="2806" max="2806" width="3" style="14" customWidth="1"/>
    <col min="2807" max="2807" width="2.5" style="14" customWidth="1"/>
    <col min="2808" max="2808" width="0" style="14" hidden="1" customWidth="1"/>
    <col min="2809" max="2809" width="11" style="14" customWidth="1"/>
    <col min="2810" max="2819" width="6.25" style="14" customWidth="1"/>
    <col min="2820" max="2820" width="4.75" style="14" customWidth="1"/>
    <col min="2821" max="2821" width="0" style="14" hidden="1" customWidth="1"/>
    <col min="2822" max="2822" width="6.875" style="14" customWidth="1"/>
    <col min="2823" max="2823" width="0" style="14" hidden="1" customWidth="1"/>
    <col min="2824" max="2824" width="5.375" style="14" customWidth="1"/>
    <col min="2825" max="2825" width="6" style="14" customWidth="1"/>
    <col min="2826" max="2826" width="6.625" style="14" customWidth="1"/>
    <col min="2827" max="2827" width="5.375" style="14" customWidth="1"/>
    <col min="2828" max="2829" width="6.375" style="14" customWidth="1"/>
    <col min="2830" max="2831" width="5.375" style="14" customWidth="1"/>
    <col min="2832" max="2832" width="0" style="14" hidden="1" customWidth="1"/>
    <col min="2833" max="2833" width="5.375" style="14" customWidth="1"/>
    <col min="2834" max="2859" width="0" style="14" hidden="1" customWidth="1"/>
    <col min="2860" max="2860" width="9.375" style="14" customWidth="1"/>
    <col min="2861" max="2863" width="0" style="14" hidden="1" customWidth="1"/>
    <col min="2864" max="2864" width="7.5" style="14" customWidth="1"/>
    <col min="2865" max="2865" width="12.75" style="14" customWidth="1"/>
    <col min="2866" max="2866" width="9.375" style="14" bestFit="1" customWidth="1"/>
    <col min="2867" max="2867" width="9.375" style="14" customWidth="1"/>
    <col min="2868" max="2868" width="9.375" style="14" bestFit="1" customWidth="1"/>
    <col min="2869" max="2869" width="9.375" style="14" customWidth="1"/>
    <col min="2870" max="2870" width="9.375" style="14" bestFit="1" customWidth="1"/>
    <col min="2871" max="2871" width="9.375" style="14" customWidth="1"/>
    <col min="2872" max="2872" width="9.375" style="14" bestFit="1" customWidth="1"/>
    <col min="2873" max="2873" width="9.375" style="14" customWidth="1"/>
    <col min="2874" max="2874" width="9.375" style="14" bestFit="1" customWidth="1"/>
    <col min="2875" max="2875" width="9.375" style="14" customWidth="1"/>
    <col min="2876" max="3061" width="9" style="14"/>
    <col min="3062" max="3062" width="3" style="14" customWidth="1"/>
    <col min="3063" max="3063" width="2.5" style="14" customWidth="1"/>
    <col min="3064" max="3064" width="0" style="14" hidden="1" customWidth="1"/>
    <col min="3065" max="3065" width="11" style="14" customWidth="1"/>
    <col min="3066" max="3075" width="6.25" style="14" customWidth="1"/>
    <col min="3076" max="3076" width="4.75" style="14" customWidth="1"/>
    <col min="3077" max="3077" width="0" style="14" hidden="1" customWidth="1"/>
    <col min="3078" max="3078" width="6.875" style="14" customWidth="1"/>
    <col min="3079" max="3079" width="0" style="14" hidden="1" customWidth="1"/>
    <col min="3080" max="3080" width="5.375" style="14" customWidth="1"/>
    <col min="3081" max="3081" width="6" style="14" customWidth="1"/>
    <col min="3082" max="3082" width="6.625" style="14" customWidth="1"/>
    <col min="3083" max="3083" width="5.375" style="14" customWidth="1"/>
    <col min="3084" max="3085" width="6.375" style="14" customWidth="1"/>
    <col min="3086" max="3087" width="5.375" style="14" customWidth="1"/>
    <col min="3088" max="3088" width="0" style="14" hidden="1" customWidth="1"/>
    <col min="3089" max="3089" width="5.375" style="14" customWidth="1"/>
    <col min="3090" max="3115" width="0" style="14" hidden="1" customWidth="1"/>
    <col min="3116" max="3116" width="9.375" style="14" customWidth="1"/>
    <col min="3117" max="3119" width="0" style="14" hidden="1" customWidth="1"/>
    <col min="3120" max="3120" width="7.5" style="14" customWidth="1"/>
    <col min="3121" max="3121" width="12.75" style="14" customWidth="1"/>
    <col min="3122" max="3122" width="9.375" style="14" bestFit="1" customWidth="1"/>
    <col min="3123" max="3123" width="9.375" style="14" customWidth="1"/>
    <col min="3124" max="3124" width="9.375" style="14" bestFit="1" customWidth="1"/>
    <col min="3125" max="3125" width="9.375" style="14" customWidth="1"/>
    <col min="3126" max="3126" width="9.375" style="14" bestFit="1" customWidth="1"/>
    <col min="3127" max="3127" width="9.375" style="14" customWidth="1"/>
    <col min="3128" max="3128" width="9.375" style="14" bestFit="1" customWidth="1"/>
    <col min="3129" max="3129" width="9.375" style="14" customWidth="1"/>
    <col min="3130" max="3130" width="9.375" style="14" bestFit="1" customWidth="1"/>
    <col min="3131" max="3131" width="9.375" style="14" customWidth="1"/>
    <col min="3132" max="3317" width="9" style="14"/>
    <col min="3318" max="3318" width="3" style="14" customWidth="1"/>
    <col min="3319" max="3319" width="2.5" style="14" customWidth="1"/>
    <col min="3320" max="3320" width="0" style="14" hidden="1" customWidth="1"/>
    <col min="3321" max="3321" width="11" style="14" customWidth="1"/>
    <col min="3322" max="3331" width="6.25" style="14" customWidth="1"/>
    <col min="3332" max="3332" width="4.75" style="14" customWidth="1"/>
    <col min="3333" max="3333" width="0" style="14" hidden="1" customWidth="1"/>
    <col min="3334" max="3334" width="6.875" style="14" customWidth="1"/>
    <col min="3335" max="3335" width="0" style="14" hidden="1" customWidth="1"/>
    <col min="3336" max="3336" width="5.375" style="14" customWidth="1"/>
    <col min="3337" max="3337" width="6" style="14" customWidth="1"/>
    <col min="3338" max="3338" width="6.625" style="14" customWidth="1"/>
    <col min="3339" max="3339" width="5.375" style="14" customWidth="1"/>
    <col min="3340" max="3341" width="6.375" style="14" customWidth="1"/>
    <col min="3342" max="3343" width="5.375" style="14" customWidth="1"/>
    <col min="3344" max="3344" width="0" style="14" hidden="1" customWidth="1"/>
    <col min="3345" max="3345" width="5.375" style="14" customWidth="1"/>
    <col min="3346" max="3371" width="0" style="14" hidden="1" customWidth="1"/>
    <col min="3372" max="3372" width="9.375" style="14" customWidth="1"/>
    <col min="3373" max="3375" width="0" style="14" hidden="1" customWidth="1"/>
    <col min="3376" max="3376" width="7.5" style="14" customWidth="1"/>
    <col min="3377" max="3377" width="12.75" style="14" customWidth="1"/>
    <col min="3378" max="3378" width="9.375" style="14" bestFit="1" customWidth="1"/>
    <col min="3379" max="3379" width="9.375" style="14" customWidth="1"/>
    <col min="3380" max="3380" width="9.375" style="14" bestFit="1" customWidth="1"/>
    <col min="3381" max="3381" width="9.375" style="14" customWidth="1"/>
    <col min="3382" max="3382" width="9.375" style="14" bestFit="1" customWidth="1"/>
    <col min="3383" max="3383" width="9.375" style="14" customWidth="1"/>
    <col min="3384" max="3384" width="9.375" style="14" bestFit="1" customWidth="1"/>
    <col min="3385" max="3385" width="9.375" style="14" customWidth="1"/>
    <col min="3386" max="3386" width="9.375" style="14" bestFit="1" customWidth="1"/>
    <col min="3387" max="3387" width="9.375" style="14" customWidth="1"/>
    <col min="3388" max="3573" width="9" style="14"/>
    <col min="3574" max="3574" width="3" style="14" customWidth="1"/>
    <col min="3575" max="3575" width="2.5" style="14" customWidth="1"/>
    <col min="3576" max="3576" width="0" style="14" hidden="1" customWidth="1"/>
    <col min="3577" max="3577" width="11" style="14" customWidth="1"/>
    <col min="3578" max="3587" width="6.25" style="14" customWidth="1"/>
    <col min="3588" max="3588" width="4.75" style="14" customWidth="1"/>
    <col min="3589" max="3589" width="0" style="14" hidden="1" customWidth="1"/>
    <col min="3590" max="3590" width="6.875" style="14" customWidth="1"/>
    <col min="3591" max="3591" width="0" style="14" hidden="1" customWidth="1"/>
    <col min="3592" max="3592" width="5.375" style="14" customWidth="1"/>
    <col min="3593" max="3593" width="6" style="14" customWidth="1"/>
    <col min="3594" max="3594" width="6.625" style="14" customWidth="1"/>
    <col min="3595" max="3595" width="5.375" style="14" customWidth="1"/>
    <col min="3596" max="3597" width="6.375" style="14" customWidth="1"/>
    <col min="3598" max="3599" width="5.375" style="14" customWidth="1"/>
    <col min="3600" max="3600" width="0" style="14" hidden="1" customWidth="1"/>
    <col min="3601" max="3601" width="5.375" style="14" customWidth="1"/>
    <col min="3602" max="3627" width="0" style="14" hidden="1" customWidth="1"/>
    <col min="3628" max="3628" width="9.375" style="14" customWidth="1"/>
    <col min="3629" max="3631" width="0" style="14" hidden="1" customWidth="1"/>
    <col min="3632" max="3632" width="7.5" style="14" customWidth="1"/>
    <col min="3633" max="3633" width="12.75" style="14" customWidth="1"/>
    <col min="3634" max="3634" width="9.375" style="14" bestFit="1" customWidth="1"/>
    <col min="3635" max="3635" width="9.375" style="14" customWidth="1"/>
    <col min="3636" max="3636" width="9.375" style="14" bestFit="1" customWidth="1"/>
    <col min="3637" max="3637" width="9.375" style="14" customWidth="1"/>
    <col min="3638" max="3638" width="9.375" style="14" bestFit="1" customWidth="1"/>
    <col min="3639" max="3639" width="9.375" style="14" customWidth="1"/>
    <col min="3640" max="3640" width="9.375" style="14" bestFit="1" customWidth="1"/>
    <col min="3641" max="3641" width="9.375" style="14" customWidth="1"/>
    <col min="3642" max="3642" width="9.375" style="14" bestFit="1" customWidth="1"/>
    <col min="3643" max="3643" width="9.375" style="14" customWidth="1"/>
    <col min="3644" max="3829" width="9" style="14"/>
    <col min="3830" max="3830" width="3" style="14" customWidth="1"/>
    <col min="3831" max="3831" width="2.5" style="14" customWidth="1"/>
    <col min="3832" max="3832" width="0" style="14" hidden="1" customWidth="1"/>
    <col min="3833" max="3833" width="11" style="14" customWidth="1"/>
    <col min="3834" max="3843" width="6.25" style="14" customWidth="1"/>
    <col min="3844" max="3844" width="4.75" style="14" customWidth="1"/>
    <col min="3845" max="3845" width="0" style="14" hidden="1" customWidth="1"/>
    <col min="3846" max="3846" width="6.875" style="14" customWidth="1"/>
    <col min="3847" max="3847" width="0" style="14" hidden="1" customWidth="1"/>
    <col min="3848" max="3848" width="5.375" style="14" customWidth="1"/>
    <col min="3849" max="3849" width="6" style="14" customWidth="1"/>
    <col min="3850" max="3850" width="6.625" style="14" customWidth="1"/>
    <col min="3851" max="3851" width="5.375" style="14" customWidth="1"/>
    <col min="3852" max="3853" width="6.375" style="14" customWidth="1"/>
    <col min="3854" max="3855" width="5.375" style="14" customWidth="1"/>
    <col min="3856" max="3856" width="0" style="14" hidden="1" customWidth="1"/>
    <col min="3857" max="3857" width="5.375" style="14" customWidth="1"/>
    <col min="3858" max="3883" width="0" style="14" hidden="1" customWidth="1"/>
    <col min="3884" max="3884" width="9.375" style="14" customWidth="1"/>
    <col min="3885" max="3887" width="0" style="14" hidden="1" customWidth="1"/>
    <col min="3888" max="3888" width="7.5" style="14" customWidth="1"/>
    <col min="3889" max="3889" width="12.75" style="14" customWidth="1"/>
    <col min="3890" max="3890" width="9.375" style="14" bestFit="1" customWidth="1"/>
    <col min="3891" max="3891" width="9.375" style="14" customWidth="1"/>
    <col min="3892" max="3892" width="9.375" style="14" bestFit="1" customWidth="1"/>
    <col min="3893" max="3893" width="9.375" style="14" customWidth="1"/>
    <col min="3894" max="3894" width="9.375" style="14" bestFit="1" customWidth="1"/>
    <col min="3895" max="3895" width="9.375" style="14" customWidth="1"/>
    <col min="3896" max="3896" width="9.375" style="14" bestFit="1" customWidth="1"/>
    <col min="3897" max="3897" width="9.375" style="14" customWidth="1"/>
    <col min="3898" max="3898" width="9.375" style="14" bestFit="1" customWidth="1"/>
    <col min="3899" max="3899" width="9.375" style="14" customWidth="1"/>
    <col min="3900" max="4085" width="9" style="14"/>
    <col min="4086" max="4086" width="3" style="14" customWidth="1"/>
    <col min="4087" max="4087" width="2.5" style="14" customWidth="1"/>
    <col min="4088" max="4088" width="0" style="14" hidden="1" customWidth="1"/>
    <col min="4089" max="4089" width="11" style="14" customWidth="1"/>
    <col min="4090" max="4099" width="6.25" style="14" customWidth="1"/>
    <col min="4100" max="4100" width="4.75" style="14" customWidth="1"/>
    <col min="4101" max="4101" width="0" style="14" hidden="1" customWidth="1"/>
    <col min="4102" max="4102" width="6.875" style="14" customWidth="1"/>
    <col min="4103" max="4103" width="0" style="14" hidden="1" customWidth="1"/>
    <col min="4104" max="4104" width="5.375" style="14" customWidth="1"/>
    <col min="4105" max="4105" width="6" style="14" customWidth="1"/>
    <col min="4106" max="4106" width="6.625" style="14" customWidth="1"/>
    <col min="4107" max="4107" width="5.375" style="14" customWidth="1"/>
    <col min="4108" max="4109" width="6.375" style="14" customWidth="1"/>
    <col min="4110" max="4111" width="5.375" style="14" customWidth="1"/>
    <col min="4112" max="4112" width="0" style="14" hidden="1" customWidth="1"/>
    <col min="4113" max="4113" width="5.375" style="14" customWidth="1"/>
    <col min="4114" max="4139" width="0" style="14" hidden="1" customWidth="1"/>
    <col min="4140" max="4140" width="9.375" style="14" customWidth="1"/>
    <col min="4141" max="4143" width="0" style="14" hidden="1" customWidth="1"/>
    <col min="4144" max="4144" width="7.5" style="14" customWidth="1"/>
    <col min="4145" max="4145" width="12.75" style="14" customWidth="1"/>
    <col min="4146" max="4146" width="9.375" style="14" bestFit="1" customWidth="1"/>
    <col min="4147" max="4147" width="9.375" style="14" customWidth="1"/>
    <col min="4148" max="4148" width="9.375" style="14" bestFit="1" customWidth="1"/>
    <col min="4149" max="4149" width="9.375" style="14" customWidth="1"/>
    <col min="4150" max="4150" width="9.375" style="14" bestFit="1" customWidth="1"/>
    <col min="4151" max="4151" width="9.375" style="14" customWidth="1"/>
    <col min="4152" max="4152" width="9.375" style="14" bestFit="1" customWidth="1"/>
    <col min="4153" max="4153" width="9.375" style="14" customWidth="1"/>
    <col min="4154" max="4154" width="9.375" style="14" bestFit="1" customWidth="1"/>
    <col min="4155" max="4155" width="9.375" style="14" customWidth="1"/>
    <col min="4156" max="4341" width="9" style="14"/>
    <col min="4342" max="4342" width="3" style="14" customWidth="1"/>
    <col min="4343" max="4343" width="2.5" style="14" customWidth="1"/>
    <col min="4344" max="4344" width="0" style="14" hidden="1" customWidth="1"/>
    <col min="4345" max="4345" width="11" style="14" customWidth="1"/>
    <col min="4346" max="4355" width="6.25" style="14" customWidth="1"/>
    <col min="4356" max="4356" width="4.75" style="14" customWidth="1"/>
    <col min="4357" max="4357" width="0" style="14" hidden="1" customWidth="1"/>
    <col min="4358" max="4358" width="6.875" style="14" customWidth="1"/>
    <col min="4359" max="4359" width="0" style="14" hidden="1" customWidth="1"/>
    <col min="4360" max="4360" width="5.375" style="14" customWidth="1"/>
    <col min="4361" max="4361" width="6" style="14" customWidth="1"/>
    <col min="4362" max="4362" width="6.625" style="14" customWidth="1"/>
    <col min="4363" max="4363" width="5.375" style="14" customWidth="1"/>
    <col min="4364" max="4365" width="6.375" style="14" customWidth="1"/>
    <col min="4366" max="4367" width="5.375" style="14" customWidth="1"/>
    <col min="4368" max="4368" width="0" style="14" hidden="1" customWidth="1"/>
    <col min="4369" max="4369" width="5.375" style="14" customWidth="1"/>
    <col min="4370" max="4395" width="0" style="14" hidden="1" customWidth="1"/>
    <col min="4396" max="4396" width="9.375" style="14" customWidth="1"/>
    <col min="4397" max="4399" width="0" style="14" hidden="1" customWidth="1"/>
    <col min="4400" max="4400" width="7.5" style="14" customWidth="1"/>
    <col min="4401" max="4401" width="12.75" style="14" customWidth="1"/>
    <col min="4402" max="4402" width="9.375" style="14" bestFit="1" customWidth="1"/>
    <col min="4403" max="4403" width="9.375" style="14" customWidth="1"/>
    <col min="4404" max="4404" width="9.375" style="14" bestFit="1" customWidth="1"/>
    <col min="4405" max="4405" width="9.375" style="14" customWidth="1"/>
    <col min="4406" max="4406" width="9.375" style="14" bestFit="1" customWidth="1"/>
    <col min="4407" max="4407" width="9.375" style="14" customWidth="1"/>
    <col min="4408" max="4408" width="9.375" style="14" bestFit="1" customWidth="1"/>
    <col min="4409" max="4409" width="9.375" style="14" customWidth="1"/>
    <col min="4410" max="4410" width="9.375" style="14" bestFit="1" customWidth="1"/>
    <col min="4411" max="4411" width="9.375" style="14" customWidth="1"/>
    <col min="4412" max="4597" width="9" style="14"/>
    <col min="4598" max="4598" width="3" style="14" customWidth="1"/>
    <col min="4599" max="4599" width="2.5" style="14" customWidth="1"/>
    <col min="4600" max="4600" width="0" style="14" hidden="1" customWidth="1"/>
    <col min="4601" max="4601" width="11" style="14" customWidth="1"/>
    <col min="4602" max="4611" width="6.25" style="14" customWidth="1"/>
    <col min="4612" max="4612" width="4.75" style="14" customWidth="1"/>
    <col min="4613" max="4613" width="0" style="14" hidden="1" customWidth="1"/>
    <col min="4614" max="4614" width="6.875" style="14" customWidth="1"/>
    <col min="4615" max="4615" width="0" style="14" hidden="1" customWidth="1"/>
    <col min="4616" max="4616" width="5.375" style="14" customWidth="1"/>
    <col min="4617" max="4617" width="6" style="14" customWidth="1"/>
    <col min="4618" max="4618" width="6.625" style="14" customWidth="1"/>
    <col min="4619" max="4619" width="5.375" style="14" customWidth="1"/>
    <col min="4620" max="4621" width="6.375" style="14" customWidth="1"/>
    <col min="4622" max="4623" width="5.375" style="14" customWidth="1"/>
    <col min="4624" max="4624" width="0" style="14" hidden="1" customWidth="1"/>
    <col min="4625" max="4625" width="5.375" style="14" customWidth="1"/>
    <col min="4626" max="4651" width="0" style="14" hidden="1" customWidth="1"/>
    <col min="4652" max="4652" width="9.375" style="14" customWidth="1"/>
    <col min="4653" max="4655" width="0" style="14" hidden="1" customWidth="1"/>
    <col min="4656" max="4656" width="7.5" style="14" customWidth="1"/>
    <col min="4657" max="4657" width="12.75" style="14" customWidth="1"/>
    <col min="4658" max="4658" width="9.375" style="14" bestFit="1" customWidth="1"/>
    <col min="4659" max="4659" width="9.375" style="14" customWidth="1"/>
    <col min="4660" max="4660" width="9.375" style="14" bestFit="1" customWidth="1"/>
    <col min="4661" max="4661" width="9.375" style="14" customWidth="1"/>
    <col min="4662" max="4662" width="9.375" style="14" bestFit="1" customWidth="1"/>
    <col min="4663" max="4663" width="9.375" style="14" customWidth="1"/>
    <col min="4664" max="4664" width="9.375" style="14" bestFit="1" customWidth="1"/>
    <col min="4665" max="4665" width="9.375" style="14" customWidth="1"/>
    <col min="4666" max="4666" width="9.375" style="14" bestFit="1" customWidth="1"/>
    <col min="4667" max="4667" width="9.375" style="14" customWidth="1"/>
    <col min="4668" max="4853" width="9" style="14"/>
    <col min="4854" max="4854" width="3" style="14" customWidth="1"/>
    <col min="4855" max="4855" width="2.5" style="14" customWidth="1"/>
    <col min="4856" max="4856" width="0" style="14" hidden="1" customWidth="1"/>
    <col min="4857" max="4857" width="11" style="14" customWidth="1"/>
    <col min="4858" max="4867" width="6.25" style="14" customWidth="1"/>
    <col min="4868" max="4868" width="4.75" style="14" customWidth="1"/>
    <col min="4869" max="4869" width="0" style="14" hidden="1" customWidth="1"/>
    <col min="4870" max="4870" width="6.875" style="14" customWidth="1"/>
    <col min="4871" max="4871" width="0" style="14" hidden="1" customWidth="1"/>
    <col min="4872" max="4872" width="5.375" style="14" customWidth="1"/>
    <col min="4873" max="4873" width="6" style="14" customWidth="1"/>
    <col min="4874" max="4874" width="6.625" style="14" customWidth="1"/>
    <col min="4875" max="4875" width="5.375" style="14" customWidth="1"/>
    <col min="4876" max="4877" width="6.375" style="14" customWidth="1"/>
    <col min="4878" max="4879" width="5.375" style="14" customWidth="1"/>
    <col min="4880" max="4880" width="0" style="14" hidden="1" customWidth="1"/>
    <col min="4881" max="4881" width="5.375" style="14" customWidth="1"/>
    <col min="4882" max="4907" width="0" style="14" hidden="1" customWidth="1"/>
    <col min="4908" max="4908" width="9.375" style="14" customWidth="1"/>
    <col min="4909" max="4911" width="0" style="14" hidden="1" customWidth="1"/>
    <col min="4912" max="4912" width="7.5" style="14" customWidth="1"/>
    <col min="4913" max="4913" width="12.75" style="14" customWidth="1"/>
    <col min="4914" max="4914" width="9.375" style="14" bestFit="1" customWidth="1"/>
    <col min="4915" max="4915" width="9.375" style="14" customWidth="1"/>
    <col min="4916" max="4916" width="9.375" style="14" bestFit="1" customWidth="1"/>
    <col min="4917" max="4917" width="9.375" style="14" customWidth="1"/>
    <col min="4918" max="4918" width="9.375" style="14" bestFit="1" customWidth="1"/>
    <col min="4919" max="4919" width="9.375" style="14" customWidth="1"/>
    <col min="4920" max="4920" width="9.375" style="14" bestFit="1" customWidth="1"/>
    <col min="4921" max="4921" width="9.375" style="14" customWidth="1"/>
    <col min="4922" max="4922" width="9.375" style="14" bestFit="1" customWidth="1"/>
    <col min="4923" max="4923" width="9.375" style="14" customWidth="1"/>
    <col min="4924" max="5109" width="9" style="14"/>
    <col min="5110" max="5110" width="3" style="14" customWidth="1"/>
    <col min="5111" max="5111" width="2.5" style="14" customWidth="1"/>
    <col min="5112" max="5112" width="0" style="14" hidden="1" customWidth="1"/>
    <col min="5113" max="5113" width="11" style="14" customWidth="1"/>
    <col min="5114" max="5123" width="6.25" style="14" customWidth="1"/>
    <col min="5124" max="5124" width="4.75" style="14" customWidth="1"/>
    <col min="5125" max="5125" width="0" style="14" hidden="1" customWidth="1"/>
    <col min="5126" max="5126" width="6.875" style="14" customWidth="1"/>
    <col min="5127" max="5127" width="0" style="14" hidden="1" customWidth="1"/>
    <col min="5128" max="5128" width="5.375" style="14" customWidth="1"/>
    <col min="5129" max="5129" width="6" style="14" customWidth="1"/>
    <col min="5130" max="5130" width="6.625" style="14" customWidth="1"/>
    <col min="5131" max="5131" width="5.375" style="14" customWidth="1"/>
    <col min="5132" max="5133" width="6.375" style="14" customWidth="1"/>
    <col min="5134" max="5135" width="5.375" style="14" customWidth="1"/>
    <col min="5136" max="5136" width="0" style="14" hidden="1" customWidth="1"/>
    <col min="5137" max="5137" width="5.375" style="14" customWidth="1"/>
    <col min="5138" max="5163" width="0" style="14" hidden="1" customWidth="1"/>
    <col min="5164" max="5164" width="9.375" style="14" customWidth="1"/>
    <col min="5165" max="5167" width="0" style="14" hidden="1" customWidth="1"/>
    <col min="5168" max="5168" width="7.5" style="14" customWidth="1"/>
    <col min="5169" max="5169" width="12.75" style="14" customWidth="1"/>
    <col min="5170" max="5170" width="9.375" style="14" bestFit="1" customWidth="1"/>
    <col min="5171" max="5171" width="9.375" style="14" customWidth="1"/>
    <col min="5172" max="5172" width="9.375" style="14" bestFit="1" customWidth="1"/>
    <col min="5173" max="5173" width="9.375" style="14" customWidth="1"/>
    <col min="5174" max="5174" width="9.375" style="14" bestFit="1" customWidth="1"/>
    <col min="5175" max="5175" width="9.375" style="14" customWidth="1"/>
    <col min="5176" max="5176" width="9.375" style="14" bestFit="1" customWidth="1"/>
    <col min="5177" max="5177" width="9.375" style="14" customWidth="1"/>
    <col min="5178" max="5178" width="9.375" style="14" bestFit="1" customWidth="1"/>
    <col min="5179" max="5179" width="9.375" style="14" customWidth="1"/>
    <col min="5180" max="5365" width="9" style="14"/>
    <col min="5366" max="5366" width="3" style="14" customWidth="1"/>
    <col min="5367" max="5367" width="2.5" style="14" customWidth="1"/>
    <col min="5368" max="5368" width="0" style="14" hidden="1" customWidth="1"/>
    <col min="5369" max="5369" width="11" style="14" customWidth="1"/>
    <col min="5370" max="5379" width="6.25" style="14" customWidth="1"/>
    <col min="5380" max="5380" width="4.75" style="14" customWidth="1"/>
    <col min="5381" max="5381" width="0" style="14" hidden="1" customWidth="1"/>
    <col min="5382" max="5382" width="6.875" style="14" customWidth="1"/>
    <col min="5383" max="5383" width="0" style="14" hidden="1" customWidth="1"/>
    <col min="5384" max="5384" width="5.375" style="14" customWidth="1"/>
    <col min="5385" max="5385" width="6" style="14" customWidth="1"/>
    <col min="5386" max="5386" width="6.625" style="14" customWidth="1"/>
    <col min="5387" max="5387" width="5.375" style="14" customWidth="1"/>
    <col min="5388" max="5389" width="6.375" style="14" customWidth="1"/>
    <col min="5390" max="5391" width="5.375" style="14" customWidth="1"/>
    <col min="5392" max="5392" width="0" style="14" hidden="1" customWidth="1"/>
    <col min="5393" max="5393" width="5.375" style="14" customWidth="1"/>
    <col min="5394" max="5419" width="0" style="14" hidden="1" customWidth="1"/>
    <col min="5420" max="5420" width="9.375" style="14" customWidth="1"/>
    <col min="5421" max="5423" width="0" style="14" hidden="1" customWidth="1"/>
    <col min="5424" max="5424" width="7.5" style="14" customWidth="1"/>
    <col min="5425" max="5425" width="12.75" style="14" customWidth="1"/>
    <col min="5426" max="5426" width="9.375" style="14" bestFit="1" customWidth="1"/>
    <col min="5427" max="5427" width="9.375" style="14" customWidth="1"/>
    <col min="5428" max="5428" width="9.375" style="14" bestFit="1" customWidth="1"/>
    <col min="5429" max="5429" width="9.375" style="14" customWidth="1"/>
    <col min="5430" max="5430" width="9.375" style="14" bestFit="1" customWidth="1"/>
    <col min="5431" max="5431" width="9.375" style="14" customWidth="1"/>
    <col min="5432" max="5432" width="9.375" style="14" bestFit="1" customWidth="1"/>
    <col min="5433" max="5433" width="9.375" style="14" customWidth="1"/>
    <col min="5434" max="5434" width="9.375" style="14" bestFit="1" customWidth="1"/>
    <col min="5435" max="5435" width="9.375" style="14" customWidth="1"/>
    <col min="5436" max="5621" width="9" style="14"/>
    <col min="5622" max="5622" width="3" style="14" customWidth="1"/>
    <col min="5623" max="5623" width="2.5" style="14" customWidth="1"/>
    <col min="5624" max="5624" width="0" style="14" hidden="1" customWidth="1"/>
    <col min="5625" max="5625" width="11" style="14" customWidth="1"/>
    <col min="5626" max="5635" width="6.25" style="14" customWidth="1"/>
    <col min="5636" max="5636" width="4.75" style="14" customWidth="1"/>
    <col min="5637" max="5637" width="0" style="14" hidden="1" customWidth="1"/>
    <col min="5638" max="5638" width="6.875" style="14" customWidth="1"/>
    <col min="5639" max="5639" width="0" style="14" hidden="1" customWidth="1"/>
    <col min="5640" max="5640" width="5.375" style="14" customWidth="1"/>
    <col min="5641" max="5641" width="6" style="14" customWidth="1"/>
    <col min="5642" max="5642" width="6.625" style="14" customWidth="1"/>
    <col min="5643" max="5643" width="5.375" style="14" customWidth="1"/>
    <col min="5644" max="5645" width="6.375" style="14" customWidth="1"/>
    <col min="5646" max="5647" width="5.375" style="14" customWidth="1"/>
    <col min="5648" max="5648" width="0" style="14" hidden="1" customWidth="1"/>
    <col min="5649" max="5649" width="5.375" style="14" customWidth="1"/>
    <col min="5650" max="5675" width="0" style="14" hidden="1" customWidth="1"/>
    <col min="5676" max="5676" width="9.375" style="14" customWidth="1"/>
    <col min="5677" max="5679" width="0" style="14" hidden="1" customWidth="1"/>
    <col min="5680" max="5680" width="7.5" style="14" customWidth="1"/>
    <col min="5681" max="5681" width="12.75" style="14" customWidth="1"/>
    <col min="5682" max="5682" width="9.375" style="14" bestFit="1" customWidth="1"/>
    <col min="5683" max="5683" width="9.375" style="14" customWidth="1"/>
    <col min="5684" max="5684" width="9.375" style="14" bestFit="1" customWidth="1"/>
    <col min="5685" max="5685" width="9.375" style="14" customWidth="1"/>
    <col min="5686" max="5686" width="9.375" style="14" bestFit="1" customWidth="1"/>
    <col min="5687" max="5687" width="9.375" style="14" customWidth="1"/>
    <col min="5688" max="5688" width="9.375" style="14" bestFit="1" customWidth="1"/>
    <col min="5689" max="5689" width="9.375" style="14" customWidth="1"/>
    <col min="5690" max="5690" width="9.375" style="14" bestFit="1" customWidth="1"/>
    <col min="5691" max="5691" width="9.375" style="14" customWidth="1"/>
    <col min="5692" max="5877" width="9" style="14"/>
    <col min="5878" max="5878" width="3" style="14" customWidth="1"/>
    <col min="5879" max="5879" width="2.5" style="14" customWidth="1"/>
    <col min="5880" max="5880" width="0" style="14" hidden="1" customWidth="1"/>
    <col min="5881" max="5881" width="11" style="14" customWidth="1"/>
    <col min="5882" max="5891" width="6.25" style="14" customWidth="1"/>
    <col min="5892" max="5892" width="4.75" style="14" customWidth="1"/>
    <col min="5893" max="5893" width="0" style="14" hidden="1" customWidth="1"/>
    <col min="5894" max="5894" width="6.875" style="14" customWidth="1"/>
    <col min="5895" max="5895" width="0" style="14" hidden="1" customWidth="1"/>
    <col min="5896" max="5896" width="5.375" style="14" customWidth="1"/>
    <col min="5897" max="5897" width="6" style="14" customWidth="1"/>
    <col min="5898" max="5898" width="6.625" style="14" customWidth="1"/>
    <col min="5899" max="5899" width="5.375" style="14" customWidth="1"/>
    <col min="5900" max="5901" width="6.375" style="14" customWidth="1"/>
    <col min="5902" max="5903" width="5.375" style="14" customWidth="1"/>
    <col min="5904" max="5904" width="0" style="14" hidden="1" customWidth="1"/>
    <col min="5905" max="5905" width="5.375" style="14" customWidth="1"/>
    <col min="5906" max="5931" width="0" style="14" hidden="1" customWidth="1"/>
    <col min="5932" max="5932" width="9.375" style="14" customWidth="1"/>
    <col min="5933" max="5935" width="0" style="14" hidden="1" customWidth="1"/>
    <col min="5936" max="5936" width="7.5" style="14" customWidth="1"/>
    <col min="5937" max="5937" width="12.75" style="14" customWidth="1"/>
    <col min="5938" max="5938" width="9.375" style="14" bestFit="1" customWidth="1"/>
    <col min="5939" max="5939" width="9.375" style="14" customWidth="1"/>
    <col min="5940" max="5940" width="9.375" style="14" bestFit="1" customWidth="1"/>
    <col min="5941" max="5941" width="9.375" style="14" customWidth="1"/>
    <col min="5942" max="5942" width="9.375" style="14" bestFit="1" customWidth="1"/>
    <col min="5943" max="5943" width="9.375" style="14" customWidth="1"/>
    <col min="5944" max="5944" width="9.375" style="14" bestFit="1" customWidth="1"/>
    <col min="5945" max="5945" width="9.375" style="14" customWidth="1"/>
    <col min="5946" max="5946" width="9.375" style="14" bestFit="1" customWidth="1"/>
    <col min="5947" max="5947" width="9.375" style="14" customWidth="1"/>
    <col min="5948" max="6133" width="9" style="14"/>
    <col min="6134" max="6134" width="3" style="14" customWidth="1"/>
    <col min="6135" max="6135" width="2.5" style="14" customWidth="1"/>
    <col min="6136" max="6136" width="0" style="14" hidden="1" customWidth="1"/>
    <col min="6137" max="6137" width="11" style="14" customWidth="1"/>
    <col min="6138" max="6147" width="6.25" style="14" customWidth="1"/>
    <col min="6148" max="6148" width="4.75" style="14" customWidth="1"/>
    <col min="6149" max="6149" width="0" style="14" hidden="1" customWidth="1"/>
    <col min="6150" max="6150" width="6.875" style="14" customWidth="1"/>
    <col min="6151" max="6151" width="0" style="14" hidden="1" customWidth="1"/>
    <col min="6152" max="6152" width="5.375" style="14" customWidth="1"/>
    <col min="6153" max="6153" width="6" style="14" customWidth="1"/>
    <col min="6154" max="6154" width="6.625" style="14" customWidth="1"/>
    <col min="6155" max="6155" width="5.375" style="14" customWidth="1"/>
    <col min="6156" max="6157" width="6.375" style="14" customWidth="1"/>
    <col min="6158" max="6159" width="5.375" style="14" customWidth="1"/>
    <col min="6160" max="6160" width="0" style="14" hidden="1" customWidth="1"/>
    <col min="6161" max="6161" width="5.375" style="14" customWidth="1"/>
    <col min="6162" max="6187" width="0" style="14" hidden="1" customWidth="1"/>
    <col min="6188" max="6188" width="9.375" style="14" customWidth="1"/>
    <col min="6189" max="6191" width="0" style="14" hidden="1" customWidth="1"/>
    <col min="6192" max="6192" width="7.5" style="14" customWidth="1"/>
    <col min="6193" max="6193" width="12.75" style="14" customWidth="1"/>
    <col min="6194" max="6194" width="9.375" style="14" bestFit="1" customWidth="1"/>
    <col min="6195" max="6195" width="9.375" style="14" customWidth="1"/>
    <col min="6196" max="6196" width="9.375" style="14" bestFit="1" customWidth="1"/>
    <col min="6197" max="6197" width="9.375" style="14" customWidth="1"/>
    <col min="6198" max="6198" width="9.375" style="14" bestFit="1" customWidth="1"/>
    <col min="6199" max="6199" width="9.375" style="14" customWidth="1"/>
    <col min="6200" max="6200" width="9.375" style="14" bestFit="1" customWidth="1"/>
    <col min="6201" max="6201" width="9.375" style="14" customWidth="1"/>
    <col min="6202" max="6202" width="9.375" style="14" bestFit="1" customWidth="1"/>
    <col min="6203" max="6203" width="9.375" style="14" customWidth="1"/>
    <col min="6204" max="6389" width="9" style="14"/>
    <col min="6390" max="6390" width="3" style="14" customWidth="1"/>
    <col min="6391" max="6391" width="2.5" style="14" customWidth="1"/>
    <col min="6392" max="6392" width="0" style="14" hidden="1" customWidth="1"/>
    <col min="6393" max="6393" width="11" style="14" customWidth="1"/>
    <col min="6394" max="6403" width="6.25" style="14" customWidth="1"/>
    <col min="6404" max="6404" width="4.75" style="14" customWidth="1"/>
    <col min="6405" max="6405" width="0" style="14" hidden="1" customWidth="1"/>
    <col min="6406" max="6406" width="6.875" style="14" customWidth="1"/>
    <col min="6407" max="6407" width="0" style="14" hidden="1" customWidth="1"/>
    <col min="6408" max="6408" width="5.375" style="14" customWidth="1"/>
    <col min="6409" max="6409" width="6" style="14" customWidth="1"/>
    <col min="6410" max="6410" width="6.625" style="14" customWidth="1"/>
    <col min="6411" max="6411" width="5.375" style="14" customWidth="1"/>
    <col min="6412" max="6413" width="6.375" style="14" customWidth="1"/>
    <col min="6414" max="6415" width="5.375" style="14" customWidth="1"/>
    <col min="6416" max="6416" width="0" style="14" hidden="1" customWidth="1"/>
    <col min="6417" max="6417" width="5.375" style="14" customWidth="1"/>
    <col min="6418" max="6443" width="0" style="14" hidden="1" customWidth="1"/>
    <col min="6444" max="6444" width="9.375" style="14" customWidth="1"/>
    <col min="6445" max="6447" width="0" style="14" hidden="1" customWidth="1"/>
    <col min="6448" max="6448" width="7.5" style="14" customWidth="1"/>
    <col min="6449" max="6449" width="12.75" style="14" customWidth="1"/>
    <col min="6450" max="6450" width="9.375" style="14" bestFit="1" customWidth="1"/>
    <col min="6451" max="6451" width="9.375" style="14" customWidth="1"/>
    <col min="6452" max="6452" width="9.375" style="14" bestFit="1" customWidth="1"/>
    <col min="6453" max="6453" width="9.375" style="14" customWidth="1"/>
    <col min="6454" max="6454" width="9.375" style="14" bestFit="1" customWidth="1"/>
    <col min="6455" max="6455" width="9.375" style="14" customWidth="1"/>
    <col min="6456" max="6456" width="9.375" style="14" bestFit="1" customWidth="1"/>
    <col min="6457" max="6457" width="9.375" style="14" customWidth="1"/>
    <col min="6458" max="6458" width="9.375" style="14" bestFit="1" customWidth="1"/>
    <col min="6459" max="6459" width="9.375" style="14" customWidth="1"/>
    <col min="6460" max="6645" width="9" style="14"/>
    <col min="6646" max="6646" width="3" style="14" customWidth="1"/>
    <col min="6647" max="6647" width="2.5" style="14" customWidth="1"/>
    <col min="6648" max="6648" width="0" style="14" hidden="1" customWidth="1"/>
    <col min="6649" max="6649" width="11" style="14" customWidth="1"/>
    <col min="6650" max="6659" width="6.25" style="14" customWidth="1"/>
    <col min="6660" max="6660" width="4.75" style="14" customWidth="1"/>
    <col min="6661" max="6661" width="0" style="14" hidden="1" customWidth="1"/>
    <col min="6662" max="6662" width="6.875" style="14" customWidth="1"/>
    <col min="6663" max="6663" width="0" style="14" hidden="1" customWidth="1"/>
    <col min="6664" max="6664" width="5.375" style="14" customWidth="1"/>
    <col min="6665" max="6665" width="6" style="14" customWidth="1"/>
    <col min="6666" max="6666" width="6.625" style="14" customWidth="1"/>
    <col min="6667" max="6667" width="5.375" style="14" customWidth="1"/>
    <col min="6668" max="6669" width="6.375" style="14" customWidth="1"/>
    <col min="6670" max="6671" width="5.375" style="14" customWidth="1"/>
    <col min="6672" max="6672" width="0" style="14" hidden="1" customWidth="1"/>
    <col min="6673" max="6673" width="5.375" style="14" customWidth="1"/>
    <col min="6674" max="6699" width="0" style="14" hidden="1" customWidth="1"/>
    <col min="6700" max="6700" width="9.375" style="14" customWidth="1"/>
    <col min="6701" max="6703" width="0" style="14" hidden="1" customWidth="1"/>
    <col min="6704" max="6704" width="7.5" style="14" customWidth="1"/>
    <col min="6705" max="6705" width="12.75" style="14" customWidth="1"/>
    <col min="6706" max="6706" width="9.375" style="14" bestFit="1" customWidth="1"/>
    <col min="6707" max="6707" width="9.375" style="14" customWidth="1"/>
    <col min="6708" max="6708" width="9.375" style="14" bestFit="1" customWidth="1"/>
    <col min="6709" max="6709" width="9.375" style="14" customWidth="1"/>
    <col min="6710" max="6710" width="9.375" style="14" bestFit="1" customWidth="1"/>
    <col min="6711" max="6711" width="9.375" style="14" customWidth="1"/>
    <col min="6712" max="6712" width="9.375" style="14" bestFit="1" customWidth="1"/>
    <col min="6713" max="6713" width="9.375" style="14" customWidth="1"/>
    <col min="6714" max="6714" width="9.375" style="14" bestFit="1" customWidth="1"/>
    <col min="6715" max="6715" width="9.375" style="14" customWidth="1"/>
    <col min="6716" max="6901" width="9" style="14"/>
    <col min="6902" max="6902" width="3" style="14" customWidth="1"/>
    <col min="6903" max="6903" width="2.5" style="14" customWidth="1"/>
    <col min="6904" max="6904" width="0" style="14" hidden="1" customWidth="1"/>
    <col min="6905" max="6905" width="11" style="14" customWidth="1"/>
    <col min="6906" max="6915" width="6.25" style="14" customWidth="1"/>
    <col min="6916" max="6916" width="4.75" style="14" customWidth="1"/>
    <col min="6917" max="6917" width="0" style="14" hidden="1" customWidth="1"/>
    <col min="6918" max="6918" width="6.875" style="14" customWidth="1"/>
    <col min="6919" max="6919" width="0" style="14" hidden="1" customWidth="1"/>
    <col min="6920" max="6920" width="5.375" style="14" customWidth="1"/>
    <col min="6921" max="6921" width="6" style="14" customWidth="1"/>
    <col min="6922" max="6922" width="6.625" style="14" customWidth="1"/>
    <col min="6923" max="6923" width="5.375" style="14" customWidth="1"/>
    <col min="6924" max="6925" width="6.375" style="14" customWidth="1"/>
    <col min="6926" max="6927" width="5.375" style="14" customWidth="1"/>
    <col min="6928" max="6928" width="0" style="14" hidden="1" customWidth="1"/>
    <col min="6929" max="6929" width="5.375" style="14" customWidth="1"/>
    <col min="6930" max="6955" width="0" style="14" hidden="1" customWidth="1"/>
    <col min="6956" max="6956" width="9.375" style="14" customWidth="1"/>
    <col min="6957" max="6959" width="0" style="14" hidden="1" customWidth="1"/>
    <col min="6960" max="6960" width="7.5" style="14" customWidth="1"/>
    <col min="6961" max="6961" width="12.75" style="14" customWidth="1"/>
    <col min="6962" max="6962" width="9.375" style="14" bestFit="1" customWidth="1"/>
    <col min="6963" max="6963" width="9.375" style="14" customWidth="1"/>
    <col min="6964" max="6964" width="9.375" style="14" bestFit="1" customWidth="1"/>
    <col min="6965" max="6965" width="9.375" style="14" customWidth="1"/>
    <col min="6966" max="6966" width="9.375" style="14" bestFit="1" customWidth="1"/>
    <col min="6967" max="6967" width="9.375" style="14" customWidth="1"/>
    <col min="6968" max="6968" width="9.375" style="14" bestFit="1" customWidth="1"/>
    <col min="6969" max="6969" width="9.375" style="14" customWidth="1"/>
    <col min="6970" max="6970" width="9.375" style="14" bestFit="1" customWidth="1"/>
    <col min="6971" max="6971" width="9.375" style="14" customWidth="1"/>
    <col min="6972" max="7157" width="9" style="14"/>
    <col min="7158" max="7158" width="3" style="14" customWidth="1"/>
    <col min="7159" max="7159" width="2.5" style="14" customWidth="1"/>
    <col min="7160" max="7160" width="0" style="14" hidden="1" customWidth="1"/>
    <col min="7161" max="7161" width="11" style="14" customWidth="1"/>
    <col min="7162" max="7171" width="6.25" style="14" customWidth="1"/>
    <col min="7172" max="7172" width="4.75" style="14" customWidth="1"/>
    <col min="7173" max="7173" width="0" style="14" hidden="1" customWidth="1"/>
    <col min="7174" max="7174" width="6.875" style="14" customWidth="1"/>
    <col min="7175" max="7175" width="0" style="14" hidden="1" customWidth="1"/>
    <col min="7176" max="7176" width="5.375" style="14" customWidth="1"/>
    <col min="7177" max="7177" width="6" style="14" customWidth="1"/>
    <col min="7178" max="7178" width="6.625" style="14" customWidth="1"/>
    <col min="7179" max="7179" width="5.375" style="14" customWidth="1"/>
    <col min="7180" max="7181" width="6.375" style="14" customWidth="1"/>
    <col min="7182" max="7183" width="5.375" style="14" customWidth="1"/>
    <col min="7184" max="7184" width="0" style="14" hidden="1" customWidth="1"/>
    <col min="7185" max="7185" width="5.375" style="14" customWidth="1"/>
    <col min="7186" max="7211" width="0" style="14" hidden="1" customWidth="1"/>
    <col min="7212" max="7212" width="9.375" style="14" customWidth="1"/>
    <col min="7213" max="7215" width="0" style="14" hidden="1" customWidth="1"/>
    <col min="7216" max="7216" width="7.5" style="14" customWidth="1"/>
    <col min="7217" max="7217" width="12.75" style="14" customWidth="1"/>
    <col min="7218" max="7218" width="9.375" style="14" bestFit="1" customWidth="1"/>
    <col min="7219" max="7219" width="9.375" style="14" customWidth="1"/>
    <col min="7220" max="7220" width="9.375" style="14" bestFit="1" customWidth="1"/>
    <col min="7221" max="7221" width="9.375" style="14" customWidth="1"/>
    <col min="7222" max="7222" width="9.375" style="14" bestFit="1" customWidth="1"/>
    <col min="7223" max="7223" width="9.375" style="14" customWidth="1"/>
    <col min="7224" max="7224" width="9.375" style="14" bestFit="1" customWidth="1"/>
    <col min="7225" max="7225" width="9.375" style="14" customWidth="1"/>
    <col min="7226" max="7226" width="9.375" style="14" bestFit="1" customWidth="1"/>
    <col min="7227" max="7227" width="9.375" style="14" customWidth="1"/>
    <col min="7228" max="7413" width="9" style="14"/>
    <col min="7414" max="7414" width="3" style="14" customWidth="1"/>
    <col min="7415" max="7415" width="2.5" style="14" customWidth="1"/>
    <col min="7416" max="7416" width="0" style="14" hidden="1" customWidth="1"/>
    <col min="7417" max="7417" width="11" style="14" customWidth="1"/>
    <col min="7418" max="7427" width="6.25" style="14" customWidth="1"/>
    <col min="7428" max="7428" width="4.75" style="14" customWidth="1"/>
    <col min="7429" max="7429" width="0" style="14" hidden="1" customWidth="1"/>
    <col min="7430" max="7430" width="6.875" style="14" customWidth="1"/>
    <col min="7431" max="7431" width="0" style="14" hidden="1" customWidth="1"/>
    <col min="7432" max="7432" width="5.375" style="14" customWidth="1"/>
    <col min="7433" max="7433" width="6" style="14" customWidth="1"/>
    <col min="7434" max="7434" width="6.625" style="14" customWidth="1"/>
    <col min="7435" max="7435" width="5.375" style="14" customWidth="1"/>
    <col min="7436" max="7437" width="6.375" style="14" customWidth="1"/>
    <col min="7438" max="7439" width="5.375" style="14" customWidth="1"/>
    <col min="7440" max="7440" width="0" style="14" hidden="1" customWidth="1"/>
    <col min="7441" max="7441" width="5.375" style="14" customWidth="1"/>
    <col min="7442" max="7467" width="0" style="14" hidden="1" customWidth="1"/>
    <col min="7468" max="7468" width="9.375" style="14" customWidth="1"/>
    <col min="7469" max="7471" width="0" style="14" hidden="1" customWidth="1"/>
    <col min="7472" max="7472" width="7.5" style="14" customWidth="1"/>
    <col min="7473" max="7473" width="12.75" style="14" customWidth="1"/>
    <col min="7474" max="7474" width="9.375" style="14" bestFit="1" customWidth="1"/>
    <col min="7475" max="7475" width="9.375" style="14" customWidth="1"/>
    <col min="7476" max="7476" width="9.375" style="14" bestFit="1" customWidth="1"/>
    <col min="7477" max="7477" width="9.375" style="14" customWidth="1"/>
    <col min="7478" max="7478" width="9.375" style="14" bestFit="1" customWidth="1"/>
    <col min="7479" max="7479" width="9.375" style="14" customWidth="1"/>
    <col min="7480" max="7480" width="9.375" style="14" bestFit="1" customWidth="1"/>
    <col min="7481" max="7481" width="9.375" style="14" customWidth="1"/>
    <col min="7482" max="7482" width="9.375" style="14" bestFit="1" customWidth="1"/>
    <col min="7483" max="7483" width="9.375" style="14" customWidth="1"/>
    <col min="7484" max="7669" width="9" style="14"/>
    <col min="7670" max="7670" width="3" style="14" customWidth="1"/>
    <col min="7671" max="7671" width="2.5" style="14" customWidth="1"/>
    <col min="7672" max="7672" width="0" style="14" hidden="1" customWidth="1"/>
    <col min="7673" max="7673" width="11" style="14" customWidth="1"/>
    <col min="7674" max="7683" width="6.25" style="14" customWidth="1"/>
    <col min="7684" max="7684" width="4.75" style="14" customWidth="1"/>
    <col min="7685" max="7685" width="0" style="14" hidden="1" customWidth="1"/>
    <col min="7686" max="7686" width="6.875" style="14" customWidth="1"/>
    <col min="7687" max="7687" width="0" style="14" hidden="1" customWidth="1"/>
    <col min="7688" max="7688" width="5.375" style="14" customWidth="1"/>
    <col min="7689" max="7689" width="6" style="14" customWidth="1"/>
    <col min="7690" max="7690" width="6.625" style="14" customWidth="1"/>
    <col min="7691" max="7691" width="5.375" style="14" customWidth="1"/>
    <col min="7692" max="7693" width="6.375" style="14" customWidth="1"/>
    <col min="7694" max="7695" width="5.375" style="14" customWidth="1"/>
    <col min="7696" max="7696" width="0" style="14" hidden="1" customWidth="1"/>
    <col min="7697" max="7697" width="5.375" style="14" customWidth="1"/>
    <col min="7698" max="7723" width="0" style="14" hidden="1" customWidth="1"/>
    <col min="7724" max="7724" width="9.375" style="14" customWidth="1"/>
    <col min="7725" max="7727" width="0" style="14" hidden="1" customWidth="1"/>
    <col min="7728" max="7728" width="7.5" style="14" customWidth="1"/>
    <col min="7729" max="7729" width="12.75" style="14" customWidth="1"/>
    <col min="7730" max="7730" width="9.375" style="14" bestFit="1" customWidth="1"/>
    <col min="7731" max="7731" width="9.375" style="14" customWidth="1"/>
    <col min="7732" max="7732" width="9.375" style="14" bestFit="1" customWidth="1"/>
    <col min="7733" max="7733" width="9.375" style="14" customWidth="1"/>
    <col min="7734" max="7734" width="9.375" style="14" bestFit="1" customWidth="1"/>
    <col min="7735" max="7735" width="9.375" style="14" customWidth="1"/>
    <col min="7736" max="7736" width="9.375" style="14" bestFit="1" customWidth="1"/>
    <col min="7737" max="7737" width="9.375" style="14" customWidth="1"/>
    <col min="7738" max="7738" width="9.375" style="14" bestFit="1" customWidth="1"/>
    <col min="7739" max="7739" width="9.375" style="14" customWidth="1"/>
    <col min="7740" max="7925" width="9" style="14"/>
    <col min="7926" max="7926" width="3" style="14" customWidth="1"/>
    <col min="7927" max="7927" width="2.5" style="14" customWidth="1"/>
    <col min="7928" max="7928" width="0" style="14" hidden="1" customWidth="1"/>
    <col min="7929" max="7929" width="11" style="14" customWidth="1"/>
    <col min="7930" max="7939" width="6.25" style="14" customWidth="1"/>
    <col min="7940" max="7940" width="4.75" style="14" customWidth="1"/>
    <col min="7941" max="7941" width="0" style="14" hidden="1" customWidth="1"/>
    <col min="7942" max="7942" width="6.875" style="14" customWidth="1"/>
    <col min="7943" max="7943" width="0" style="14" hidden="1" customWidth="1"/>
    <col min="7944" max="7944" width="5.375" style="14" customWidth="1"/>
    <col min="7945" max="7945" width="6" style="14" customWidth="1"/>
    <col min="7946" max="7946" width="6.625" style="14" customWidth="1"/>
    <col min="7947" max="7947" width="5.375" style="14" customWidth="1"/>
    <col min="7948" max="7949" width="6.375" style="14" customWidth="1"/>
    <col min="7950" max="7951" width="5.375" style="14" customWidth="1"/>
    <col min="7952" max="7952" width="0" style="14" hidden="1" customWidth="1"/>
    <col min="7953" max="7953" width="5.375" style="14" customWidth="1"/>
    <col min="7954" max="7979" width="0" style="14" hidden="1" customWidth="1"/>
    <col min="7980" max="7980" width="9.375" style="14" customWidth="1"/>
    <col min="7981" max="7983" width="0" style="14" hidden="1" customWidth="1"/>
    <col min="7984" max="7984" width="7.5" style="14" customWidth="1"/>
    <col min="7985" max="7985" width="12.75" style="14" customWidth="1"/>
    <col min="7986" max="7986" width="9.375" style="14" bestFit="1" customWidth="1"/>
    <col min="7987" max="7987" width="9.375" style="14" customWidth="1"/>
    <col min="7988" max="7988" width="9.375" style="14" bestFit="1" customWidth="1"/>
    <col min="7989" max="7989" width="9.375" style="14" customWidth="1"/>
    <col min="7990" max="7990" width="9.375" style="14" bestFit="1" customWidth="1"/>
    <col min="7991" max="7991" width="9.375" style="14" customWidth="1"/>
    <col min="7992" max="7992" width="9.375" style="14" bestFit="1" customWidth="1"/>
    <col min="7993" max="7993" width="9.375" style="14" customWidth="1"/>
    <col min="7994" max="7994" width="9.375" style="14" bestFit="1" customWidth="1"/>
    <col min="7995" max="7995" width="9.375" style="14" customWidth="1"/>
    <col min="7996" max="8181" width="9" style="14"/>
    <col min="8182" max="8182" width="3" style="14" customWidth="1"/>
    <col min="8183" max="8183" width="2.5" style="14" customWidth="1"/>
    <col min="8184" max="8184" width="0" style="14" hidden="1" customWidth="1"/>
    <col min="8185" max="8185" width="11" style="14" customWidth="1"/>
    <col min="8186" max="8195" width="6.25" style="14" customWidth="1"/>
    <col min="8196" max="8196" width="4.75" style="14" customWidth="1"/>
    <col min="8197" max="8197" width="0" style="14" hidden="1" customWidth="1"/>
    <col min="8198" max="8198" width="6.875" style="14" customWidth="1"/>
    <col min="8199" max="8199" width="0" style="14" hidden="1" customWidth="1"/>
    <col min="8200" max="8200" width="5.375" style="14" customWidth="1"/>
    <col min="8201" max="8201" width="6" style="14" customWidth="1"/>
    <col min="8202" max="8202" width="6.625" style="14" customWidth="1"/>
    <col min="8203" max="8203" width="5.375" style="14" customWidth="1"/>
    <col min="8204" max="8205" width="6.375" style="14" customWidth="1"/>
    <col min="8206" max="8207" width="5.375" style="14" customWidth="1"/>
    <col min="8208" max="8208" width="0" style="14" hidden="1" customWidth="1"/>
    <col min="8209" max="8209" width="5.375" style="14" customWidth="1"/>
    <col min="8210" max="8235" width="0" style="14" hidden="1" customWidth="1"/>
    <col min="8236" max="8236" width="9.375" style="14" customWidth="1"/>
    <col min="8237" max="8239" width="0" style="14" hidden="1" customWidth="1"/>
    <col min="8240" max="8240" width="7.5" style="14" customWidth="1"/>
    <col min="8241" max="8241" width="12.75" style="14" customWidth="1"/>
    <col min="8242" max="8242" width="9.375" style="14" bestFit="1" customWidth="1"/>
    <col min="8243" max="8243" width="9.375" style="14" customWidth="1"/>
    <col min="8244" max="8244" width="9.375" style="14" bestFit="1" customWidth="1"/>
    <col min="8245" max="8245" width="9.375" style="14" customWidth="1"/>
    <col min="8246" max="8246" width="9.375" style="14" bestFit="1" customWidth="1"/>
    <col min="8247" max="8247" width="9.375" style="14" customWidth="1"/>
    <col min="8248" max="8248" width="9.375" style="14" bestFit="1" customWidth="1"/>
    <col min="8249" max="8249" width="9.375" style="14" customWidth="1"/>
    <col min="8250" max="8250" width="9.375" style="14" bestFit="1" customWidth="1"/>
    <col min="8251" max="8251" width="9.375" style="14" customWidth="1"/>
    <col min="8252" max="8437" width="9" style="14"/>
    <col min="8438" max="8438" width="3" style="14" customWidth="1"/>
    <col min="8439" max="8439" width="2.5" style="14" customWidth="1"/>
    <col min="8440" max="8440" width="0" style="14" hidden="1" customWidth="1"/>
    <col min="8441" max="8441" width="11" style="14" customWidth="1"/>
    <col min="8442" max="8451" width="6.25" style="14" customWidth="1"/>
    <col min="8452" max="8452" width="4.75" style="14" customWidth="1"/>
    <col min="8453" max="8453" width="0" style="14" hidden="1" customWidth="1"/>
    <col min="8454" max="8454" width="6.875" style="14" customWidth="1"/>
    <col min="8455" max="8455" width="0" style="14" hidden="1" customWidth="1"/>
    <col min="8456" max="8456" width="5.375" style="14" customWidth="1"/>
    <col min="8457" max="8457" width="6" style="14" customWidth="1"/>
    <col min="8458" max="8458" width="6.625" style="14" customWidth="1"/>
    <col min="8459" max="8459" width="5.375" style="14" customWidth="1"/>
    <col min="8460" max="8461" width="6.375" style="14" customWidth="1"/>
    <col min="8462" max="8463" width="5.375" style="14" customWidth="1"/>
    <col min="8464" max="8464" width="0" style="14" hidden="1" customWidth="1"/>
    <col min="8465" max="8465" width="5.375" style="14" customWidth="1"/>
    <col min="8466" max="8491" width="0" style="14" hidden="1" customWidth="1"/>
    <col min="8492" max="8492" width="9.375" style="14" customWidth="1"/>
    <col min="8493" max="8495" width="0" style="14" hidden="1" customWidth="1"/>
    <col min="8496" max="8496" width="7.5" style="14" customWidth="1"/>
    <col min="8497" max="8497" width="12.75" style="14" customWidth="1"/>
    <col min="8498" max="8498" width="9.375" style="14" bestFit="1" customWidth="1"/>
    <col min="8499" max="8499" width="9.375" style="14" customWidth="1"/>
    <col min="8500" max="8500" width="9.375" style="14" bestFit="1" customWidth="1"/>
    <col min="8501" max="8501" width="9.375" style="14" customWidth="1"/>
    <col min="8502" max="8502" width="9.375" style="14" bestFit="1" customWidth="1"/>
    <col min="8503" max="8503" width="9.375" style="14" customWidth="1"/>
    <col min="8504" max="8504" width="9.375" style="14" bestFit="1" customWidth="1"/>
    <col min="8505" max="8505" width="9.375" style="14" customWidth="1"/>
    <col min="8506" max="8506" width="9.375" style="14" bestFit="1" customWidth="1"/>
    <col min="8507" max="8507" width="9.375" style="14" customWidth="1"/>
    <col min="8508" max="8693" width="9" style="14"/>
    <col min="8694" max="8694" width="3" style="14" customWidth="1"/>
    <col min="8695" max="8695" width="2.5" style="14" customWidth="1"/>
    <col min="8696" max="8696" width="0" style="14" hidden="1" customWidth="1"/>
    <col min="8697" max="8697" width="11" style="14" customWidth="1"/>
    <col min="8698" max="8707" width="6.25" style="14" customWidth="1"/>
    <col min="8708" max="8708" width="4.75" style="14" customWidth="1"/>
    <col min="8709" max="8709" width="0" style="14" hidden="1" customWidth="1"/>
    <col min="8710" max="8710" width="6.875" style="14" customWidth="1"/>
    <col min="8711" max="8711" width="0" style="14" hidden="1" customWidth="1"/>
    <col min="8712" max="8712" width="5.375" style="14" customWidth="1"/>
    <col min="8713" max="8713" width="6" style="14" customWidth="1"/>
    <col min="8714" max="8714" width="6.625" style="14" customWidth="1"/>
    <col min="8715" max="8715" width="5.375" style="14" customWidth="1"/>
    <col min="8716" max="8717" width="6.375" style="14" customWidth="1"/>
    <col min="8718" max="8719" width="5.375" style="14" customWidth="1"/>
    <col min="8720" max="8720" width="0" style="14" hidden="1" customWidth="1"/>
    <col min="8721" max="8721" width="5.375" style="14" customWidth="1"/>
    <col min="8722" max="8747" width="0" style="14" hidden="1" customWidth="1"/>
    <col min="8748" max="8748" width="9.375" style="14" customWidth="1"/>
    <col min="8749" max="8751" width="0" style="14" hidden="1" customWidth="1"/>
    <col min="8752" max="8752" width="7.5" style="14" customWidth="1"/>
    <col min="8753" max="8753" width="12.75" style="14" customWidth="1"/>
    <col min="8754" max="8754" width="9.375" style="14" bestFit="1" customWidth="1"/>
    <col min="8755" max="8755" width="9.375" style="14" customWidth="1"/>
    <col min="8756" max="8756" width="9.375" style="14" bestFit="1" customWidth="1"/>
    <col min="8757" max="8757" width="9.375" style="14" customWidth="1"/>
    <col min="8758" max="8758" width="9.375" style="14" bestFit="1" customWidth="1"/>
    <col min="8759" max="8759" width="9.375" style="14" customWidth="1"/>
    <col min="8760" max="8760" width="9.375" style="14" bestFit="1" customWidth="1"/>
    <col min="8761" max="8761" width="9.375" style="14" customWidth="1"/>
    <col min="8762" max="8762" width="9.375" style="14" bestFit="1" customWidth="1"/>
    <col min="8763" max="8763" width="9.375" style="14" customWidth="1"/>
    <col min="8764" max="8949" width="9" style="14"/>
    <col min="8950" max="8950" width="3" style="14" customWidth="1"/>
    <col min="8951" max="8951" width="2.5" style="14" customWidth="1"/>
    <col min="8952" max="8952" width="0" style="14" hidden="1" customWidth="1"/>
    <col min="8953" max="8953" width="11" style="14" customWidth="1"/>
    <col min="8954" max="8963" width="6.25" style="14" customWidth="1"/>
    <col min="8964" max="8964" width="4.75" style="14" customWidth="1"/>
    <col min="8965" max="8965" width="0" style="14" hidden="1" customWidth="1"/>
    <col min="8966" max="8966" width="6.875" style="14" customWidth="1"/>
    <col min="8967" max="8967" width="0" style="14" hidden="1" customWidth="1"/>
    <col min="8968" max="8968" width="5.375" style="14" customWidth="1"/>
    <col min="8969" max="8969" width="6" style="14" customWidth="1"/>
    <col min="8970" max="8970" width="6.625" style="14" customWidth="1"/>
    <col min="8971" max="8971" width="5.375" style="14" customWidth="1"/>
    <col min="8972" max="8973" width="6.375" style="14" customWidth="1"/>
    <col min="8974" max="8975" width="5.375" style="14" customWidth="1"/>
    <col min="8976" max="8976" width="0" style="14" hidden="1" customWidth="1"/>
    <col min="8977" max="8977" width="5.375" style="14" customWidth="1"/>
    <col min="8978" max="9003" width="0" style="14" hidden="1" customWidth="1"/>
    <col min="9004" max="9004" width="9.375" style="14" customWidth="1"/>
    <col min="9005" max="9007" width="0" style="14" hidden="1" customWidth="1"/>
    <col min="9008" max="9008" width="7.5" style="14" customWidth="1"/>
    <col min="9009" max="9009" width="12.75" style="14" customWidth="1"/>
    <col min="9010" max="9010" width="9.375" style="14" bestFit="1" customWidth="1"/>
    <col min="9011" max="9011" width="9.375" style="14" customWidth="1"/>
    <col min="9012" max="9012" width="9.375" style="14" bestFit="1" customWidth="1"/>
    <col min="9013" max="9013" width="9.375" style="14" customWidth="1"/>
    <col min="9014" max="9014" width="9.375" style="14" bestFit="1" customWidth="1"/>
    <col min="9015" max="9015" width="9.375" style="14" customWidth="1"/>
    <col min="9016" max="9016" width="9.375" style="14" bestFit="1" customWidth="1"/>
    <col min="9017" max="9017" width="9.375" style="14" customWidth="1"/>
    <col min="9018" max="9018" width="9.375" style="14" bestFit="1" customWidth="1"/>
    <col min="9019" max="9019" width="9.375" style="14" customWidth="1"/>
    <col min="9020" max="9205" width="9" style="14"/>
    <col min="9206" max="9206" width="3" style="14" customWidth="1"/>
    <col min="9207" max="9207" width="2.5" style="14" customWidth="1"/>
    <col min="9208" max="9208" width="0" style="14" hidden="1" customWidth="1"/>
    <col min="9209" max="9209" width="11" style="14" customWidth="1"/>
    <col min="9210" max="9219" width="6.25" style="14" customWidth="1"/>
    <col min="9220" max="9220" width="4.75" style="14" customWidth="1"/>
    <col min="9221" max="9221" width="0" style="14" hidden="1" customWidth="1"/>
    <col min="9222" max="9222" width="6.875" style="14" customWidth="1"/>
    <col min="9223" max="9223" width="0" style="14" hidden="1" customWidth="1"/>
    <col min="9224" max="9224" width="5.375" style="14" customWidth="1"/>
    <col min="9225" max="9225" width="6" style="14" customWidth="1"/>
    <col min="9226" max="9226" width="6.625" style="14" customWidth="1"/>
    <col min="9227" max="9227" width="5.375" style="14" customWidth="1"/>
    <col min="9228" max="9229" width="6.375" style="14" customWidth="1"/>
    <col min="9230" max="9231" width="5.375" style="14" customWidth="1"/>
    <col min="9232" max="9232" width="0" style="14" hidden="1" customWidth="1"/>
    <col min="9233" max="9233" width="5.375" style="14" customWidth="1"/>
    <col min="9234" max="9259" width="0" style="14" hidden="1" customWidth="1"/>
    <col min="9260" max="9260" width="9.375" style="14" customWidth="1"/>
    <col min="9261" max="9263" width="0" style="14" hidden="1" customWidth="1"/>
    <col min="9264" max="9264" width="7.5" style="14" customWidth="1"/>
    <col min="9265" max="9265" width="12.75" style="14" customWidth="1"/>
    <col min="9266" max="9266" width="9.375" style="14" bestFit="1" customWidth="1"/>
    <col min="9267" max="9267" width="9.375" style="14" customWidth="1"/>
    <col min="9268" max="9268" width="9.375" style="14" bestFit="1" customWidth="1"/>
    <col min="9269" max="9269" width="9.375" style="14" customWidth="1"/>
    <col min="9270" max="9270" width="9.375" style="14" bestFit="1" customWidth="1"/>
    <col min="9271" max="9271" width="9.375" style="14" customWidth="1"/>
    <col min="9272" max="9272" width="9.375" style="14" bestFit="1" customWidth="1"/>
    <col min="9273" max="9273" width="9.375" style="14" customWidth="1"/>
    <col min="9274" max="9274" width="9.375" style="14" bestFit="1" customWidth="1"/>
    <col min="9275" max="9275" width="9.375" style="14" customWidth="1"/>
    <col min="9276" max="9461" width="9" style="14"/>
    <col min="9462" max="9462" width="3" style="14" customWidth="1"/>
    <col min="9463" max="9463" width="2.5" style="14" customWidth="1"/>
    <col min="9464" max="9464" width="0" style="14" hidden="1" customWidth="1"/>
    <col min="9465" max="9465" width="11" style="14" customWidth="1"/>
    <col min="9466" max="9475" width="6.25" style="14" customWidth="1"/>
    <col min="9476" max="9476" width="4.75" style="14" customWidth="1"/>
    <col min="9477" max="9477" width="0" style="14" hidden="1" customWidth="1"/>
    <col min="9478" max="9478" width="6.875" style="14" customWidth="1"/>
    <col min="9479" max="9479" width="0" style="14" hidden="1" customWidth="1"/>
    <col min="9480" max="9480" width="5.375" style="14" customWidth="1"/>
    <col min="9481" max="9481" width="6" style="14" customWidth="1"/>
    <col min="9482" max="9482" width="6.625" style="14" customWidth="1"/>
    <col min="9483" max="9483" width="5.375" style="14" customWidth="1"/>
    <col min="9484" max="9485" width="6.375" style="14" customWidth="1"/>
    <col min="9486" max="9487" width="5.375" style="14" customWidth="1"/>
    <col min="9488" max="9488" width="0" style="14" hidden="1" customWidth="1"/>
    <col min="9489" max="9489" width="5.375" style="14" customWidth="1"/>
    <col min="9490" max="9515" width="0" style="14" hidden="1" customWidth="1"/>
    <col min="9516" max="9516" width="9.375" style="14" customWidth="1"/>
    <col min="9517" max="9519" width="0" style="14" hidden="1" customWidth="1"/>
    <col min="9520" max="9520" width="7.5" style="14" customWidth="1"/>
    <col min="9521" max="9521" width="12.75" style="14" customWidth="1"/>
    <col min="9522" max="9522" width="9.375" style="14" bestFit="1" customWidth="1"/>
    <col min="9523" max="9523" width="9.375" style="14" customWidth="1"/>
    <col min="9524" max="9524" width="9.375" style="14" bestFit="1" customWidth="1"/>
    <col min="9525" max="9525" width="9.375" style="14" customWidth="1"/>
    <col min="9526" max="9526" width="9.375" style="14" bestFit="1" customWidth="1"/>
    <col min="9527" max="9527" width="9.375" style="14" customWidth="1"/>
    <col min="9528" max="9528" width="9.375" style="14" bestFit="1" customWidth="1"/>
    <col min="9529" max="9529" width="9.375" style="14" customWidth="1"/>
    <col min="9530" max="9530" width="9.375" style="14" bestFit="1" customWidth="1"/>
    <col min="9531" max="9531" width="9.375" style="14" customWidth="1"/>
    <col min="9532" max="9717" width="9" style="14"/>
    <col min="9718" max="9718" width="3" style="14" customWidth="1"/>
    <col min="9719" max="9719" width="2.5" style="14" customWidth="1"/>
    <col min="9720" max="9720" width="0" style="14" hidden="1" customWidth="1"/>
    <col min="9721" max="9721" width="11" style="14" customWidth="1"/>
    <col min="9722" max="9731" width="6.25" style="14" customWidth="1"/>
    <col min="9732" max="9732" width="4.75" style="14" customWidth="1"/>
    <col min="9733" max="9733" width="0" style="14" hidden="1" customWidth="1"/>
    <col min="9734" max="9734" width="6.875" style="14" customWidth="1"/>
    <col min="9735" max="9735" width="0" style="14" hidden="1" customWidth="1"/>
    <col min="9736" max="9736" width="5.375" style="14" customWidth="1"/>
    <col min="9737" max="9737" width="6" style="14" customWidth="1"/>
    <col min="9738" max="9738" width="6.625" style="14" customWidth="1"/>
    <col min="9739" max="9739" width="5.375" style="14" customWidth="1"/>
    <col min="9740" max="9741" width="6.375" style="14" customWidth="1"/>
    <col min="9742" max="9743" width="5.375" style="14" customWidth="1"/>
    <col min="9744" max="9744" width="0" style="14" hidden="1" customWidth="1"/>
    <col min="9745" max="9745" width="5.375" style="14" customWidth="1"/>
    <col min="9746" max="9771" width="0" style="14" hidden="1" customWidth="1"/>
    <col min="9772" max="9772" width="9.375" style="14" customWidth="1"/>
    <col min="9773" max="9775" width="0" style="14" hidden="1" customWidth="1"/>
    <col min="9776" max="9776" width="7.5" style="14" customWidth="1"/>
    <col min="9777" max="9777" width="12.75" style="14" customWidth="1"/>
    <col min="9778" max="9778" width="9.375" style="14" bestFit="1" customWidth="1"/>
    <col min="9779" max="9779" width="9.375" style="14" customWidth="1"/>
    <col min="9780" max="9780" width="9.375" style="14" bestFit="1" customWidth="1"/>
    <col min="9781" max="9781" width="9.375" style="14" customWidth="1"/>
    <col min="9782" max="9782" width="9.375" style="14" bestFit="1" customWidth="1"/>
    <col min="9783" max="9783" width="9.375" style="14" customWidth="1"/>
    <col min="9784" max="9784" width="9.375" style="14" bestFit="1" customWidth="1"/>
    <col min="9785" max="9785" width="9.375" style="14" customWidth="1"/>
    <col min="9786" max="9786" width="9.375" style="14" bestFit="1" customWidth="1"/>
    <col min="9787" max="9787" width="9.375" style="14" customWidth="1"/>
    <col min="9788" max="9973" width="9" style="14"/>
    <col min="9974" max="9974" width="3" style="14" customWidth="1"/>
    <col min="9975" max="9975" width="2.5" style="14" customWidth="1"/>
    <col min="9976" max="9976" width="0" style="14" hidden="1" customWidth="1"/>
    <col min="9977" max="9977" width="11" style="14" customWidth="1"/>
    <col min="9978" max="9987" width="6.25" style="14" customWidth="1"/>
    <col min="9988" max="9988" width="4.75" style="14" customWidth="1"/>
    <col min="9989" max="9989" width="0" style="14" hidden="1" customWidth="1"/>
    <col min="9990" max="9990" width="6.875" style="14" customWidth="1"/>
    <col min="9991" max="9991" width="0" style="14" hidden="1" customWidth="1"/>
    <col min="9992" max="9992" width="5.375" style="14" customWidth="1"/>
    <col min="9993" max="9993" width="6" style="14" customWidth="1"/>
    <col min="9994" max="9994" width="6.625" style="14" customWidth="1"/>
    <col min="9995" max="9995" width="5.375" style="14" customWidth="1"/>
    <col min="9996" max="9997" width="6.375" style="14" customWidth="1"/>
    <col min="9998" max="9999" width="5.375" style="14" customWidth="1"/>
    <col min="10000" max="10000" width="0" style="14" hidden="1" customWidth="1"/>
    <col min="10001" max="10001" width="5.375" style="14" customWidth="1"/>
    <col min="10002" max="10027" width="0" style="14" hidden="1" customWidth="1"/>
    <col min="10028" max="10028" width="9.375" style="14" customWidth="1"/>
    <col min="10029" max="10031" width="0" style="14" hidden="1" customWidth="1"/>
    <col min="10032" max="10032" width="7.5" style="14" customWidth="1"/>
    <col min="10033" max="10033" width="12.75" style="14" customWidth="1"/>
    <col min="10034" max="10034" width="9.375" style="14" bestFit="1" customWidth="1"/>
    <col min="10035" max="10035" width="9.375" style="14" customWidth="1"/>
    <col min="10036" max="10036" width="9.375" style="14" bestFit="1" customWidth="1"/>
    <col min="10037" max="10037" width="9.375" style="14" customWidth="1"/>
    <col min="10038" max="10038" width="9.375" style="14" bestFit="1" customWidth="1"/>
    <col min="10039" max="10039" width="9.375" style="14" customWidth="1"/>
    <col min="10040" max="10040" width="9.375" style="14" bestFit="1" customWidth="1"/>
    <col min="10041" max="10041" width="9.375" style="14" customWidth="1"/>
    <col min="10042" max="10042" width="9.375" style="14" bestFit="1" customWidth="1"/>
    <col min="10043" max="10043" width="9.375" style="14" customWidth="1"/>
    <col min="10044" max="10229" width="9" style="14"/>
    <col min="10230" max="10230" width="3" style="14" customWidth="1"/>
    <col min="10231" max="10231" width="2.5" style="14" customWidth="1"/>
    <col min="10232" max="10232" width="0" style="14" hidden="1" customWidth="1"/>
    <col min="10233" max="10233" width="11" style="14" customWidth="1"/>
    <col min="10234" max="10243" width="6.25" style="14" customWidth="1"/>
    <col min="10244" max="10244" width="4.75" style="14" customWidth="1"/>
    <col min="10245" max="10245" width="0" style="14" hidden="1" customWidth="1"/>
    <col min="10246" max="10246" width="6.875" style="14" customWidth="1"/>
    <col min="10247" max="10247" width="0" style="14" hidden="1" customWidth="1"/>
    <col min="10248" max="10248" width="5.375" style="14" customWidth="1"/>
    <col min="10249" max="10249" width="6" style="14" customWidth="1"/>
    <col min="10250" max="10250" width="6.625" style="14" customWidth="1"/>
    <col min="10251" max="10251" width="5.375" style="14" customWidth="1"/>
    <col min="10252" max="10253" width="6.375" style="14" customWidth="1"/>
    <col min="10254" max="10255" width="5.375" style="14" customWidth="1"/>
    <col min="10256" max="10256" width="0" style="14" hidden="1" customWidth="1"/>
    <col min="10257" max="10257" width="5.375" style="14" customWidth="1"/>
    <col min="10258" max="10283" width="0" style="14" hidden="1" customWidth="1"/>
    <col min="10284" max="10284" width="9.375" style="14" customWidth="1"/>
    <col min="10285" max="10287" width="0" style="14" hidden="1" customWidth="1"/>
    <col min="10288" max="10288" width="7.5" style="14" customWidth="1"/>
    <col min="10289" max="10289" width="12.75" style="14" customWidth="1"/>
    <col min="10290" max="10290" width="9.375" style="14" bestFit="1" customWidth="1"/>
    <col min="10291" max="10291" width="9.375" style="14" customWidth="1"/>
    <col min="10292" max="10292" width="9.375" style="14" bestFit="1" customWidth="1"/>
    <col min="10293" max="10293" width="9.375" style="14" customWidth="1"/>
    <col min="10294" max="10294" width="9.375" style="14" bestFit="1" customWidth="1"/>
    <col min="10295" max="10295" width="9.375" style="14" customWidth="1"/>
    <col min="10296" max="10296" width="9.375" style="14" bestFit="1" customWidth="1"/>
    <col min="10297" max="10297" width="9.375" style="14" customWidth="1"/>
    <col min="10298" max="10298" width="9.375" style="14" bestFit="1" customWidth="1"/>
    <col min="10299" max="10299" width="9.375" style="14" customWidth="1"/>
    <col min="10300" max="10485" width="9" style="14"/>
    <col min="10486" max="10486" width="3" style="14" customWidth="1"/>
    <col min="10487" max="10487" width="2.5" style="14" customWidth="1"/>
    <col min="10488" max="10488" width="0" style="14" hidden="1" customWidth="1"/>
    <col min="10489" max="10489" width="11" style="14" customWidth="1"/>
    <col min="10490" max="10499" width="6.25" style="14" customWidth="1"/>
    <col min="10500" max="10500" width="4.75" style="14" customWidth="1"/>
    <col min="10501" max="10501" width="0" style="14" hidden="1" customWidth="1"/>
    <col min="10502" max="10502" width="6.875" style="14" customWidth="1"/>
    <col min="10503" max="10503" width="0" style="14" hidden="1" customWidth="1"/>
    <col min="10504" max="10504" width="5.375" style="14" customWidth="1"/>
    <col min="10505" max="10505" width="6" style="14" customWidth="1"/>
    <col min="10506" max="10506" width="6.625" style="14" customWidth="1"/>
    <col min="10507" max="10507" width="5.375" style="14" customWidth="1"/>
    <col min="10508" max="10509" width="6.375" style="14" customWidth="1"/>
    <col min="10510" max="10511" width="5.375" style="14" customWidth="1"/>
    <col min="10512" max="10512" width="0" style="14" hidden="1" customWidth="1"/>
    <col min="10513" max="10513" width="5.375" style="14" customWidth="1"/>
    <col min="10514" max="10539" width="0" style="14" hidden="1" customWidth="1"/>
    <col min="10540" max="10540" width="9.375" style="14" customWidth="1"/>
    <col min="10541" max="10543" width="0" style="14" hidden="1" customWidth="1"/>
    <col min="10544" max="10544" width="7.5" style="14" customWidth="1"/>
    <col min="10545" max="10545" width="12.75" style="14" customWidth="1"/>
    <col min="10546" max="10546" width="9.375" style="14" bestFit="1" customWidth="1"/>
    <col min="10547" max="10547" width="9.375" style="14" customWidth="1"/>
    <col min="10548" max="10548" width="9.375" style="14" bestFit="1" customWidth="1"/>
    <col min="10549" max="10549" width="9.375" style="14" customWidth="1"/>
    <col min="10550" max="10550" width="9.375" style="14" bestFit="1" customWidth="1"/>
    <col min="10551" max="10551" width="9.375" style="14" customWidth="1"/>
    <col min="10552" max="10552" width="9.375" style="14" bestFit="1" customWidth="1"/>
    <col min="10553" max="10553" width="9.375" style="14" customWidth="1"/>
    <col min="10554" max="10554" width="9.375" style="14" bestFit="1" customWidth="1"/>
    <col min="10555" max="10555" width="9.375" style="14" customWidth="1"/>
    <col min="10556" max="10741" width="9" style="14"/>
    <col min="10742" max="10742" width="3" style="14" customWidth="1"/>
    <col min="10743" max="10743" width="2.5" style="14" customWidth="1"/>
    <col min="10744" max="10744" width="0" style="14" hidden="1" customWidth="1"/>
    <col min="10745" max="10745" width="11" style="14" customWidth="1"/>
    <col min="10746" max="10755" width="6.25" style="14" customWidth="1"/>
    <col min="10756" max="10756" width="4.75" style="14" customWidth="1"/>
    <col min="10757" max="10757" width="0" style="14" hidden="1" customWidth="1"/>
    <col min="10758" max="10758" width="6.875" style="14" customWidth="1"/>
    <col min="10759" max="10759" width="0" style="14" hidden="1" customWidth="1"/>
    <col min="10760" max="10760" width="5.375" style="14" customWidth="1"/>
    <col min="10761" max="10761" width="6" style="14" customWidth="1"/>
    <col min="10762" max="10762" width="6.625" style="14" customWidth="1"/>
    <col min="10763" max="10763" width="5.375" style="14" customWidth="1"/>
    <col min="10764" max="10765" width="6.375" style="14" customWidth="1"/>
    <col min="10766" max="10767" width="5.375" style="14" customWidth="1"/>
    <col min="10768" max="10768" width="0" style="14" hidden="1" customWidth="1"/>
    <col min="10769" max="10769" width="5.375" style="14" customWidth="1"/>
    <col min="10770" max="10795" width="0" style="14" hidden="1" customWidth="1"/>
    <col min="10796" max="10796" width="9.375" style="14" customWidth="1"/>
    <col min="10797" max="10799" width="0" style="14" hidden="1" customWidth="1"/>
    <col min="10800" max="10800" width="7.5" style="14" customWidth="1"/>
    <col min="10801" max="10801" width="12.75" style="14" customWidth="1"/>
    <col min="10802" max="10802" width="9.375" style="14" bestFit="1" customWidth="1"/>
    <col min="10803" max="10803" width="9.375" style="14" customWidth="1"/>
    <col min="10804" max="10804" width="9.375" style="14" bestFit="1" customWidth="1"/>
    <col min="10805" max="10805" width="9.375" style="14" customWidth="1"/>
    <col min="10806" max="10806" width="9.375" style="14" bestFit="1" customWidth="1"/>
    <col min="10807" max="10807" width="9.375" style="14" customWidth="1"/>
    <col min="10808" max="10808" width="9.375" style="14" bestFit="1" customWidth="1"/>
    <col min="10809" max="10809" width="9.375" style="14" customWidth="1"/>
    <col min="10810" max="10810" width="9.375" style="14" bestFit="1" customWidth="1"/>
    <col min="10811" max="10811" width="9.375" style="14" customWidth="1"/>
    <col min="10812" max="10997" width="9" style="14"/>
    <col min="10998" max="10998" width="3" style="14" customWidth="1"/>
    <col min="10999" max="10999" width="2.5" style="14" customWidth="1"/>
    <col min="11000" max="11000" width="0" style="14" hidden="1" customWidth="1"/>
    <col min="11001" max="11001" width="11" style="14" customWidth="1"/>
    <col min="11002" max="11011" width="6.25" style="14" customWidth="1"/>
    <col min="11012" max="11012" width="4.75" style="14" customWidth="1"/>
    <col min="11013" max="11013" width="0" style="14" hidden="1" customWidth="1"/>
    <col min="11014" max="11014" width="6.875" style="14" customWidth="1"/>
    <col min="11015" max="11015" width="0" style="14" hidden="1" customWidth="1"/>
    <col min="11016" max="11016" width="5.375" style="14" customWidth="1"/>
    <col min="11017" max="11017" width="6" style="14" customWidth="1"/>
    <col min="11018" max="11018" width="6.625" style="14" customWidth="1"/>
    <col min="11019" max="11019" width="5.375" style="14" customWidth="1"/>
    <col min="11020" max="11021" width="6.375" style="14" customWidth="1"/>
    <col min="11022" max="11023" width="5.375" style="14" customWidth="1"/>
    <col min="11024" max="11024" width="0" style="14" hidden="1" customWidth="1"/>
    <col min="11025" max="11025" width="5.375" style="14" customWidth="1"/>
    <col min="11026" max="11051" width="0" style="14" hidden="1" customWidth="1"/>
    <col min="11052" max="11052" width="9.375" style="14" customWidth="1"/>
    <col min="11053" max="11055" width="0" style="14" hidden="1" customWidth="1"/>
    <col min="11056" max="11056" width="7.5" style="14" customWidth="1"/>
    <col min="11057" max="11057" width="12.75" style="14" customWidth="1"/>
    <col min="11058" max="11058" width="9.375" style="14" bestFit="1" customWidth="1"/>
    <col min="11059" max="11059" width="9.375" style="14" customWidth="1"/>
    <col min="11060" max="11060" width="9.375" style="14" bestFit="1" customWidth="1"/>
    <col min="11061" max="11061" width="9.375" style="14" customWidth="1"/>
    <col min="11062" max="11062" width="9.375" style="14" bestFit="1" customWidth="1"/>
    <col min="11063" max="11063" width="9.375" style="14" customWidth="1"/>
    <col min="11064" max="11064" width="9.375" style="14" bestFit="1" customWidth="1"/>
    <col min="11065" max="11065" width="9.375" style="14" customWidth="1"/>
    <col min="11066" max="11066" width="9.375" style="14" bestFit="1" customWidth="1"/>
    <col min="11067" max="11067" width="9.375" style="14" customWidth="1"/>
    <col min="11068" max="11253" width="9" style="14"/>
    <col min="11254" max="11254" width="3" style="14" customWidth="1"/>
    <col min="11255" max="11255" width="2.5" style="14" customWidth="1"/>
    <col min="11256" max="11256" width="0" style="14" hidden="1" customWidth="1"/>
    <col min="11257" max="11257" width="11" style="14" customWidth="1"/>
    <col min="11258" max="11267" width="6.25" style="14" customWidth="1"/>
    <col min="11268" max="11268" width="4.75" style="14" customWidth="1"/>
    <col min="11269" max="11269" width="0" style="14" hidden="1" customWidth="1"/>
    <col min="11270" max="11270" width="6.875" style="14" customWidth="1"/>
    <col min="11271" max="11271" width="0" style="14" hidden="1" customWidth="1"/>
    <col min="11272" max="11272" width="5.375" style="14" customWidth="1"/>
    <col min="11273" max="11273" width="6" style="14" customWidth="1"/>
    <col min="11274" max="11274" width="6.625" style="14" customWidth="1"/>
    <col min="11275" max="11275" width="5.375" style="14" customWidth="1"/>
    <col min="11276" max="11277" width="6.375" style="14" customWidth="1"/>
    <col min="11278" max="11279" width="5.375" style="14" customWidth="1"/>
    <col min="11280" max="11280" width="0" style="14" hidden="1" customWidth="1"/>
    <col min="11281" max="11281" width="5.375" style="14" customWidth="1"/>
    <col min="11282" max="11307" width="0" style="14" hidden="1" customWidth="1"/>
    <col min="11308" max="11308" width="9.375" style="14" customWidth="1"/>
    <col min="11309" max="11311" width="0" style="14" hidden="1" customWidth="1"/>
    <col min="11312" max="11312" width="7.5" style="14" customWidth="1"/>
    <col min="11313" max="11313" width="12.75" style="14" customWidth="1"/>
    <col min="11314" max="11314" width="9.375" style="14" bestFit="1" customWidth="1"/>
    <col min="11315" max="11315" width="9.375" style="14" customWidth="1"/>
    <col min="11316" max="11316" width="9.375" style="14" bestFit="1" customWidth="1"/>
    <col min="11317" max="11317" width="9.375" style="14" customWidth="1"/>
    <col min="11318" max="11318" width="9.375" style="14" bestFit="1" customWidth="1"/>
    <col min="11319" max="11319" width="9.375" style="14" customWidth="1"/>
    <col min="11320" max="11320" width="9.375" style="14" bestFit="1" customWidth="1"/>
    <col min="11321" max="11321" width="9.375" style="14" customWidth="1"/>
    <col min="11322" max="11322" width="9.375" style="14" bestFit="1" customWidth="1"/>
    <col min="11323" max="11323" width="9.375" style="14" customWidth="1"/>
    <col min="11324" max="11509" width="9" style="14"/>
    <col min="11510" max="11510" width="3" style="14" customWidth="1"/>
    <col min="11511" max="11511" width="2.5" style="14" customWidth="1"/>
    <col min="11512" max="11512" width="0" style="14" hidden="1" customWidth="1"/>
    <col min="11513" max="11513" width="11" style="14" customWidth="1"/>
    <col min="11514" max="11523" width="6.25" style="14" customWidth="1"/>
    <col min="11524" max="11524" width="4.75" style="14" customWidth="1"/>
    <col min="11525" max="11525" width="0" style="14" hidden="1" customWidth="1"/>
    <col min="11526" max="11526" width="6.875" style="14" customWidth="1"/>
    <col min="11527" max="11527" width="0" style="14" hidden="1" customWidth="1"/>
    <col min="11528" max="11528" width="5.375" style="14" customWidth="1"/>
    <col min="11529" max="11529" width="6" style="14" customWidth="1"/>
    <col min="11530" max="11530" width="6.625" style="14" customWidth="1"/>
    <col min="11531" max="11531" width="5.375" style="14" customWidth="1"/>
    <col min="11532" max="11533" width="6.375" style="14" customWidth="1"/>
    <col min="11534" max="11535" width="5.375" style="14" customWidth="1"/>
    <col min="11536" max="11536" width="0" style="14" hidden="1" customWidth="1"/>
    <col min="11537" max="11537" width="5.375" style="14" customWidth="1"/>
    <col min="11538" max="11563" width="0" style="14" hidden="1" customWidth="1"/>
    <col min="11564" max="11564" width="9.375" style="14" customWidth="1"/>
    <col min="11565" max="11567" width="0" style="14" hidden="1" customWidth="1"/>
    <col min="11568" max="11568" width="7.5" style="14" customWidth="1"/>
    <col min="11569" max="11569" width="12.75" style="14" customWidth="1"/>
    <col min="11570" max="11570" width="9.375" style="14" bestFit="1" customWidth="1"/>
    <col min="11571" max="11571" width="9.375" style="14" customWidth="1"/>
    <col min="11572" max="11572" width="9.375" style="14" bestFit="1" customWidth="1"/>
    <col min="11573" max="11573" width="9.375" style="14" customWidth="1"/>
    <col min="11574" max="11574" width="9.375" style="14" bestFit="1" customWidth="1"/>
    <col min="11575" max="11575" width="9.375" style="14" customWidth="1"/>
    <col min="11576" max="11576" width="9.375" style="14" bestFit="1" customWidth="1"/>
    <col min="11577" max="11577" width="9.375" style="14" customWidth="1"/>
    <col min="11578" max="11578" width="9.375" style="14" bestFit="1" customWidth="1"/>
    <col min="11579" max="11579" width="9.375" style="14" customWidth="1"/>
    <col min="11580" max="11765" width="9" style="14"/>
    <col min="11766" max="11766" width="3" style="14" customWidth="1"/>
    <col min="11767" max="11767" width="2.5" style="14" customWidth="1"/>
    <col min="11768" max="11768" width="0" style="14" hidden="1" customWidth="1"/>
    <col min="11769" max="11769" width="11" style="14" customWidth="1"/>
    <col min="11770" max="11779" width="6.25" style="14" customWidth="1"/>
    <col min="11780" max="11780" width="4.75" style="14" customWidth="1"/>
    <col min="11781" max="11781" width="0" style="14" hidden="1" customWidth="1"/>
    <col min="11782" max="11782" width="6.875" style="14" customWidth="1"/>
    <col min="11783" max="11783" width="0" style="14" hidden="1" customWidth="1"/>
    <col min="11784" max="11784" width="5.375" style="14" customWidth="1"/>
    <col min="11785" max="11785" width="6" style="14" customWidth="1"/>
    <col min="11786" max="11786" width="6.625" style="14" customWidth="1"/>
    <col min="11787" max="11787" width="5.375" style="14" customWidth="1"/>
    <col min="11788" max="11789" width="6.375" style="14" customWidth="1"/>
    <col min="11790" max="11791" width="5.375" style="14" customWidth="1"/>
    <col min="11792" max="11792" width="0" style="14" hidden="1" customWidth="1"/>
    <col min="11793" max="11793" width="5.375" style="14" customWidth="1"/>
    <col min="11794" max="11819" width="0" style="14" hidden="1" customWidth="1"/>
    <col min="11820" max="11820" width="9.375" style="14" customWidth="1"/>
    <col min="11821" max="11823" width="0" style="14" hidden="1" customWidth="1"/>
    <col min="11824" max="11824" width="7.5" style="14" customWidth="1"/>
    <col min="11825" max="11825" width="12.75" style="14" customWidth="1"/>
    <col min="11826" max="11826" width="9.375" style="14" bestFit="1" customWidth="1"/>
    <col min="11827" max="11827" width="9.375" style="14" customWidth="1"/>
    <col min="11828" max="11828" width="9.375" style="14" bestFit="1" customWidth="1"/>
    <col min="11829" max="11829" width="9.375" style="14" customWidth="1"/>
    <col min="11830" max="11830" width="9.375" style="14" bestFit="1" customWidth="1"/>
    <col min="11831" max="11831" width="9.375" style="14" customWidth="1"/>
    <col min="11832" max="11832" width="9.375" style="14" bestFit="1" customWidth="1"/>
    <col min="11833" max="11833" width="9.375" style="14" customWidth="1"/>
    <col min="11834" max="11834" width="9.375" style="14" bestFit="1" customWidth="1"/>
    <col min="11835" max="11835" width="9.375" style="14" customWidth="1"/>
    <col min="11836" max="12021" width="9" style="14"/>
    <col min="12022" max="12022" width="3" style="14" customWidth="1"/>
    <col min="12023" max="12023" width="2.5" style="14" customWidth="1"/>
    <col min="12024" max="12024" width="0" style="14" hidden="1" customWidth="1"/>
    <col min="12025" max="12025" width="11" style="14" customWidth="1"/>
    <col min="12026" max="12035" width="6.25" style="14" customWidth="1"/>
    <col min="12036" max="12036" width="4.75" style="14" customWidth="1"/>
    <col min="12037" max="12037" width="0" style="14" hidden="1" customWidth="1"/>
    <col min="12038" max="12038" width="6.875" style="14" customWidth="1"/>
    <col min="12039" max="12039" width="0" style="14" hidden="1" customWidth="1"/>
    <col min="12040" max="12040" width="5.375" style="14" customWidth="1"/>
    <col min="12041" max="12041" width="6" style="14" customWidth="1"/>
    <col min="12042" max="12042" width="6.625" style="14" customWidth="1"/>
    <col min="12043" max="12043" width="5.375" style="14" customWidth="1"/>
    <col min="12044" max="12045" width="6.375" style="14" customWidth="1"/>
    <col min="12046" max="12047" width="5.375" style="14" customWidth="1"/>
    <col min="12048" max="12048" width="0" style="14" hidden="1" customWidth="1"/>
    <col min="12049" max="12049" width="5.375" style="14" customWidth="1"/>
    <col min="12050" max="12075" width="0" style="14" hidden="1" customWidth="1"/>
    <col min="12076" max="12076" width="9.375" style="14" customWidth="1"/>
    <col min="12077" max="12079" width="0" style="14" hidden="1" customWidth="1"/>
    <col min="12080" max="12080" width="7.5" style="14" customWidth="1"/>
    <col min="12081" max="12081" width="12.75" style="14" customWidth="1"/>
    <col min="12082" max="12082" width="9.375" style="14" bestFit="1" customWidth="1"/>
    <col min="12083" max="12083" width="9.375" style="14" customWidth="1"/>
    <col min="12084" max="12084" width="9.375" style="14" bestFit="1" customWidth="1"/>
    <col min="12085" max="12085" width="9.375" style="14" customWidth="1"/>
    <col min="12086" max="12086" width="9.375" style="14" bestFit="1" customWidth="1"/>
    <col min="12087" max="12087" width="9.375" style="14" customWidth="1"/>
    <col min="12088" max="12088" width="9.375" style="14" bestFit="1" customWidth="1"/>
    <col min="12089" max="12089" width="9.375" style="14" customWidth="1"/>
    <col min="12090" max="12090" width="9.375" style="14" bestFit="1" customWidth="1"/>
    <col min="12091" max="12091" width="9.375" style="14" customWidth="1"/>
    <col min="12092" max="12277" width="9" style="14"/>
    <col min="12278" max="12278" width="3" style="14" customWidth="1"/>
    <col min="12279" max="12279" width="2.5" style="14" customWidth="1"/>
    <col min="12280" max="12280" width="0" style="14" hidden="1" customWidth="1"/>
    <col min="12281" max="12281" width="11" style="14" customWidth="1"/>
    <col min="12282" max="12291" width="6.25" style="14" customWidth="1"/>
    <col min="12292" max="12292" width="4.75" style="14" customWidth="1"/>
    <col min="12293" max="12293" width="0" style="14" hidden="1" customWidth="1"/>
    <col min="12294" max="12294" width="6.875" style="14" customWidth="1"/>
    <col min="12295" max="12295" width="0" style="14" hidden="1" customWidth="1"/>
    <col min="12296" max="12296" width="5.375" style="14" customWidth="1"/>
    <col min="12297" max="12297" width="6" style="14" customWidth="1"/>
    <col min="12298" max="12298" width="6.625" style="14" customWidth="1"/>
    <col min="12299" max="12299" width="5.375" style="14" customWidth="1"/>
    <col min="12300" max="12301" width="6.375" style="14" customWidth="1"/>
    <col min="12302" max="12303" width="5.375" style="14" customWidth="1"/>
    <col min="12304" max="12304" width="0" style="14" hidden="1" customWidth="1"/>
    <col min="12305" max="12305" width="5.375" style="14" customWidth="1"/>
    <col min="12306" max="12331" width="0" style="14" hidden="1" customWidth="1"/>
    <col min="12332" max="12332" width="9.375" style="14" customWidth="1"/>
    <col min="12333" max="12335" width="0" style="14" hidden="1" customWidth="1"/>
    <col min="12336" max="12336" width="7.5" style="14" customWidth="1"/>
    <col min="12337" max="12337" width="12.75" style="14" customWidth="1"/>
    <col min="12338" max="12338" width="9.375" style="14" bestFit="1" customWidth="1"/>
    <col min="12339" max="12339" width="9.375" style="14" customWidth="1"/>
    <col min="12340" max="12340" width="9.375" style="14" bestFit="1" customWidth="1"/>
    <col min="12341" max="12341" width="9.375" style="14" customWidth="1"/>
    <col min="12342" max="12342" width="9.375" style="14" bestFit="1" customWidth="1"/>
    <col min="12343" max="12343" width="9.375" style="14" customWidth="1"/>
    <col min="12344" max="12344" width="9.375" style="14" bestFit="1" customWidth="1"/>
    <col min="12345" max="12345" width="9.375" style="14" customWidth="1"/>
    <col min="12346" max="12346" width="9.375" style="14" bestFit="1" customWidth="1"/>
    <col min="12347" max="12347" width="9.375" style="14" customWidth="1"/>
    <col min="12348" max="12533" width="9" style="14"/>
    <col min="12534" max="12534" width="3" style="14" customWidth="1"/>
    <col min="12535" max="12535" width="2.5" style="14" customWidth="1"/>
    <col min="12536" max="12536" width="0" style="14" hidden="1" customWidth="1"/>
    <col min="12537" max="12537" width="11" style="14" customWidth="1"/>
    <col min="12538" max="12547" width="6.25" style="14" customWidth="1"/>
    <col min="12548" max="12548" width="4.75" style="14" customWidth="1"/>
    <col min="12549" max="12549" width="0" style="14" hidden="1" customWidth="1"/>
    <col min="12550" max="12550" width="6.875" style="14" customWidth="1"/>
    <col min="12551" max="12551" width="0" style="14" hidden="1" customWidth="1"/>
    <col min="12552" max="12552" width="5.375" style="14" customWidth="1"/>
    <col min="12553" max="12553" width="6" style="14" customWidth="1"/>
    <col min="12554" max="12554" width="6.625" style="14" customWidth="1"/>
    <col min="12555" max="12555" width="5.375" style="14" customWidth="1"/>
    <col min="12556" max="12557" width="6.375" style="14" customWidth="1"/>
    <col min="12558" max="12559" width="5.375" style="14" customWidth="1"/>
    <col min="12560" max="12560" width="0" style="14" hidden="1" customWidth="1"/>
    <col min="12561" max="12561" width="5.375" style="14" customWidth="1"/>
    <col min="12562" max="12587" width="0" style="14" hidden="1" customWidth="1"/>
    <col min="12588" max="12588" width="9.375" style="14" customWidth="1"/>
    <col min="12589" max="12591" width="0" style="14" hidden="1" customWidth="1"/>
    <col min="12592" max="12592" width="7.5" style="14" customWidth="1"/>
    <col min="12593" max="12593" width="12.75" style="14" customWidth="1"/>
    <col min="12594" max="12594" width="9.375" style="14" bestFit="1" customWidth="1"/>
    <col min="12595" max="12595" width="9.375" style="14" customWidth="1"/>
    <col min="12596" max="12596" width="9.375" style="14" bestFit="1" customWidth="1"/>
    <col min="12597" max="12597" width="9.375" style="14" customWidth="1"/>
    <col min="12598" max="12598" width="9.375" style="14" bestFit="1" customWidth="1"/>
    <col min="12599" max="12599" width="9.375" style="14" customWidth="1"/>
    <col min="12600" max="12600" width="9.375" style="14" bestFit="1" customWidth="1"/>
    <col min="12601" max="12601" width="9.375" style="14" customWidth="1"/>
    <col min="12602" max="12602" width="9.375" style="14" bestFit="1" customWidth="1"/>
    <col min="12603" max="12603" width="9.375" style="14" customWidth="1"/>
    <col min="12604" max="12789" width="9" style="14"/>
    <col min="12790" max="12790" width="3" style="14" customWidth="1"/>
    <col min="12791" max="12791" width="2.5" style="14" customWidth="1"/>
    <col min="12792" max="12792" width="0" style="14" hidden="1" customWidth="1"/>
    <col min="12793" max="12793" width="11" style="14" customWidth="1"/>
    <col min="12794" max="12803" width="6.25" style="14" customWidth="1"/>
    <col min="12804" max="12804" width="4.75" style="14" customWidth="1"/>
    <col min="12805" max="12805" width="0" style="14" hidden="1" customWidth="1"/>
    <col min="12806" max="12806" width="6.875" style="14" customWidth="1"/>
    <col min="12807" max="12807" width="0" style="14" hidden="1" customWidth="1"/>
    <col min="12808" max="12808" width="5.375" style="14" customWidth="1"/>
    <col min="12809" max="12809" width="6" style="14" customWidth="1"/>
    <col min="12810" max="12810" width="6.625" style="14" customWidth="1"/>
    <col min="12811" max="12811" width="5.375" style="14" customWidth="1"/>
    <col min="12812" max="12813" width="6.375" style="14" customWidth="1"/>
    <col min="12814" max="12815" width="5.375" style="14" customWidth="1"/>
    <col min="12816" max="12816" width="0" style="14" hidden="1" customWidth="1"/>
    <col min="12817" max="12817" width="5.375" style="14" customWidth="1"/>
    <col min="12818" max="12843" width="0" style="14" hidden="1" customWidth="1"/>
    <col min="12844" max="12844" width="9.375" style="14" customWidth="1"/>
    <col min="12845" max="12847" width="0" style="14" hidden="1" customWidth="1"/>
    <col min="12848" max="12848" width="7.5" style="14" customWidth="1"/>
    <col min="12849" max="12849" width="12.75" style="14" customWidth="1"/>
    <col min="12850" max="12850" width="9.375" style="14" bestFit="1" customWidth="1"/>
    <col min="12851" max="12851" width="9.375" style="14" customWidth="1"/>
    <col min="12852" max="12852" width="9.375" style="14" bestFit="1" customWidth="1"/>
    <col min="12853" max="12853" width="9.375" style="14" customWidth="1"/>
    <col min="12854" max="12854" width="9.375" style="14" bestFit="1" customWidth="1"/>
    <col min="12855" max="12855" width="9.375" style="14" customWidth="1"/>
    <col min="12856" max="12856" width="9.375" style="14" bestFit="1" customWidth="1"/>
    <col min="12857" max="12857" width="9.375" style="14" customWidth="1"/>
    <col min="12858" max="12858" width="9.375" style="14" bestFit="1" customWidth="1"/>
    <col min="12859" max="12859" width="9.375" style="14" customWidth="1"/>
    <col min="12860" max="13045" width="9" style="14"/>
    <col min="13046" max="13046" width="3" style="14" customWidth="1"/>
    <col min="13047" max="13047" width="2.5" style="14" customWidth="1"/>
    <col min="13048" max="13048" width="0" style="14" hidden="1" customWidth="1"/>
    <col min="13049" max="13049" width="11" style="14" customWidth="1"/>
    <col min="13050" max="13059" width="6.25" style="14" customWidth="1"/>
    <col min="13060" max="13060" width="4.75" style="14" customWidth="1"/>
    <col min="13061" max="13061" width="0" style="14" hidden="1" customWidth="1"/>
    <col min="13062" max="13062" width="6.875" style="14" customWidth="1"/>
    <col min="13063" max="13063" width="0" style="14" hidden="1" customWidth="1"/>
    <col min="13064" max="13064" width="5.375" style="14" customWidth="1"/>
    <col min="13065" max="13065" width="6" style="14" customWidth="1"/>
    <col min="13066" max="13066" width="6.625" style="14" customWidth="1"/>
    <col min="13067" max="13067" width="5.375" style="14" customWidth="1"/>
    <col min="13068" max="13069" width="6.375" style="14" customWidth="1"/>
    <col min="13070" max="13071" width="5.375" style="14" customWidth="1"/>
    <col min="13072" max="13072" width="0" style="14" hidden="1" customWidth="1"/>
    <col min="13073" max="13073" width="5.375" style="14" customWidth="1"/>
    <col min="13074" max="13099" width="0" style="14" hidden="1" customWidth="1"/>
    <col min="13100" max="13100" width="9.375" style="14" customWidth="1"/>
    <col min="13101" max="13103" width="0" style="14" hidden="1" customWidth="1"/>
    <col min="13104" max="13104" width="7.5" style="14" customWidth="1"/>
    <col min="13105" max="13105" width="12.75" style="14" customWidth="1"/>
    <col min="13106" max="13106" width="9.375" style="14" bestFit="1" customWidth="1"/>
    <col min="13107" max="13107" width="9.375" style="14" customWidth="1"/>
    <col min="13108" max="13108" width="9.375" style="14" bestFit="1" customWidth="1"/>
    <col min="13109" max="13109" width="9.375" style="14" customWidth="1"/>
    <col min="13110" max="13110" width="9.375" style="14" bestFit="1" customWidth="1"/>
    <col min="13111" max="13111" width="9.375" style="14" customWidth="1"/>
    <col min="13112" max="13112" width="9.375" style="14" bestFit="1" customWidth="1"/>
    <col min="13113" max="13113" width="9.375" style="14" customWidth="1"/>
    <col min="13114" max="13114" width="9.375" style="14" bestFit="1" customWidth="1"/>
    <col min="13115" max="13115" width="9.375" style="14" customWidth="1"/>
    <col min="13116" max="13301" width="9" style="14"/>
    <col min="13302" max="13302" width="3" style="14" customWidth="1"/>
    <col min="13303" max="13303" width="2.5" style="14" customWidth="1"/>
    <col min="13304" max="13304" width="0" style="14" hidden="1" customWidth="1"/>
    <col min="13305" max="13305" width="11" style="14" customWidth="1"/>
    <col min="13306" max="13315" width="6.25" style="14" customWidth="1"/>
    <col min="13316" max="13316" width="4.75" style="14" customWidth="1"/>
    <col min="13317" max="13317" width="0" style="14" hidden="1" customWidth="1"/>
    <col min="13318" max="13318" width="6.875" style="14" customWidth="1"/>
    <col min="13319" max="13319" width="0" style="14" hidden="1" customWidth="1"/>
    <col min="13320" max="13320" width="5.375" style="14" customWidth="1"/>
    <col min="13321" max="13321" width="6" style="14" customWidth="1"/>
    <col min="13322" max="13322" width="6.625" style="14" customWidth="1"/>
    <col min="13323" max="13323" width="5.375" style="14" customWidth="1"/>
    <col min="13324" max="13325" width="6.375" style="14" customWidth="1"/>
    <col min="13326" max="13327" width="5.375" style="14" customWidth="1"/>
    <col min="13328" max="13328" width="0" style="14" hidden="1" customWidth="1"/>
    <col min="13329" max="13329" width="5.375" style="14" customWidth="1"/>
    <col min="13330" max="13355" width="0" style="14" hidden="1" customWidth="1"/>
    <col min="13356" max="13356" width="9.375" style="14" customWidth="1"/>
    <col min="13357" max="13359" width="0" style="14" hidden="1" customWidth="1"/>
    <col min="13360" max="13360" width="7.5" style="14" customWidth="1"/>
    <col min="13361" max="13361" width="12.75" style="14" customWidth="1"/>
    <col min="13362" max="13362" width="9.375" style="14" bestFit="1" customWidth="1"/>
    <col min="13363" max="13363" width="9.375" style="14" customWidth="1"/>
    <col min="13364" max="13364" width="9.375" style="14" bestFit="1" customWidth="1"/>
    <col min="13365" max="13365" width="9.375" style="14" customWidth="1"/>
    <col min="13366" max="13366" width="9.375" style="14" bestFit="1" customWidth="1"/>
    <col min="13367" max="13367" width="9.375" style="14" customWidth="1"/>
    <col min="13368" max="13368" width="9.375" style="14" bestFit="1" customWidth="1"/>
    <col min="13369" max="13369" width="9.375" style="14" customWidth="1"/>
    <col min="13370" max="13370" width="9.375" style="14" bestFit="1" customWidth="1"/>
    <col min="13371" max="13371" width="9.375" style="14" customWidth="1"/>
    <col min="13372" max="13557" width="9" style="14"/>
    <col min="13558" max="13558" width="3" style="14" customWidth="1"/>
    <col min="13559" max="13559" width="2.5" style="14" customWidth="1"/>
    <col min="13560" max="13560" width="0" style="14" hidden="1" customWidth="1"/>
    <col min="13561" max="13561" width="11" style="14" customWidth="1"/>
    <col min="13562" max="13571" width="6.25" style="14" customWidth="1"/>
    <col min="13572" max="13572" width="4.75" style="14" customWidth="1"/>
    <col min="13573" max="13573" width="0" style="14" hidden="1" customWidth="1"/>
    <col min="13574" max="13574" width="6.875" style="14" customWidth="1"/>
    <col min="13575" max="13575" width="0" style="14" hidden="1" customWidth="1"/>
    <col min="13576" max="13576" width="5.375" style="14" customWidth="1"/>
    <col min="13577" max="13577" width="6" style="14" customWidth="1"/>
    <col min="13578" max="13578" width="6.625" style="14" customWidth="1"/>
    <col min="13579" max="13579" width="5.375" style="14" customWidth="1"/>
    <col min="13580" max="13581" width="6.375" style="14" customWidth="1"/>
    <col min="13582" max="13583" width="5.375" style="14" customWidth="1"/>
    <col min="13584" max="13584" width="0" style="14" hidden="1" customWidth="1"/>
    <col min="13585" max="13585" width="5.375" style="14" customWidth="1"/>
    <col min="13586" max="13611" width="0" style="14" hidden="1" customWidth="1"/>
    <col min="13612" max="13612" width="9.375" style="14" customWidth="1"/>
    <col min="13613" max="13615" width="0" style="14" hidden="1" customWidth="1"/>
    <col min="13616" max="13616" width="7.5" style="14" customWidth="1"/>
    <col min="13617" max="13617" width="12.75" style="14" customWidth="1"/>
    <col min="13618" max="13618" width="9.375" style="14" bestFit="1" customWidth="1"/>
    <col min="13619" max="13619" width="9.375" style="14" customWidth="1"/>
    <col min="13620" max="13620" width="9.375" style="14" bestFit="1" customWidth="1"/>
    <col min="13621" max="13621" width="9.375" style="14" customWidth="1"/>
    <col min="13622" max="13622" width="9.375" style="14" bestFit="1" customWidth="1"/>
    <col min="13623" max="13623" width="9.375" style="14" customWidth="1"/>
    <col min="13624" max="13624" width="9.375" style="14" bestFit="1" customWidth="1"/>
    <col min="13625" max="13625" width="9.375" style="14" customWidth="1"/>
    <col min="13626" max="13626" width="9.375" style="14" bestFit="1" customWidth="1"/>
    <col min="13627" max="13627" width="9.375" style="14" customWidth="1"/>
    <col min="13628" max="13813" width="9" style="14"/>
    <col min="13814" max="13814" width="3" style="14" customWidth="1"/>
    <col min="13815" max="13815" width="2.5" style="14" customWidth="1"/>
    <col min="13816" max="13816" width="0" style="14" hidden="1" customWidth="1"/>
    <col min="13817" max="13817" width="11" style="14" customWidth="1"/>
    <col min="13818" max="13827" width="6.25" style="14" customWidth="1"/>
    <col min="13828" max="13828" width="4.75" style="14" customWidth="1"/>
    <col min="13829" max="13829" width="0" style="14" hidden="1" customWidth="1"/>
    <col min="13830" max="13830" width="6.875" style="14" customWidth="1"/>
    <col min="13831" max="13831" width="0" style="14" hidden="1" customWidth="1"/>
    <col min="13832" max="13832" width="5.375" style="14" customWidth="1"/>
    <col min="13833" max="13833" width="6" style="14" customWidth="1"/>
    <col min="13834" max="13834" width="6.625" style="14" customWidth="1"/>
    <col min="13835" max="13835" width="5.375" style="14" customWidth="1"/>
    <col min="13836" max="13837" width="6.375" style="14" customWidth="1"/>
    <col min="13838" max="13839" width="5.375" style="14" customWidth="1"/>
    <col min="13840" max="13840" width="0" style="14" hidden="1" customWidth="1"/>
    <col min="13841" max="13841" width="5.375" style="14" customWidth="1"/>
    <col min="13842" max="13867" width="0" style="14" hidden="1" customWidth="1"/>
    <col min="13868" max="13868" width="9.375" style="14" customWidth="1"/>
    <col min="13869" max="13871" width="0" style="14" hidden="1" customWidth="1"/>
    <col min="13872" max="13872" width="7.5" style="14" customWidth="1"/>
    <col min="13873" max="13873" width="12.75" style="14" customWidth="1"/>
    <col min="13874" max="13874" width="9.375" style="14" bestFit="1" customWidth="1"/>
    <col min="13875" max="13875" width="9.375" style="14" customWidth="1"/>
    <col min="13876" max="13876" width="9.375" style="14" bestFit="1" customWidth="1"/>
    <col min="13877" max="13877" width="9.375" style="14" customWidth="1"/>
    <col min="13878" max="13878" width="9.375" style="14" bestFit="1" customWidth="1"/>
    <col min="13879" max="13879" width="9.375" style="14" customWidth="1"/>
    <col min="13880" max="13880" width="9.375" style="14" bestFit="1" customWidth="1"/>
    <col min="13881" max="13881" width="9.375" style="14" customWidth="1"/>
    <col min="13882" max="13882" width="9.375" style="14" bestFit="1" customWidth="1"/>
    <col min="13883" max="13883" width="9.375" style="14" customWidth="1"/>
    <col min="13884" max="14069" width="9" style="14"/>
    <col min="14070" max="14070" width="3" style="14" customWidth="1"/>
    <col min="14071" max="14071" width="2.5" style="14" customWidth="1"/>
    <col min="14072" max="14072" width="0" style="14" hidden="1" customWidth="1"/>
    <col min="14073" max="14073" width="11" style="14" customWidth="1"/>
    <col min="14074" max="14083" width="6.25" style="14" customWidth="1"/>
    <col min="14084" max="14084" width="4.75" style="14" customWidth="1"/>
    <col min="14085" max="14085" width="0" style="14" hidden="1" customWidth="1"/>
    <col min="14086" max="14086" width="6.875" style="14" customWidth="1"/>
    <col min="14087" max="14087" width="0" style="14" hidden="1" customWidth="1"/>
    <col min="14088" max="14088" width="5.375" style="14" customWidth="1"/>
    <col min="14089" max="14089" width="6" style="14" customWidth="1"/>
    <col min="14090" max="14090" width="6.625" style="14" customWidth="1"/>
    <col min="14091" max="14091" width="5.375" style="14" customWidth="1"/>
    <col min="14092" max="14093" width="6.375" style="14" customWidth="1"/>
    <col min="14094" max="14095" width="5.375" style="14" customWidth="1"/>
    <col min="14096" max="14096" width="0" style="14" hidden="1" customWidth="1"/>
    <col min="14097" max="14097" width="5.375" style="14" customWidth="1"/>
    <col min="14098" max="14123" width="0" style="14" hidden="1" customWidth="1"/>
    <col min="14124" max="14124" width="9.375" style="14" customWidth="1"/>
    <col min="14125" max="14127" width="0" style="14" hidden="1" customWidth="1"/>
    <col min="14128" max="14128" width="7.5" style="14" customWidth="1"/>
    <col min="14129" max="14129" width="12.75" style="14" customWidth="1"/>
    <col min="14130" max="14130" width="9.375" style="14" bestFit="1" customWidth="1"/>
    <col min="14131" max="14131" width="9.375" style="14" customWidth="1"/>
    <col min="14132" max="14132" width="9.375" style="14" bestFit="1" customWidth="1"/>
    <col min="14133" max="14133" width="9.375" style="14" customWidth="1"/>
    <col min="14134" max="14134" width="9.375" style="14" bestFit="1" customWidth="1"/>
    <col min="14135" max="14135" width="9.375" style="14" customWidth="1"/>
    <col min="14136" max="14136" width="9.375" style="14" bestFit="1" customWidth="1"/>
    <col min="14137" max="14137" width="9.375" style="14" customWidth="1"/>
    <col min="14138" max="14138" width="9.375" style="14" bestFit="1" customWidth="1"/>
    <col min="14139" max="14139" width="9.375" style="14" customWidth="1"/>
    <col min="14140" max="14325" width="9" style="14"/>
    <col min="14326" max="14326" width="3" style="14" customWidth="1"/>
    <col min="14327" max="14327" width="2.5" style="14" customWidth="1"/>
    <col min="14328" max="14328" width="0" style="14" hidden="1" customWidth="1"/>
    <col min="14329" max="14329" width="11" style="14" customWidth="1"/>
    <col min="14330" max="14339" width="6.25" style="14" customWidth="1"/>
    <col min="14340" max="14340" width="4.75" style="14" customWidth="1"/>
    <col min="14341" max="14341" width="0" style="14" hidden="1" customWidth="1"/>
    <col min="14342" max="14342" width="6.875" style="14" customWidth="1"/>
    <col min="14343" max="14343" width="0" style="14" hidden="1" customWidth="1"/>
    <col min="14344" max="14344" width="5.375" style="14" customWidth="1"/>
    <col min="14345" max="14345" width="6" style="14" customWidth="1"/>
    <col min="14346" max="14346" width="6.625" style="14" customWidth="1"/>
    <col min="14347" max="14347" width="5.375" style="14" customWidth="1"/>
    <col min="14348" max="14349" width="6.375" style="14" customWidth="1"/>
    <col min="14350" max="14351" width="5.375" style="14" customWidth="1"/>
    <col min="14352" max="14352" width="0" style="14" hidden="1" customWidth="1"/>
    <col min="14353" max="14353" width="5.375" style="14" customWidth="1"/>
    <col min="14354" max="14379" width="0" style="14" hidden="1" customWidth="1"/>
    <col min="14380" max="14380" width="9.375" style="14" customWidth="1"/>
    <col min="14381" max="14383" width="0" style="14" hidden="1" customWidth="1"/>
    <col min="14384" max="14384" width="7.5" style="14" customWidth="1"/>
    <col min="14385" max="14385" width="12.75" style="14" customWidth="1"/>
    <col min="14386" max="14386" width="9.375" style="14" bestFit="1" customWidth="1"/>
    <col min="14387" max="14387" width="9.375" style="14" customWidth="1"/>
    <col min="14388" max="14388" width="9.375" style="14" bestFit="1" customWidth="1"/>
    <col min="14389" max="14389" width="9.375" style="14" customWidth="1"/>
    <col min="14390" max="14390" width="9.375" style="14" bestFit="1" customWidth="1"/>
    <col min="14391" max="14391" width="9.375" style="14" customWidth="1"/>
    <col min="14392" max="14392" width="9.375" style="14" bestFit="1" customWidth="1"/>
    <col min="14393" max="14393" width="9.375" style="14" customWidth="1"/>
    <col min="14394" max="14394" width="9.375" style="14" bestFit="1" customWidth="1"/>
    <col min="14395" max="14395" width="9.375" style="14" customWidth="1"/>
    <col min="14396" max="14581" width="9" style="14"/>
    <col min="14582" max="14582" width="3" style="14" customWidth="1"/>
    <col min="14583" max="14583" width="2.5" style="14" customWidth="1"/>
    <col min="14584" max="14584" width="0" style="14" hidden="1" customWidth="1"/>
    <col min="14585" max="14585" width="11" style="14" customWidth="1"/>
    <col min="14586" max="14595" width="6.25" style="14" customWidth="1"/>
    <col min="14596" max="14596" width="4.75" style="14" customWidth="1"/>
    <col min="14597" max="14597" width="0" style="14" hidden="1" customWidth="1"/>
    <col min="14598" max="14598" width="6.875" style="14" customWidth="1"/>
    <col min="14599" max="14599" width="0" style="14" hidden="1" customWidth="1"/>
    <col min="14600" max="14600" width="5.375" style="14" customWidth="1"/>
    <col min="14601" max="14601" width="6" style="14" customWidth="1"/>
    <col min="14602" max="14602" width="6.625" style="14" customWidth="1"/>
    <col min="14603" max="14603" width="5.375" style="14" customWidth="1"/>
    <col min="14604" max="14605" width="6.375" style="14" customWidth="1"/>
    <col min="14606" max="14607" width="5.375" style="14" customWidth="1"/>
    <col min="14608" max="14608" width="0" style="14" hidden="1" customWidth="1"/>
    <col min="14609" max="14609" width="5.375" style="14" customWidth="1"/>
    <col min="14610" max="14635" width="0" style="14" hidden="1" customWidth="1"/>
    <col min="14636" max="14636" width="9.375" style="14" customWidth="1"/>
    <col min="14637" max="14639" width="0" style="14" hidden="1" customWidth="1"/>
    <col min="14640" max="14640" width="7.5" style="14" customWidth="1"/>
    <col min="14641" max="14641" width="12.75" style="14" customWidth="1"/>
    <col min="14642" max="14642" width="9.375" style="14" bestFit="1" customWidth="1"/>
    <col min="14643" max="14643" width="9.375" style="14" customWidth="1"/>
    <col min="14644" max="14644" width="9.375" style="14" bestFit="1" customWidth="1"/>
    <col min="14645" max="14645" width="9.375" style="14" customWidth="1"/>
    <col min="14646" max="14646" width="9.375" style="14" bestFit="1" customWidth="1"/>
    <col min="14647" max="14647" width="9.375" style="14" customWidth="1"/>
    <col min="14648" max="14648" width="9.375" style="14" bestFit="1" customWidth="1"/>
    <col min="14649" max="14649" width="9.375" style="14" customWidth="1"/>
    <col min="14650" max="14650" width="9.375" style="14" bestFit="1" customWidth="1"/>
    <col min="14651" max="14651" width="9.375" style="14" customWidth="1"/>
    <col min="14652" max="14837" width="9" style="14"/>
    <col min="14838" max="14838" width="3" style="14" customWidth="1"/>
    <col min="14839" max="14839" width="2.5" style="14" customWidth="1"/>
    <col min="14840" max="14840" width="0" style="14" hidden="1" customWidth="1"/>
    <col min="14841" max="14841" width="11" style="14" customWidth="1"/>
    <col min="14842" max="14851" width="6.25" style="14" customWidth="1"/>
    <col min="14852" max="14852" width="4.75" style="14" customWidth="1"/>
    <col min="14853" max="14853" width="0" style="14" hidden="1" customWidth="1"/>
    <col min="14854" max="14854" width="6.875" style="14" customWidth="1"/>
    <col min="14855" max="14855" width="0" style="14" hidden="1" customWidth="1"/>
    <col min="14856" max="14856" width="5.375" style="14" customWidth="1"/>
    <col min="14857" max="14857" width="6" style="14" customWidth="1"/>
    <col min="14858" max="14858" width="6.625" style="14" customWidth="1"/>
    <col min="14859" max="14859" width="5.375" style="14" customWidth="1"/>
    <col min="14860" max="14861" width="6.375" style="14" customWidth="1"/>
    <col min="14862" max="14863" width="5.375" style="14" customWidth="1"/>
    <col min="14864" max="14864" width="0" style="14" hidden="1" customWidth="1"/>
    <col min="14865" max="14865" width="5.375" style="14" customWidth="1"/>
    <col min="14866" max="14891" width="0" style="14" hidden="1" customWidth="1"/>
    <col min="14892" max="14892" width="9.375" style="14" customWidth="1"/>
    <col min="14893" max="14895" width="0" style="14" hidden="1" customWidth="1"/>
    <col min="14896" max="14896" width="7.5" style="14" customWidth="1"/>
    <col min="14897" max="14897" width="12.75" style="14" customWidth="1"/>
    <col min="14898" max="14898" width="9.375" style="14" bestFit="1" customWidth="1"/>
    <col min="14899" max="14899" width="9.375" style="14" customWidth="1"/>
    <col min="14900" max="14900" width="9.375" style="14" bestFit="1" customWidth="1"/>
    <col min="14901" max="14901" width="9.375" style="14" customWidth="1"/>
    <col min="14902" max="14902" width="9.375" style="14" bestFit="1" customWidth="1"/>
    <col min="14903" max="14903" width="9.375" style="14" customWidth="1"/>
    <col min="14904" max="14904" width="9.375" style="14" bestFit="1" customWidth="1"/>
    <col min="14905" max="14905" width="9.375" style="14" customWidth="1"/>
    <col min="14906" max="14906" width="9.375" style="14" bestFit="1" customWidth="1"/>
    <col min="14907" max="14907" width="9.375" style="14" customWidth="1"/>
    <col min="14908" max="15093" width="9" style="14"/>
    <col min="15094" max="15094" width="3" style="14" customWidth="1"/>
    <col min="15095" max="15095" width="2.5" style="14" customWidth="1"/>
    <col min="15096" max="15096" width="0" style="14" hidden="1" customWidth="1"/>
    <col min="15097" max="15097" width="11" style="14" customWidth="1"/>
    <col min="15098" max="15107" width="6.25" style="14" customWidth="1"/>
    <col min="15108" max="15108" width="4.75" style="14" customWidth="1"/>
    <col min="15109" max="15109" width="0" style="14" hidden="1" customWidth="1"/>
    <col min="15110" max="15110" width="6.875" style="14" customWidth="1"/>
    <col min="15111" max="15111" width="0" style="14" hidden="1" customWidth="1"/>
    <col min="15112" max="15112" width="5.375" style="14" customWidth="1"/>
    <col min="15113" max="15113" width="6" style="14" customWidth="1"/>
    <col min="15114" max="15114" width="6.625" style="14" customWidth="1"/>
    <col min="15115" max="15115" width="5.375" style="14" customWidth="1"/>
    <col min="15116" max="15117" width="6.375" style="14" customWidth="1"/>
    <col min="15118" max="15119" width="5.375" style="14" customWidth="1"/>
    <col min="15120" max="15120" width="0" style="14" hidden="1" customWidth="1"/>
    <col min="15121" max="15121" width="5.375" style="14" customWidth="1"/>
    <col min="15122" max="15147" width="0" style="14" hidden="1" customWidth="1"/>
    <col min="15148" max="15148" width="9.375" style="14" customWidth="1"/>
    <col min="15149" max="15151" width="0" style="14" hidden="1" customWidth="1"/>
    <col min="15152" max="15152" width="7.5" style="14" customWidth="1"/>
    <col min="15153" max="15153" width="12.75" style="14" customWidth="1"/>
    <col min="15154" max="15154" width="9.375" style="14" bestFit="1" customWidth="1"/>
    <col min="15155" max="15155" width="9.375" style="14" customWidth="1"/>
    <col min="15156" max="15156" width="9.375" style="14" bestFit="1" customWidth="1"/>
    <col min="15157" max="15157" width="9.375" style="14" customWidth="1"/>
    <col min="15158" max="15158" width="9.375" style="14" bestFit="1" customWidth="1"/>
    <col min="15159" max="15159" width="9.375" style="14" customWidth="1"/>
    <col min="15160" max="15160" width="9.375" style="14" bestFit="1" customWidth="1"/>
    <col min="15161" max="15161" width="9.375" style="14" customWidth="1"/>
    <col min="15162" max="15162" width="9.375" style="14" bestFit="1" customWidth="1"/>
    <col min="15163" max="15163" width="9.375" style="14" customWidth="1"/>
    <col min="15164" max="15349" width="9" style="14"/>
    <col min="15350" max="15350" width="3" style="14" customWidth="1"/>
    <col min="15351" max="15351" width="2.5" style="14" customWidth="1"/>
    <col min="15352" max="15352" width="0" style="14" hidden="1" customWidth="1"/>
    <col min="15353" max="15353" width="11" style="14" customWidth="1"/>
    <col min="15354" max="15363" width="6.25" style="14" customWidth="1"/>
    <col min="15364" max="15364" width="4.75" style="14" customWidth="1"/>
    <col min="15365" max="15365" width="0" style="14" hidden="1" customWidth="1"/>
    <col min="15366" max="15366" width="6.875" style="14" customWidth="1"/>
    <col min="15367" max="15367" width="0" style="14" hidden="1" customWidth="1"/>
    <col min="15368" max="15368" width="5.375" style="14" customWidth="1"/>
    <col min="15369" max="15369" width="6" style="14" customWidth="1"/>
    <col min="15370" max="15370" width="6.625" style="14" customWidth="1"/>
    <col min="15371" max="15371" width="5.375" style="14" customWidth="1"/>
    <col min="15372" max="15373" width="6.375" style="14" customWidth="1"/>
    <col min="15374" max="15375" width="5.375" style="14" customWidth="1"/>
    <col min="15376" max="15376" width="0" style="14" hidden="1" customWidth="1"/>
    <col min="15377" max="15377" width="5.375" style="14" customWidth="1"/>
    <col min="15378" max="15403" width="0" style="14" hidden="1" customWidth="1"/>
    <col min="15404" max="15404" width="9.375" style="14" customWidth="1"/>
    <col min="15405" max="15407" width="0" style="14" hidden="1" customWidth="1"/>
    <col min="15408" max="15408" width="7.5" style="14" customWidth="1"/>
    <col min="15409" max="15409" width="12.75" style="14" customWidth="1"/>
    <col min="15410" max="15410" width="9.375" style="14" bestFit="1" customWidth="1"/>
    <col min="15411" max="15411" width="9.375" style="14" customWidth="1"/>
    <col min="15412" max="15412" width="9.375" style="14" bestFit="1" customWidth="1"/>
    <col min="15413" max="15413" width="9.375" style="14" customWidth="1"/>
    <col min="15414" max="15414" width="9.375" style="14" bestFit="1" customWidth="1"/>
    <col min="15415" max="15415" width="9.375" style="14" customWidth="1"/>
    <col min="15416" max="15416" width="9.375" style="14" bestFit="1" customWidth="1"/>
    <col min="15417" max="15417" width="9.375" style="14" customWidth="1"/>
    <col min="15418" max="15418" width="9.375" style="14" bestFit="1" customWidth="1"/>
    <col min="15419" max="15419" width="9.375" style="14" customWidth="1"/>
    <col min="15420" max="15605" width="9" style="14"/>
    <col min="15606" max="15606" width="3" style="14" customWidth="1"/>
    <col min="15607" max="15607" width="2.5" style="14" customWidth="1"/>
    <col min="15608" max="15608" width="0" style="14" hidden="1" customWidth="1"/>
    <col min="15609" max="15609" width="11" style="14" customWidth="1"/>
    <col min="15610" max="15619" width="6.25" style="14" customWidth="1"/>
    <col min="15620" max="15620" width="4.75" style="14" customWidth="1"/>
    <col min="15621" max="15621" width="0" style="14" hidden="1" customWidth="1"/>
    <col min="15622" max="15622" width="6.875" style="14" customWidth="1"/>
    <col min="15623" max="15623" width="0" style="14" hidden="1" customWidth="1"/>
    <col min="15624" max="15624" width="5.375" style="14" customWidth="1"/>
    <col min="15625" max="15625" width="6" style="14" customWidth="1"/>
    <col min="15626" max="15626" width="6.625" style="14" customWidth="1"/>
    <col min="15627" max="15627" width="5.375" style="14" customWidth="1"/>
    <col min="15628" max="15629" width="6.375" style="14" customWidth="1"/>
    <col min="15630" max="15631" width="5.375" style="14" customWidth="1"/>
    <col min="15632" max="15632" width="0" style="14" hidden="1" customWidth="1"/>
    <col min="15633" max="15633" width="5.375" style="14" customWidth="1"/>
    <col min="15634" max="15659" width="0" style="14" hidden="1" customWidth="1"/>
    <col min="15660" max="15660" width="9.375" style="14" customWidth="1"/>
    <col min="15661" max="15663" width="0" style="14" hidden="1" customWidth="1"/>
    <col min="15664" max="15664" width="7.5" style="14" customWidth="1"/>
    <col min="15665" max="15665" width="12.75" style="14" customWidth="1"/>
    <col min="15666" max="15666" width="9.375" style="14" bestFit="1" customWidth="1"/>
    <col min="15667" max="15667" width="9.375" style="14" customWidth="1"/>
    <col min="15668" max="15668" width="9.375" style="14" bestFit="1" customWidth="1"/>
    <col min="15669" max="15669" width="9.375" style="14" customWidth="1"/>
    <col min="15670" max="15670" width="9.375" style="14" bestFit="1" customWidth="1"/>
    <col min="15671" max="15671" width="9.375" style="14" customWidth="1"/>
    <col min="15672" max="15672" width="9.375" style="14" bestFit="1" customWidth="1"/>
    <col min="15673" max="15673" width="9.375" style="14" customWidth="1"/>
    <col min="15674" max="15674" width="9.375" style="14" bestFit="1" customWidth="1"/>
    <col min="15675" max="15675" width="9.375" style="14" customWidth="1"/>
    <col min="15676" max="15861" width="9" style="14"/>
    <col min="15862" max="15862" width="3" style="14" customWidth="1"/>
    <col min="15863" max="15863" width="2.5" style="14" customWidth="1"/>
    <col min="15864" max="15864" width="0" style="14" hidden="1" customWidth="1"/>
    <col min="15865" max="15865" width="11" style="14" customWidth="1"/>
    <col min="15866" max="15875" width="6.25" style="14" customWidth="1"/>
    <col min="15876" max="15876" width="4.75" style="14" customWidth="1"/>
    <col min="15877" max="15877" width="0" style="14" hidden="1" customWidth="1"/>
    <col min="15878" max="15878" width="6.875" style="14" customWidth="1"/>
    <col min="15879" max="15879" width="0" style="14" hidden="1" customWidth="1"/>
    <col min="15880" max="15880" width="5.375" style="14" customWidth="1"/>
    <col min="15881" max="15881" width="6" style="14" customWidth="1"/>
    <col min="15882" max="15882" width="6.625" style="14" customWidth="1"/>
    <col min="15883" max="15883" width="5.375" style="14" customWidth="1"/>
    <col min="15884" max="15885" width="6.375" style="14" customWidth="1"/>
    <col min="15886" max="15887" width="5.375" style="14" customWidth="1"/>
    <col min="15888" max="15888" width="0" style="14" hidden="1" customWidth="1"/>
    <col min="15889" max="15889" width="5.375" style="14" customWidth="1"/>
    <col min="15890" max="15915" width="0" style="14" hidden="1" customWidth="1"/>
    <col min="15916" max="15916" width="9.375" style="14" customWidth="1"/>
    <col min="15917" max="15919" width="0" style="14" hidden="1" customWidth="1"/>
    <col min="15920" max="15920" width="7.5" style="14" customWidth="1"/>
    <col min="15921" max="15921" width="12.75" style="14" customWidth="1"/>
    <col min="15922" max="15922" width="9.375" style="14" bestFit="1" customWidth="1"/>
    <col min="15923" max="15923" width="9.375" style="14" customWidth="1"/>
    <col min="15924" max="15924" width="9.375" style="14" bestFit="1" customWidth="1"/>
    <col min="15925" max="15925" width="9.375" style="14" customWidth="1"/>
    <col min="15926" max="15926" width="9.375" style="14" bestFit="1" customWidth="1"/>
    <col min="15927" max="15927" width="9.375" style="14" customWidth="1"/>
    <col min="15928" max="15928" width="9.375" style="14" bestFit="1" customWidth="1"/>
    <col min="15929" max="15929" width="9.375" style="14" customWidth="1"/>
    <col min="15930" max="15930" width="9.375" style="14" bestFit="1" customWidth="1"/>
    <col min="15931" max="15931" width="9.375" style="14" customWidth="1"/>
    <col min="15932" max="16117" width="9" style="14"/>
    <col min="16118" max="16118" width="3" style="14" customWidth="1"/>
    <col min="16119" max="16119" width="2.5" style="14" customWidth="1"/>
    <col min="16120" max="16120" width="0" style="14" hidden="1" customWidth="1"/>
    <col min="16121" max="16121" width="11" style="14" customWidth="1"/>
    <col min="16122" max="16131" width="6.25" style="14" customWidth="1"/>
    <col min="16132" max="16132" width="4.75" style="14" customWidth="1"/>
    <col min="16133" max="16133" width="0" style="14" hidden="1" customWidth="1"/>
    <col min="16134" max="16134" width="6.875" style="14" customWidth="1"/>
    <col min="16135" max="16135" width="0" style="14" hidden="1" customWidth="1"/>
    <col min="16136" max="16136" width="5.375" style="14" customWidth="1"/>
    <col min="16137" max="16137" width="6" style="14" customWidth="1"/>
    <col min="16138" max="16138" width="6.625" style="14" customWidth="1"/>
    <col min="16139" max="16139" width="5.375" style="14" customWidth="1"/>
    <col min="16140" max="16141" width="6.375" style="14" customWidth="1"/>
    <col min="16142" max="16143" width="5.375" style="14" customWidth="1"/>
    <col min="16144" max="16144" width="0" style="14" hidden="1" customWidth="1"/>
    <col min="16145" max="16145" width="5.375" style="14" customWidth="1"/>
    <col min="16146" max="16171" width="0" style="14" hidden="1" customWidth="1"/>
    <col min="16172" max="16172" width="9.375" style="14" customWidth="1"/>
    <col min="16173" max="16175" width="0" style="14" hidden="1" customWidth="1"/>
    <col min="16176" max="16176" width="7.5" style="14" customWidth="1"/>
    <col min="16177" max="16177" width="12.75" style="14" customWidth="1"/>
    <col min="16178" max="16178" width="9.375" style="14" bestFit="1" customWidth="1"/>
    <col min="16179" max="16179" width="9.375" style="14" customWidth="1"/>
    <col min="16180" max="16180" width="9.375" style="14" bestFit="1" customWidth="1"/>
    <col min="16181" max="16181" width="9.375" style="14" customWidth="1"/>
    <col min="16182" max="16182" width="9.375" style="14" bestFit="1" customWidth="1"/>
    <col min="16183" max="16183" width="9.375" style="14" customWidth="1"/>
    <col min="16184" max="16184" width="9.375" style="14" bestFit="1" customWidth="1"/>
    <col min="16185" max="16185" width="9.375" style="14" customWidth="1"/>
    <col min="16186" max="16186" width="9.375" style="14" bestFit="1" customWidth="1"/>
    <col min="16187" max="16187" width="9.375" style="14" customWidth="1"/>
    <col min="16188" max="16384" width="9" style="14"/>
  </cols>
  <sheetData>
    <row r="1" spans="1:71" s="10" customFormat="1" ht="28.5" customHeight="1" thickBot="1">
      <c r="B1" s="281" t="s">
        <v>186</v>
      </c>
      <c r="C1" s="281"/>
      <c r="D1" s="281"/>
      <c r="E1" s="281"/>
      <c r="F1" s="281"/>
      <c r="G1" s="281"/>
      <c r="H1" s="281"/>
      <c r="I1" s="82"/>
      <c r="J1" s="82"/>
      <c r="K1" s="274" t="str">
        <f>HYPERLINK("#はじめに!A1","はじめにの画面に戻る")</f>
        <v>はじめにの画面に戻る</v>
      </c>
      <c r="L1" s="275"/>
      <c r="M1" s="275"/>
      <c r="N1" s="275"/>
      <c r="O1" s="275"/>
      <c r="P1" s="275"/>
      <c r="U1" s="93" t="s">
        <v>187</v>
      </c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4"/>
      <c r="BE1" s="94"/>
      <c r="BF1" s="94"/>
      <c r="BG1" s="94"/>
      <c r="BH1" s="94"/>
      <c r="BI1" s="94"/>
      <c r="BJ1" s="94"/>
    </row>
    <row r="2" spans="1:71" s="10" customFormat="1" ht="16.5" customHeight="1" thickBot="1">
      <c r="B2" s="276"/>
      <c r="C2" s="276"/>
      <c r="D2" s="276"/>
      <c r="E2" s="276"/>
      <c r="F2" s="276"/>
      <c r="G2" s="276"/>
      <c r="H2" s="276"/>
      <c r="I2" s="276"/>
      <c r="J2" s="277" t="s">
        <v>540</v>
      </c>
      <c r="K2" s="278"/>
      <c r="L2" s="278"/>
      <c r="M2" s="278"/>
      <c r="N2" s="278"/>
      <c r="O2" s="278"/>
      <c r="P2" s="279"/>
      <c r="Q2" s="50"/>
      <c r="R2" s="50"/>
      <c r="S2" s="50"/>
      <c r="T2" s="50"/>
      <c r="U2" s="93" t="s">
        <v>188</v>
      </c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</row>
    <row r="3" spans="1:71" s="12" customFormat="1" ht="37.5" customHeight="1">
      <c r="B3" s="280"/>
      <c r="C3" s="280"/>
      <c r="D3" s="11"/>
      <c r="F3" s="2"/>
      <c r="G3" s="2"/>
      <c r="H3" s="3"/>
      <c r="I3" s="3"/>
      <c r="J3" s="4" t="s">
        <v>161</v>
      </c>
      <c r="K3" s="4"/>
      <c r="L3" s="3"/>
      <c r="M3" s="3"/>
      <c r="N3" s="3"/>
      <c r="O3" s="3"/>
      <c r="P3" s="13"/>
      <c r="Q3" s="13"/>
      <c r="T3" s="14"/>
      <c r="U3" s="93" t="s">
        <v>189</v>
      </c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98"/>
      <c r="BE3" s="98"/>
      <c r="BF3" s="98"/>
      <c r="BG3" s="98"/>
      <c r="BH3" s="102"/>
      <c r="BI3" s="102"/>
      <c r="BJ3" s="102"/>
    </row>
    <row r="4" spans="1:71" s="12" customFormat="1" ht="18" customHeight="1">
      <c r="A4" s="209"/>
      <c r="B4" s="210"/>
      <c r="C4" s="210"/>
      <c r="D4" s="211"/>
      <c r="E4" s="209"/>
      <c r="F4" s="212"/>
      <c r="G4" s="212"/>
      <c r="H4" s="213"/>
      <c r="I4" s="213"/>
      <c r="J4" s="214"/>
      <c r="K4" s="214"/>
      <c r="L4" s="213"/>
      <c r="M4" s="213"/>
      <c r="N4" s="213"/>
      <c r="O4" s="213"/>
      <c r="P4" s="215"/>
      <c r="Q4" s="215"/>
      <c r="T4" s="14"/>
      <c r="U4" s="93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98"/>
      <c r="BE4" s="98"/>
      <c r="BF4" s="98"/>
      <c r="BG4" s="98"/>
      <c r="BH4" s="102"/>
      <c r="BI4" s="102"/>
      <c r="BJ4" s="102"/>
    </row>
    <row r="5" spans="1:71" s="12" customFormat="1" ht="33" customHeight="1" thickBot="1">
      <c r="A5" s="209"/>
      <c r="B5" s="266">
        <v>2025</v>
      </c>
      <c r="C5" s="266"/>
      <c r="D5" s="51"/>
      <c r="E5" s="52" t="s">
        <v>0</v>
      </c>
      <c r="F5" s="267" t="str">
        <f>J2</f>
        <v>スタディ１</v>
      </c>
      <c r="G5" s="267"/>
      <c r="H5" s="267"/>
      <c r="I5" s="267"/>
      <c r="J5" s="267"/>
      <c r="K5" s="268" t="s">
        <v>56</v>
      </c>
      <c r="L5" s="268"/>
      <c r="M5" s="268"/>
      <c r="N5" s="268"/>
      <c r="O5" s="268"/>
      <c r="P5" s="268"/>
      <c r="Q5" s="216"/>
      <c r="R5" s="96"/>
      <c r="S5" s="96"/>
      <c r="T5" s="96"/>
      <c r="U5" s="93" t="s">
        <v>190</v>
      </c>
      <c r="V5" s="99"/>
      <c r="W5" s="99"/>
      <c r="X5" s="99"/>
      <c r="Y5" s="99"/>
      <c r="Z5" s="99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98"/>
      <c r="BE5" s="98"/>
      <c r="BF5" s="98"/>
      <c r="BG5" s="98"/>
      <c r="BH5" s="102"/>
      <c r="BI5" s="102"/>
      <c r="BJ5" s="102"/>
    </row>
    <row r="6" spans="1:71" ht="22.5" customHeight="1">
      <c r="A6" s="218"/>
      <c r="B6" s="53">
        <v>10</v>
      </c>
      <c r="C6" s="54" t="s">
        <v>1</v>
      </c>
      <c r="D6" s="16"/>
      <c r="E6" s="28" t="s">
        <v>2</v>
      </c>
      <c r="F6" s="271" t="s">
        <v>3</v>
      </c>
      <c r="G6" s="272"/>
      <c r="H6" s="271" t="s">
        <v>4</v>
      </c>
      <c r="I6" s="272"/>
      <c r="J6" s="271" t="s">
        <v>5</v>
      </c>
      <c r="K6" s="272"/>
      <c r="L6" s="271" t="s">
        <v>6</v>
      </c>
      <c r="M6" s="272"/>
      <c r="N6" s="271" t="s">
        <v>7</v>
      </c>
      <c r="O6" s="272"/>
      <c r="P6" s="29" t="s">
        <v>8</v>
      </c>
      <c r="Q6" s="217"/>
      <c r="R6" s="30" t="s">
        <v>9</v>
      </c>
      <c r="U6" s="97" t="s">
        <v>191</v>
      </c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98"/>
      <c r="BE6" s="98"/>
      <c r="BF6" s="98"/>
      <c r="BG6" s="98"/>
      <c r="BH6" s="103"/>
      <c r="BI6" s="103"/>
      <c r="BJ6" s="103"/>
    </row>
    <row r="7" spans="1:71" ht="18.75" customHeight="1">
      <c r="A7" s="218"/>
      <c r="B7" s="22"/>
      <c r="C7" s="22"/>
      <c r="E7" s="31"/>
      <c r="F7" s="32" t="s">
        <v>55</v>
      </c>
      <c r="G7" s="34" t="str">
        <f>J2</f>
        <v>スタディ１</v>
      </c>
      <c r="H7" s="32" t="s">
        <v>55</v>
      </c>
      <c r="I7" s="34" t="str">
        <f>J2</f>
        <v>スタディ１</v>
      </c>
      <c r="J7" s="32" t="s">
        <v>55</v>
      </c>
      <c r="K7" s="34" t="str">
        <f>J2</f>
        <v>スタディ１</v>
      </c>
      <c r="L7" s="32" t="s">
        <v>55</v>
      </c>
      <c r="M7" s="34" t="str">
        <f>J2</f>
        <v>スタディ１</v>
      </c>
      <c r="N7" s="32" t="s">
        <v>55</v>
      </c>
      <c r="O7" s="34" t="str">
        <f>J2</f>
        <v>スタディ１</v>
      </c>
      <c r="P7" s="31"/>
      <c r="Q7" s="218"/>
      <c r="R7" s="33"/>
    </row>
    <row r="8" spans="1:71" ht="18.95" customHeight="1">
      <c r="A8" s="218"/>
      <c r="B8" s="5">
        <v>1</v>
      </c>
      <c r="C8" s="6">
        <f t="shared" ref="C8:C38" si="0">DATE($B$5,$B$6,B8)</f>
        <v>45931</v>
      </c>
      <c r="D8" s="18">
        <f t="shared" ref="D8:D17" si="1">WEEKDAY(C8)</f>
        <v>4</v>
      </c>
      <c r="E8" s="19"/>
      <c r="F8" s="46" t="str">
        <f>IF($R8=1,VLOOKUP($S8,$AA$11:$BC$70,10),IF($R8=2,VLOOKUP($S7+1,$AA$11:$BC$70,20),IF($R8="予備","予備","")))</f>
        <v>2～3</v>
      </c>
      <c r="G8" s="47" t="str">
        <f t="shared" ref="G8:G38" si="2">IF($R8=1,VLOOKUP($S8,$AA$11:$BC$70,11),IF($R8=2,VLOOKUP($S7+1,$AA$11:$BC$70,21),IF($R8="予備","予備","")))</f>
        <v>4～5</v>
      </c>
      <c r="H8" s="48" t="str">
        <f t="shared" ref="H8:H38" si="3">IF($R8=1,VLOOKUP($S8,$AA$11:$BC$70,12),IF($R8=2,VLOOKUP($S7+1,$AA$11:$BC$70,22),IF($R8="予備","予備","")))</f>
        <v/>
      </c>
      <c r="I8" s="47" t="str">
        <f t="shared" ref="I8:I38" si="4">IF($R8=1,VLOOKUP($S8,$AA$11:$BC$70,13),IF($R8=2,VLOOKUP($S7+1,$AA$11:$BC$70,23),IF($R8="予備","予備","")))</f>
        <v/>
      </c>
      <c r="J8" s="48" t="str">
        <f t="shared" ref="J8:J38" si="5">IF($R8=1,VLOOKUP($S8,$AA$11:$BC$70,14),IF($R8=2,VLOOKUP($S7+1,$AA$11:$BC$70,24),IF($R8="予備","予備","")))</f>
        <v/>
      </c>
      <c r="K8" s="47" t="str">
        <f t="shared" ref="K8:K38" si="6">IF($R8=1,VLOOKUP($S8,$AA$11:$BC$70,15),IF($R8=2,VLOOKUP($S7+1,$AA$11:$BC$70,25),IF($R8="予備","予備","")))</f>
        <v/>
      </c>
      <c r="L8" s="48" t="str">
        <f t="shared" ref="L8:L38" si="7">IF($R8=1,VLOOKUP($S8,$AA$11:$BC$70,16),IF($R8=2,VLOOKUP($S7+1,$AA$11:$BC$70,26),IF($R8="予備","予備","")))</f>
        <v/>
      </c>
      <c r="M8" s="47" t="str">
        <f t="shared" ref="M8:M38" si="8">IF($R8=1,VLOOKUP($S8,$AA$11:$BC$70,17),IF($R8=2,VLOOKUP($S7+1,$AA$11:$BC$70,27),IF($R8="予備","予備","")))</f>
        <v/>
      </c>
      <c r="N8" s="48" t="str">
        <f t="shared" ref="N8:N38" si="9">IF($R8=1,VLOOKUP($S8,$AA$11:$BC$70,18),IF($R8=2,VLOOKUP($S7+1,$AA$11:$BC$70,28),IF($R8="予備","予備","")))</f>
        <v/>
      </c>
      <c r="O8" s="47" t="str">
        <f t="shared" ref="O8:O38" si="10">IF($R8=1,VLOOKUP($S8,$AA$11:$BC$70,19),IF($R8=2,VLOOKUP($S7+1,$AA$11:$BC$70,29),IF($R8="予備","予備","")))</f>
        <v/>
      </c>
      <c r="P8" s="49"/>
      <c r="Q8" s="218"/>
      <c r="R8" s="55">
        <v>1</v>
      </c>
      <c r="S8" s="14">
        <f>SUM($R$8:R8)</f>
        <v>1</v>
      </c>
      <c r="AA8" s="104" t="s">
        <v>199</v>
      </c>
    </row>
    <row r="9" spans="1:71" ht="18.95" customHeight="1" thickBot="1">
      <c r="A9" s="218"/>
      <c r="B9" s="5">
        <v>2</v>
      </c>
      <c r="C9" s="6">
        <f t="shared" si="0"/>
        <v>45932</v>
      </c>
      <c r="D9" s="18">
        <f t="shared" si="1"/>
        <v>5</v>
      </c>
      <c r="E9" s="19"/>
      <c r="F9" s="46" t="str">
        <f>IF($R9=1,VLOOKUP($S9,$AA$11:$BC$70,10),IF($R9=2,VLOOKUP($S8+1,$AA$11:$BC$70,20),IF($R9="予備","予備","")))</f>
        <v>4～5</v>
      </c>
      <c r="G9" s="47" t="str">
        <f t="shared" si="2"/>
        <v>6～7</v>
      </c>
      <c r="H9" s="48" t="str">
        <f t="shared" si="3"/>
        <v/>
      </c>
      <c r="I9" s="47" t="str">
        <f t="shared" si="4"/>
        <v/>
      </c>
      <c r="J9" s="48" t="str">
        <f t="shared" si="5"/>
        <v/>
      </c>
      <c r="K9" s="47" t="str">
        <f t="shared" si="6"/>
        <v/>
      </c>
      <c r="L9" s="48" t="str">
        <f t="shared" si="7"/>
        <v/>
      </c>
      <c r="M9" s="47" t="str">
        <f t="shared" si="8"/>
        <v/>
      </c>
      <c r="N9" s="48" t="str">
        <f t="shared" si="9"/>
        <v/>
      </c>
      <c r="O9" s="47" t="str">
        <f t="shared" si="10"/>
        <v/>
      </c>
      <c r="P9" s="49"/>
      <c r="Q9" s="218"/>
      <c r="R9" s="55">
        <v>1</v>
      </c>
      <c r="S9" s="14">
        <f>SUM($R$8:R9)</f>
        <v>2</v>
      </c>
      <c r="U9" s="7" t="s">
        <v>192</v>
      </c>
      <c r="V9" s="24"/>
      <c r="W9" s="15"/>
      <c r="AA9" s="8" t="s">
        <v>193</v>
      </c>
      <c r="AB9" s="24" t="s">
        <v>10</v>
      </c>
      <c r="AC9" s="24"/>
      <c r="AD9" s="15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70" t="s">
        <v>14</v>
      </c>
      <c r="BK9" s="270"/>
      <c r="BL9" s="270" t="s">
        <v>4</v>
      </c>
      <c r="BM9" s="270"/>
      <c r="BN9" s="270" t="s">
        <v>5</v>
      </c>
      <c r="BO9" s="270"/>
      <c r="BP9" s="270" t="s">
        <v>6</v>
      </c>
      <c r="BQ9" s="270"/>
      <c r="BR9" s="270" t="s">
        <v>7</v>
      </c>
      <c r="BS9" s="270"/>
    </row>
    <row r="10" spans="1:71" ht="18.95" customHeight="1" thickBot="1">
      <c r="A10" s="218"/>
      <c r="B10" s="5">
        <v>3</v>
      </c>
      <c r="C10" s="6">
        <f t="shared" si="0"/>
        <v>45933</v>
      </c>
      <c r="D10" s="18">
        <f t="shared" si="1"/>
        <v>6</v>
      </c>
      <c r="E10" s="19"/>
      <c r="F10" s="48" t="str">
        <f t="shared" ref="F10:F38" si="11">IF($R10=1,VLOOKUP($S10,$AA$11:$BC$70,10),IF($R10=2,VLOOKUP($S9+1,$AA$11:$BC$70,20),IF($R10="予備","予備","")))</f>
        <v/>
      </c>
      <c r="G10" s="47" t="str">
        <f t="shared" si="2"/>
        <v/>
      </c>
      <c r="H10" s="48" t="str">
        <f t="shared" si="3"/>
        <v>2～3</v>
      </c>
      <c r="I10" s="47" t="str">
        <f t="shared" si="4"/>
        <v>4～5</v>
      </c>
      <c r="J10" s="48" t="str">
        <f t="shared" si="5"/>
        <v/>
      </c>
      <c r="K10" s="47" t="str">
        <f t="shared" si="6"/>
        <v/>
      </c>
      <c r="L10" s="48" t="str">
        <f t="shared" si="7"/>
        <v/>
      </c>
      <c r="M10" s="47" t="str">
        <f t="shared" si="8"/>
        <v/>
      </c>
      <c r="N10" s="48" t="str">
        <f t="shared" si="9"/>
        <v/>
      </c>
      <c r="O10" s="47" t="str">
        <f t="shared" si="10"/>
        <v/>
      </c>
      <c r="P10" s="49"/>
      <c r="Q10" s="218"/>
      <c r="R10" s="55">
        <v>1</v>
      </c>
      <c r="S10" s="14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1" t="s">
        <v>14</v>
      </c>
      <c r="AF10" s="41" t="s">
        <v>17</v>
      </c>
      <c r="AG10" s="41" t="s">
        <v>18</v>
      </c>
      <c r="AH10" s="41" t="s">
        <v>19</v>
      </c>
      <c r="AI10" s="41" t="s">
        <v>20</v>
      </c>
      <c r="AJ10" s="43" t="s">
        <v>14</v>
      </c>
      <c r="AK10" s="44" t="s">
        <v>540</v>
      </c>
      <c r="AL10" s="41" t="s">
        <v>17</v>
      </c>
      <c r="AM10" s="44" t="s">
        <v>540</v>
      </c>
      <c r="AN10" s="41" t="s">
        <v>18</v>
      </c>
      <c r="AO10" s="44" t="s">
        <v>540</v>
      </c>
      <c r="AP10" s="41" t="s">
        <v>19</v>
      </c>
      <c r="AQ10" s="44" t="s">
        <v>540</v>
      </c>
      <c r="AR10" s="41" t="s">
        <v>20</v>
      </c>
      <c r="AS10" s="44" t="s">
        <v>539</v>
      </c>
      <c r="AT10" s="43" t="s">
        <v>14</v>
      </c>
      <c r="AU10" s="44" t="s">
        <v>539</v>
      </c>
      <c r="AV10" s="41" t="s">
        <v>17</v>
      </c>
      <c r="AW10" s="44" t="s">
        <v>539</v>
      </c>
      <c r="AX10" s="41" t="s">
        <v>18</v>
      </c>
      <c r="AY10" s="44" t="s">
        <v>539</v>
      </c>
      <c r="AZ10" s="41" t="s">
        <v>19</v>
      </c>
      <c r="BA10" s="44" t="s">
        <v>539</v>
      </c>
      <c r="BB10" s="41" t="s">
        <v>20</v>
      </c>
      <c r="BC10" s="44" t="s">
        <v>539</v>
      </c>
      <c r="BH10" s="36" t="s">
        <v>11</v>
      </c>
      <c r="BI10" s="37" t="s">
        <v>21</v>
      </c>
      <c r="BJ10" s="38" t="s">
        <v>55</v>
      </c>
      <c r="BK10" s="39" t="s">
        <v>541</v>
      </c>
      <c r="BL10" s="38" t="s">
        <v>55</v>
      </c>
      <c r="BM10" s="39" t="s">
        <v>541</v>
      </c>
      <c r="BN10" s="38" t="s">
        <v>55</v>
      </c>
      <c r="BO10" s="39" t="s">
        <v>541</v>
      </c>
      <c r="BP10" s="38" t="s">
        <v>55</v>
      </c>
      <c r="BQ10" s="39" t="s">
        <v>541</v>
      </c>
      <c r="BR10" s="38" t="s">
        <v>55</v>
      </c>
      <c r="BS10" s="39" t="s">
        <v>541</v>
      </c>
    </row>
    <row r="11" spans="1:71" ht="18.95" customHeight="1">
      <c r="A11" s="218"/>
      <c r="B11" s="5">
        <v>4</v>
      </c>
      <c r="C11" s="6">
        <f t="shared" si="0"/>
        <v>45934</v>
      </c>
      <c r="D11" s="18">
        <f t="shared" si="1"/>
        <v>7</v>
      </c>
      <c r="F11" s="48" t="str">
        <f t="shared" si="11"/>
        <v>予備</v>
      </c>
      <c r="G11" s="47" t="str">
        <f t="shared" si="2"/>
        <v>予備</v>
      </c>
      <c r="H11" s="48" t="str">
        <f t="shared" si="3"/>
        <v>予備</v>
      </c>
      <c r="I11" s="47" t="str">
        <f t="shared" si="4"/>
        <v>予備</v>
      </c>
      <c r="J11" s="48" t="str">
        <f t="shared" si="5"/>
        <v>予備</v>
      </c>
      <c r="K11" s="47" t="str">
        <f t="shared" si="6"/>
        <v>予備</v>
      </c>
      <c r="L11" s="48" t="str">
        <f t="shared" si="7"/>
        <v>予備</v>
      </c>
      <c r="M11" s="47" t="str">
        <f t="shared" si="8"/>
        <v>予備</v>
      </c>
      <c r="N11" s="48" t="str">
        <f t="shared" si="9"/>
        <v>予備</v>
      </c>
      <c r="O11" s="47" t="str">
        <f t="shared" si="10"/>
        <v>予備</v>
      </c>
      <c r="P11" s="49"/>
      <c r="Q11" s="218"/>
      <c r="R11" s="55" t="s">
        <v>200</v>
      </c>
      <c r="S11" s="14">
        <f>SUM($R$8:R11)</f>
        <v>3</v>
      </c>
      <c r="U11" s="27">
        <v>1</v>
      </c>
      <c r="V11" s="60" t="s">
        <v>14</v>
      </c>
      <c r="AA11" s="9">
        <v>1</v>
      </c>
      <c r="AB11" s="27" t="str">
        <f>V11</f>
        <v>国語</v>
      </c>
      <c r="AC11" s="60" t="s">
        <v>194</v>
      </c>
      <c r="AD11" s="42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IF(AE11="","",VLOOKUP(AE11,目次!$A$5:$X$36,20))</f>
        <v>4～5</v>
      </c>
      <c r="AL11" s="22" t="str">
        <f>IF(AF11="","",VLOOKUP(AF11,目次!$A$5:$P$36,4))</f>
        <v/>
      </c>
      <c r="AM11" s="22" t="str">
        <f>IF(AF11="","",VLOOKUP(AF11,目次!$A$5:$X$36,21))</f>
        <v/>
      </c>
      <c r="AN11" s="22" t="str">
        <f>IF(AG11="","",VLOOKUP(AG11,目次!$A$5:$P$36,5))</f>
        <v/>
      </c>
      <c r="AO11" s="22" t="str">
        <f>IF(AG11="","",VLOOKUP(AG11,目次!$A$5:$X$36,22))</f>
        <v/>
      </c>
      <c r="AP11" s="22" t="str">
        <f>IF(AH11="","",VLOOKUP(AH11,目次!$A$5:$P$36,6))</f>
        <v/>
      </c>
      <c r="AQ11" s="22" t="str">
        <f>IF(AH11="","",VLOOKUP(AH11,目次!$A$5:$X$36,23))</f>
        <v/>
      </c>
      <c r="AR11" s="22" t="str">
        <f>IF(AI11="","",VLOOKUP(AI11,目次!$A$5:$P$36,7))</f>
        <v/>
      </c>
      <c r="AS11" s="22" t="str">
        <f>IF(AI11="","",VLOOKUP(AI11,目次!$A$5:$X$36,24))</f>
        <v/>
      </c>
      <c r="AT11" s="45" t="str">
        <f t="shared" ref="AT11:BC36" si="13">IF(AJ11=AJ12,"",IF($AD11=$AD12,AJ11&amp;","&amp;AJ12,AJ11&amp;AJ12))</f>
        <v>2～3,4～5</v>
      </c>
      <c r="AU11" s="45" t="str">
        <f t="shared" si="13"/>
        <v>4～5,6～7</v>
      </c>
      <c r="AV11" s="45" t="str">
        <f t="shared" si="13"/>
        <v/>
      </c>
      <c r="AW11" s="45" t="str">
        <f t="shared" si="13"/>
        <v/>
      </c>
      <c r="AX11" s="45" t="str">
        <f t="shared" si="13"/>
        <v/>
      </c>
      <c r="AY11" s="45" t="str">
        <f t="shared" si="13"/>
        <v/>
      </c>
      <c r="AZ11" s="45" t="str">
        <f t="shared" si="13"/>
        <v/>
      </c>
      <c r="BA11" s="45" t="str">
        <f t="shared" si="13"/>
        <v/>
      </c>
      <c r="BB11" s="45" t="str">
        <f t="shared" si="13"/>
        <v/>
      </c>
      <c r="BC11" s="45" t="str">
        <f t="shared" si="13"/>
        <v/>
      </c>
      <c r="BH11" s="40">
        <v>1</v>
      </c>
      <c r="BI11" s="250" t="s">
        <v>22</v>
      </c>
      <c r="BJ11" s="253" t="s">
        <v>58</v>
      </c>
      <c r="BK11" s="248" t="s">
        <v>112</v>
      </c>
      <c r="BL11" s="252" t="s">
        <v>111</v>
      </c>
      <c r="BM11" s="251" t="s">
        <v>112</v>
      </c>
      <c r="BN11" s="249" t="s">
        <v>111</v>
      </c>
      <c r="BO11" s="257" t="s">
        <v>112</v>
      </c>
      <c r="BP11" s="249" t="s">
        <v>111</v>
      </c>
      <c r="BQ11" s="256" t="s">
        <v>99</v>
      </c>
      <c r="BR11" s="255" t="s">
        <v>111</v>
      </c>
      <c r="BS11" s="258" t="s">
        <v>99</v>
      </c>
    </row>
    <row r="12" spans="1:71" ht="18.95" customHeight="1">
      <c r="A12" s="218"/>
      <c r="B12" s="5">
        <v>5</v>
      </c>
      <c r="C12" s="6">
        <f t="shared" si="0"/>
        <v>45935</v>
      </c>
      <c r="D12" s="18">
        <f t="shared" si="1"/>
        <v>1</v>
      </c>
      <c r="E12" s="9"/>
      <c r="F12" s="48" t="str">
        <f t="shared" si="11"/>
        <v>予備</v>
      </c>
      <c r="G12" s="47" t="str">
        <f t="shared" si="2"/>
        <v>予備</v>
      </c>
      <c r="H12" s="48" t="str">
        <f t="shared" si="3"/>
        <v>予備</v>
      </c>
      <c r="I12" s="47" t="str">
        <f t="shared" si="4"/>
        <v>予備</v>
      </c>
      <c r="J12" s="48" t="str">
        <f t="shared" si="5"/>
        <v>予備</v>
      </c>
      <c r="K12" s="47" t="str">
        <f t="shared" si="6"/>
        <v>予備</v>
      </c>
      <c r="L12" s="48" t="str">
        <f t="shared" si="7"/>
        <v>予備</v>
      </c>
      <c r="M12" s="47" t="str">
        <f t="shared" si="8"/>
        <v>予備</v>
      </c>
      <c r="N12" s="48" t="str">
        <f t="shared" si="9"/>
        <v>予備</v>
      </c>
      <c r="O12" s="47" t="str">
        <f t="shared" si="10"/>
        <v>予備</v>
      </c>
      <c r="P12" s="49"/>
      <c r="Q12" s="218"/>
      <c r="R12" s="55" t="s">
        <v>200</v>
      </c>
      <c r="S12" s="14">
        <f>SUM($R$8:R12)</f>
        <v>3</v>
      </c>
      <c r="U12" s="27">
        <v>2</v>
      </c>
      <c r="V12" s="61" t="s">
        <v>4</v>
      </c>
      <c r="AA12" s="9">
        <v>2</v>
      </c>
      <c r="AB12" s="27" t="str">
        <f>V12</f>
        <v>社会</v>
      </c>
      <c r="AC12" s="61" t="s">
        <v>194</v>
      </c>
      <c r="AD12" s="42" t="str">
        <f t="shared" si="12"/>
        <v>国語</v>
      </c>
      <c r="AE12" s="22">
        <f>IF($AD12=AE$10,COUNTIF($AD$11:$AD12,AE$10)+U$19,"")</f>
        <v>2</v>
      </c>
      <c r="AF12" s="22" t="str">
        <f>IF($AD12=AF$10,COUNTIF($AD$11:$AD12,AF$10)+V$19,"")</f>
        <v/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>4～5</v>
      </c>
      <c r="AK12" s="22" t="str">
        <f>IF(AE12="","",VLOOKUP(AE12,目次!$A$5:$X$36,20))</f>
        <v>6～7</v>
      </c>
      <c r="AL12" s="22" t="str">
        <f>IF(AF12="","",VLOOKUP(AF12,目次!$A$5:$P$36,4))</f>
        <v/>
      </c>
      <c r="AM12" s="22" t="str">
        <f>IF(AF12="","",VLOOKUP(AF12,目次!$A$5:$X$36,21))</f>
        <v/>
      </c>
      <c r="AN12" s="22" t="str">
        <f>IF(AG12="","",VLOOKUP(AG12,目次!$A$5:$P$36,5))</f>
        <v/>
      </c>
      <c r="AO12" s="22" t="str">
        <f>IF(AG12="","",VLOOKUP(AG12,目次!$A$5:$X$36,22))</f>
        <v/>
      </c>
      <c r="AP12" s="22" t="str">
        <f>IF(AH12="","",VLOOKUP(AH12,目次!$A$5:$P$36,6))</f>
        <v/>
      </c>
      <c r="AQ12" s="22" t="str">
        <f>IF(AH12="","",VLOOKUP(AH12,目次!$A$5:$X$36,23))</f>
        <v/>
      </c>
      <c r="AR12" s="22" t="str">
        <f>IF(AI12="","",VLOOKUP(AI12,目次!$A$5:$P$36,7))</f>
        <v/>
      </c>
      <c r="AS12" s="22" t="str">
        <f>IF(AI12="","",VLOOKUP(AI12,目次!$A$5:$X$36,24))</f>
        <v/>
      </c>
      <c r="AT12" s="45" t="str">
        <f t="shared" si="13"/>
        <v>4～5</v>
      </c>
      <c r="AU12" s="45" t="str">
        <f t="shared" si="13"/>
        <v>6～7</v>
      </c>
      <c r="AV12" s="45" t="str">
        <f t="shared" si="13"/>
        <v>2～3</v>
      </c>
      <c r="AW12" s="45" t="str">
        <f t="shared" si="13"/>
        <v>4～5</v>
      </c>
      <c r="AX12" s="45" t="str">
        <f t="shared" si="13"/>
        <v/>
      </c>
      <c r="AY12" s="45" t="str">
        <f t="shared" si="13"/>
        <v/>
      </c>
      <c r="AZ12" s="45" t="str">
        <f t="shared" si="13"/>
        <v/>
      </c>
      <c r="BA12" s="45" t="str">
        <f t="shared" si="13"/>
        <v/>
      </c>
      <c r="BB12" s="45" t="str">
        <f t="shared" si="13"/>
        <v/>
      </c>
      <c r="BC12" s="45" t="str">
        <f t="shared" si="13"/>
        <v/>
      </c>
      <c r="BH12" s="40">
        <v>2</v>
      </c>
      <c r="BI12" s="64" t="s">
        <v>23</v>
      </c>
      <c r="BJ12" s="75" t="s">
        <v>59</v>
      </c>
      <c r="BK12" s="260" t="s">
        <v>99</v>
      </c>
      <c r="BL12" s="78" t="s">
        <v>112</v>
      </c>
      <c r="BM12" s="261" t="s">
        <v>99</v>
      </c>
      <c r="BN12" s="67" t="s">
        <v>112</v>
      </c>
      <c r="BO12" s="259" t="s">
        <v>99</v>
      </c>
      <c r="BP12" s="67" t="s">
        <v>112</v>
      </c>
      <c r="BQ12" s="152" t="s">
        <v>100</v>
      </c>
      <c r="BR12" s="69" t="s">
        <v>112</v>
      </c>
      <c r="BS12" s="254" t="s">
        <v>100</v>
      </c>
    </row>
    <row r="13" spans="1:71" ht="18.95" customHeight="1">
      <c r="A13" s="218"/>
      <c r="B13" s="5">
        <v>6</v>
      </c>
      <c r="C13" s="6">
        <f t="shared" si="0"/>
        <v>45936</v>
      </c>
      <c r="D13" s="18">
        <f t="shared" si="1"/>
        <v>2</v>
      </c>
      <c r="E13" s="9"/>
      <c r="F13" s="48" t="str">
        <f t="shared" si="11"/>
        <v/>
      </c>
      <c r="G13" s="47" t="str">
        <f t="shared" si="2"/>
        <v/>
      </c>
      <c r="H13" s="48" t="str">
        <f t="shared" si="3"/>
        <v/>
      </c>
      <c r="I13" s="47" t="str">
        <f t="shared" si="4"/>
        <v/>
      </c>
      <c r="J13" s="48" t="str">
        <f t="shared" si="5"/>
        <v>2～3</v>
      </c>
      <c r="K13" s="47" t="str">
        <f t="shared" si="6"/>
        <v>4～5</v>
      </c>
      <c r="L13" s="48" t="str">
        <f t="shared" si="7"/>
        <v/>
      </c>
      <c r="M13" s="47" t="str">
        <f t="shared" si="8"/>
        <v/>
      </c>
      <c r="N13" s="48" t="str">
        <f t="shared" si="9"/>
        <v/>
      </c>
      <c r="O13" s="47" t="str">
        <f t="shared" si="10"/>
        <v/>
      </c>
      <c r="P13" s="49"/>
      <c r="Q13" s="218"/>
      <c r="R13" s="55">
        <v>1</v>
      </c>
      <c r="S13" s="14">
        <f>SUM($R$8:R13)</f>
        <v>4</v>
      </c>
      <c r="U13" s="27">
        <v>3</v>
      </c>
      <c r="V13" s="61" t="s">
        <v>5</v>
      </c>
      <c r="AA13" s="9">
        <v>3</v>
      </c>
      <c r="AB13" s="27" t="str">
        <f>V13</f>
        <v>数学</v>
      </c>
      <c r="AC13" s="61" t="s">
        <v>195</v>
      </c>
      <c r="AD13" s="42" t="str">
        <f t="shared" si="12"/>
        <v>社会</v>
      </c>
      <c r="AE13" s="22" t="str">
        <f>IF($AD13=AE$10,COUNTIF($AD$11:$AD13,AE$10)+U$19,"")</f>
        <v/>
      </c>
      <c r="AF13" s="22">
        <f>IF($AD13=AF$10,COUNTIF($AD$11:$AD13,AF$10)+V$19,"")</f>
        <v>1</v>
      </c>
      <c r="AG13" s="22" t="str">
        <f>IF($AD13=AG$10,COUNTIF($AD$11:$AD13,AG$10)+W$19,"")</f>
        <v/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IF(AE13="","",VLOOKUP(AE13,目次!$A$5:$X$36,20))</f>
        <v/>
      </c>
      <c r="AL13" s="22" t="str">
        <f>IF(AF13="","",VLOOKUP(AF13,目次!$A$5:$P$36,4))</f>
        <v>2～3</v>
      </c>
      <c r="AM13" s="22" t="str">
        <f>IF(AF13="","",VLOOKUP(AF13,目次!$A$5:$X$36,21))</f>
        <v>4～5</v>
      </c>
      <c r="AN13" s="22" t="str">
        <f>IF(AG13="","",VLOOKUP(AG13,目次!$A$5:$P$36,5))</f>
        <v/>
      </c>
      <c r="AO13" s="22" t="str">
        <f>IF(AG13="","",VLOOKUP(AG13,目次!$A$5:$X$36,22))</f>
        <v/>
      </c>
      <c r="AP13" s="22" t="str">
        <f>IF(AH13="","",VLOOKUP(AH13,目次!$A$5:$P$36,6))</f>
        <v/>
      </c>
      <c r="AQ13" s="22" t="str">
        <f>IF(AH13="","",VLOOKUP(AH13,目次!$A$5:$X$36,23))</f>
        <v/>
      </c>
      <c r="AR13" s="22" t="str">
        <f>IF(AI13="","",VLOOKUP(AI13,目次!$A$5:$P$36,7))</f>
        <v/>
      </c>
      <c r="AS13" s="22" t="str">
        <f>IF(AI13="","",VLOOKUP(AI13,目次!$A$5:$X$36,24))</f>
        <v/>
      </c>
      <c r="AT13" s="45" t="str">
        <f t="shared" si="13"/>
        <v/>
      </c>
      <c r="AU13" s="45" t="str">
        <f t="shared" si="13"/>
        <v/>
      </c>
      <c r="AV13" s="45" t="str">
        <f t="shared" si="13"/>
        <v>2～3</v>
      </c>
      <c r="AW13" s="45" t="str">
        <f t="shared" si="13"/>
        <v>4～5</v>
      </c>
      <c r="AX13" s="45" t="str">
        <f t="shared" si="13"/>
        <v>2～3</v>
      </c>
      <c r="AY13" s="45" t="str">
        <f t="shared" si="13"/>
        <v>4～5</v>
      </c>
      <c r="AZ13" s="45" t="str">
        <f t="shared" si="13"/>
        <v/>
      </c>
      <c r="BA13" s="45" t="str">
        <f t="shared" si="13"/>
        <v/>
      </c>
      <c r="BB13" s="45" t="str">
        <f t="shared" si="13"/>
        <v/>
      </c>
      <c r="BC13" s="45" t="str">
        <f t="shared" si="13"/>
        <v/>
      </c>
      <c r="BH13" s="40">
        <v>3</v>
      </c>
      <c r="BI13" s="64" t="s">
        <v>24</v>
      </c>
      <c r="BJ13" s="75" t="s">
        <v>99</v>
      </c>
      <c r="BK13" s="260" t="s">
        <v>100</v>
      </c>
      <c r="BL13" s="78" t="s">
        <v>99</v>
      </c>
      <c r="BM13" s="261" t="s">
        <v>100</v>
      </c>
      <c r="BN13" s="67" t="s">
        <v>99</v>
      </c>
      <c r="BO13" s="259" t="s">
        <v>100</v>
      </c>
      <c r="BP13" s="67" t="s">
        <v>99</v>
      </c>
      <c r="BQ13" s="152" t="s">
        <v>101</v>
      </c>
      <c r="BR13" s="69" t="s">
        <v>99</v>
      </c>
      <c r="BS13" s="254" t="s">
        <v>101</v>
      </c>
    </row>
    <row r="14" spans="1:71" ht="18.95" customHeight="1">
      <c r="A14" s="218"/>
      <c r="B14" s="5">
        <v>7</v>
      </c>
      <c r="C14" s="6">
        <f t="shared" si="0"/>
        <v>45937</v>
      </c>
      <c r="D14" s="18">
        <f t="shared" si="1"/>
        <v>3</v>
      </c>
      <c r="E14" s="9" t="s">
        <v>174</v>
      </c>
      <c r="F14" s="48" t="str">
        <f t="shared" si="11"/>
        <v/>
      </c>
      <c r="G14" s="47" t="str">
        <f t="shared" si="2"/>
        <v/>
      </c>
      <c r="H14" s="48" t="str">
        <f t="shared" si="3"/>
        <v/>
      </c>
      <c r="I14" s="47" t="str">
        <f t="shared" si="4"/>
        <v/>
      </c>
      <c r="J14" s="48" t="str">
        <f t="shared" si="5"/>
        <v/>
      </c>
      <c r="K14" s="47" t="str">
        <f t="shared" si="6"/>
        <v/>
      </c>
      <c r="L14" s="48" t="str">
        <f t="shared" si="7"/>
        <v/>
      </c>
      <c r="M14" s="47" t="str">
        <f t="shared" si="8"/>
        <v/>
      </c>
      <c r="N14" s="48" t="str">
        <f t="shared" si="9"/>
        <v/>
      </c>
      <c r="O14" s="47" t="str">
        <f t="shared" si="10"/>
        <v/>
      </c>
      <c r="P14" s="49"/>
      <c r="Q14" s="218"/>
      <c r="R14" s="55">
        <v>0</v>
      </c>
      <c r="S14" s="14">
        <f>SUM($R$8:R14)</f>
        <v>4</v>
      </c>
      <c r="U14" s="27">
        <v>4</v>
      </c>
      <c r="V14" s="61" t="s">
        <v>6</v>
      </c>
      <c r="AA14" s="9">
        <v>4</v>
      </c>
      <c r="AB14" s="27" t="str">
        <f>V14</f>
        <v>理科</v>
      </c>
      <c r="AC14" s="61" t="s">
        <v>196</v>
      </c>
      <c r="AD14" s="42" t="str">
        <f t="shared" si="12"/>
        <v>数学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>
        <f>IF($AD14=AG$10,COUNTIF($AD$11:$AD14,AG$10)+W$19,"")</f>
        <v>1</v>
      </c>
      <c r="AH14" s="22" t="str">
        <f>IF($AD14=AH$10,COUNTIF($AD$11:$AD14,AH$10)+X$19,"")</f>
        <v/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IF(AE14="","",VLOOKUP(AE14,目次!$A$5:$X$36,20))</f>
        <v/>
      </c>
      <c r="AL14" s="22" t="str">
        <f>IF(AF14="","",VLOOKUP(AF14,目次!$A$5:$P$36,4))</f>
        <v/>
      </c>
      <c r="AM14" s="22" t="str">
        <f>IF(AF14="","",VLOOKUP(AF14,目次!$A$5:$X$36,21))</f>
        <v/>
      </c>
      <c r="AN14" s="22" t="str">
        <f>IF(AG14="","",VLOOKUP(AG14,目次!$A$5:$P$36,5))</f>
        <v>2～3</v>
      </c>
      <c r="AO14" s="22" t="str">
        <f>IF(AG14="","",VLOOKUP(AG14,目次!$A$5:$X$36,22))</f>
        <v>4～5</v>
      </c>
      <c r="AP14" s="22" t="str">
        <f>IF(AH14="","",VLOOKUP(AH14,目次!$A$5:$P$36,6))</f>
        <v/>
      </c>
      <c r="AQ14" s="22" t="str">
        <f>IF(AH14="","",VLOOKUP(AH14,目次!$A$5:$X$36,23))</f>
        <v/>
      </c>
      <c r="AR14" s="22" t="str">
        <f>IF(AI14="","",VLOOKUP(AI14,目次!$A$5:$P$36,7))</f>
        <v/>
      </c>
      <c r="AS14" s="22" t="str">
        <f>IF(AI14="","",VLOOKUP(AI14,目次!$A$5:$X$36,24))</f>
        <v/>
      </c>
      <c r="AT14" s="45" t="str">
        <f t="shared" si="13"/>
        <v/>
      </c>
      <c r="AU14" s="45" t="str">
        <f t="shared" si="13"/>
        <v/>
      </c>
      <c r="AV14" s="45" t="str">
        <f t="shared" si="13"/>
        <v/>
      </c>
      <c r="AW14" s="45" t="str">
        <f t="shared" si="13"/>
        <v/>
      </c>
      <c r="AX14" s="45" t="str">
        <f t="shared" si="13"/>
        <v>2～3,4～5</v>
      </c>
      <c r="AY14" s="45" t="str">
        <f t="shared" si="13"/>
        <v>4～5,6～7</v>
      </c>
      <c r="AZ14" s="45" t="str">
        <f t="shared" si="13"/>
        <v/>
      </c>
      <c r="BA14" s="45" t="str">
        <f t="shared" si="13"/>
        <v/>
      </c>
      <c r="BB14" s="45" t="str">
        <f t="shared" si="13"/>
        <v/>
      </c>
      <c r="BC14" s="45" t="str">
        <f t="shared" si="13"/>
        <v/>
      </c>
      <c r="BH14" s="40">
        <v>4</v>
      </c>
      <c r="BI14" s="64" t="s">
        <v>25</v>
      </c>
      <c r="BJ14" s="75" t="s">
        <v>100</v>
      </c>
      <c r="BK14" s="260" t="s">
        <v>101</v>
      </c>
      <c r="BL14" s="78" t="s">
        <v>100</v>
      </c>
      <c r="BM14" s="261" t="s">
        <v>101</v>
      </c>
      <c r="BN14" s="67" t="s">
        <v>100</v>
      </c>
      <c r="BO14" s="259" t="s">
        <v>101</v>
      </c>
      <c r="BP14" s="67" t="s">
        <v>100</v>
      </c>
      <c r="BQ14" s="152" t="s">
        <v>102</v>
      </c>
      <c r="BR14" s="69" t="s">
        <v>100</v>
      </c>
      <c r="BS14" s="254" t="s">
        <v>102</v>
      </c>
    </row>
    <row r="15" spans="1:71" ht="18.95" customHeight="1" thickBot="1">
      <c r="A15" s="218"/>
      <c r="B15" s="5">
        <v>8</v>
      </c>
      <c r="C15" s="6">
        <f t="shared" si="0"/>
        <v>45938</v>
      </c>
      <c r="D15" s="18">
        <f t="shared" si="1"/>
        <v>4</v>
      </c>
      <c r="F15" s="48" t="str">
        <f t="shared" si="11"/>
        <v/>
      </c>
      <c r="G15" s="47" t="str">
        <f t="shared" si="2"/>
        <v/>
      </c>
      <c r="H15" s="48" t="str">
        <f t="shared" si="3"/>
        <v/>
      </c>
      <c r="I15" s="47" t="str">
        <f t="shared" si="4"/>
        <v/>
      </c>
      <c r="J15" s="48" t="str">
        <f t="shared" si="5"/>
        <v>4～5</v>
      </c>
      <c r="K15" s="47" t="str">
        <f t="shared" si="6"/>
        <v>6～7</v>
      </c>
      <c r="L15" s="48" t="str">
        <f t="shared" si="7"/>
        <v/>
      </c>
      <c r="M15" s="47" t="str">
        <f t="shared" si="8"/>
        <v/>
      </c>
      <c r="N15" s="48" t="str">
        <f t="shared" si="9"/>
        <v/>
      </c>
      <c r="O15" s="47" t="str">
        <f t="shared" si="10"/>
        <v/>
      </c>
      <c r="P15" s="49"/>
      <c r="Q15" s="218"/>
      <c r="R15" s="55">
        <v>1</v>
      </c>
      <c r="S15" s="14">
        <f>SUM($R$8:R15)</f>
        <v>5</v>
      </c>
      <c r="U15" s="27">
        <v>5</v>
      </c>
      <c r="V15" s="62" t="s">
        <v>7</v>
      </c>
      <c r="AA15" s="9">
        <v>5</v>
      </c>
      <c r="AB15" s="27" t="str">
        <f>V15</f>
        <v>英語</v>
      </c>
      <c r="AC15" s="61" t="s">
        <v>196</v>
      </c>
      <c r="AD15" s="42" t="str">
        <f t="shared" si="12"/>
        <v>数学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>
        <f>IF($AD15=AG$10,COUNTIF($AD$11:$AD15,AG$10)+W$19,"")</f>
        <v>2</v>
      </c>
      <c r="AH15" s="22" t="str">
        <f>IF($AD15=AH$10,COUNTIF($AD$11:$AD15,AH$10)+X$19,"")</f>
        <v/>
      </c>
      <c r="AI15" s="22" t="str">
        <f>IF($AD15=AI$10,COUNTIF($AD$11:$AD15,AI$10)+Y$19,"")</f>
        <v/>
      </c>
      <c r="AJ15" s="22" t="str">
        <f>IF(AE15="","",VLOOKUP(AE15,目次!$A$5:$P$36,3))</f>
        <v/>
      </c>
      <c r="AK15" s="22" t="str">
        <f>IF(AE15="","",VLOOKUP(AE15,目次!$A$5:$X$36,20))</f>
        <v/>
      </c>
      <c r="AL15" s="22" t="str">
        <f>IF(AF15="","",VLOOKUP(AF15,目次!$A$5:$P$36,4))</f>
        <v/>
      </c>
      <c r="AM15" s="22" t="str">
        <f>IF(AF15="","",VLOOKUP(AF15,目次!$A$5:$X$36,21))</f>
        <v/>
      </c>
      <c r="AN15" s="22" t="str">
        <f>IF(AG15="","",VLOOKUP(AG15,目次!$A$5:$P$36,5))</f>
        <v>4～5</v>
      </c>
      <c r="AO15" s="22" t="str">
        <f>IF(AG15="","",VLOOKUP(AG15,目次!$A$5:$X$36,22))</f>
        <v>6～7</v>
      </c>
      <c r="AP15" s="22" t="str">
        <f>IF(AH15="","",VLOOKUP(AH15,目次!$A$5:$P$36,6))</f>
        <v/>
      </c>
      <c r="AQ15" s="22" t="str">
        <f>IF(AH15="","",VLOOKUP(AH15,目次!$A$5:$X$36,23))</f>
        <v/>
      </c>
      <c r="AR15" s="22" t="str">
        <f>IF(AI15="","",VLOOKUP(AI15,目次!$A$5:$P$36,7))</f>
        <v/>
      </c>
      <c r="AS15" s="22" t="str">
        <f>IF(AI15="","",VLOOKUP(AI15,目次!$A$5:$X$36,24))</f>
        <v/>
      </c>
      <c r="AT15" s="45" t="str">
        <f t="shared" si="13"/>
        <v/>
      </c>
      <c r="AU15" s="45" t="str">
        <f t="shared" si="13"/>
        <v/>
      </c>
      <c r="AV15" s="45" t="str">
        <f t="shared" si="13"/>
        <v/>
      </c>
      <c r="AW15" s="45" t="str">
        <f t="shared" si="13"/>
        <v/>
      </c>
      <c r="AX15" s="45" t="str">
        <f t="shared" si="13"/>
        <v>4～5</v>
      </c>
      <c r="AY15" s="45" t="str">
        <f t="shared" si="13"/>
        <v>6～7</v>
      </c>
      <c r="AZ15" s="45" t="str">
        <f t="shared" si="13"/>
        <v>2～3</v>
      </c>
      <c r="BA15" s="45" t="str">
        <f t="shared" si="13"/>
        <v>6～7</v>
      </c>
      <c r="BB15" s="45" t="str">
        <f t="shared" si="13"/>
        <v/>
      </c>
      <c r="BC15" s="45" t="str">
        <f t="shared" si="13"/>
        <v/>
      </c>
      <c r="BH15" s="40">
        <v>5</v>
      </c>
      <c r="BI15" s="64" t="s">
        <v>26</v>
      </c>
      <c r="BJ15" s="75" t="s">
        <v>101</v>
      </c>
      <c r="BK15" s="260" t="s">
        <v>102</v>
      </c>
      <c r="BL15" s="78" t="s">
        <v>150</v>
      </c>
      <c r="BM15" s="261" t="s">
        <v>102</v>
      </c>
      <c r="BN15" s="67" t="s">
        <v>101</v>
      </c>
      <c r="BO15" s="259" t="s">
        <v>102</v>
      </c>
      <c r="BP15" s="67" t="s">
        <v>101</v>
      </c>
      <c r="BQ15" s="152" t="s">
        <v>103</v>
      </c>
      <c r="BR15" s="69" t="s">
        <v>101</v>
      </c>
      <c r="BS15" s="254" t="s">
        <v>103</v>
      </c>
    </row>
    <row r="16" spans="1:71" ht="18.95" customHeight="1">
      <c r="A16" s="218"/>
      <c r="B16" s="5">
        <v>9</v>
      </c>
      <c r="C16" s="6">
        <f t="shared" si="0"/>
        <v>45939</v>
      </c>
      <c r="D16" s="18">
        <f t="shared" si="1"/>
        <v>5</v>
      </c>
      <c r="E16" s="19"/>
      <c r="F16" s="48" t="str">
        <f t="shared" si="11"/>
        <v/>
      </c>
      <c r="G16" s="47" t="str">
        <f t="shared" si="2"/>
        <v/>
      </c>
      <c r="H16" s="48" t="str">
        <f t="shared" si="3"/>
        <v/>
      </c>
      <c r="I16" s="47" t="str">
        <f t="shared" si="4"/>
        <v/>
      </c>
      <c r="J16" s="48" t="str">
        <f t="shared" si="5"/>
        <v/>
      </c>
      <c r="K16" s="47" t="str">
        <f t="shared" si="6"/>
        <v/>
      </c>
      <c r="L16" s="48" t="str">
        <f t="shared" si="7"/>
        <v>2～3</v>
      </c>
      <c r="M16" s="47" t="str">
        <f t="shared" si="8"/>
        <v>6～7</v>
      </c>
      <c r="N16" s="48" t="str">
        <f t="shared" si="9"/>
        <v/>
      </c>
      <c r="O16" s="47" t="str">
        <f t="shared" si="10"/>
        <v/>
      </c>
      <c r="P16" s="49"/>
      <c r="Q16" s="218"/>
      <c r="R16" s="55">
        <v>1</v>
      </c>
      <c r="S16" s="14">
        <f>SUM($R$8:R16)</f>
        <v>6</v>
      </c>
      <c r="AA16" s="9">
        <v>6</v>
      </c>
      <c r="AB16" s="27" t="str">
        <f>V11</f>
        <v>国語</v>
      </c>
      <c r="AC16" s="61" t="s">
        <v>197</v>
      </c>
      <c r="AD16" s="42" t="str">
        <f t="shared" si="12"/>
        <v>理科</v>
      </c>
      <c r="AE16" s="22" t="str">
        <f>IF($AD16=AE$10,COUNTIF($AD$11:$AD16,AE$10)+U$19,"")</f>
        <v/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>
        <f>IF($AD16=AH$10,COUNTIF($AD$11:$AD16,AH$10)+X$19,"")</f>
        <v>1</v>
      </c>
      <c r="AI16" s="22" t="str">
        <f>IF($AD16=AI$10,COUNTIF($AD$11:$AD16,AI$10)+Y$19,"")</f>
        <v/>
      </c>
      <c r="AJ16" s="22" t="str">
        <f>IF(AE16="","",VLOOKUP(AE16,目次!$A$5:$P$36,3))</f>
        <v/>
      </c>
      <c r="AK16" s="22" t="str">
        <f>IF(AE16="","",VLOOKUP(AE16,目次!$A$5:$X$36,20))</f>
        <v/>
      </c>
      <c r="AL16" s="22" t="str">
        <f>IF(AF16="","",VLOOKUP(AF16,目次!$A$5:$P$36,4))</f>
        <v/>
      </c>
      <c r="AM16" s="22" t="str">
        <f>IF(AF16="","",VLOOKUP(AF16,目次!$A$5:$X$36,21))</f>
        <v/>
      </c>
      <c r="AN16" s="22" t="str">
        <f>IF(AG16="","",VLOOKUP(AG16,目次!$A$5:$P$36,5))</f>
        <v/>
      </c>
      <c r="AO16" s="22" t="str">
        <f>IF(AG16="","",VLOOKUP(AG16,目次!$A$5:$X$36,22))</f>
        <v/>
      </c>
      <c r="AP16" s="22" t="str">
        <f>IF(AH16="","",VLOOKUP(AH16,目次!$A$5:$P$36,6))</f>
        <v>2～3</v>
      </c>
      <c r="AQ16" s="22" t="str">
        <f>IF(AH16="","",VLOOKUP(AH16,目次!$A$5:$X$36,23))</f>
        <v>6～7</v>
      </c>
      <c r="AR16" s="22" t="str">
        <f>IF(AI16="","",VLOOKUP(AI16,目次!$A$5:$P$36,7))</f>
        <v/>
      </c>
      <c r="AS16" s="22" t="str">
        <f>IF(AI16="","",VLOOKUP(AI16,目次!$A$5:$X$36,24))</f>
        <v/>
      </c>
      <c r="AT16" s="45" t="str">
        <f t="shared" si="13"/>
        <v/>
      </c>
      <c r="AU16" s="45" t="str">
        <f t="shared" si="13"/>
        <v/>
      </c>
      <c r="AV16" s="45" t="str">
        <f t="shared" si="13"/>
        <v/>
      </c>
      <c r="AW16" s="45" t="str">
        <f t="shared" si="13"/>
        <v/>
      </c>
      <c r="AX16" s="45" t="str">
        <f t="shared" si="13"/>
        <v/>
      </c>
      <c r="AY16" s="45" t="str">
        <f t="shared" si="13"/>
        <v/>
      </c>
      <c r="AZ16" s="45" t="str">
        <f t="shared" si="13"/>
        <v>2～3</v>
      </c>
      <c r="BA16" s="45" t="str">
        <f t="shared" si="13"/>
        <v>6～7</v>
      </c>
      <c r="BB16" s="45" t="str">
        <f t="shared" si="13"/>
        <v>2～3</v>
      </c>
      <c r="BC16" s="45" t="str">
        <f t="shared" si="13"/>
        <v>6～7</v>
      </c>
      <c r="BH16" s="40">
        <v>6</v>
      </c>
      <c r="BI16" s="64" t="s">
        <v>27</v>
      </c>
      <c r="BJ16" s="75" t="s">
        <v>102</v>
      </c>
      <c r="BK16" s="260" t="s">
        <v>103</v>
      </c>
      <c r="BL16" s="78" t="s">
        <v>103</v>
      </c>
      <c r="BM16" s="261" t="s">
        <v>103</v>
      </c>
      <c r="BN16" s="67" t="s">
        <v>102</v>
      </c>
      <c r="BO16" s="259" t="s">
        <v>103</v>
      </c>
      <c r="BP16" s="67" t="s">
        <v>102</v>
      </c>
      <c r="BQ16" s="152" t="s">
        <v>104</v>
      </c>
      <c r="BR16" s="69" t="s">
        <v>102</v>
      </c>
      <c r="BS16" s="254" t="s">
        <v>104</v>
      </c>
    </row>
    <row r="17" spans="1:71" ht="18.95" customHeight="1">
      <c r="A17" s="218"/>
      <c r="B17" s="5">
        <v>10</v>
      </c>
      <c r="C17" s="6">
        <f t="shared" si="0"/>
        <v>45940</v>
      </c>
      <c r="D17" s="18">
        <f t="shared" si="1"/>
        <v>6</v>
      </c>
      <c r="E17" s="19"/>
      <c r="F17" s="48" t="str">
        <f t="shared" si="11"/>
        <v/>
      </c>
      <c r="G17" s="47" t="str">
        <f t="shared" si="2"/>
        <v/>
      </c>
      <c r="H17" s="48" t="str">
        <f t="shared" si="3"/>
        <v/>
      </c>
      <c r="I17" s="47" t="str">
        <f t="shared" si="4"/>
        <v/>
      </c>
      <c r="J17" s="48" t="str">
        <f t="shared" si="5"/>
        <v/>
      </c>
      <c r="K17" s="47" t="str">
        <f t="shared" si="6"/>
        <v/>
      </c>
      <c r="L17" s="48" t="str">
        <f t="shared" si="7"/>
        <v/>
      </c>
      <c r="M17" s="47" t="str">
        <f t="shared" si="8"/>
        <v/>
      </c>
      <c r="N17" s="48" t="str">
        <f t="shared" si="9"/>
        <v>2～3</v>
      </c>
      <c r="O17" s="47" t="str">
        <f t="shared" si="10"/>
        <v>6～7</v>
      </c>
      <c r="P17" s="49"/>
      <c r="Q17" s="218"/>
      <c r="R17" s="55">
        <v>1</v>
      </c>
      <c r="S17" s="14">
        <f>SUM($R$8:R17)</f>
        <v>7</v>
      </c>
      <c r="U17" s="100" t="s">
        <v>177</v>
      </c>
      <c r="V17" s="22"/>
      <c r="W17" s="22"/>
      <c r="X17" s="22"/>
      <c r="Y17" s="22"/>
      <c r="AA17" s="9">
        <v>7</v>
      </c>
      <c r="AB17" s="27" t="str">
        <f>V12</f>
        <v>社会</v>
      </c>
      <c r="AC17" s="61" t="s">
        <v>198</v>
      </c>
      <c r="AD17" s="42" t="str">
        <f t="shared" si="12"/>
        <v>英語</v>
      </c>
      <c r="AE17" s="22" t="str">
        <f>IF($AD17=AE$10,COUNTIF($AD$11:$AD17,AE$10)+U$19,"")</f>
        <v/>
      </c>
      <c r="AF17" s="22" t="str">
        <f>IF($AD17=AF$10,COUNTIF($AD$11:$AD17,AF$10)+V$19,"")</f>
        <v/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>
        <f>IF($AD17=AI$10,COUNTIF($AD$11:$AD17,AI$10)+Y$19,"")</f>
        <v>1</v>
      </c>
      <c r="AJ17" s="22" t="str">
        <f>IF(AE17="","",VLOOKUP(AE17,目次!$A$5:$P$36,3))</f>
        <v/>
      </c>
      <c r="AK17" s="22" t="str">
        <f>IF(AE17="","",VLOOKUP(AE17,目次!$A$5:$X$36,20))</f>
        <v/>
      </c>
      <c r="AL17" s="22" t="str">
        <f>IF(AF17="","",VLOOKUP(AF17,目次!$A$5:$P$36,4))</f>
        <v/>
      </c>
      <c r="AM17" s="22" t="str">
        <f>IF(AF17="","",VLOOKUP(AF17,目次!$A$5:$X$36,21))</f>
        <v/>
      </c>
      <c r="AN17" s="22" t="str">
        <f>IF(AG17="","",VLOOKUP(AG17,目次!$A$5:$P$36,5))</f>
        <v/>
      </c>
      <c r="AO17" s="22" t="str">
        <f>IF(AG17="","",VLOOKUP(AG17,目次!$A$5:$X$36,22))</f>
        <v/>
      </c>
      <c r="AP17" s="22" t="str">
        <f>IF(AH17="","",VLOOKUP(AH17,目次!$A$5:$P$36,6))</f>
        <v/>
      </c>
      <c r="AQ17" s="22" t="str">
        <f>IF(AH17="","",VLOOKUP(AH17,目次!$A$5:$X$36,23))</f>
        <v/>
      </c>
      <c r="AR17" s="22" t="str">
        <f>IF(AI17="","",VLOOKUP(AI17,目次!$A$5:$P$36,7))</f>
        <v>2～3</v>
      </c>
      <c r="AS17" s="22" t="str">
        <f>IF(AI17="","",VLOOKUP(AI17,目次!$A$5:$X$36,24))</f>
        <v>6～7</v>
      </c>
      <c r="AT17" s="45" t="str">
        <f t="shared" si="13"/>
        <v/>
      </c>
      <c r="AU17" s="45" t="str">
        <f t="shared" si="13"/>
        <v/>
      </c>
      <c r="AV17" s="45" t="str">
        <f t="shared" si="13"/>
        <v/>
      </c>
      <c r="AW17" s="45" t="str">
        <f t="shared" si="13"/>
        <v/>
      </c>
      <c r="AX17" s="45" t="str">
        <f t="shared" si="13"/>
        <v/>
      </c>
      <c r="AY17" s="45" t="str">
        <f t="shared" si="13"/>
        <v/>
      </c>
      <c r="AZ17" s="45" t="str">
        <f t="shared" si="13"/>
        <v/>
      </c>
      <c r="BA17" s="45" t="str">
        <f t="shared" si="13"/>
        <v/>
      </c>
      <c r="BB17" s="45" t="str">
        <f t="shared" si="13"/>
        <v>2～3,4～5</v>
      </c>
      <c r="BC17" s="45" t="str">
        <f t="shared" si="13"/>
        <v>6～7,8～9</v>
      </c>
      <c r="BH17" s="40">
        <v>7</v>
      </c>
      <c r="BI17" s="64" t="s">
        <v>28</v>
      </c>
      <c r="BJ17" s="75" t="s">
        <v>103</v>
      </c>
      <c r="BK17" s="260" t="s">
        <v>104</v>
      </c>
      <c r="BL17" s="78" t="s">
        <v>104</v>
      </c>
      <c r="BM17" s="261" t="s">
        <v>104</v>
      </c>
      <c r="BN17" s="67" t="s">
        <v>103</v>
      </c>
      <c r="BO17" s="259" t="s">
        <v>104</v>
      </c>
      <c r="BP17" s="67" t="s">
        <v>103</v>
      </c>
      <c r="BQ17" s="152" t="s">
        <v>105</v>
      </c>
      <c r="BR17" s="69" t="s">
        <v>103</v>
      </c>
      <c r="BS17" s="254" t="s">
        <v>105</v>
      </c>
    </row>
    <row r="18" spans="1:71" ht="18.95" customHeight="1" thickBot="1">
      <c r="A18" s="218"/>
      <c r="B18" s="5">
        <v>11</v>
      </c>
      <c r="C18" s="6">
        <f t="shared" si="0"/>
        <v>45941</v>
      </c>
      <c r="D18" s="18">
        <f t="shared" ref="D18:D38" si="14">WEEKDAY(C18)</f>
        <v>7</v>
      </c>
      <c r="E18" s="19"/>
      <c r="F18" s="48" t="str">
        <f t="shared" si="11"/>
        <v>予備</v>
      </c>
      <c r="G18" s="47" t="str">
        <f t="shared" si="2"/>
        <v>予備</v>
      </c>
      <c r="H18" s="48" t="str">
        <f t="shared" si="3"/>
        <v>予備</v>
      </c>
      <c r="I18" s="47" t="str">
        <f t="shared" si="4"/>
        <v>予備</v>
      </c>
      <c r="J18" s="48" t="str">
        <f t="shared" si="5"/>
        <v>予備</v>
      </c>
      <c r="K18" s="47" t="str">
        <f t="shared" si="6"/>
        <v>予備</v>
      </c>
      <c r="L18" s="48" t="str">
        <f t="shared" si="7"/>
        <v>予備</v>
      </c>
      <c r="M18" s="47" t="str">
        <f t="shared" si="8"/>
        <v>予備</v>
      </c>
      <c r="N18" s="48" t="str">
        <f t="shared" si="9"/>
        <v>予備</v>
      </c>
      <c r="O18" s="47" t="str">
        <f t="shared" si="10"/>
        <v>予備</v>
      </c>
      <c r="P18" s="49"/>
      <c r="Q18" s="218"/>
      <c r="R18" s="55" t="s">
        <v>200</v>
      </c>
      <c r="S18" s="14">
        <f>SUM($R$8:R18)</f>
        <v>7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1" t="s">
        <v>198</v>
      </c>
      <c r="AD18" s="42" t="str">
        <f t="shared" si="12"/>
        <v>英語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 t="str">
        <f>IF($AD18=AG$10,COUNTIF($AD$11:$AD18,AG$10)+W$19,"")</f>
        <v/>
      </c>
      <c r="AH18" s="22" t="str">
        <f>IF($AD18=AH$10,COUNTIF($AD$11:$AD18,AH$10)+X$19,"")</f>
        <v/>
      </c>
      <c r="AI18" s="22">
        <f>IF($AD18=AI$10,COUNTIF($AD$11:$AD18,AI$10)+Y$19,"")</f>
        <v>2</v>
      </c>
      <c r="AJ18" s="22" t="str">
        <f>IF(AE18="","",VLOOKUP(AE18,目次!$A$5:$P$36,3))</f>
        <v/>
      </c>
      <c r="AK18" s="22" t="str">
        <f>IF(AE18="","",VLOOKUP(AE18,目次!$A$5:$X$36,20))</f>
        <v/>
      </c>
      <c r="AL18" s="22" t="str">
        <f>IF(AF18="","",VLOOKUP(AF18,目次!$A$5:$P$36,4))</f>
        <v/>
      </c>
      <c r="AM18" s="22" t="str">
        <f>IF(AF18="","",VLOOKUP(AF18,目次!$A$5:$X$36,21))</f>
        <v/>
      </c>
      <c r="AN18" s="22" t="str">
        <f>IF(AG18="","",VLOOKUP(AG18,目次!$A$5:$P$36,5))</f>
        <v/>
      </c>
      <c r="AO18" s="22" t="str">
        <f>IF(AG18="","",VLOOKUP(AG18,目次!$A$5:$X$36,22))</f>
        <v/>
      </c>
      <c r="AP18" s="22" t="str">
        <f>IF(AH18="","",VLOOKUP(AH18,目次!$A$5:$P$36,6))</f>
        <v/>
      </c>
      <c r="AQ18" s="22" t="str">
        <f>IF(AH18="","",VLOOKUP(AH18,目次!$A$5:$X$36,23))</f>
        <v/>
      </c>
      <c r="AR18" s="22" t="str">
        <f>IF(AI18="","",VLOOKUP(AI18,目次!$A$5:$P$36,7))</f>
        <v>4～5</v>
      </c>
      <c r="AS18" s="22" t="str">
        <f>IF(AI18="","",VLOOKUP(AI18,目次!$A$5:$X$36,24))</f>
        <v>8～9</v>
      </c>
      <c r="AT18" s="45" t="str">
        <f t="shared" si="13"/>
        <v>6～7</v>
      </c>
      <c r="AU18" s="45" t="str">
        <f t="shared" si="13"/>
        <v>8～9</v>
      </c>
      <c r="AV18" s="45" t="str">
        <f t="shared" si="13"/>
        <v/>
      </c>
      <c r="AW18" s="45" t="str">
        <f t="shared" si="13"/>
        <v/>
      </c>
      <c r="AX18" s="45" t="str">
        <f t="shared" si="13"/>
        <v/>
      </c>
      <c r="AY18" s="45" t="str">
        <f t="shared" si="13"/>
        <v/>
      </c>
      <c r="AZ18" s="45" t="str">
        <f t="shared" si="13"/>
        <v/>
      </c>
      <c r="BA18" s="45" t="str">
        <f t="shared" si="13"/>
        <v/>
      </c>
      <c r="BB18" s="45" t="str">
        <f t="shared" si="13"/>
        <v>4～5</v>
      </c>
      <c r="BC18" s="45" t="str">
        <f t="shared" si="13"/>
        <v>8～9</v>
      </c>
      <c r="BH18" s="40">
        <v>8</v>
      </c>
      <c r="BI18" s="64" t="s">
        <v>29</v>
      </c>
      <c r="BJ18" s="75" t="s">
        <v>104</v>
      </c>
      <c r="BK18" s="260" t="s">
        <v>105</v>
      </c>
      <c r="BL18" s="78" t="s">
        <v>151</v>
      </c>
      <c r="BM18" s="261" t="s">
        <v>105</v>
      </c>
      <c r="BN18" s="67" t="s">
        <v>104</v>
      </c>
      <c r="BO18" s="259" t="s">
        <v>105</v>
      </c>
      <c r="BP18" s="67" t="s">
        <v>104</v>
      </c>
      <c r="BQ18" s="152" t="s">
        <v>106</v>
      </c>
      <c r="BR18" s="69" t="s">
        <v>104</v>
      </c>
      <c r="BS18" s="254" t="s">
        <v>106</v>
      </c>
    </row>
    <row r="19" spans="1:71" ht="18.95" customHeight="1" thickBot="1">
      <c r="A19" s="218"/>
      <c r="B19" s="5">
        <v>12</v>
      </c>
      <c r="C19" s="6">
        <f t="shared" si="0"/>
        <v>45942</v>
      </c>
      <c r="D19" s="18">
        <f t="shared" si="14"/>
        <v>1</v>
      </c>
      <c r="E19" s="19"/>
      <c r="F19" s="48" t="str">
        <f t="shared" si="11"/>
        <v>予備</v>
      </c>
      <c r="G19" s="47" t="str">
        <f t="shared" si="2"/>
        <v>予備</v>
      </c>
      <c r="H19" s="48" t="str">
        <f t="shared" si="3"/>
        <v>予備</v>
      </c>
      <c r="I19" s="47" t="str">
        <f t="shared" si="4"/>
        <v>予備</v>
      </c>
      <c r="J19" s="48" t="str">
        <f t="shared" si="5"/>
        <v>予備</v>
      </c>
      <c r="K19" s="47" t="str">
        <f t="shared" si="6"/>
        <v>予備</v>
      </c>
      <c r="L19" s="48" t="str">
        <f t="shared" si="7"/>
        <v>予備</v>
      </c>
      <c r="M19" s="47" t="str">
        <f t="shared" si="8"/>
        <v>予備</v>
      </c>
      <c r="N19" s="48" t="str">
        <f t="shared" si="9"/>
        <v>予備</v>
      </c>
      <c r="O19" s="47" t="str">
        <f t="shared" si="10"/>
        <v>予備</v>
      </c>
      <c r="P19" s="49"/>
      <c r="Q19" s="218"/>
      <c r="R19" s="55" t="s">
        <v>200</v>
      </c>
      <c r="S19" s="14">
        <f>SUM($R$8:R19)</f>
        <v>7</v>
      </c>
      <c r="U19" s="57"/>
      <c r="V19" s="58"/>
      <c r="W19" s="58"/>
      <c r="X19" s="58"/>
      <c r="Y19" s="59"/>
      <c r="AA19" s="9">
        <v>9</v>
      </c>
      <c r="AB19" s="27" t="str">
        <f>V14</f>
        <v>理科</v>
      </c>
      <c r="AC19" s="61" t="s">
        <v>194</v>
      </c>
      <c r="AD19" s="42" t="str">
        <f t="shared" si="12"/>
        <v>国語</v>
      </c>
      <c r="AE19" s="22">
        <f>IF($AD19=AE$10,COUNTIF($AD$11:$AD19,AE$10)+U$19,"")</f>
        <v>3</v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 t="str">
        <f>IF($AD19=AH$10,COUNTIF($AD$11:$AD19,AH$10)+X$19,"")</f>
        <v/>
      </c>
      <c r="AI19" s="22" t="str">
        <f>IF($AD19=AI$10,COUNTIF($AD$11:$AD19,AI$10)+Y$19,"")</f>
        <v/>
      </c>
      <c r="AJ19" s="22" t="str">
        <f>IF(AE19="","",VLOOKUP(AE19,目次!$A$5:$P$36,3))</f>
        <v>6～7</v>
      </c>
      <c r="AK19" s="22" t="str">
        <f>IF(AE19="","",VLOOKUP(AE19,目次!$A$5:$X$36,20))</f>
        <v>8～9</v>
      </c>
      <c r="AL19" s="22" t="str">
        <f>IF(AF19="","",VLOOKUP(AF19,目次!$A$5:$P$36,4))</f>
        <v/>
      </c>
      <c r="AM19" s="22" t="str">
        <f>IF(AF19="","",VLOOKUP(AF19,目次!$A$5:$X$36,21))</f>
        <v/>
      </c>
      <c r="AN19" s="22" t="str">
        <f>IF(AG19="","",VLOOKUP(AG19,目次!$A$5:$P$36,5))</f>
        <v/>
      </c>
      <c r="AO19" s="22" t="str">
        <f>IF(AG19="","",VLOOKUP(AG19,目次!$A$5:$X$36,22))</f>
        <v/>
      </c>
      <c r="AP19" s="22" t="str">
        <f>IF(AH19="","",VLOOKUP(AH19,目次!$A$5:$P$36,6))</f>
        <v/>
      </c>
      <c r="AQ19" s="22" t="str">
        <f>IF(AH19="","",VLOOKUP(AH19,目次!$A$5:$X$36,23))</f>
        <v/>
      </c>
      <c r="AR19" s="22" t="str">
        <f>IF(AI19="","",VLOOKUP(AI19,目次!$A$5:$P$36,7))</f>
        <v/>
      </c>
      <c r="AS19" s="22" t="str">
        <f>IF(AI19="","",VLOOKUP(AI19,目次!$A$5:$X$36,24))</f>
        <v/>
      </c>
      <c r="AT19" s="45" t="str">
        <f t="shared" si="13"/>
        <v>6～7,8～9</v>
      </c>
      <c r="AU19" s="45" t="str">
        <f t="shared" si="13"/>
        <v>8～9,10～11</v>
      </c>
      <c r="AV19" s="45" t="str">
        <f t="shared" si="13"/>
        <v/>
      </c>
      <c r="AW19" s="45" t="str">
        <f t="shared" si="13"/>
        <v/>
      </c>
      <c r="AX19" s="45" t="str">
        <f t="shared" si="13"/>
        <v/>
      </c>
      <c r="AY19" s="45" t="str">
        <f t="shared" si="13"/>
        <v/>
      </c>
      <c r="AZ19" s="45" t="str">
        <f t="shared" si="13"/>
        <v/>
      </c>
      <c r="BA19" s="45" t="str">
        <f t="shared" si="13"/>
        <v/>
      </c>
      <c r="BB19" s="45" t="str">
        <f t="shared" si="13"/>
        <v/>
      </c>
      <c r="BC19" s="45" t="str">
        <f t="shared" si="13"/>
        <v/>
      </c>
      <c r="BH19" s="40">
        <v>9</v>
      </c>
      <c r="BI19" s="64" t="s">
        <v>30</v>
      </c>
      <c r="BJ19" s="75" t="s">
        <v>105</v>
      </c>
      <c r="BK19" s="260" t="s">
        <v>106</v>
      </c>
      <c r="BL19" s="78" t="s">
        <v>107</v>
      </c>
      <c r="BM19" s="261" t="s">
        <v>106</v>
      </c>
      <c r="BN19" s="67" t="s">
        <v>105</v>
      </c>
      <c r="BO19" s="259" t="s">
        <v>106</v>
      </c>
      <c r="BP19" s="67" t="s">
        <v>105</v>
      </c>
      <c r="BQ19" s="152" t="s">
        <v>107</v>
      </c>
      <c r="BR19" s="69" t="s">
        <v>105</v>
      </c>
      <c r="BS19" s="254" t="s">
        <v>107</v>
      </c>
    </row>
    <row r="20" spans="1:71" ht="18.95" customHeight="1">
      <c r="A20" s="218"/>
      <c r="B20" s="5">
        <v>13</v>
      </c>
      <c r="C20" s="6">
        <f t="shared" si="0"/>
        <v>45943</v>
      </c>
      <c r="D20" s="18">
        <f t="shared" si="14"/>
        <v>2</v>
      </c>
      <c r="E20" s="19"/>
      <c r="F20" s="48" t="str">
        <f t="shared" si="11"/>
        <v/>
      </c>
      <c r="G20" s="47" t="str">
        <f t="shared" si="2"/>
        <v/>
      </c>
      <c r="H20" s="48" t="str">
        <f t="shared" si="3"/>
        <v/>
      </c>
      <c r="I20" s="47" t="str">
        <f t="shared" si="4"/>
        <v/>
      </c>
      <c r="J20" s="48" t="str">
        <f t="shared" si="5"/>
        <v/>
      </c>
      <c r="K20" s="47" t="str">
        <f t="shared" si="6"/>
        <v/>
      </c>
      <c r="L20" s="48" t="str">
        <f t="shared" si="7"/>
        <v/>
      </c>
      <c r="M20" s="47" t="str">
        <f t="shared" si="8"/>
        <v/>
      </c>
      <c r="N20" s="48" t="str">
        <f t="shared" si="9"/>
        <v>4～5</v>
      </c>
      <c r="O20" s="47" t="str">
        <f t="shared" si="10"/>
        <v>8～9</v>
      </c>
      <c r="P20" s="49"/>
      <c r="Q20" s="218"/>
      <c r="R20" s="55">
        <v>1</v>
      </c>
      <c r="S20" s="14">
        <f>SUM($R$8:R20)</f>
        <v>8</v>
      </c>
      <c r="AA20" s="9">
        <v>10</v>
      </c>
      <c r="AB20" s="27" t="str">
        <f>V15</f>
        <v>英語</v>
      </c>
      <c r="AC20" s="61" t="s">
        <v>194</v>
      </c>
      <c r="AD20" s="42" t="str">
        <f t="shared" si="12"/>
        <v>国語</v>
      </c>
      <c r="AE20" s="22">
        <f>IF($AD20=AE$10,COUNTIF($AD$11:$AD20,AE$10)+U$19,"")</f>
        <v>4</v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 t="str">
        <f>IF($AD20=AI$10,COUNTIF($AD$11:$AD20,AI$10)+Y$19,"")</f>
        <v/>
      </c>
      <c r="AJ20" s="22" t="str">
        <f>IF(AE20="","",VLOOKUP(AE20,目次!$A$5:$P$36,3))</f>
        <v>8～9</v>
      </c>
      <c r="AK20" s="22" t="str">
        <f>IF(AE20="","",VLOOKUP(AE20,目次!$A$5:$X$36,20))</f>
        <v>10～11</v>
      </c>
      <c r="AL20" s="22" t="str">
        <f>IF(AF20="","",VLOOKUP(AF20,目次!$A$5:$P$36,4))</f>
        <v/>
      </c>
      <c r="AM20" s="22" t="str">
        <f>IF(AF20="","",VLOOKUP(AF20,目次!$A$5:$X$36,21))</f>
        <v/>
      </c>
      <c r="AN20" s="22" t="str">
        <f>IF(AG20="","",VLOOKUP(AG20,目次!$A$5:$P$36,5))</f>
        <v/>
      </c>
      <c r="AO20" s="22" t="str">
        <f>IF(AG20="","",VLOOKUP(AG20,目次!$A$5:$X$36,22))</f>
        <v/>
      </c>
      <c r="AP20" s="22" t="str">
        <f>IF(AH20="","",VLOOKUP(AH20,目次!$A$5:$P$36,6))</f>
        <v/>
      </c>
      <c r="AQ20" s="22" t="str">
        <f>IF(AH20="","",VLOOKUP(AH20,目次!$A$5:$X$36,23))</f>
        <v/>
      </c>
      <c r="AR20" s="22" t="str">
        <f>IF(AI20="","",VLOOKUP(AI20,目次!$A$5:$P$36,7))</f>
        <v/>
      </c>
      <c r="AS20" s="22" t="str">
        <f>IF(AI20="","",VLOOKUP(AI20,目次!$A$5:$X$36,24))</f>
        <v/>
      </c>
      <c r="AT20" s="45" t="str">
        <f t="shared" si="13"/>
        <v>8～9</v>
      </c>
      <c r="AU20" s="45" t="str">
        <f t="shared" si="13"/>
        <v>10～11</v>
      </c>
      <c r="AV20" s="45" t="str">
        <f t="shared" si="13"/>
        <v>4～5</v>
      </c>
      <c r="AW20" s="45" t="str">
        <f t="shared" si="13"/>
        <v>6～7</v>
      </c>
      <c r="AX20" s="45" t="str">
        <f t="shared" si="13"/>
        <v/>
      </c>
      <c r="AY20" s="45" t="str">
        <f t="shared" si="13"/>
        <v/>
      </c>
      <c r="AZ20" s="45" t="str">
        <f t="shared" si="13"/>
        <v/>
      </c>
      <c r="BA20" s="45" t="str">
        <f t="shared" si="13"/>
        <v/>
      </c>
      <c r="BB20" s="45" t="str">
        <f t="shared" si="13"/>
        <v/>
      </c>
      <c r="BC20" s="45" t="str">
        <f t="shared" si="13"/>
        <v/>
      </c>
      <c r="BH20" s="40">
        <v>10</v>
      </c>
      <c r="BI20" s="64" t="s">
        <v>31</v>
      </c>
      <c r="BJ20" s="75" t="s">
        <v>106</v>
      </c>
      <c r="BK20" s="260" t="s">
        <v>107</v>
      </c>
      <c r="BL20" s="78" t="s">
        <v>108</v>
      </c>
      <c r="BM20" s="261" t="s">
        <v>107</v>
      </c>
      <c r="BN20" s="67" t="s">
        <v>106</v>
      </c>
      <c r="BO20" s="259" t="s">
        <v>107</v>
      </c>
      <c r="BP20" s="67" t="s">
        <v>106</v>
      </c>
      <c r="BQ20" s="152" t="s">
        <v>108</v>
      </c>
      <c r="BR20" s="69" t="s">
        <v>106</v>
      </c>
      <c r="BS20" s="254" t="s">
        <v>108</v>
      </c>
    </row>
    <row r="21" spans="1:71" ht="18.95" customHeight="1">
      <c r="A21" s="218"/>
      <c r="B21" s="5">
        <v>14</v>
      </c>
      <c r="C21" s="6">
        <f t="shared" si="0"/>
        <v>45944</v>
      </c>
      <c r="D21" s="18">
        <f t="shared" si="14"/>
        <v>3</v>
      </c>
      <c r="E21" s="19"/>
      <c r="F21" s="48" t="str">
        <f t="shared" si="11"/>
        <v>6～7</v>
      </c>
      <c r="G21" s="47" t="str">
        <f t="shared" si="2"/>
        <v>8～9</v>
      </c>
      <c r="H21" s="48" t="str">
        <f t="shared" si="3"/>
        <v/>
      </c>
      <c r="I21" s="47" t="str">
        <f t="shared" si="4"/>
        <v/>
      </c>
      <c r="J21" s="48" t="str">
        <f t="shared" si="5"/>
        <v/>
      </c>
      <c r="K21" s="47" t="str">
        <f t="shared" si="6"/>
        <v/>
      </c>
      <c r="L21" s="48" t="str">
        <f t="shared" si="7"/>
        <v/>
      </c>
      <c r="M21" s="47" t="str">
        <f t="shared" si="8"/>
        <v/>
      </c>
      <c r="N21" s="48" t="str">
        <f t="shared" si="9"/>
        <v/>
      </c>
      <c r="O21" s="47" t="str">
        <f t="shared" si="10"/>
        <v/>
      </c>
      <c r="P21" s="49"/>
      <c r="Q21" s="218"/>
      <c r="R21" s="55">
        <v>1</v>
      </c>
      <c r="S21" s="14">
        <f>SUM($R$8:R21)</f>
        <v>9</v>
      </c>
      <c r="AA21" s="9">
        <v>11</v>
      </c>
      <c r="AB21" s="27" t="str">
        <f>V11</f>
        <v>国語</v>
      </c>
      <c r="AC21" s="61" t="s">
        <v>195</v>
      </c>
      <c r="AD21" s="42" t="str">
        <f t="shared" si="12"/>
        <v>社会</v>
      </c>
      <c r="AE21" s="22" t="str">
        <f>IF($AD21=AE$10,COUNTIF($AD$11:$AD21,AE$10)+U$19,"")</f>
        <v/>
      </c>
      <c r="AF21" s="22">
        <f>IF($AD21=AF$10,COUNTIF($AD$11:$AD21,AF$10)+V$19,"")</f>
        <v>2</v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/>
      </c>
      <c r="AK21" s="22" t="str">
        <f>IF(AE21="","",VLOOKUP(AE21,目次!$A$5:$X$36,20))</f>
        <v/>
      </c>
      <c r="AL21" s="22" t="str">
        <f>IF(AF21="","",VLOOKUP(AF21,目次!$A$5:$P$36,4))</f>
        <v>4～5</v>
      </c>
      <c r="AM21" s="22" t="str">
        <f>IF(AF21="","",VLOOKUP(AF21,目次!$A$5:$X$36,21))</f>
        <v>6～7</v>
      </c>
      <c r="AN21" s="22" t="str">
        <f>IF(AG21="","",VLOOKUP(AG21,目次!$A$5:$P$36,5))</f>
        <v/>
      </c>
      <c r="AO21" s="22" t="str">
        <f>IF(AG21="","",VLOOKUP(AG21,目次!$A$5:$X$36,22))</f>
        <v/>
      </c>
      <c r="AP21" s="22" t="str">
        <f>IF(AH21="","",VLOOKUP(AH21,目次!$A$5:$P$36,6))</f>
        <v/>
      </c>
      <c r="AQ21" s="22" t="str">
        <f>IF(AH21="","",VLOOKUP(AH21,目次!$A$5:$X$36,23))</f>
        <v/>
      </c>
      <c r="AR21" s="22" t="str">
        <f>IF(AI21="","",VLOOKUP(AI21,目次!$A$5:$P$36,7))</f>
        <v/>
      </c>
      <c r="AS21" s="22" t="str">
        <f>IF(AI21="","",VLOOKUP(AI21,目次!$A$5:$X$36,24))</f>
        <v/>
      </c>
      <c r="AT21" s="45" t="str">
        <f t="shared" si="13"/>
        <v/>
      </c>
      <c r="AU21" s="45" t="str">
        <f t="shared" si="13"/>
        <v/>
      </c>
      <c r="AV21" s="45" t="str">
        <f t="shared" si="13"/>
        <v>4～5</v>
      </c>
      <c r="AW21" s="45" t="str">
        <f t="shared" si="13"/>
        <v>6～7</v>
      </c>
      <c r="AX21" s="45" t="str">
        <f t="shared" si="13"/>
        <v>6～7</v>
      </c>
      <c r="AY21" s="45" t="str">
        <f t="shared" si="13"/>
        <v>8～9</v>
      </c>
      <c r="AZ21" s="45" t="str">
        <f t="shared" si="13"/>
        <v/>
      </c>
      <c r="BA21" s="45" t="str">
        <f t="shared" si="13"/>
        <v/>
      </c>
      <c r="BB21" s="45" t="str">
        <f t="shared" si="13"/>
        <v/>
      </c>
      <c r="BC21" s="45" t="str">
        <f t="shared" si="13"/>
        <v/>
      </c>
      <c r="BH21" s="40">
        <v>11</v>
      </c>
      <c r="BI21" s="64" t="s">
        <v>32</v>
      </c>
      <c r="BJ21" s="75" t="s">
        <v>107</v>
      </c>
      <c r="BK21" s="260" t="s">
        <v>108</v>
      </c>
      <c r="BL21" s="78" t="s">
        <v>152</v>
      </c>
      <c r="BM21" s="261" t="s">
        <v>108</v>
      </c>
      <c r="BN21" s="67" t="s">
        <v>107</v>
      </c>
      <c r="BO21" s="259" t="s">
        <v>108</v>
      </c>
      <c r="BP21" s="67" t="s">
        <v>107</v>
      </c>
      <c r="BQ21" s="152" t="s">
        <v>109</v>
      </c>
      <c r="BR21" s="69" t="s">
        <v>107</v>
      </c>
      <c r="BS21" s="254" t="s">
        <v>109</v>
      </c>
    </row>
    <row r="22" spans="1:71" ht="18.95" customHeight="1">
      <c r="A22" s="218"/>
      <c r="B22" s="5">
        <v>15</v>
      </c>
      <c r="C22" s="6">
        <f t="shared" si="0"/>
        <v>45945</v>
      </c>
      <c r="D22" s="18">
        <f t="shared" si="14"/>
        <v>4</v>
      </c>
      <c r="E22" s="19"/>
      <c r="F22" s="48" t="str">
        <f t="shared" si="11"/>
        <v>8～9</v>
      </c>
      <c r="G22" s="47" t="str">
        <f t="shared" si="2"/>
        <v>10～11</v>
      </c>
      <c r="H22" s="48" t="str">
        <f t="shared" si="3"/>
        <v/>
      </c>
      <c r="I22" s="47" t="str">
        <f t="shared" si="4"/>
        <v/>
      </c>
      <c r="J22" s="48" t="str">
        <f t="shared" si="5"/>
        <v/>
      </c>
      <c r="K22" s="47" t="str">
        <f t="shared" si="6"/>
        <v/>
      </c>
      <c r="L22" s="48" t="str">
        <f t="shared" si="7"/>
        <v/>
      </c>
      <c r="M22" s="47" t="str">
        <f t="shared" si="8"/>
        <v/>
      </c>
      <c r="N22" s="48" t="str">
        <f t="shared" si="9"/>
        <v/>
      </c>
      <c r="O22" s="47" t="str">
        <f t="shared" si="10"/>
        <v/>
      </c>
      <c r="P22" s="49"/>
      <c r="Q22" s="218"/>
      <c r="R22" s="55">
        <v>1</v>
      </c>
      <c r="S22" s="14">
        <f>SUM($R$8:R22)</f>
        <v>10</v>
      </c>
      <c r="AA22" s="9">
        <v>12</v>
      </c>
      <c r="AB22" s="27" t="str">
        <f>V12</f>
        <v>社会</v>
      </c>
      <c r="AC22" s="61" t="s">
        <v>196</v>
      </c>
      <c r="AD22" s="42" t="str">
        <f t="shared" si="12"/>
        <v>数学</v>
      </c>
      <c r="AE22" s="22" t="str">
        <f>IF($AD22=AE$10,COUNTIF($AD$11:$AD22,AE$10)+U$19,"")</f>
        <v/>
      </c>
      <c r="AF22" s="22" t="str">
        <f>IF($AD22=AF$10,COUNTIF($AD$11:$AD22,AF$10)+V$19,"")</f>
        <v/>
      </c>
      <c r="AG22" s="22">
        <f>IF($AD22=AG$10,COUNTIF($AD$11:$AD22,AG$10)+W$19,"")</f>
        <v>3</v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IF(AE22="","",VLOOKUP(AE22,目次!$A$5:$X$36,20))</f>
        <v/>
      </c>
      <c r="AL22" s="22" t="str">
        <f>IF(AF22="","",VLOOKUP(AF22,目次!$A$5:$P$36,4))</f>
        <v/>
      </c>
      <c r="AM22" s="22" t="str">
        <f>IF(AF22="","",VLOOKUP(AF22,目次!$A$5:$X$36,21))</f>
        <v/>
      </c>
      <c r="AN22" s="22" t="str">
        <f>IF(AG22="","",VLOOKUP(AG22,目次!$A$5:$P$36,5))</f>
        <v>6～7</v>
      </c>
      <c r="AO22" s="22" t="str">
        <f>IF(AG22="","",VLOOKUP(AG22,目次!$A$5:$X$36,22))</f>
        <v>8～9</v>
      </c>
      <c r="AP22" s="22" t="str">
        <f>IF(AH22="","",VLOOKUP(AH22,目次!$A$5:$P$36,6))</f>
        <v/>
      </c>
      <c r="AQ22" s="22" t="str">
        <f>IF(AH22="","",VLOOKUP(AH22,目次!$A$5:$X$36,23))</f>
        <v/>
      </c>
      <c r="AR22" s="22" t="str">
        <f>IF(AI22="","",VLOOKUP(AI22,目次!$A$5:$P$36,7))</f>
        <v/>
      </c>
      <c r="AS22" s="22" t="str">
        <f>IF(AI22="","",VLOOKUP(AI22,目次!$A$5:$X$36,24))</f>
        <v/>
      </c>
      <c r="AT22" s="45" t="str">
        <f t="shared" si="13"/>
        <v/>
      </c>
      <c r="AU22" s="45" t="str">
        <f t="shared" si="13"/>
        <v/>
      </c>
      <c r="AV22" s="45" t="str">
        <f t="shared" si="13"/>
        <v/>
      </c>
      <c r="AW22" s="45" t="str">
        <f t="shared" si="13"/>
        <v/>
      </c>
      <c r="AX22" s="45" t="str">
        <f t="shared" si="13"/>
        <v>6～7,8～9</v>
      </c>
      <c r="AY22" s="45" t="str">
        <f t="shared" si="13"/>
        <v>8～9,10～11</v>
      </c>
      <c r="AZ22" s="45" t="str">
        <f t="shared" si="13"/>
        <v/>
      </c>
      <c r="BA22" s="45" t="str">
        <f t="shared" si="13"/>
        <v/>
      </c>
      <c r="BB22" s="45" t="str">
        <f t="shared" si="13"/>
        <v/>
      </c>
      <c r="BC22" s="45" t="str">
        <f t="shared" si="13"/>
        <v/>
      </c>
      <c r="BH22" s="40">
        <v>12</v>
      </c>
      <c r="BI22" s="64" t="s">
        <v>33</v>
      </c>
      <c r="BJ22" s="75" t="s">
        <v>108</v>
      </c>
      <c r="BK22" s="260" t="s">
        <v>109</v>
      </c>
      <c r="BL22" s="78" t="s">
        <v>113</v>
      </c>
      <c r="BM22" s="261" t="s">
        <v>109</v>
      </c>
      <c r="BN22" s="67" t="s">
        <v>108</v>
      </c>
      <c r="BO22" s="259" t="s">
        <v>109</v>
      </c>
      <c r="BP22" s="67" t="s">
        <v>108</v>
      </c>
      <c r="BQ22" s="152" t="s">
        <v>110</v>
      </c>
      <c r="BR22" s="69" t="s">
        <v>108</v>
      </c>
      <c r="BS22" s="254" t="s">
        <v>110</v>
      </c>
    </row>
    <row r="23" spans="1:71" ht="18.95" customHeight="1">
      <c r="A23" s="218"/>
      <c r="B23" s="5">
        <v>16</v>
      </c>
      <c r="C23" s="6">
        <f t="shared" si="0"/>
        <v>45946</v>
      </c>
      <c r="D23" s="18">
        <f t="shared" si="14"/>
        <v>5</v>
      </c>
      <c r="E23" s="19"/>
      <c r="F23" s="48" t="str">
        <f t="shared" si="11"/>
        <v/>
      </c>
      <c r="G23" s="47" t="str">
        <f t="shared" si="2"/>
        <v/>
      </c>
      <c r="H23" s="48" t="str">
        <f t="shared" si="3"/>
        <v>4～5</v>
      </c>
      <c r="I23" s="47" t="str">
        <f t="shared" si="4"/>
        <v>6～7</v>
      </c>
      <c r="J23" s="48" t="str">
        <f t="shared" si="5"/>
        <v/>
      </c>
      <c r="K23" s="47" t="str">
        <f t="shared" si="6"/>
        <v/>
      </c>
      <c r="L23" s="48" t="str">
        <f t="shared" si="7"/>
        <v/>
      </c>
      <c r="M23" s="47" t="str">
        <f t="shared" si="8"/>
        <v/>
      </c>
      <c r="N23" s="48" t="str">
        <f t="shared" si="9"/>
        <v/>
      </c>
      <c r="O23" s="47" t="str">
        <f t="shared" si="10"/>
        <v/>
      </c>
      <c r="P23" s="49"/>
      <c r="Q23" s="218"/>
      <c r="R23" s="55">
        <v>1</v>
      </c>
      <c r="S23" s="14">
        <f>SUM($R$8:R23)</f>
        <v>11</v>
      </c>
      <c r="AA23" s="9">
        <v>13</v>
      </c>
      <c r="AB23" s="27" t="str">
        <f>V13</f>
        <v>数学</v>
      </c>
      <c r="AC23" s="61" t="s">
        <v>196</v>
      </c>
      <c r="AD23" s="42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4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IF(AE23="","",VLOOKUP(AE23,目次!$A$5:$X$36,20))</f>
        <v/>
      </c>
      <c r="AL23" s="22" t="str">
        <f>IF(AF23="","",VLOOKUP(AF23,目次!$A$5:$P$36,4))</f>
        <v/>
      </c>
      <c r="AM23" s="22" t="str">
        <f>IF(AF23="","",VLOOKUP(AF23,目次!$A$5:$X$36,21))</f>
        <v/>
      </c>
      <c r="AN23" s="22" t="str">
        <f>IF(AG23="","",VLOOKUP(AG23,目次!$A$5:$P$36,5))</f>
        <v>8～9</v>
      </c>
      <c r="AO23" s="22" t="str">
        <f>IF(AG23="","",VLOOKUP(AG23,目次!$A$5:$X$36,22))</f>
        <v>10～11</v>
      </c>
      <c r="AP23" s="22" t="str">
        <f>IF(AH23="","",VLOOKUP(AH23,目次!$A$5:$P$36,6))</f>
        <v/>
      </c>
      <c r="AQ23" s="22" t="str">
        <f>IF(AH23="","",VLOOKUP(AH23,目次!$A$5:$X$36,23))</f>
        <v/>
      </c>
      <c r="AR23" s="22" t="str">
        <f>IF(AI23="","",VLOOKUP(AI23,目次!$A$5:$P$36,7))</f>
        <v/>
      </c>
      <c r="AS23" s="22" t="str">
        <f>IF(AI23="","",VLOOKUP(AI23,目次!$A$5:$X$36,24))</f>
        <v/>
      </c>
      <c r="AT23" s="45" t="str">
        <f t="shared" si="13"/>
        <v/>
      </c>
      <c r="AU23" s="45" t="str">
        <f t="shared" si="13"/>
        <v/>
      </c>
      <c r="AV23" s="45" t="str">
        <f t="shared" si="13"/>
        <v/>
      </c>
      <c r="AW23" s="45" t="str">
        <f t="shared" si="13"/>
        <v/>
      </c>
      <c r="AX23" s="45" t="str">
        <f t="shared" si="13"/>
        <v>8～9</v>
      </c>
      <c r="AY23" s="45" t="str">
        <f t="shared" si="13"/>
        <v>10～11</v>
      </c>
      <c r="AZ23" s="45" t="str">
        <f t="shared" si="13"/>
        <v>4～5</v>
      </c>
      <c r="BA23" s="45" t="str">
        <f t="shared" si="13"/>
        <v>8～9</v>
      </c>
      <c r="BB23" s="45" t="str">
        <f t="shared" si="13"/>
        <v/>
      </c>
      <c r="BC23" s="45" t="str">
        <f t="shared" si="13"/>
        <v/>
      </c>
      <c r="BH23" s="40">
        <v>13</v>
      </c>
      <c r="BI23" s="64" t="s">
        <v>36</v>
      </c>
      <c r="BJ23" s="75" t="s">
        <v>109</v>
      </c>
      <c r="BK23" s="260" t="s">
        <v>110</v>
      </c>
      <c r="BL23" s="78" t="s">
        <v>114</v>
      </c>
      <c r="BM23" s="261" t="s">
        <v>110</v>
      </c>
      <c r="BN23" s="67" t="s">
        <v>109</v>
      </c>
      <c r="BO23" s="259" t="s">
        <v>110</v>
      </c>
      <c r="BP23" s="67" t="s">
        <v>109</v>
      </c>
      <c r="BQ23" s="152" t="s">
        <v>113</v>
      </c>
      <c r="BR23" s="69" t="s">
        <v>109</v>
      </c>
      <c r="BS23" s="254" t="s">
        <v>113</v>
      </c>
    </row>
    <row r="24" spans="1:71" ht="18.95" customHeight="1">
      <c r="A24" s="218"/>
      <c r="B24" s="5">
        <v>17</v>
      </c>
      <c r="C24" s="6">
        <f t="shared" si="0"/>
        <v>45947</v>
      </c>
      <c r="D24" s="18">
        <f t="shared" si="14"/>
        <v>6</v>
      </c>
      <c r="E24" s="19"/>
      <c r="F24" s="48" t="str">
        <f t="shared" si="11"/>
        <v/>
      </c>
      <c r="G24" s="47" t="str">
        <f t="shared" si="2"/>
        <v/>
      </c>
      <c r="H24" s="48" t="str">
        <f t="shared" si="3"/>
        <v/>
      </c>
      <c r="I24" s="47" t="str">
        <f t="shared" si="4"/>
        <v/>
      </c>
      <c r="J24" s="48" t="str">
        <f t="shared" si="5"/>
        <v>6～7</v>
      </c>
      <c r="K24" s="47" t="str">
        <f t="shared" si="6"/>
        <v>8～9</v>
      </c>
      <c r="L24" s="48" t="str">
        <f t="shared" si="7"/>
        <v/>
      </c>
      <c r="M24" s="47" t="str">
        <f t="shared" si="8"/>
        <v/>
      </c>
      <c r="N24" s="48" t="str">
        <f t="shared" si="9"/>
        <v/>
      </c>
      <c r="O24" s="47" t="str">
        <f t="shared" si="10"/>
        <v/>
      </c>
      <c r="P24" s="49"/>
      <c r="Q24" s="218"/>
      <c r="R24" s="55">
        <v>1</v>
      </c>
      <c r="S24" s="14">
        <f>SUM($R$8:R24)</f>
        <v>12</v>
      </c>
      <c r="AA24" s="9">
        <v>14</v>
      </c>
      <c r="AB24" s="27" t="str">
        <f>V14</f>
        <v>理科</v>
      </c>
      <c r="AC24" s="61" t="s">
        <v>197</v>
      </c>
      <c r="AD24" s="42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2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IF(AE24="","",VLOOKUP(AE24,目次!$A$5:$X$36,20))</f>
        <v/>
      </c>
      <c r="AL24" s="22" t="str">
        <f>IF(AF24="","",VLOOKUP(AF24,目次!$A$5:$P$36,4))</f>
        <v/>
      </c>
      <c r="AM24" s="22" t="str">
        <f>IF(AF24="","",VLOOKUP(AF24,目次!$A$5:$X$36,21))</f>
        <v/>
      </c>
      <c r="AN24" s="22" t="str">
        <f>IF(AG24="","",VLOOKUP(AG24,目次!$A$5:$P$36,5))</f>
        <v/>
      </c>
      <c r="AO24" s="22" t="str">
        <f>IF(AG24="","",VLOOKUP(AG24,目次!$A$5:$X$36,22))</f>
        <v/>
      </c>
      <c r="AP24" s="22" t="str">
        <f>IF(AH24="","",VLOOKUP(AH24,目次!$A$5:$P$36,6))</f>
        <v>4～5</v>
      </c>
      <c r="AQ24" s="22" t="str">
        <f>IF(AH24="","",VLOOKUP(AH24,目次!$A$5:$X$36,23))</f>
        <v>8～9</v>
      </c>
      <c r="AR24" s="22" t="str">
        <f>IF(AI24="","",VLOOKUP(AI24,目次!$A$5:$P$36,7))</f>
        <v/>
      </c>
      <c r="AS24" s="22" t="str">
        <f>IF(AI24="","",VLOOKUP(AI24,目次!$A$5:$X$36,24))</f>
        <v/>
      </c>
      <c r="AT24" s="45" t="str">
        <f t="shared" si="13"/>
        <v/>
      </c>
      <c r="AU24" s="45" t="str">
        <f t="shared" si="13"/>
        <v/>
      </c>
      <c r="AV24" s="45" t="str">
        <f t="shared" si="13"/>
        <v/>
      </c>
      <c r="AW24" s="45" t="str">
        <f t="shared" si="13"/>
        <v/>
      </c>
      <c r="AX24" s="45" t="str">
        <f t="shared" si="13"/>
        <v/>
      </c>
      <c r="AY24" s="45" t="str">
        <f t="shared" si="13"/>
        <v/>
      </c>
      <c r="AZ24" s="45" t="str">
        <f t="shared" si="13"/>
        <v>4～5</v>
      </c>
      <c r="BA24" s="45" t="str">
        <f t="shared" si="13"/>
        <v>8～9</v>
      </c>
      <c r="BB24" s="45" t="str">
        <f t="shared" si="13"/>
        <v>6～7</v>
      </c>
      <c r="BC24" s="45" t="str">
        <f t="shared" si="13"/>
        <v>10～11</v>
      </c>
      <c r="BH24" s="40">
        <v>14</v>
      </c>
      <c r="BI24" s="64" t="s">
        <v>37</v>
      </c>
      <c r="BJ24" s="75" t="s">
        <v>110</v>
      </c>
      <c r="BK24" s="260" t="s">
        <v>113</v>
      </c>
      <c r="BL24" s="78" t="s">
        <v>115</v>
      </c>
      <c r="BM24" s="261" t="s">
        <v>113</v>
      </c>
      <c r="BN24" s="67" t="s">
        <v>110</v>
      </c>
      <c r="BO24" s="259" t="s">
        <v>113</v>
      </c>
      <c r="BP24" s="67" t="s">
        <v>110</v>
      </c>
      <c r="BQ24" s="152" t="s">
        <v>114</v>
      </c>
      <c r="BR24" s="69" t="s">
        <v>110</v>
      </c>
      <c r="BS24" s="254" t="s">
        <v>114</v>
      </c>
    </row>
    <row r="25" spans="1:71" ht="18.95" customHeight="1">
      <c r="A25" s="218"/>
      <c r="B25" s="5">
        <v>18</v>
      </c>
      <c r="C25" s="6">
        <f t="shared" si="0"/>
        <v>45948</v>
      </c>
      <c r="D25" s="18">
        <f t="shared" si="14"/>
        <v>7</v>
      </c>
      <c r="F25" s="48" t="str">
        <f t="shared" si="11"/>
        <v>予備</v>
      </c>
      <c r="G25" s="47" t="str">
        <f t="shared" si="2"/>
        <v>予備</v>
      </c>
      <c r="H25" s="48" t="str">
        <f t="shared" si="3"/>
        <v>予備</v>
      </c>
      <c r="I25" s="47" t="str">
        <f t="shared" si="4"/>
        <v>予備</v>
      </c>
      <c r="J25" s="48" t="str">
        <f t="shared" si="5"/>
        <v>予備</v>
      </c>
      <c r="K25" s="47" t="str">
        <f t="shared" si="6"/>
        <v>予備</v>
      </c>
      <c r="L25" s="48" t="str">
        <f t="shared" si="7"/>
        <v>予備</v>
      </c>
      <c r="M25" s="47" t="str">
        <f t="shared" si="8"/>
        <v>予備</v>
      </c>
      <c r="N25" s="48" t="str">
        <f t="shared" si="9"/>
        <v>予備</v>
      </c>
      <c r="O25" s="47" t="str">
        <f t="shared" si="10"/>
        <v>予備</v>
      </c>
      <c r="P25" s="49"/>
      <c r="Q25" s="218"/>
      <c r="R25" s="55" t="s">
        <v>200</v>
      </c>
      <c r="S25" s="14">
        <f>SUM($R$8:R25)</f>
        <v>12</v>
      </c>
      <c r="AA25" s="9">
        <v>15</v>
      </c>
      <c r="AB25" s="27" t="str">
        <f>V15</f>
        <v>英語</v>
      </c>
      <c r="AC25" s="61" t="s">
        <v>198</v>
      </c>
      <c r="AD25" s="42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IF(AE25="","",VLOOKUP(AE25,目次!$A$5:$X$36,20))</f>
        <v/>
      </c>
      <c r="AL25" s="22" t="str">
        <f>IF(AF25="","",VLOOKUP(AF25,目次!$A$5:$P$36,4))</f>
        <v/>
      </c>
      <c r="AM25" s="22" t="str">
        <f>IF(AF25="","",VLOOKUP(AF25,目次!$A$5:$X$36,21))</f>
        <v/>
      </c>
      <c r="AN25" s="22" t="str">
        <f>IF(AG25="","",VLOOKUP(AG25,目次!$A$5:$P$36,5))</f>
        <v/>
      </c>
      <c r="AO25" s="22" t="str">
        <f>IF(AG25="","",VLOOKUP(AG25,目次!$A$5:$X$36,22))</f>
        <v/>
      </c>
      <c r="AP25" s="22" t="str">
        <f>IF(AH25="","",VLOOKUP(AH25,目次!$A$5:$P$36,6))</f>
        <v/>
      </c>
      <c r="AQ25" s="22" t="str">
        <f>IF(AH25="","",VLOOKUP(AH25,目次!$A$5:$X$36,23))</f>
        <v/>
      </c>
      <c r="AR25" s="22" t="str">
        <f>IF(AI25="","",VLOOKUP(AI25,目次!$A$5:$P$36,7))</f>
        <v>6～7</v>
      </c>
      <c r="AS25" s="22" t="str">
        <f>IF(AI25="","",VLOOKUP(AI25,目次!$A$5:$X$36,24))</f>
        <v>10～11</v>
      </c>
      <c r="AT25" s="45" t="str">
        <f t="shared" si="13"/>
        <v/>
      </c>
      <c r="AU25" s="45" t="str">
        <f t="shared" si="13"/>
        <v/>
      </c>
      <c r="AV25" s="45" t="str">
        <f t="shared" si="13"/>
        <v/>
      </c>
      <c r="AW25" s="45" t="str">
        <f t="shared" si="13"/>
        <v/>
      </c>
      <c r="AX25" s="45" t="str">
        <f t="shared" si="13"/>
        <v/>
      </c>
      <c r="AY25" s="45" t="str">
        <f t="shared" si="13"/>
        <v/>
      </c>
      <c r="AZ25" s="45" t="str">
        <f t="shared" si="13"/>
        <v/>
      </c>
      <c r="BA25" s="45" t="str">
        <f t="shared" si="13"/>
        <v/>
      </c>
      <c r="BB25" s="45" t="str">
        <f t="shared" si="13"/>
        <v>6～7,8～9</v>
      </c>
      <c r="BC25" s="45" t="str">
        <f t="shared" si="13"/>
        <v>10～11,12～13</v>
      </c>
      <c r="BH25" s="40">
        <v>15</v>
      </c>
      <c r="BI25" s="64" t="s">
        <v>38</v>
      </c>
      <c r="BJ25" s="75" t="s">
        <v>62</v>
      </c>
      <c r="BK25" s="260" t="s">
        <v>114</v>
      </c>
      <c r="BL25" s="78" t="s">
        <v>116</v>
      </c>
      <c r="BM25" s="261" t="s">
        <v>114</v>
      </c>
      <c r="BN25" s="67" t="s">
        <v>113</v>
      </c>
      <c r="BO25" s="259" t="s">
        <v>114</v>
      </c>
      <c r="BP25" s="67" t="s">
        <v>113</v>
      </c>
      <c r="BQ25" s="152" t="s">
        <v>115</v>
      </c>
      <c r="BR25" s="69" t="s">
        <v>113</v>
      </c>
      <c r="BS25" s="254" t="s">
        <v>115</v>
      </c>
    </row>
    <row r="26" spans="1:71" ht="18.95" customHeight="1">
      <c r="A26" s="218"/>
      <c r="B26" s="5">
        <v>19</v>
      </c>
      <c r="C26" s="6">
        <f t="shared" si="0"/>
        <v>45949</v>
      </c>
      <c r="D26" s="18">
        <f t="shared" si="14"/>
        <v>1</v>
      </c>
      <c r="E26" s="9"/>
      <c r="F26" s="48" t="str">
        <f t="shared" si="11"/>
        <v>予備</v>
      </c>
      <c r="G26" s="47" t="str">
        <f t="shared" si="2"/>
        <v>予備</v>
      </c>
      <c r="H26" s="48" t="str">
        <f t="shared" si="3"/>
        <v>予備</v>
      </c>
      <c r="I26" s="47" t="str">
        <f t="shared" si="4"/>
        <v>予備</v>
      </c>
      <c r="J26" s="48" t="str">
        <f t="shared" si="5"/>
        <v>予備</v>
      </c>
      <c r="K26" s="47" t="str">
        <f t="shared" si="6"/>
        <v>予備</v>
      </c>
      <c r="L26" s="48" t="str">
        <f t="shared" si="7"/>
        <v>予備</v>
      </c>
      <c r="M26" s="47" t="str">
        <f t="shared" si="8"/>
        <v>予備</v>
      </c>
      <c r="N26" s="48" t="str">
        <f t="shared" si="9"/>
        <v>予備</v>
      </c>
      <c r="O26" s="47" t="str">
        <f t="shared" si="10"/>
        <v>予備</v>
      </c>
      <c r="P26" s="49"/>
      <c r="Q26" s="218"/>
      <c r="R26" s="55" t="s">
        <v>200</v>
      </c>
      <c r="S26" s="14">
        <f>SUM($R$8:R26)</f>
        <v>12</v>
      </c>
      <c r="AA26" s="9">
        <v>16</v>
      </c>
      <c r="AB26" s="27" t="str">
        <f>V11</f>
        <v>国語</v>
      </c>
      <c r="AC26" s="61" t="s">
        <v>198</v>
      </c>
      <c r="AD26" s="42" t="str">
        <f t="shared" si="12"/>
        <v>英語</v>
      </c>
      <c r="AE26" s="22" t="str">
        <f>IF($AD26=AE$10,COUNTIF($AD$11:$AD26,AE$10)+U$19,"")</f>
        <v/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>
        <f>IF($AD26=AI$10,COUNTIF($AD$11:$AD26,AI$10)+Y$19,"")</f>
        <v>4</v>
      </c>
      <c r="AJ26" s="22" t="str">
        <f>IF(AE26="","",VLOOKUP(AE26,目次!$A$5:$P$36,3))</f>
        <v/>
      </c>
      <c r="AK26" s="22" t="str">
        <f>IF(AE26="","",VLOOKUP(AE26,目次!$A$5:$X$36,20))</f>
        <v/>
      </c>
      <c r="AL26" s="22" t="str">
        <f>IF(AF26="","",VLOOKUP(AF26,目次!$A$5:$P$36,4))</f>
        <v/>
      </c>
      <c r="AM26" s="22" t="str">
        <f>IF(AF26="","",VLOOKUP(AF26,目次!$A$5:$X$36,21))</f>
        <v/>
      </c>
      <c r="AN26" s="22" t="str">
        <f>IF(AG26="","",VLOOKUP(AG26,目次!$A$5:$P$36,5))</f>
        <v/>
      </c>
      <c r="AO26" s="22" t="str">
        <f>IF(AG26="","",VLOOKUP(AG26,目次!$A$5:$X$36,22))</f>
        <v/>
      </c>
      <c r="AP26" s="22" t="str">
        <f>IF(AH26="","",VLOOKUP(AH26,目次!$A$5:$P$36,6))</f>
        <v/>
      </c>
      <c r="AQ26" s="22" t="str">
        <f>IF(AH26="","",VLOOKUP(AH26,目次!$A$5:$X$36,23))</f>
        <v/>
      </c>
      <c r="AR26" s="22" t="str">
        <f>IF(AI26="","",VLOOKUP(AI26,目次!$A$5:$P$36,7))</f>
        <v>8～9</v>
      </c>
      <c r="AS26" s="22" t="str">
        <f>IF(AI26="","",VLOOKUP(AI26,目次!$A$5:$X$36,24))</f>
        <v>12～13</v>
      </c>
      <c r="AT26" s="45" t="str">
        <f t="shared" si="13"/>
        <v>10～11</v>
      </c>
      <c r="AU26" s="45" t="str">
        <f t="shared" si="13"/>
        <v>12～13</v>
      </c>
      <c r="AV26" s="45" t="str">
        <f t="shared" si="13"/>
        <v/>
      </c>
      <c r="AW26" s="45" t="str">
        <f t="shared" si="13"/>
        <v/>
      </c>
      <c r="AX26" s="45" t="str">
        <f t="shared" si="13"/>
        <v/>
      </c>
      <c r="AY26" s="45" t="str">
        <f t="shared" si="13"/>
        <v/>
      </c>
      <c r="AZ26" s="45" t="str">
        <f t="shared" si="13"/>
        <v/>
      </c>
      <c r="BA26" s="45" t="str">
        <f t="shared" si="13"/>
        <v/>
      </c>
      <c r="BB26" s="45" t="str">
        <f t="shared" si="13"/>
        <v>8～9</v>
      </c>
      <c r="BC26" s="45" t="str">
        <f t="shared" si="13"/>
        <v>12～13</v>
      </c>
      <c r="BH26" s="40">
        <v>16</v>
      </c>
      <c r="BI26" s="64" t="s">
        <v>39</v>
      </c>
      <c r="BJ26" s="75" t="s">
        <v>63</v>
      </c>
      <c r="BK26" s="260" t="s">
        <v>115</v>
      </c>
      <c r="BL26" s="78" t="s">
        <v>117</v>
      </c>
      <c r="BM26" s="261" t="s">
        <v>115</v>
      </c>
      <c r="BN26" s="67" t="s">
        <v>114</v>
      </c>
      <c r="BO26" s="259" t="s">
        <v>115</v>
      </c>
      <c r="BP26" s="67" t="s">
        <v>114</v>
      </c>
      <c r="BQ26" s="152" t="s">
        <v>116</v>
      </c>
      <c r="BR26" s="69" t="s">
        <v>114</v>
      </c>
      <c r="BS26" s="254" t="s">
        <v>116</v>
      </c>
    </row>
    <row r="27" spans="1:71" ht="18.95" customHeight="1">
      <c r="A27" s="218"/>
      <c r="B27" s="5">
        <v>20</v>
      </c>
      <c r="C27" s="6">
        <f t="shared" si="0"/>
        <v>45950</v>
      </c>
      <c r="D27" s="18">
        <f t="shared" si="14"/>
        <v>2</v>
      </c>
      <c r="E27" s="9"/>
      <c r="F27" s="48" t="str">
        <f t="shared" si="11"/>
        <v/>
      </c>
      <c r="G27" s="47" t="str">
        <f t="shared" si="2"/>
        <v/>
      </c>
      <c r="H27" s="48" t="str">
        <f t="shared" si="3"/>
        <v/>
      </c>
      <c r="I27" s="47" t="str">
        <f t="shared" si="4"/>
        <v/>
      </c>
      <c r="J27" s="48" t="str">
        <f t="shared" si="5"/>
        <v>8～9</v>
      </c>
      <c r="K27" s="47" t="str">
        <f t="shared" si="6"/>
        <v>10～11</v>
      </c>
      <c r="L27" s="48" t="str">
        <f t="shared" si="7"/>
        <v/>
      </c>
      <c r="M27" s="47" t="str">
        <f t="shared" si="8"/>
        <v/>
      </c>
      <c r="N27" s="48" t="str">
        <f t="shared" si="9"/>
        <v/>
      </c>
      <c r="O27" s="47" t="str">
        <f t="shared" si="10"/>
        <v/>
      </c>
      <c r="P27" s="49"/>
      <c r="Q27" s="218"/>
      <c r="R27" s="55">
        <v>1</v>
      </c>
      <c r="S27" s="14">
        <f>SUM($R$8:R27)</f>
        <v>13</v>
      </c>
      <c r="AA27" s="9">
        <v>17</v>
      </c>
      <c r="AB27" s="27" t="str">
        <f>V12</f>
        <v>社会</v>
      </c>
      <c r="AC27" s="61" t="s">
        <v>194</v>
      </c>
      <c r="AD27" s="42" t="str">
        <f t="shared" si="12"/>
        <v>国語</v>
      </c>
      <c r="AE27" s="22">
        <f>IF($AD27=AE$10,COUNTIF($AD$11:$AD27,AE$10)+U$19,"")</f>
        <v>5</v>
      </c>
      <c r="AF27" s="22" t="str">
        <f>IF($AD27=AF$10,COUNTIF($AD$11:$AD27,AF$10)+V$19,"")</f>
        <v/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>10～11</v>
      </c>
      <c r="AK27" s="22" t="str">
        <f>IF(AE27="","",VLOOKUP(AE27,目次!$A$5:$X$36,20))</f>
        <v>12～13</v>
      </c>
      <c r="AL27" s="22" t="str">
        <f>IF(AF27="","",VLOOKUP(AF27,目次!$A$5:$P$36,4))</f>
        <v/>
      </c>
      <c r="AM27" s="22" t="str">
        <f>IF(AF27="","",VLOOKUP(AF27,目次!$A$5:$X$36,21))</f>
        <v/>
      </c>
      <c r="AN27" s="22" t="str">
        <f>IF(AG27="","",VLOOKUP(AG27,目次!$A$5:$P$36,5))</f>
        <v/>
      </c>
      <c r="AO27" s="22" t="str">
        <f>IF(AG27="","",VLOOKUP(AG27,目次!$A$5:$X$36,22))</f>
        <v/>
      </c>
      <c r="AP27" s="22" t="str">
        <f>IF(AH27="","",VLOOKUP(AH27,目次!$A$5:$P$36,6))</f>
        <v/>
      </c>
      <c r="AQ27" s="22" t="str">
        <f>IF(AH27="","",VLOOKUP(AH27,目次!$A$5:$X$36,23))</f>
        <v/>
      </c>
      <c r="AR27" s="22" t="str">
        <f>IF(AI27="","",VLOOKUP(AI27,目次!$A$5:$P$36,7))</f>
        <v/>
      </c>
      <c r="AS27" s="22" t="str">
        <f>IF(AI27="","",VLOOKUP(AI27,目次!$A$5:$X$36,24))</f>
        <v/>
      </c>
      <c r="AT27" s="45" t="str">
        <f t="shared" si="13"/>
        <v>10～11,12～13</v>
      </c>
      <c r="AU27" s="45" t="str">
        <f t="shared" si="13"/>
        <v>12～13,14～15</v>
      </c>
      <c r="AV27" s="45" t="str">
        <f t="shared" si="13"/>
        <v/>
      </c>
      <c r="AW27" s="45" t="str">
        <f t="shared" si="13"/>
        <v/>
      </c>
      <c r="AX27" s="45" t="str">
        <f t="shared" si="13"/>
        <v/>
      </c>
      <c r="AY27" s="45" t="str">
        <f t="shared" si="13"/>
        <v/>
      </c>
      <c r="AZ27" s="45" t="str">
        <f t="shared" si="13"/>
        <v/>
      </c>
      <c r="BA27" s="45" t="str">
        <f t="shared" si="13"/>
        <v/>
      </c>
      <c r="BB27" s="45" t="str">
        <f t="shared" si="13"/>
        <v/>
      </c>
      <c r="BC27" s="45" t="str">
        <f t="shared" si="13"/>
        <v/>
      </c>
      <c r="BH27" s="40">
        <v>17</v>
      </c>
      <c r="BI27" s="64" t="s">
        <v>40</v>
      </c>
      <c r="BJ27" s="75" t="s">
        <v>64</v>
      </c>
      <c r="BK27" s="260" t="s">
        <v>116</v>
      </c>
      <c r="BL27" s="78" t="s">
        <v>118</v>
      </c>
      <c r="BM27" s="261" t="s">
        <v>116</v>
      </c>
      <c r="BN27" s="67" t="s">
        <v>115</v>
      </c>
      <c r="BO27" s="259" t="s">
        <v>116</v>
      </c>
      <c r="BP27" s="67" t="s">
        <v>115</v>
      </c>
      <c r="BQ27" s="152" t="s">
        <v>117</v>
      </c>
      <c r="BR27" s="69" t="s">
        <v>115</v>
      </c>
      <c r="BS27" s="254" t="s">
        <v>117</v>
      </c>
    </row>
    <row r="28" spans="1:71" ht="18.95" customHeight="1">
      <c r="A28" s="218"/>
      <c r="B28" s="5">
        <v>21</v>
      </c>
      <c r="C28" s="6">
        <f t="shared" si="0"/>
        <v>45951</v>
      </c>
      <c r="D28" s="18">
        <f t="shared" si="14"/>
        <v>3</v>
      </c>
      <c r="E28" s="9" t="s">
        <v>175</v>
      </c>
      <c r="F28" s="48" t="str">
        <f t="shared" si="11"/>
        <v/>
      </c>
      <c r="G28" s="47" t="str">
        <f t="shared" si="2"/>
        <v/>
      </c>
      <c r="H28" s="48" t="str">
        <f t="shared" si="3"/>
        <v/>
      </c>
      <c r="I28" s="47" t="str">
        <f t="shared" si="4"/>
        <v/>
      </c>
      <c r="J28" s="48" t="str">
        <f t="shared" si="5"/>
        <v/>
      </c>
      <c r="K28" s="47" t="str">
        <f t="shared" si="6"/>
        <v/>
      </c>
      <c r="L28" s="48" t="str">
        <f t="shared" si="7"/>
        <v/>
      </c>
      <c r="M28" s="47" t="str">
        <f t="shared" si="8"/>
        <v/>
      </c>
      <c r="N28" s="48" t="str">
        <f t="shared" si="9"/>
        <v/>
      </c>
      <c r="O28" s="47" t="str">
        <f t="shared" si="10"/>
        <v/>
      </c>
      <c r="P28" s="49"/>
      <c r="Q28" s="218"/>
      <c r="R28" s="55">
        <v>0</v>
      </c>
      <c r="S28" s="14">
        <f>SUM($R$8:R28)</f>
        <v>13</v>
      </c>
      <c r="AA28" s="9">
        <v>18</v>
      </c>
      <c r="AB28" s="27" t="str">
        <f>V13</f>
        <v>数学</v>
      </c>
      <c r="AC28" s="61" t="s">
        <v>194</v>
      </c>
      <c r="AD28" s="42" t="str">
        <f t="shared" si="12"/>
        <v>国語</v>
      </c>
      <c r="AE28" s="22">
        <f>IF($AD28=AE$10,COUNTIF($AD$11:$AD28,AE$10)+U$19,"")</f>
        <v>6</v>
      </c>
      <c r="AF28" s="22" t="str">
        <f>IF($AD28=AF$10,COUNTIF($AD$11:$AD28,AF$10)+V$19,"")</f>
        <v/>
      </c>
      <c r="AG28" s="22" t="str">
        <f>IF($AD28=AG$10,COUNTIF($AD$11:$AD28,AG$10)+W$19,"")</f>
        <v/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>12～13</v>
      </c>
      <c r="AK28" s="22" t="str">
        <f>IF(AE28="","",VLOOKUP(AE28,目次!$A$5:$X$36,20))</f>
        <v>14～15</v>
      </c>
      <c r="AL28" s="22" t="str">
        <f>IF(AF28="","",VLOOKUP(AF28,目次!$A$5:$P$36,4))</f>
        <v/>
      </c>
      <c r="AM28" s="22" t="str">
        <f>IF(AF28="","",VLOOKUP(AF28,目次!$A$5:$X$36,21))</f>
        <v/>
      </c>
      <c r="AN28" s="22" t="str">
        <f>IF(AG28="","",VLOOKUP(AG28,目次!$A$5:$P$36,5))</f>
        <v/>
      </c>
      <c r="AO28" s="22" t="str">
        <f>IF(AG28="","",VLOOKUP(AG28,目次!$A$5:$X$36,22))</f>
        <v/>
      </c>
      <c r="AP28" s="22" t="str">
        <f>IF(AH28="","",VLOOKUP(AH28,目次!$A$5:$P$36,6))</f>
        <v/>
      </c>
      <c r="AQ28" s="22" t="str">
        <f>IF(AH28="","",VLOOKUP(AH28,目次!$A$5:$X$36,23))</f>
        <v/>
      </c>
      <c r="AR28" s="22" t="str">
        <f>IF(AI28="","",VLOOKUP(AI28,目次!$A$5:$P$36,7))</f>
        <v/>
      </c>
      <c r="AS28" s="22" t="str">
        <f>IF(AI28="","",VLOOKUP(AI28,目次!$A$5:$X$36,24))</f>
        <v/>
      </c>
      <c r="AT28" s="45" t="str">
        <f t="shared" si="13"/>
        <v>12～13</v>
      </c>
      <c r="AU28" s="45" t="str">
        <f t="shared" si="13"/>
        <v>14～15</v>
      </c>
      <c r="AV28" s="45" t="str">
        <f t="shared" si="13"/>
        <v>6～7</v>
      </c>
      <c r="AW28" s="45" t="str">
        <f t="shared" si="13"/>
        <v>8～9</v>
      </c>
      <c r="AX28" s="45" t="str">
        <f t="shared" si="13"/>
        <v/>
      </c>
      <c r="AY28" s="45" t="str">
        <f t="shared" si="13"/>
        <v/>
      </c>
      <c r="AZ28" s="45" t="str">
        <f t="shared" si="13"/>
        <v/>
      </c>
      <c r="BA28" s="45" t="str">
        <f t="shared" si="13"/>
        <v/>
      </c>
      <c r="BB28" s="45" t="str">
        <f t="shared" si="13"/>
        <v/>
      </c>
      <c r="BC28" s="45" t="str">
        <f t="shared" si="13"/>
        <v/>
      </c>
      <c r="BH28" s="40">
        <v>18</v>
      </c>
      <c r="BI28" s="64" t="s">
        <v>41</v>
      </c>
      <c r="BJ28" s="75" t="s">
        <v>65</v>
      </c>
      <c r="BK28" s="260" t="s">
        <v>117</v>
      </c>
      <c r="BL28" s="78" t="s">
        <v>119</v>
      </c>
      <c r="BM28" s="261" t="s">
        <v>117</v>
      </c>
      <c r="BN28" s="67" t="s">
        <v>116</v>
      </c>
      <c r="BO28" s="259" t="s">
        <v>117</v>
      </c>
      <c r="BP28" s="67" t="s">
        <v>116</v>
      </c>
      <c r="BQ28" s="152" t="s">
        <v>118</v>
      </c>
      <c r="BR28" s="69" t="s">
        <v>116</v>
      </c>
      <c r="BS28" s="254" t="s">
        <v>118</v>
      </c>
    </row>
    <row r="29" spans="1:71" ht="18.95" customHeight="1">
      <c r="A29" s="218"/>
      <c r="B29" s="5">
        <v>22</v>
      </c>
      <c r="C29" s="6">
        <f t="shared" si="0"/>
        <v>45952</v>
      </c>
      <c r="D29" s="18">
        <f t="shared" si="14"/>
        <v>4</v>
      </c>
      <c r="E29" s="19"/>
      <c r="F29" s="48" t="str">
        <f t="shared" si="11"/>
        <v/>
      </c>
      <c r="G29" s="47" t="str">
        <f t="shared" si="2"/>
        <v/>
      </c>
      <c r="H29" s="48" t="str">
        <f t="shared" si="3"/>
        <v/>
      </c>
      <c r="I29" s="47" t="str">
        <f t="shared" si="4"/>
        <v/>
      </c>
      <c r="J29" s="48" t="str">
        <f t="shared" si="5"/>
        <v/>
      </c>
      <c r="K29" s="47" t="str">
        <f t="shared" si="6"/>
        <v/>
      </c>
      <c r="L29" s="48" t="str">
        <f t="shared" si="7"/>
        <v>4～5</v>
      </c>
      <c r="M29" s="47" t="str">
        <f t="shared" si="8"/>
        <v>8～9</v>
      </c>
      <c r="N29" s="48" t="str">
        <f t="shared" si="9"/>
        <v/>
      </c>
      <c r="O29" s="47" t="str">
        <f t="shared" si="10"/>
        <v/>
      </c>
      <c r="P29" s="49"/>
      <c r="Q29" s="218"/>
      <c r="R29" s="55">
        <v>1</v>
      </c>
      <c r="S29" s="14">
        <f>SUM($R$8:R29)</f>
        <v>14</v>
      </c>
      <c r="AA29" s="9">
        <v>19</v>
      </c>
      <c r="AB29" s="27" t="str">
        <f>V14</f>
        <v>理科</v>
      </c>
      <c r="AC29" s="61" t="s">
        <v>195</v>
      </c>
      <c r="AD29" s="42" t="str">
        <f t="shared" si="12"/>
        <v>社会</v>
      </c>
      <c r="AE29" s="22" t="str">
        <f>IF($AD29=AE$10,COUNTIF($AD$11:$AD29,AE$10)+U$19,"")</f>
        <v/>
      </c>
      <c r="AF29" s="22">
        <f>IF($AD29=AF$10,COUNTIF($AD$11:$AD29,AF$10)+V$19,"")</f>
        <v>3</v>
      </c>
      <c r="AG29" s="22" t="str">
        <f>IF($AD29=AG$10,COUNTIF($AD$11:$AD29,AG$10)+W$19,"")</f>
        <v/>
      </c>
      <c r="AH29" s="22" t="str">
        <f>IF($AD29=AH$10,COUNTIF($AD$11:$AD29,AH$10)+X$19,"")</f>
        <v/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IF(AE29="","",VLOOKUP(AE29,目次!$A$5:$X$36,20))</f>
        <v/>
      </c>
      <c r="AL29" s="22" t="str">
        <f>IF(AF29="","",VLOOKUP(AF29,目次!$A$5:$P$36,4))</f>
        <v>6～7</v>
      </c>
      <c r="AM29" s="22" t="str">
        <f>IF(AF29="","",VLOOKUP(AF29,目次!$A$5:$X$36,21))</f>
        <v>8～9</v>
      </c>
      <c r="AN29" s="22" t="str">
        <f>IF(AG29="","",VLOOKUP(AG29,目次!$A$5:$P$36,5))</f>
        <v/>
      </c>
      <c r="AO29" s="22" t="str">
        <f>IF(AG29="","",VLOOKUP(AG29,目次!$A$5:$X$36,22))</f>
        <v/>
      </c>
      <c r="AP29" s="22" t="str">
        <f>IF(AH29="","",VLOOKUP(AH29,目次!$A$5:$P$36,6))</f>
        <v/>
      </c>
      <c r="AQ29" s="22" t="str">
        <f>IF(AH29="","",VLOOKUP(AH29,目次!$A$5:$X$36,23))</f>
        <v/>
      </c>
      <c r="AR29" s="22" t="str">
        <f>IF(AI29="","",VLOOKUP(AI29,目次!$A$5:$P$36,7))</f>
        <v/>
      </c>
      <c r="AS29" s="22" t="str">
        <f>IF(AI29="","",VLOOKUP(AI29,目次!$A$5:$X$36,24))</f>
        <v/>
      </c>
      <c r="AT29" s="45" t="str">
        <f t="shared" si="13"/>
        <v/>
      </c>
      <c r="AU29" s="45" t="str">
        <f t="shared" si="13"/>
        <v/>
      </c>
      <c r="AV29" s="45" t="str">
        <f t="shared" si="13"/>
        <v>6～7</v>
      </c>
      <c r="AW29" s="45" t="str">
        <f t="shared" si="13"/>
        <v>8～9</v>
      </c>
      <c r="AX29" s="45" t="str">
        <f t="shared" si="13"/>
        <v>10～11</v>
      </c>
      <c r="AY29" s="45" t="str">
        <f t="shared" si="13"/>
        <v>12～13</v>
      </c>
      <c r="AZ29" s="45" t="str">
        <f t="shared" si="13"/>
        <v/>
      </c>
      <c r="BA29" s="45" t="str">
        <f t="shared" si="13"/>
        <v/>
      </c>
      <c r="BB29" s="45" t="str">
        <f t="shared" si="13"/>
        <v/>
      </c>
      <c r="BC29" s="45" t="str">
        <f t="shared" si="13"/>
        <v/>
      </c>
      <c r="BH29" s="40">
        <v>19</v>
      </c>
      <c r="BI29" s="64" t="s">
        <v>42</v>
      </c>
      <c r="BJ29" s="75" t="s">
        <v>66</v>
      </c>
      <c r="BK29" s="260" t="s">
        <v>118</v>
      </c>
      <c r="BL29" s="78" t="s">
        <v>120</v>
      </c>
      <c r="BM29" s="261" t="s">
        <v>118</v>
      </c>
      <c r="BN29" s="67" t="s">
        <v>117</v>
      </c>
      <c r="BO29" s="259" t="s">
        <v>118</v>
      </c>
      <c r="BP29" s="67" t="s">
        <v>117</v>
      </c>
      <c r="BQ29" s="152" t="s">
        <v>119</v>
      </c>
      <c r="BR29" s="69" t="s">
        <v>117</v>
      </c>
      <c r="BS29" s="254" t="s">
        <v>119</v>
      </c>
    </row>
    <row r="30" spans="1:71" ht="18.95" customHeight="1">
      <c r="A30" s="218"/>
      <c r="B30" s="5">
        <v>23</v>
      </c>
      <c r="C30" s="6">
        <f t="shared" si="0"/>
        <v>45953</v>
      </c>
      <c r="D30" s="18">
        <f t="shared" si="14"/>
        <v>5</v>
      </c>
      <c r="F30" s="48" t="str">
        <f t="shared" si="11"/>
        <v/>
      </c>
      <c r="G30" s="47" t="str">
        <f t="shared" si="2"/>
        <v/>
      </c>
      <c r="H30" s="48" t="str">
        <f t="shared" si="3"/>
        <v/>
      </c>
      <c r="I30" s="47" t="str">
        <f t="shared" si="4"/>
        <v/>
      </c>
      <c r="J30" s="48" t="str">
        <f t="shared" si="5"/>
        <v/>
      </c>
      <c r="K30" s="47" t="str">
        <f t="shared" si="6"/>
        <v/>
      </c>
      <c r="L30" s="48" t="str">
        <f t="shared" si="7"/>
        <v/>
      </c>
      <c r="M30" s="47" t="str">
        <f t="shared" si="8"/>
        <v/>
      </c>
      <c r="N30" s="48" t="str">
        <f t="shared" si="9"/>
        <v>6～7</v>
      </c>
      <c r="O30" s="47" t="str">
        <f t="shared" si="10"/>
        <v>10～11</v>
      </c>
      <c r="P30" s="49"/>
      <c r="Q30" s="218"/>
      <c r="R30" s="55">
        <v>1</v>
      </c>
      <c r="S30" s="14">
        <f>SUM($R$8:R30)</f>
        <v>15</v>
      </c>
      <c r="AA30" s="9">
        <v>20</v>
      </c>
      <c r="AB30" s="27" t="str">
        <f>V15</f>
        <v>英語</v>
      </c>
      <c r="AC30" s="61" t="s">
        <v>196</v>
      </c>
      <c r="AD30" s="42" t="str">
        <f t="shared" si="12"/>
        <v>数学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>
        <f>IF($AD30=AG$10,COUNTIF($AD$11:$AD30,AG$10)+W$19,"")</f>
        <v>5</v>
      </c>
      <c r="AH30" s="22" t="str">
        <f>IF($AD30=AH$10,COUNTIF($AD$11:$AD30,AH$10)+X$19,"")</f>
        <v/>
      </c>
      <c r="AI30" s="22" t="str">
        <f>IF($AD30=AI$10,COUNTIF($AD$11:$AD30,AI$10)+Y$19,"")</f>
        <v/>
      </c>
      <c r="AJ30" s="22" t="str">
        <f>IF(AE30="","",VLOOKUP(AE30,目次!$A$5:$P$36,3))</f>
        <v/>
      </c>
      <c r="AK30" s="22" t="str">
        <f>IF(AE30="","",VLOOKUP(AE30,目次!$A$5:$X$36,20))</f>
        <v/>
      </c>
      <c r="AL30" s="22" t="str">
        <f>IF(AF30="","",VLOOKUP(AF30,目次!$A$5:$P$36,4))</f>
        <v/>
      </c>
      <c r="AM30" s="22" t="str">
        <f>IF(AF30="","",VLOOKUP(AF30,目次!$A$5:$X$36,21))</f>
        <v/>
      </c>
      <c r="AN30" s="22" t="str">
        <f>IF(AG30="","",VLOOKUP(AG30,目次!$A$5:$P$36,5))</f>
        <v>10～11</v>
      </c>
      <c r="AO30" s="22" t="str">
        <f>IF(AG30="","",VLOOKUP(AG30,目次!$A$5:$X$36,22))</f>
        <v>12～13</v>
      </c>
      <c r="AP30" s="22" t="str">
        <f>IF(AH30="","",VLOOKUP(AH30,目次!$A$5:$P$36,6))</f>
        <v/>
      </c>
      <c r="AQ30" s="22" t="str">
        <f>IF(AH30="","",VLOOKUP(AH30,目次!$A$5:$X$36,23))</f>
        <v/>
      </c>
      <c r="AR30" s="22" t="str">
        <f>IF(AI30="","",VLOOKUP(AI30,目次!$A$5:$P$36,7))</f>
        <v/>
      </c>
      <c r="AS30" s="22" t="str">
        <f>IF(AI30="","",VLOOKUP(AI30,目次!$A$5:$X$36,24))</f>
        <v/>
      </c>
      <c r="AT30" s="45" t="str">
        <f t="shared" si="13"/>
        <v/>
      </c>
      <c r="AU30" s="45" t="str">
        <f t="shared" si="13"/>
        <v/>
      </c>
      <c r="AV30" s="45" t="str">
        <f t="shared" si="13"/>
        <v/>
      </c>
      <c r="AW30" s="45" t="str">
        <f t="shared" si="13"/>
        <v/>
      </c>
      <c r="AX30" s="45" t="str">
        <f t="shared" si="13"/>
        <v>10～11,12～13</v>
      </c>
      <c r="AY30" s="45" t="str">
        <f t="shared" si="13"/>
        <v>12～13,14～15</v>
      </c>
      <c r="AZ30" s="45" t="str">
        <f t="shared" si="13"/>
        <v/>
      </c>
      <c r="BA30" s="45" t="str">
        <f t="shared" si="13"/>
        <v/>
      </c>
      <c r="BB30" s="45" t="str">
        <f t="shared" si="13"/>
        <v/>
      </c>
      <c r="BC30" s="45" t="str">
        <f t="shared" si="13"/>
        <v/>
      </c>
      <c r="BH30" s="40">
        <v>20</v>
      </c>
      <c r="BI30" s="64" t="s">
        <v>43</v>
      </c>
      <c r="BJ30" s="75" t="s">
        <v>67</v>
      </c>
      <c r="BK30" s="260" t="s">
        <v>119</v>
      </c>
      <c r="BL30" s="78" t="s">
        <v>121</v>
      </c>
      <c r="BM30" s="261" t="s">
        <v>119</v>
      </c>
      <c r="BN30" s="67" t="s">
        <v>118</v>
      </c>
      <c r="BO30" s="259" t="s">
        <v>119</v>
      </c>
      <c r="BP30" s="67" t="s">
        <v>118</v>
      </c>
      <c r="BQ30" s="152" t="s">
        <v>120</v>
      </c>
      <c r="BR30" s="69" t="s">
        <v>142</v>
      </c>
      <c r="BS30" s="254" t="s">
        <v>520</v>
      </c>
    </row>
    <row r="31" spans="1:71" ht="18.95" customHeight="1">
      <c r="A31" s="218"/>
      <c r="B31" s="5">
        <v>24</v>
      </c>
      <c r="C31" s="6">
        <f t="shared" si="0"/>
        <v>45954</v>
      </c>
      <c r="D31" s="18">
        <f t="shared" si="14"/>
        <v>6</v>
      </c>
      <c r="E31" s="19"/>
      <c r="F31" s="48" t="str">
        <f t="shared" si="11"/>
        <v/>
      </c>
      <c r="G31" s="47" t="str">
        <f t="shared" si="2"/>
        <v/>
      </c>
      <c r="H31" s="48" t="str">
        <f t="shared" si="3"/>
        <v/>
      </c>
      <c r="I31" s="47" t="str">
        <f t="shared" si="4"/>
        <v/>
      </c>
      <c r="J31" s="48" t="str">
        <f t="shared" si="5"/>
        <v/>
      </c>
      <c r="K31" s="47" t="str">
        <f t="shared" si="6"/>
        <v/>
      </c>
      <c r="L31" s="48" t="str">
        <f t="shared" si="7"/>
        <v/>
      </c>
      <c r="M31" s="47" t="str">
        <f t="shared" si="8"/>
        <v/>
      </c>
      <c r="N31" s="48" t="str">
        <f t="shared" si="9"/>
        <v>8～9</v>
      </c>
      <c r="O31" s="47" t="str">
        <f t="shared" si="10"/>
        <v>12～13</v>
      </c>
      <c r="P31" s="49"/>
      <c r="Q31" s="218"/>
      <c r="R31" s="55">
        <v>1</v>
      </c>
      <c r="S31" s="14">
        <f>SUM($R$8:R31)</f>
        <v>16</v>
      </c>
      <c r="AA31" s="9">
        <v>21</v>
      </c>
      <c r="AB31" s="27" t="str">
        <f>V11</f>
        <v>国語</v>
      </c>
      <c r="AC31" s="61" t="s">
        <v>196</v>
      </c>
      <c r="AD31" s="42" t="str">
        <f t="shared" si="12"/>
        <v>数学</v>
      </c>
      <c r="AE31" s="22" t="str">
        <f>IF($AD31=AE$10,COUNTIF($AD$11:$AD31,AE$10)+U$19,"")</f>
        <v/>
      </c>
      <c r="AF31" s="22" t="str">
        <f>IF($AD31=AF$10,COUNTIF($AD$11:$AD31,AF$10)+V$19,"")</f>
        <v/>
      </c>
      <c r="AG31" s="22">
        <f>IF($AD31=AG$10,COUNTIF($AD$11:$AD31,AG$10)+W$19,"")</f>
        <v>6</v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/>
      </c>
      <c r="AK31" s="22" t="str">
        <f>IF(AE31="","",VLOOKUP(AE31,目次!$A$5:$X$36,20))</f>
        <v/>
      </c>
      <c r="AL31" s="22" t="str">
        <f>IF(AF31="","",VLOOKUP(AF31,目次!$A$5:$P$36,4))</f>
        <v/>
      </c>
      <c r="AM31" s="22" t="str">
        <f>IF(AF31="","",VLOOKUP(AF31,目次!$A$5:$X$36,21))</f>
        <v/>
      </c>
      <c r="AN31" s="22" t="str">
        <f>IF(AG31="","",VLOOKUP(AG31,目次!$A$5:$P$36,5))</f>
        <v>12～13</v>
      </c>
      <c r="AO31" s="22" t="str">
        <f>IF(AG31="","",VLOOKUP(AG31,目次!$A$5:$X$36,22))</f>
        <v>14～15</v>
      </c>
      <c r="AP31" s="22" t="str">
        <f>IF(AH31="","",VLOOKUP(AH31,目次!$A$5:$P$36,6))</f>
        <v/>
      </c>
      <c r="AQ31" s="22" t="str">
        <f>IF(AH31="","",VLOOKUP(AH31,目次!$A$5:$X$36,23))</f>
        <v/>
      </c>
      <c r="AR31" s="22" t="str">
        <f>IF(AI31="","",VLOOKUP(AI31,目次!$A$5:$P$36,7))</f>
        <v/>
      </c>
      <c r="AS31" s="22" t="str">
        <f>IF(AI31="","",VLOOKUP(AI31,目次!$A$5:$X$36,24))</f>
        <v/>
      </c>
      <c r="AT31" s="45" t="str">
        <f t="shared" si="13"/>
        <v/>
      </c>
      <c r="AU31" s="45" t="str">
        <f t="shared" si="13"/>
        <v/>
      </c>
      <c r="AV31" s="45" t="str">
        <f t="shared" si="13"/>
        <v/>
      </c>
      <c r="AW31" s="45" t="str">
        <f t="shared" si="13"/>
        <v/>
      </c>
      <c r="AX31" s="45" t="str">
        <f t="shared" si="13"/>
        <v>12～13</v>
      </c>
      <c r="AY31" s="45" t="str">
        <f t="shared" si="13"/>
        <v>14～15</v>
      </c>
      <c r="AZ31" s="45" t="str">
        <f t="shared" si="13"/>
        <v>6～7</v>
      </c>
      <c r="BA31" s="45" t="str">
        <f t="shared" si="13"/>
        <v>10～11</v>
      </c>
      <c r="BB31" s="45" t="str">
        <f t="shared" si="13"/>
        <v/>
      </c>
      <c r="BC31" s="45" t="str">
        <f t="shared" si="13"/>
        <v/>
      </c>
      <c r="BH31" s="40">
        <v>21</v>
      </c>
      <c r="BI31" s="64" t="s">
        <v>44</v>
      </c>
      <c r="BJ31" s="75" t="s">
        <v>68</v>
      </c>
      <c r="BK31" s="260" t="s">
        <v>120</v>
      </c>
      <c r="BL31" s="78" t="s">
        <v>122</v>
      </c>
      <c r="BM31" s="261" t="s">
        <v>120</v>
      </c>
      <c r="BN31" s="67" t="s">
        <v>119</v>
      </c>
      <c r="BO31" s="259" t="s">
        <v>120</v>
      </c>
      <c r="BP31" s="67" t="s">
        <v>119</v>
      </c>
      <c r="BQ31" s="152" t="s">
        <v>121</v>
      </c>
      <c r="BR31" s="69" t="s">
        <v>120</v>
      </c>
      <c r="BS31" s="254" t="s">
        <v>122</v>
      </c>
    </row>
    <row r="32" spans="1:71" ht="18.95" customHeight="1">
      <c r="A32" s="218"/>
      <c r="B32" s="5">
        <v>25</v>
      </c>
      <c r="C32" s="6">
        <f t="shared" si="0"/>
        <v>45955</v>
      </c>
      <c r="D32" s="18">
        <f t="shared" si="14"/>
        <v>7</v>
      </c>
      <c r="E32" s="19"/>
      <c r="F32" s="48" t="str">
        <f t="shared" si="11"/>
        <v>予備</v>
      </c>
      <c r="G32" s="47" t="str">
        <f t="shared" si="2"/>
        <v>予備</v>
      </c>
      <c r="H32" s="48" t="str">
        <f t="shared" si="3"/>
        <v>予備</v>
      </c>
      <c r="I32" s="47" t="str">
        <f t="shared" si="4"/>
        <v>予備</v>
      </c>
      <c r="J32" s="48" t="str">
        <f t="shared" si="5"/>
        <v>予備</v>
      </c>
      <c r="K32" s="47" t="str">
        <f t="shared" si="6"/>
        <v>予備</v>
      </c>
      <c r="L32" s="48" t="str">
        <f t="shared" si="7"/>
        <v>予備</v>
      </c>
      <c r="M32" s="47" t="str">
        <f t="shared" si="8"/>
        <v>予備</v>
      </c>
      <c r="N32" s="48" t="str">
        <f t="shared" si="9"/>
        <v>予備</v>
      </c>
      <c r="O32" s="47" t="str">
        <f t="shared" si="10"/>
        <v>予備</v>
      </c>
      <c r="P32" s="49"/>
      <c r="Q32" s="218"/>
      <c r="R32" s="55" t="s">
        <v>200</v>
      </c>
      <c r="S32" s="14">
        <f>SUM($R$8:R32)</f>
        <v>16</v>
      </c>
      <c r="AA32" s="9">
        <v>22</v>
      </c>
      <c r="AB32" s="27" t="str">
        <f>V12</f>
        <v>社会</v>
      </c>
      <c r="AC32" s="61" t="s">
        <v>197</v>
      </c>
      <c r="AD32" s="42" t="str">
        <f t="shared" si="12"/>
        <v>理科</v>
      </c>
      <c r="AE32" s="22" t="str">
        <f>IF($AD32=AE$10,COUNTIF($AD$11:$AD32,AE$10)+U$19,"")</f>
        <v/>
      </c>
      <c r="AF32" s="22" t="str">
        <f>IF($AD32=AF$10,COUNTIF($AD$11:$AD32,AF$10)+V$19,"")</f>
        <v/>
      </c>
      <c r="AG32" s="22" t="str">
        <f>IF($AD32=AG$10,COUNTIF($AD$11:$AD32,AG$10)+W$19,"")</f>
        <v/>
      </c>
      <c r="AH32" s="22">
        <f>IF($AD32=AH$10,COUNTIF($AD$11:$AD32,AH$10)+X$19,"")</f>
        <v>3</v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IF(AE32="","",VLOOKUP(AE32,目次!$A$5:$X$36,20))</f>
        <v/>
      </c>
      <c r="AL32" s="22" t="str">
        <f>IF(AF32="","",VLOOKUP(AF32,目次!$A$5:$P$36,4))</f>
        <v/>
      </c>
      <c r="AM32" s="22" t="str">
        <f>IF(AF32="","",VLOOKUP(AF32,目次!$A$5:$X$36,21))</f>
        <v/>
      </c>
      <c r="AN32" s="22" t="str">
        <f>IF(AG32="","",VLOOKUP(AG32,目次!$A$5:$P$36,5))</f>
        <v/>
      </c>
      <c r="AO32" s="22" t="str">
        <f>IF(AG32="","",VLOOKUP(AG32,目次!$A$5:$X$36,22))</f>
        <v/>
      </c>
      <c r="AP32" s="22" t="str">
        <f>IF(AH32="","",VLOOKUP(AH32,目次!$A$5:$P$36,6))</f>
        <v>6～7</v>
      </c>
      <c r="AQ32" s="22" t="str">
        <f>IF(AH32="","",VLOOKUP(AH32,目次!$A$5:$X$36,23))</f>
        <v>10～11</v>
      </c>
      <c r="AR32" s="22" t="str">
        <f>IF(AI32="","",VLOOKUP(AI32,目次!$A$5:$P$36,7))</f>
        <v/>
      </c>
      <c r="AS32" s="22" t="str">
        <f>IF(AI32="","",VLOOKUP(AI32,目次!$A$5:$X$36,24))</f>
        <v/>
      </c>
      <c r="AT32" s="45" t="str">
        <f t="shared" si="13"/>
        <v/>
      </c>
      <c r="AU32" s="45" t="str">
        <f t="shared" si="13"/>
        <v/>
      </c>
      <c r="AV32" s="45" t="str">
        <f t="shared" si="13"/>
        <v/>
      </c>
      <c r="AW32" s="45" t="str">
        <f t="shared" si="13"/>
        <v/>
      </c>
      <c r="AX32" s="45" t="str">
        <f t="shared" si="13"/>
        <v/>
      </c>
      <c r="AY32" s="45" t="str">
        <f t="shared" si="13"/>
        <v/>
      </c>
      <c r="AZ32" s="45" t="str">
        <f t="shared" si="13"/>
        <v>6～7</v>
      </c>
      <c r="BA32" s="45" t="str">
        <f t="shared" si="13"/>
        <v>10～11</v>
      </c>
      <c r="BB32" s="45" t="str">
        <f t="shared" si="13"/>
        <v>10～11</v>
      </c>
      <c r="BC32" s="45" t="str">
        <f t="shared" si="13"/>
        <v>14～15</v>
      </c>
      <c r="BH32" s="40">
        <v>22</v>
      </c>
      <c r="BI32" s="64" t="s">
        <v>45</v>
      </c>
      <c r="BJ32" s="75" t="s">
        <v>69</v>
      </c>
      <c r="BK32" s="260" t="s">
        <v>121</v>
      </c>
      <c r="BL32" s="78" t="s">
        <v>153</v>
      </c>
      <c r="BM32" s="261" t="s">
        <v>121</v>
      </c>
      <c r="BN32" s="67" t="s">
        <v>120</v>
      </c>
      <c r="BO32" s="259" t="s">
        <v>121</v>
      </c>
      <c r="BP32" s="67" t="s">
        <v>120</v>
      </c>
      <c r="BQ32" s="152" t="s">
        <v>122</v>
      </c>
      <c r="BR32" s="69" t="s">
        <v>121</v>
      </c>
      <c r="BS32" s="254" t="s">
        <v>123</v>
      </c>
    </row>
    <row r="33" spans="1:71" ht="18.95" customHeight="1">
      <c r="A33" s="218"/>
      <c r="B33" s="5">
        <v>26</v>
      </c>
      <c r="C33" s="6">
        <f t="shared" si="0"/>
        <v>45956</v>
      </c>
      <c r="D33" s="18">
        <f t="shared" si="14"/>
        <v>1</v>
      </c>
      <c r="E33" s="19"/>
      <c r="F33" s="48" t="str">
        <f t="shared" si="11"/>
        <v>予備</v>
      </c>
      <c r="G33" s="47" t="str">
        <f t="shared" si="2"/>
        <v>予備</v>
      </c>
      <c r="H33" s="48" t="str">
        <f t="shared" si="3"/>
        <v>予備</v>
      </c>
      <c r="I33" s="47" t="str">
        <f t="shared" si="4"/>
        <v>予備</v>
      </c>
      <c r="J33" s="48" t="str">
        <f t="shared" si="5"/>
        <v>予備</v>
      </c>
      <c r="K33" s="47" t="str">
        <f t="shared" si="6"/>
        <v>予備</v>
      </c>
      <c r="L33" s="48" t="str">
        <f t="shared" si="7"/>
        <v>予備</v>
      </c>
      <c r="M33" s="47" t="str">
        <f t="shared" si="8"/>
        <v>予備</v>
      </c>
      <c r="N33" s="48" t="str">
        <f t="shared" si="9"/>
        <v>予備</v>
      </c>
      <c r="O33" s="47" t="str">
        <f t="shared" si="10"/>
        <v>予備</v>
      </c>
      <c r="P33" s="49"/>
      <c r="Q33" s="218"/>
      <c r="R33" s="55" t="s">
        <v>200</v>
      </c>
      <c r="S33" s="14">
        <f>SUM($R$8:R33)</f>
        <v>16</v>
      </c>
      <c r="AA33" s="9">
        <v>23</v>
      </c>
      <c r="AB33" s="27" t="str">
        <f>V13</f>
        <v>数学</v>
      </c>
      <c r="AC33" s="61" t="s">
        <v>198</v>
      </c>
      <c r="AD33" s="42" t="str">
        <f t="shared" si="12"/>
        <v>英語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 t="str">
        <f>IF($AD33=AG$10,COUNTIF($AD$11:$AD33,AG$10)+W$19,"")</f>
        <v/>
      </c>
      <c r="AH33" s="22" t="str">
        <f>IF($AD33=AH$10,COUNTIF($AD$11:$AD33,AH$10)+X$19,"")</f>
        <v/>
      </c>
      <c r="AI33" s="22">
        <f>IF($AD33=AI$10,COUNTIF($AD$11:$AD33,AI$10)+Y$19,"")</f>
        <v>5</v>
      </c>
      <c r="AJ33" s="22" t="str">
        <f>IF(AE33="","",VLOOKUP(AE33,目次!$A$5:$P$36,3))</f>
        <v/>
      </c>
      <c r="AK33" s="22" t="str">
        <f>IF(AE33="","",VLOOKUP(AE33,目次!$A$5:$X$36,20))</f>
        <v/>
      </c>
      <c r="AL33" s="22" t="str">
        <f>IF(AF33="","",VLOOKUP(AF33,目次!$A$5:$P$36,4))</f>
        <v/>
      </c>
      <c r="AM33" s="22" t="str">
        <f>IF(AF33="","",VLOOKUP(AF33,目次!$A$5:$X$36,21))</f>
        <v/>
      </c>
      <c r="AN33" s="22" t="str">
        <f>IF(AG33="","",VLOOKUP(AG33,目次!$A$5:$P$36,5))</f>
        <v/>
      </c>
      <c r="AO33" s="22" t="str">
        <f>IF(AG33="","",VLOOKUP(AG33,目次!$A$5:$X$36,22))</f>
        <v/>
      </c>
      <c r="AP33" s="22" t="str">
        <f>IF(AH33="","",VLOOKUP(AH33,目次!$A$5:$P$36,6))</f>
        <v/>
      </c>
      <c r="AQ33" s="22" t="str">
        <f>IF(AH33="","",VLOOKUP(AH33,目次!$A$5:$X$36,23))</f>
        <v/>
      </c>
      <c r="AR33" s="22" t="str">
        <f>IF(AI33="","",VLOOKUP(AI33,目次!$A$5:$P$36,7))</f>
        <v>10～11</v>
      </c>
      <c r="AS33" s="22" t="str">
        <f>IF(AI33="","",VLOOKUP(AI33,目次!$A$5:$X$36,24))</f>
        <v>14～15</v>
      </c>
      <c r="AT33" s="45" t="str">
        <f t="shared" si="13"/>
        <v/>
      </c>
      <c r="AU33" s="45" t="str">
        <f t="shared" si="13"/>
        <v/>
      </c>
      <c r="AV33" s="45" t="str">
        <f t="shared" si="13"/>
        <v/>
      </c>
      <c r="AW33" s="45" t="str">
        <f t="shared" si="13"/>
        <v/>
      </c>
      <c r="AX33" s="45" t="str">
        <f t="shared" si="13"/>
        <v/>
      </c>
      <c r="AY33" s="45" t="str">
        <f t="shared" si="13"/>
        <v/>
      </c>
      <c r="AZ33" s="45" t="str">
        <f t="shared" si="13"/>
        <v/>
      </c>
      <c r="BA33" s="45" t="str">
        <f t="shared" si="13"/>
        <v/>
      </c>
      <c r="BB33" s="45" t="str">
        <f t="shared" si="13"/>
        <v>10～11,12～13</v>
      </c>
      <c r="BC33" s="45" t="str">
        <f t="shared" si="13"/>
        <v>14～15,16～17</v>
      </c>
      <c r="BH33" s="40">
        <v>23</v>
      </c>
      <c r="BI33" s="64" t="s">
        <v>46</v>
      </c>
      <c r="BJ33" s="75" t="s">
        <v>70</v>
      </c>
      <c r="BK33" s="260" t="s">
        <v>122</v>
      </c>
      <c r="BL33" s="78" t="s">
        <v>125</v>
      </c>
      <c r="BM33" s="261" t="s">
        <v>122</v>
      </c>
      <c r="BN33" s="67" t="s">
        <v>121</v>
      </c>
      <c r="BO33" s="259" t="s">
        <v>122</v>
      </c>
      <c r="BP33" s="67" t="s">
        <v>121</v>
      </c>
      <c r="BQ33" s="152" t="s">
        <v>123</v>
      </c>
      <c r="BR33" s="69" t="s">
        <v>122</v>
      </c>
      <c r="BS33" s="254" t="s">
        <v>124</v>
      </c>
    </row>
    <row r="34" spans="1:71" ht="18.95" customHeight="1">
      <c r="A34" s="218"/>
      <c r="B34" s="5">
        <v>27</v>
      </c>
      <c r="C34" s="6">
        <f t="shared" si="0"/>
        <v>45957</v>
      </c>
      <c r="D34" s="18">
        <f t="shared" si="14"/>
        <v>2</v>
      </c>
      <c r="E34" s="19"/>
      <c r="F34" s="48" t="str">
        <f t="shared" si="11"/>
        <v>10～11</v>
      </c>
      <c r="G34" s="47" t="str">
        <f t="shared" si="2"/>
        <v>12～13</v>
      </c>
      <c r="H34" s="48" t="str">
        <f t="shared" si="3"/>
        <v/>
      </c>
      <c r="I34" s="47" t="str">
        <f t="shared" si="4"/>
        <v/>
      </c>
      <c r="J34" s="48" t="str">
        <f t="shared" si="5"/>
        <v/>
      </c>
      <c r="K34" s="47" t="str">
        <f t="shared" si="6"/>
        <v/>
      </c>
      <c r="L34" s="48" t="str">
        <f t="shared" si="7"/>
        <v/>
      </c>
      <c r="M34" s="47" t="str">
        <f t="shared" si="8"/>
        <v/>
      </c>
      <c r="N34" s="48" t="str">
        <f t="shared" si="9"/>
        <v/>
      </c>
      <c r="O34" s="47" t="str">
        <f t="shared" si="10"/>
        <v/>
      </c>
      <c r="P34" s="49"/>
      <c r="Q34" s="218"/>
      <c r="R34" s="55">
        <v>1</v>
      </c>
      <c r="S34" s="14">
        <f>SUM($R$8:R34)</f>
        <v>17</v>
      </c>
      <c r="AA34" s="9">
        <v>24</v>
      </c>
      <c r="AB34" s="27" t="str">
        <f>V14</f>
        <v>理科</v>
      </c>
      <c r="AC34" s="61" t="s">
        <v>198</v>
      </c>
      <c r="AD34" s="42" t="str">
        <f t="shared" si="12"/>
        <v>英語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 t="str">
        <f>IF($AD34=AH$10,COUNTIF($AD$11:$AD34,AH$10)+X$19,"")</f>
        <v/>
      </c>
      <c r="AI34" s="22">
        <f>IF($AD34=AI$10,COUNTIF($AD$11:$AD34,AI$10)+Y$19,"")</f>
        <v>6</v>
      </c>
      <c r="AJ34" s="22" t="str">
        <f>IF(AE34="","",VLOOKUP(AE34,目次!$A$5:$P$36,3))</f>
        <v/>
      </c>
      <c r="AK34" s="22" t="str">
        <f>IF(AE34="","",VLOOKUP(AE34,目次!$A$5:$X$36,20))</f>
        <v/>
      </c>
      <c r="AL34" s="22" t="str">
        <f>IF(AF34="","",VLOOKUP(AF34,目次!$A$5:$P$36,4))</f>
        <v/>
      </c>
      <c r="AM34" s="22" t="str">
        <f>IF(AF34="","",VLOOKUP(AF34,目次!$A$5:$X$36,21))</f>
        <v/>
      </c>
      <c r="AN34" s="22" t="str">
        <f>IF(AG34="","",VLOOKUP(AG34,目次!$A$5:$P$36,5))</f>
        <v/>
      </c>
      <c r="AO34" s="22" t="str">
        <f>IF(AG34="","",VLOOKUP(AG34,目次!$A$5:$X$36,22))</f>
        <v/>
      </c>
      <c r="AP34" s="22" t="str">
        <f>IF(AH34="","",VLOOKUP(AH34,目次!$A$5:$P$36,6))</f>
        <v/>
      </c>
      <c r="AQ34" s="22" t="str">
        <f>IF(AH34="","",VLOOKUP(AH34,目次!$A$5:$X$36,23))</f>
        <v/>
      </c>
      <c r="AR34" s="22" t="str">
        <f>IF(AI34="","",VLOOKUP(AI34,目次!$A$5:$P$36,7))</f>
        <v>12～13</v>
      </c>
      <c r="AS34" s="22" t="str">
        <f>IF(AI34="","",VLOOKUP(AI34,目次!$A$5:$X$36,24))</f>
        <v>16～17</v>
      </c>
      <c r="AT34" s="45" t="str">
        <f t="shared" si="13"/>
        <v>14～15</v>
      </c>
      <c r="AU34" s="45" t="str">
        <f t="shared" si="13"/>
        <v>16～17</v>
      </c>
      <c r="AV34" s="45" t="str">
        <f t="shared" si="13"/>
        <v/>
      </c>
      <c r="AW34" s="45" t="str">
        <f t="shared" si="13"/>
        <v/>
      </c>
      <c r="AX34" s="45" t="str">
        <f t="shared" si="13"/>
        <v/>
      </c>
      <c r="AY34" s="45" t="str">
        <f t="shared" si="13"/>
        <v/>
      </c>
      <c r="AZ34" s="45" t="str">
        <f t="shared" si="13"/>
        <v/>
      </c>
      <c r="BA34" s="45" t="str">
        <f t="shared" si="13"/>
        <v/>
      </c>
      <c r="BB34" s="45" t="str">
        <f t="shared" si="13"/>
        <v>12～13</v>
      </c>
      <c r="BC34" s="45" t="str">
        <f t="shared" si="13"/>
        <v>16～17</v>
      </c>
      <c r="BH34" s="40">
        <v>24</v>
      </c>
      <c r="BI34" s="64" t="s">
        <v>47</v>
      </c>
      <c r="BJ34" s="75" t="s">
        <v>71</v>
      </c>
      <c r="BK34" s="260" t="s">
        <v>123</v>
      </c>
      <c r="BL34" s="78" t="s">
        <v>126</v>
      </c>
      <c r="BM34" s="261" t="s">
        <v>123</v>
      </c>
      <c r="BN34" s="67" t="s">
        <v>122</v>
      </c>
      <c r="BO34" s="259" t="s">
        <v>123</v>
      </c>
      <c r="BP34" s="67" t="s">
        <v>122</v>
      </c>
      <c r="BQ34" s="152" t="s">
        <v>124</v>
      </c>
      <c r="BR34" s="69" t="s">
        <v>123</v>
      </c>
      <c r="BS34" s="254" t="s">
        <v>125</v>
      </c>
    </row>
    <row r="35" spans="1:71" ht="18.95" customHeight="1">
      <c r="A35" s="218"/>
      <c r="B35" s="5">
        <v>28</v>
      </c>
      <c r="C35" s="6">
        <f t="shared" si="0"/>
        <v>45958</v>
      </c>
      <c r="D35" s="18">
        <f t="shared" si="14"/>
        <v>3</v>
      </c>
      <c r="E35" s="19"/>
      <c r="F35" s="48" t="str">
        <f t="shared" si="11"/>
        <v>12～13</v>
      </c>
      <c r="G35" s="47" t="str">
        <f t="shared" si="2"/>
        <v>14～15</v>
      </c>
      <c r="H35" s="48" t="str">
        <f t="shared" si="3"/>
        <v/>
      </c>
      <c r="I35" s="47" t="str">
        <f t="shared" si="4"/>
        <v/>
      </c>
      <c r="J35" s="48" t="str">
        <f t="shared" si="5"/>
        <v/>
      </c>
      <c r="K35" s="47" t="str">
        <f t="shared" si="6"/>
        <v/>
      </c>
      <c r="L35" s="48" t="str">
        <f t="shared" si="7"/>
        <v/>
      </c>
      <c r="M35" s="47" t="str">
        <f t="shared" si="8"/>
        <v/>
      </c>
      <c r="N35" s="48" t="str">
        <f t="shared" si="9"/>
        <v/>
      </c>
      <c r="O35" s="47" t="str">
        <f t="shared" si="10"/>
        <v/>
      </c>
      <c r="P35" s="49"/>
      <c r="Q35" s="218"/>
      <c r="R35" s="55">
        <v>1</v>
      </c>
      <c r="S35" s="14">
        <f>SUM($R$8:R35)</f>
        <v>18</v>
      </c>
      <c r="U35" s="17"/>
      <c r="AA35" s="9">
        <v>25</v>
      </c>
      <c r="AB35" s="27" t="str">
        <f>V15</f>
        <v>英語</v>
      </c>
      <c r="AC35" s="61" t="s">
        <v>194</v>
      </c>
      <c r="AD35" s="42" t="str">
        <f t="shared" si="12"/>
        <v>国語</v>
      </c>
      <c r="AE35" s="22">
        <f>IF($AD35=AE$10,COUNTIF($AD$11:$AD35,AE$10)+U$19,"")</f>
        <v>7</v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 t="str">
        <f>IF($AD35=AI$10,COUNTIF($AD$11:$AD35,AI$10)+Y$19,"")</f>
        <v/>
      </c>
      <c r="AJ35" s="22" t="str">
        <f>IF(AE35="","",VLOOKUP(AE35,目次!$A$5:$P$36,3))</f>
        <v>14～15</v>
      </c>
      <c r="AK35" s="22" t="str">
        <f>IF(AE35="","",VLOOKUP(AE35,目次!$A$5:$X$36,20))</f>
        <v>16～17</v>
      </c>
      <c r="AL35" s="22" t="str">
        <f>IF(AF35="","",VLOOKUP(AF35,目次!$A$5:$P$36,4))</f>
        <v/>
      </c>
      <c r="AM35" s="22" t="str">
        <f>IF(AF35="","",VLOOKUP(AF35,目次!$A$5:$X$36,21))</f>
        <v/>
      </c>
      <c r="AN35" s="22" t="str">
        <f>IF(AG35="","",VLOOKUP(AG35,目次!$A$5:$P$36,5))</f>
        <v/>
      </c>
      <c r="AO35" s="22" t="str">
        <f>IF(AG35="","",VLOOKUP(AG35,目次!$A$5:$X$36,22))</f>
        <v/>
      </c>
      <c r="AP35" s="22" t="str">
        <f>IF(AH35="","",VLOOKUP(AH35,目次!$A$5:$P$36,6))</f>
        <v/>
      </c>
      <c r="AQ35" s="22" t="str">
        <f>IF(AH35="","",VLOOKUP(AH35,目次!$A$5:$X$36,23))</f>
        <v/>
      </c>
      <c r="AR35" s="22" t="str">
        <f>IF(AI35="","",VLOOKUP(AI35,目次!$A$5:$P$36,7))</f>
        <v/>
      </c>
      <c r="AS35" s="22" t="str">
        <f>IF(AI35="","",VLOOKUP(AI35,目次!$A$5:$X$36,24))</f>
        <v/>
      </c>
      <c r="AT35" s="45" t="str">
        <f t="shared" si="13"/>
        <v>14～15,16～17</v>
      </c>
      <c r="AU35" s="45" t="str">
        <f t="shared" si="13"/>
        <v>16～17,18～19</v>
      </c>
      <c r="AV35" s="45" t="str">
        <f t="shared" si="13"/>
        <v/>
      </c>
      <c r="AW35" s="45" t="str">
        <f t="shared" si="13"/>
        <v/>
      </c>
      <c r="AX35" s="45" t="str">
        <f t="shared" si="13"/>
        <v/>
      </c>
      <c r="AY35" s="45" t="str">
        <f t="shared" si="13"/>
        <v/>
      </c>
      <c r="AZ35" s="45" t="str">
        <f t="shared" si="13"/>
        <v/>
      </c>
      <c r="BA35" s="45" t="str">
        <f t="shared" si="13"/>
        <v/>
      </c>
      <c r="BB35" s="45" t="str">
        <f t="shared" si="13"/>
        <v/>
      </c>
      <c r="BC35" s="45" t="str">
        <f t="shared" si="13"/>
        <v/>
      </c>
      <c r="BH35" s="40">
        <v>25</v>
      </c>
      <c r="BI35" s="64" t="s">
        <v>48</v>
      </c>
      <c r="BJ35" s="75" t="s">
        <v>72</v>
      </c>
      <c r="BK35" s="260" t="s">
        <v>124</v>
      </c>
      <c r="BL35" s="78" t="s">
        <v>127</v>
      </c>
      <c r="BM35" s="261" t="s">
        <v>124</v>
      </c>
      <c r="BN35" s="67" t="s">
        <v>123</v>
      </c>
      <c r="BO35" s="259" t="s">
        <v>124</v>
      </c>
      <c r="BP35" s="67" t="s">
        <v>158</v>
      </c>
      <c r="BQ35" s="152" t="s">
        <v>125</v>
      </c>
      <c r="BR35" s="69" t="s">
        <v>124</v>
      </c>
      <c r="BS35" s="254" t="s">
        <v>126</v>
      </c>
    </row>
    <row r="36" spans="1:71" ht="18.95" customHeight="1">
      <c r="A36" s="218"/>
      <c r="B36" s="5">
        <v>29</v>
      </c>
      <c r="C36" s="6">
        <f t="shared" si="0"/>
        <v>45959</v>
      </c>
      <c r="D36" s="18">
        <f t="shared" si="14"/>
        <v>4</v>
      </c>
      <c r="E36" s="19"/>
      <c r="F36" s="48" t="str">
        <f t="shared" si="11"/>
        <v/>
      </c>
      <c r="G36" s="47" t="str">
        <f t="shared" si="2"/>
        <v/>
      </c>
      <c r="H36" s="48" t="str">
        <f t="shared" si="3"/>
        <v>6～7</v>
      </c>
      <c r="I36" s="47" t="str">
        <f t="shared" si="4"/>
        <v>8～9</v>
      </c>
      <c r="J36" s="48" t="str">
        <f t="shared" si="5"/>
        <v/>
      </c>
      <c r="K36" s="47" t="str">
        <f t="shared" si="6"/>
        <v/>
      </c>
      <c r="L36" s="48" t="str">
        <f t="shared" si="7"/>
        <v/>
      </c>
      <c r="M36" s="47" t="str">
        <f t="shared" si="8"/>
        <v/>
      </c>
      <c r="N36" s="48" t="str">
        <f t="shared" si="9"/>
        <v/>
      </c>
      <c r="O36" s="47" t="str">
        <f t="shared" si="10"/>
        <v/>
      </c>
      <c r="P36" s="49"/>
      <c r="Q36" s="218"/>
      <c r="R36" s="55">
        <v>1</v>
      </c>
      <c r="S36" s="14">
        <f>SUM($R$8:R36)</f>
        <v>19</v>
      </c>
      <c r="AA36" s="9">
        <v>26</v>
      </c>
      <c r="AB36" s="27" t="str">
        <f>V11</f>
        <v>国語</v>
      </c>
      <c r="AC36" s="61" t="s">
        <v>194</v>
      </c>
      <c r="AD36" s="42" t="str">
        <f t="shared" si="12"/>
        <v>国語</v>
      </c>
      <c r="AE36" s="22">
        <f>IF($AD36=AE$10,COUNTIF($AD$11:$AD36,AE$10)+U$19,"")</f>
        <v>8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16～17</v>
      </c>
      <c r="AK36" s="22" t="str">
        <f>IF(AE36="","",VLOOKUP(AE36,目次!$A$5:$X$36,20))</f>
        <v>18～19</v>
      </c>
      <c r="AL36" s="22" t="str">
        <f>IF(AF36="","",VLOOKUP(AF36,目次!$A$5:$P$36,4))</f>
        <v/>
      </c>
      <c r="AM36" s="22" t="str">
        <f>IF(AF36="","",VLOOKUP(AF36,目次!$A$5:$X$36,21))</f>
        <v/>
      </c>
      <c r="AN36" s="22" t="str">
        <f>IF(AG36="","",VLOOKUP(AG36,目次!$A$5:$P$36,5))</f>
        <v/>
      </c>
      <c r="AO36" s="22" t="str">
        <f>IF(AG36="","",VLOOKUP(AG36,目次!$A$5:$X$36,22))</f>
        <v/>
      </c>
      <c r="AP36" s="22" t="str">
        <f>IF(AH36="","",VLOOKUP(AH36,目次!$A$5:$P$36,6))</f>
        <v/>
      </c>
      <c r="AQ36" s="22" t="str">
        <f>IF(AH36="","",VLOOKUP(AH36,目次!$A$5:$X$36,23))</f>
        <v/>
      </c>
      <c r="AR36" s="22" t="str">
        <f>IF(AI36="","",VLOOKUP(AI36,目次!$A$5:$P$36,7))</f>
        <v/>
      </c>
      <c r="AS36" s="22" t="str">
        <f>IF(AI36="","",VLOOKUP(AI36,目次!$A$5:$X$36,24))</f>
        <v/>
      </c>
      <c r="AT36" s="45" t="str">
        <f t="shared" si="13"/>
        <v>16～17</v>
      </c>
      <c r="AU36" s="45" t="str">
        <f t="shared" si="13"/>
        <v>18～19</v>
      </c>
      <c r="AV36" s="45" t="str">
        <f t="shared" si="13"/>
        <v>8～9</v>
      </c>
      <c r="AW36" s="45" t="str">
        <f t="shared" si="13"/>
        <v>10～11</v>
      </c>
      <c r="AX36" s="45" t="str">
        <f t="shared" si="13"/>
        <v/>
      </c>
      <c r="AY36" s="45" t="str">
        <f t="shared" ref="AY36:BC67" si="15">IF(AO36=AO37,"",IF($AD36=$AD37,AO36&amp;","&amp;AO37,AO36&amp;AO37))</f>
        <v/>
      </c>
      <c r="AZ36" s="45" t="str">
        <f t="shared" si="15"/>
        <v/>
      </c>
      <c r="BA36" s="45" t="str">
        <f t="shared" si="15"/>
        <v/>
      </c>
      <c r="BB36" s="45" t="str">
        <f t="shared" si="15"/>
        <v/>
      </c>
      <c r="BC36" s="45" t="str">
        <f t="shared" si="15"/>
        <v/>
      </c>
      <c r="BH36" s="40">
        <v>26</v>
      </c>
      <c r="BI36" s="64" t="s">
        <v>49</v>
      </c>
      <c r="BJ36" s="75" t="s">
        <v>73</v>
      </c>
      <c r="BK36" s="260" t="s">
        <v>125</v>
      </c>
      <c r="BL36" s="78" t="s">
        <v>128</v>
      </c>
      <c r="BM36" s="261" t="s">
        <v>125</v>
      </c>
      <c r="BN36" s="67" t="s">
        <v>124</v>
      </c>
      <c r="BO36" s="259" t="s">
        <v>125</v>
      </c>
      <c r="BP36" s="67">
        <v>53</v>
      </c>
      <c r="BQ36" s="152">
        <v>56</v>
      </c>
      <c r="BR36" s="69" t="s">
        <v>125</v>
      </c>
      <c r="BS36" s="254" t="s">
        <v>127</v>
      </c>
    </row>
    <row r="37" spans="1:71" ht="18.95" customHeight="1">
      <c r="A37" s="218"/>
      <c r="B37" s="5">
        <v>30</v>
      </c>
      <c r="C37" s="6">
        <f t="shared" si="0"/>
        <v>45960</v>
      </c>
      <c r="D37" s="18">
        <f t="shared" si="14"/>
        <v>5</v>
      </c>
      <c r="E37" s="19"/>
      <c r="F37" s="48" t="str">
        <f t="shared" si="11"/>
        <v/>
      </c>
      <c r="G37" s="47" t="str">
        <f t="shared" si="2"/>
        <v/>
      </c>
      <c r="H37" s="48" t="str">
        <f t="shared" si="3"/>
        <v/>
      </c>
      <c r="I37" s="47" t="str">
        <f t="shared" si="4"/>
        <v/>
      </c>
      <c r="J37" s="48" t="str">
        <f t="shared" si="5"/>
        <v>10～11</v>
      </c>
      <c r="K37" s="47" t="str">
        <f t="shared" si="6"/>
        <v>12～13</v>
      </c>
      <c r="L37" s="48" t="str">
        <f t="shared" si="7"/>
        <v/>
      </c>
      <c r="M37" s="47" t="str">
        <f t="shared" si="8"/>
        <v/>
      </c>
      <c r="N37" s="48" t="str">
        <f t="shared" si="9"/>
        <v/>
      </c>
      <c r="O37" s="47" t="str">
        <f t="shared" si="10"/>
        <v/>
      </c>
      <c r="P37" s="49"/>
      <c r="Q37" s="218"/>
      <c r="R37" s="111">
        <v>1</v>
      </c>
      <c r="S37" s="14">
        <f>SUM($R$8:R37)</f>
        <v>20</v>
      </c>
      <c r="AA37" s="9">
        <v>27</v>
      </c>
      <c r="AB37" s="27" t="str">
        <f>V12</f>
        <v>社会</v>
      </c>
      <c r="AC37" s="61" t="s">
        <v>195</v>
      </c>
      <c r="AD37" s="42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4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IF(AE37="","",VLOOKUP(AE37,目次!$A$5:$X$36,20))</f>
        <v/>
      </c>
      <c r="AL37" s="22" t="str">
        <f>IF(AF37="","",VLOOKUP(AF37,目次!$A$5:$P$36,4))</f>
        <v>8～9</v>
      </c>
      <c r="AM37" s="22" t="str">
        <f>IF(AF37="","",VLOOKUP(AF37,目次!$A$5:$X$36,21))</f>
        <v>10～11</v>
      </c>
      <c r="AN37" s="22" t="str">
        <f>IF(AG37="","",VLOOKUP(AG37,目次!$A$5:$P$36,5))</f>
        <v/>
      </c>
      <c r="AO37" s="22" t="str">
        <f>IF(AG37="","",VLOOKUP(AG37,目次!$A$5:$X$36,22))</f>
        <v/>
      </c>
      <c r="AP37" s="22" t="str">
        <f>IF(AH37="","",VLOOKUP(AH37,目次!$A$5:$P$36,6))</f>
        <v/>
      </c>
      <c r="AQ37" s="22" t="str">
        <f>IF(AH37="","",VLOOKUP(AH37,目次!$A$5:$X$36,23))</f>
        <v/>
      </c>
      <c r="AR37" s="22" t="str">
        <f>IF(AI37="","",VLOOKUP(AI37,目次!$A$5:$P$36,7))</f>
        <v/>
      </c>
      <c r="AS37" s="22" t="str">
        <f>IF(AI37="","",VLOOKUP(AI37,目次!$A$5:$X$36,24))</f>
        <v/>
      </c>
      <c r="AT37" s="45" t="str">
        <f t="shared" ref="AT37:BC68" si="16">IF(AJ37=AJ38,"",IF($AD37=$AD38,AJ37&amp;","&amp;AJ38,AJ37&amp;AJ38))</f>
        <v/>
      </c>
      <c r="AU37" s="45" t="str">
        <f t="shared" si="16"/>
        <v/>
      </c>
      <c r="AV37" s="45" t="str">
        <f t="shared" si="16"/>
        <v>8～9</v>
      </c>
      <c r="AW37" s="45" t="str">
        <f t="shared" si="16"/>
        <v>10～11</v>
      </c>
      <c r="AX37" s="45" t="str">
        <f t="shared" si="16"/>
        <v>14～15</v>
      </c>
      <c r="AY37" s="45" t="str">
        <f t="shared" si="15"/>
        <v>16～17</v>
      </c>
      <c r="AZ37" s="45" t="str">
        <f t="shared" si="15"/>
        <v/>
      </c>
      <c r="BA37" s="45" t="str">
        <f t="shared" si="15"/>
        <v/>
      </c>
      <c r="BB37" s="45" t="str">
        <f t="shared" si="15"/>
        <v/>
      </c>
      <c r="BC37" s="45" t="str">
        <f t="shared" si="15"/>
        <v/>
      </c>
      <c r="BH37" s="40">
        <v>27</v>
      </c>
      <c r="BI37" s="64" t="s">
        <v>50</v>
      </c>
      <c r="BJ37" s="75" t="s">
        <v>74</v>
      </c>
      <c r="BK37" s="260" t="s">
        <v>126</v>
      </c>
      <c r="BL37" s="78" t="s">
        <v>154</v>
      </c>
      <c r="BM37" s="261" t="s">
        <v>126</v>
      </c>
      <c r="BN37" s="67" t="s">
        <v>125</v>
      </c>
      <c r="BO37" s="259" t="s">
        <v>126</v>
      </c>
      <c r="BP37" s="67" t="s">
        <v>159</v>
      </c>
      <c r="BQ37" s="152" t="s">
        <v>127</v>
      </c>
      <c r="BR37" s="69" t="s">
        <v>126</v>
      </c>
      <c r="BS37" s="254" t="s">
        <v>128</v>
      </c>
    </row>
    <row r="38" spans="1:71" ht="18.95" customHeight="1" thickBot="1">
      <c r="A38" s="218"/>
      <c r="B38" s="5">
        <v>31</v>
      </c>
      <c r="C38" s="6">
        <f t="shared" si="0"/>
        <v>45961</v>
      </c>
      <c r="D38" s="18">
        <f t="shared" si="14"/>
        <v>6</v>
      </c>
      <c r="E38" s="19"/>
      <c r="F38" s="48" t="str">
        <f t="shared" si="11"/>
        <v/>
      </c>
      <c r="G38" s="47" t="str">
        <f t="shared" si="2"/>
        <v/>
      </c>
      <c r="H38" s="48" t="str">
        <f t="shared" si="3"/>
        <v/>
      </c>
      <c r="I38" s="47" t="str">
        <f t="shared" si="4"/>
        <v/>
      </c>
      <c r="J38" s="48" t="str">
        <f t="shared" si="5"/>
        <v>12～13</v>
      </c>
      <c r="K38" s="47" t="str">
        <f t="shared" si="6"/>
        <v>14～15</v>
      </c>
      <c r="L38" s="48" t="str">
        <f t="shared" si="7"/>
        <v/>
      </c>
      <c r="M38" s="47" t="str">
        <f t="shared" si="8"/>
        <v/>
      </c>
      <c r="N38" s="48" t="str">
        <f t="shared" si="9"/>
        <v/>
      </c>
      <c r="O38" s="47" t="str">
        <f t="shared" si="10"/>
        <v/>
      </c>
      <c r="P38" s="49"/>
      <c r="Q38" s="218"/>
      <c r="R38" s="176">
        <v>1</v>
      </c>
      <c r="S38" s="14">
        <f>SUM($R$8:R38)</f>
        <v>21</v>
      </c>
      <c r="AA38" s="9">
        <v>28</v>
      </c>
      <c r="AB38" s="27" t="str">
        <f>V13</f>
        <v>数学</v>
      </c>
      <c r="AC38" s="61" t="s">
        <v>196</v>
      </c>
      <c r="AD38" s="42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7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IF(AE38="","",VLOOKUP(AE38,目次!$A$5:$X$36,20))</f>
        <v/>
      </c>
      <c r="AL38" s="22" t="str">
        <f>IF(AF38="","",VLOOKUP(AF38,目次!$A$5:$P$36,4))</f>
        <v/>
      </c>
      <c r="AM38" s="22" t="str">
        <f>IF(AF38="","",VLOOKUP(AF38,目次!$A$5:$X$36,21))</f>
        <v/>
      </c>
      <c r="AN38" s="22" t="str">
        <f>IF(AG38="","",VLOOKUP(AG38,目次!$A$5:$P$36,5))</f>
        <v>14～15</v>
      </c>
      <c r="AO38" s="22" t="str">
        <f>IF(AG38="","",VLOOKUP(AG38,目次!$A$5:$X$36,22))</f>
        <v>16～17</v>
      </c>
      <c r="AP38" s="22" t="str">
        <f>IF(AH38="","",VLOOKUP(AH38,目次!$A$5:$P$36,6))</f>
        <v/>
      </c>
      <c r="AQ38" s="22" t="str">
        <f>IF(AH38="","",VLOOKUP(AH38,目次!$A$5:$X$36,23))</f>
        <v/>
      </c>
      <c r="AR38" s="22" t="str">
        <f>IF(AI38="","",VLOOKUP(AI38,目次!$A$5:$P$36,7))</f>
        <v/>
      </c>
      <c r="AS38" s="22" t="str">
        <f>IF(AI38="","",VLOOKUP(AI38,目次!$A$5:$X$36,24))</f>
        <v/>
      </c>
      <c r="AT38" s="45" t="str">
        <f t="shared" si="16"/>
        <v/>
      </c>
      <c r="AU38" s="45" t="str">
        <f t="shared" si="16"/>
        <v/>
      </c>
      <c r="AV38" s="45" t="str">
        <f t="shared" si="16"/>
        <v/>
      </c>
      <c r="AW38" s="45" t="str">
        <f t="shared" si="16"/>
        <v/>
      </c>
      <c r="AX38" s="45" t="str">
        <f t="shared" si="16"/>
        <v>14～15,16～17</v>
      </c>
      <c r="AY38" s="45" t="str">
        <f t="shared" si="15"/>
        <v>16～17,18～19</v>
      </c>
      <c r="AZ38" s="45" t="str">
        <f t="shared" si="15"/>
        <v/>
      </c>
      <c r="BA38" s="45" t="str">
        <f t="shared" si="15"/>
        <v/>
      </c>
      <c r="BB38" s="45" t="str">
        <f t="shared" si="15"/>
        <v/>
      </c>
      <c r="BC38" s="45" t="str">
        <f t="shared" si="15"/>
        <v/>
      </c>
      <c r="BH38" s="40">
        <v>28</v>
      </c>
      <c r="BI38" s="64" t="s">
        <v>51</v>
      </c>
      <c r="BJ38" s="75" t="s">
        <v>75</v>
      </c>
      <c r="BK38" s="260" t="s">
        <v>127</v>
      </c>
      <c r="BL38" s="78" t="s">
        <v>155</v>
      </c>
      <c r="BM38" s="261" t="s">
        <v>127</v>
      </c>
      <c r="BN38" s="67" t="s">
        <v>126</v>
      </c>
      <c r="BO38" s="259" t="s">
        <v>127</v>
      </c>
      <c r="BP38" s="67" t="s">
        <v>160</v>
      </c>
      <c r="BQ38" s="177" t="s">
        <v>128</v>
      </c>
      <c r="BR38" s="69" t="s">
        <v>127</v>
      </c>
      <c r="BS38" s="254" t="s">
        <v>154</v>
      </c>
    </row>
    <row r="39" spans="1:71" ht="24.95" customHeight="1">
      <c r="A39" s="218"/>
      <c r="Q39" s="218"/>
      <c r="AA39" s="9">
        <v>29</v>
      </c>
      <c r="AB39" s="27" t="str">
        <f>V14</f>
        <v>理科</v>
      </c>
      <c r="AC39" s="61" t="s">
        <v>196</v>
      </c>
      <c r="AD39" s="42" t="str">
        <f t="shared" si="12"/>
        <v>数学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>
        <f>IF($AD39=AG$10,COUNTIF($AD$11:$AD39,AG$10)+W$19,"")</f>
        <v>8</v>
      </c>
      <c r="AH39" s="22" t="str">
        <f>IF($AD39=AH$10,COUNTIF($AD$11:$AD39,AH$10)+X$19,"")</f>
        <v/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IF(AE39="","",VLOOKUP(AE39,目次!$A$5:$X$36,20))</f>
        <v/>
      </c>
      <c r="AL39" s="22" t="str">
        <f>IF(AF39="","",VLOOKUP(AF39,目次!$A$5:$P$36,4))</f>
        <v/>
      </c>
      <c r="AM39" s="22" t="str">
        <f>IF(AF39="","",VLOOKUP(AF39,目次!$A$5:$X$36,21))</f>
        <v/>
      </c>
      <c r="AN39" s="22" t="str">
        <f>IF(AG39="","",VLOOKUP(AG39,目次!$A$5:$P$36,5))</f>
        <v>16～17</v>
      </c>
      <c r="AO39" s="22" t="str">
        <f>IF(AG39="","",VLOOKUP(AG39,目次!$A$5:$X$36,22))</f>
        <v>18～19</v>
      </c>
      <c r="AP39" s="22" t="str">
        <f>IF(AH39="","",VLOOKUP(AH39,目次!$A$5:$P$36,6))</f>
        <v/>
      </c>
      <c r="AQ39" s="22" t="str">
        <f>IF(AH39="","",VLOOKUP(AH39,目次!$A$5:$X$36,23))</f>
        <v/>
      </c>
      <c r="AR39" s="22" t="str">
        <f>IF(AI39="","",VLOOKUP(AI39,目次!$A$5:$P$36,7))</f>
        <v/>
      </c>
      <c r="AS39" s="22" t="str">
        <f>IF(AI39="","",VLOOKUP(AI39,目次!$A$5:$X$36,24))</f>
        <v/>
      </c>
      <c r="AT39" s="45" t="str">
        <f t="shared" si="16"/>
        <v/>
      </c>
      <c r="AU39" s="45" t="str">
        <f t="shared" si="16"/>
        <v/>
      </c>
      <c r="AV39" s="45" t="str">
        <f t="shared" si="16"/>
        <v/>
      </c>
      <c r="AW39" s="45" t="str">
        <f t="shared" si="16"/>
        <v/>
      </c>
      <c r="AX39" s="45" t="str">
        <f t="shared" si="16"/>
        <v>16～17</v>
      </c>
      <c r="AY39" s="45" t="str">
        <f t="shared" si="15"/>
        <v>18～19</v>
      </c>
      <c r="AZ39" s="45" t="str">
        <f t="shared" si="15"/>
        <v>8～9</v>
      </c>
      <c r="BA39" s="45" t="str">
        <f t="shared" si="15"/>
        <v>12～13</v>
      </c>
      <c r="BB39" s="45" t="str">
        <f t="shared" si="15"/>
        <v/>
      </c>
      <c r="BC39" s="45" t="str">
        <f t="shared" si="15"/>
        <v/>
      </c>
      <c r="BH39" s="40">
        <v>29</v>
      </c>
      <c r="BI39" s="64" t="s">
        <v>52</v>
      </c>
      <c r="BJ39" s="75" t="s">
        <v>76</v>
      </c>
      <c r="BK39" s="260" t="s">
        <v>128</v>
      </c>
      <c r="BL39" s="78" t="s">
        <v>156</v>
      </c>
      <c r="BM39" s="261" t="s">
        <v>128</v>
      </c>
      <c r="BN39" s="67" t="s">
        <v>127</v>
      </c>
      <c r="BO39" s="259" t="s">
        <v>128</v>
      </c>
      <c r="BP39" s="67">
        <v>61</v>
      </c>
      <c r="BQ39" s="152">
        <v>62</v>
      </c>
      <c r="BR39" s="69" t="s">
        <v>128</v>
      </c>
      <c r="BS39" s="254" t="s">
        <v>521</v>
      </c>
    </row>
    <row r="40" spans="1:71" ht="24.95" customHeight="1">
      <c r="A40" s="218"/>
      <c r="Q40" s="218"/>
      <c r="R40" s="17" t="s">
        <v>53</v>
      </c>
      <c r="AA40" s="9">
        <v>30</v>
      </c>
      <c r="AB40" s="27" t="str">
        <f>V15</f>
        <v>英語</v>
      </c>
      <c r="AC40" s="61" t="s">
        <v>197</v>
      </c>
      <c r="AD40" s="42" t="str">
        <f t="shared" si="12"/>
        <v>理科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>
        <f>IF($AD40=AH$10,COUNTIF($AD$11:$AD40,AH$10)+X$19,"")</f>
        <v>4</v>
      </c>
      <c r="AI40" s="22" t="str">
        <f>IF($AD40=AI$10,COUNTIF($AD$11:$AD40,AI$10)+Y$19,"")</f>
        <v/>
      </c>
      <c r="AJ40" s="22" t="str">
        <f>IF(AE40="","",VLOOKUP(AE40,目次!$A$5:$P$36,3))</f>
        <v/>
      </c>
      <c r="AK40" s="22" t="str">
        <f>IF(AE40="","",VLOOKUP(AE40,目次!$A$5:$X$36,20))</f>
        <v/>
      </c>
      <c r="AL40" s="22" t="str">
        <f>IF(AF40="","",VLOOKUP(AF40,目次!$A$5:$P$36,4))</f>
        <v/>
      </c>
      <c r="AM40" s="22" t="str">
        <f>IF(AF40="","",VLOOKUP(AF40,目次!$A$5:$X$36,21))</f>
        <v/>
      </c>
      <c r="AN40" s="22" t="str">
        <f>IF(AG40="","",VLOOKUP(AG40,目次!$A$5:$P$36,5))</f>
        <v/>
      </c>
      <c r="AO40" s="22" t="str">
        <f>IF(AG40="","",VLOOKUP(AG40,目次!$A$5:$X$36,22))</f>
        <v/>
      </c>
      <c r="AP40" s="22" t="str">
        <f>IF(AH40="","",VLOOKUP(AH40,目次!$A$5:$P$36,6))</f>
        <v>8～9</v>
      </c>
      <c r="AQ40" s="22" t="str">
        <f>IF(AH40="","",VLOOKUP(AH40,目次!$A$5:$X$36,23))</f>
        <v>12～13</v>
      </c>
      <c r="AR40" s="22" t="str">
        <f>IF(AI40="","",VLOOKUP(AI40,目次!$A$5:$P$36,7))</f>
        <v/>
      </c>
      <c r="AS40" s="22" t="str">
        <f>IF(AI40="","",VLOOKUP(AI40,目次!$A$5:$X$36,24))</f>
        <v/>
      </c>
      <c r="AT40" s="45" t="str">
        <f t="shared" si="16"/>
        <v/>
      </c>
      <c r="AU40" s="45" t="str">
        <f t="shared" si="16"/>
        <v/>
      </c>
      <c r="AV40" s="45" t="str">
        <f t="shared" si="16"/>
        <v/>
      </c>
      <c r="AW40" s="45" t="str">
        <f t="shared" si="16"/>
        <v/>
      </c>
      <c r="AX40" s="45" t="str">
        <f t="shared" si="16"/>
        <v/>
      </c>
      <c r="AY40" s="45" t="str">
        <f t="shared" si="15"/>
        <v/>
      </c>
      <c r="AZ40" s="45" t="str">
        <f t="shared" si="15"/>
        <v>8～9</v>
      </c>
      <c r="BA40" s="45" t="str">
        <f t="shared" si="15"/>
        <v>12～13</v>
      </c>
      <c r="BB40" s="45" t="str">
        <f t="shared" si="15"/>
        <v>14～15</v>
      </c>
      <c r="BC40" s="45" t="str">
        <f t="shared" si="15"/>
        <v>18～19</v>
      </c>
      <c r="BH40" s="40">
        <v>30</v>
      </c>
      <c r="BI40" s="64" t="s">
        <v>54</v>
      </c>
      <c r="BJ40" s="75" t="s">
        <v>77</v>
      </c>
      <c r="BK40" s="260" t="s">
        <v>154</v>
      </c>
      <c r="BL40" s="69" t="s">
        <v>157</v>
      </c>
      <c r="BM40" s="261" t="s">
        <v>154</v>
      </c>
      <c r="BN40" s="67" t="s">
        <v>128</v>
      </c>
      <c r="BO40" s="259" t="s">
        <v>154</v>
      </c>
      <c r="BP40" s="67" t="s">
        <v>154</v>
      </c>
      <c r="BQ40" s="178">
        <v>63</v>
      </c>
      <c r="BR40" s="69" t="s">
        <v>143</v>
      </c>
      <c r="BS40" s="254" t="s">
        <v>523</v>
      </c>
    </row>
    <row r="41" spans="1:71" ht="24.95" customHeight="1">
      <c r="A41" s="218"/>
      <c r="Q41" s="218"/>
      <c r="AA41" s="9">
        <v>31</v>
      </c>
      <c r="AB41" s="27" t="str">
        <f>V11</f>
        <v>国語</v>
      </c>
      <c r="AC41" s="61" t="s">
        <v>198</v>
      </c>
      <c r="AD41" s="42" t="str">
        <f t="shared" si="12"/>
        <v>英語</v>
      </c>
      <c r="AE41" s="22" t="str">
        <f>IF($AD41=AE$10,COUNTIF($AD$11:$AD41,AE$10)+U$19,"")</f>
        <v/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>
        <f>IF($AD41=AI$10,COUNTIF($AD$11:$AD41,AI$10)+Y$19,"")</f>
        <v>7</v>
      </c>
      <c r="AJ41" s="22" t="str">
        <f>IF(AE41="","",VLOOKUP(AE41,目次!$A$5:$P$36,3))</f>
        <v/>
      </c>
      <c r="AK41" s="22" t="str">
        <f>IF(AE41="","",VLOOKUP(AE41,目次!$A$5:$X$36,20))</f>
        <v/>
      </c>
      <c r="AL41" s="22" t="str">
        <f>IF(AF41="","",VLOOKUP(AF41,目次!$A$5:$P$36,4))</f>
        <v/>
      </c>
      <c r="AM41" s="22" t="str">
        <f>IF(AF41="","",VLOOKUP(AF41,目次!$A$5:$X$36,21))</f>
        <v/>
      </c>
      <c r="AN41" s="22" t="str">
        <f>IF(AG41="","",VLOOKUP(AG41,目次!$A$5:$P$36,5))</f>
        <v/>
      </c>
      <c r="AO41" s="22" t="str">
        <f>IF(AG41="","",VLOOKUP(AG41,目次!$A$5:$X$36,22))</f>
        <v/>
      </c>
      <c r="AP41" s="22" t="str">
        <f>IF(AH41="","",VLOOKUP(AH41,目次!$A$5:$P$36,6))</f>
        <v/>
      </c>
      <c r="AQ41" s="22" t="str">
        <f>IF(AH41="","",VLOOKUP(AH41,目次!$A$5:$X$36,23))</f>
        <v/>
      </c>
      <c r="AR41" s="22" t="str">
        <f>IF(AI41="","",VLOOKUP(AI41,目次!$A$5:$P$36,7))</f>
        <v>14～15</v>
      </c>
      <c r="AS41" s="22" t="str">
        <f>IF(AI41="","",VLOOKUP(AI41,目次!$A$5:$X$36,24))</f>
        <v>18～19</v>
      </c>
      <c r="AT41" s="45" t="str">
        <f t="shared" si="16"/>
        <v/>
      </c>
      <c r="AU41" s="45" t="str">
        <f t="shared" si="16"/>
        <v/>
      </c>
      <c r="AV41" s="45" t="str">
        <f t="shared" si="16"/>
        <v/>
      </c>
      <c r="AW41" s="45" t="str">
        <f t="shared" si="16"/>
        <v/>
      </c>
      <c r="AX41" s="45" t="str">
        <f t="shared" si="16"/>
        <v/>
      </c>
      <c r="AY41" s="45" t="str">
        <f t="shared" si="15"/>
        <v/>
      </c>
      <c r="AZ41" s="45" t="str">
        <f t="shared" si="15"/>
        <v/>
      </c>
      <c r="BA41" s="45" t="str">
        <f t="shared" si="15"/>
        <v/>
      </c>
      <c r="BB41" s="45" t="str">
        <f t="shared" si="15"/>
        <v>14～15,16～17</v>
      </c>
      <c r="BC41" s="45" t="str">
        <f t="shared" si="15"/>
        <v>18～19,20～21</v>
      </c>
      <c r="BH41" s="40">
        <v>31</v>
      </c>
      <c r="BI41" s="65"/>
      <c r="BJ41" s="76"/>
      <c r="BK41" s="67"/>
      <c r="BL41" s="70"/>
      <c r="BM41" s="67"/>
      <c r="BN41" s="23"/>
      <c r="BO41" s="67"/>
      <c r="BP41" s="23"/>
      <c r="BQ41" s="67"/>
      <c r="BR41" s="23"/>
      <c r="BS41" s="68"/>
    </row>
    <row r="42" spans="1:71" ht="17.25" customHeight="1" thickBot="1">
      <c r="A42" s="218"/>
      <c r="B42" s="218"/>
      <c r="C42" s="218"/>
      <c r="D42" s="218"/>
      <c r="E42" s="218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8"/>
      <c r="Q42" s="218"/>
      <c r="AA42" s="9">
        <v>32</v>
      </c>
      <c r="AB42" s="27" t="str">
        <f>V12</f>
        <v>社会</v>
      </c>
      <c r="AC42" s="61" t="s">
        <v>198</v>
      </c>
      <c r="AD42" s="42" t="str">
        <f t="shared" si="12"/>
        <v>英語</v>
      </c>
      <c r="AE42" s="22" t="str">
        <f>IF($AD42=AE$10,COUNTIF($AD$11:$AD42,AE$10)+U$19,"")</f>
        <v/>
      </c>
      <c r="AF42" s="22" t="str">
        <f>IF($AD42=AF$10,COUNTIF($AD$11:$AD42,AF$10)+V$19,"")</f>
        <v/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>
        <f>IF($AD42=AI$10,COUNTIF($AD$11:$AD42,AI$10)+Y$19,"")</f>
        <v>8</v>
      </c>
      <c r="AJ42" s="22" t="str">
        <f>IF(AE42="","",VLOOKUP(AE42,目次!$A$5:$P$36,3))</f>
        <v/>
      </c>
      <c r="AK42" s="22" t="str">
        <f>IF(AE42="","",VLOOKUP(AE42,目次!$A$5:$X$36,20))</f>
        <v/>
      </c>
      <c r="AL42" s="22" t="str">
        <f>IF(AF42="","",VLOOKUP(AF42,目次!$A$5:$P$36,4))</f>
        <v/>
      </c>
      <c r="AM42" s="22" t="str">
        <f>IF(AF42="","",VLOOKUP(AF42,目次!$A$5:$X$36,21))</f>
        <v/>
      </c>
      <c r="AN42" s="22" t="str">
        <f>IF(AG42="","",VLOOKUP(AG42,目次!$A$5:$P$36,5))</f>
        <v/>
      </c>
      <c r="AO42" s="22" t="str">
        <f>IF(AG42="","",VLOOKUP(AG42,目次!$A$5:$X$36,22))</f>
        <v/>
      </c>
      <c r="AP42" s="22" t="str">
        <f>IF(AH42="","",VLOOKUP(AH42,目次!$A$5:$P$36,6))</f>
        <v/>
      </c>
      <c r="AQ42" s="22" t="str">
        <f>IF(AH42="","",VLOOKUP(AH42,目次!$A$5:$X$36,23))</f>
        <v/>
      </c>
      <c r="AR42" s="22" t="str">
        <f>IF(AI42="","",VLOOKUP(AI42,目次!$A$5:$P$36,7))</f>
        <v>16～17</v>
      </c>
      <c r="AS42" s="22" t="str">
        <f>IF(AI42="","",VLOOKUP(AI42,目次!$A$5:$X$36,24))</f>
        <v>20～21</v>
      </c>
      <c r="AT42" s="45" t="str">
        <f t="shared" si="16"/>
        <v/>
      </c>
      <c r="AU42" s="45" t="str">
        <f t="shared" si="16"/>
        <v/>
      </c>
      <c r="AV42" s="45" t="str">
        <f t="shared" si="16"/>
        <v/>
      </c>
      <c r="AW42" s="45" t="str">
        <f t="shared" si="16"/>
        <v/>
      </c>
      <c r="AX42" s="45" t="str">
        <f t="shared" si="16"/>
        <v>18～19</v>
      </c>
      <c r="AY42" s="45" t="str">
        <f t="shared" si="15"/>
        <v>20～21</v>
      </c>
      <c r="AZ42" s="45" t="str">
        <f t="shared" si="15"/>
        <v/>
      </c>
      <c r="BA42" s="45" t="str">
        <f t="shared" si="15"/>
        <v/>
      </c>
      <c r="BB42" s="45" t="str">
        <f t="shared" si="15"/>
        <v>16～17</v>
      </c>
      <c r="BC42" s="45" t="str">
        <f t="shared" si="15"/>
        <v>20～21</v>
      </c>
      <c r="BH42" s="40">
        <v>32</v>
      </c>
      <c r="BI42" s="66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95" customHeight="1">
      <c r="AA43" s="9">
        <v>33</v>
      </c>
      <c r="AB43" s="27" t="str">
        <f>V13</f>
        <v>数学</v>
      </c>
      <c r="AC43" s="61"/>
      <c r="AD43" s="42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9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IF(AE43="","",VLOOKUP(AE43,目次!$A$5:$X$36,20))</f>
        <v/>
      </c>
      <c r="AL43" s="22" t="str">
        <f>IF(AF43="","",VLOOKUP(AF43,目次!$A$5:$P$36,4))</f>
        <v/>
      </c>
      <c r="AM43" s="22" t="str">
        <f>IF(AF43="","",VLOOKUP(AF43,目次!$A$5:$X$36,21))</f>
        <v/>
      </c>
      <c r="AN43" s="22" t="str">
        <f>IF(AG43="","",VLOOKUP(AG43,目次!$A$5:$P$36,5))</f>
        <v>18～19</v>
      </c>
      <c r="AO43" s="22" t="str">
        <f>IF(AG43="","",VLOOKUP(AG43,目次!$A$5:$X$36,22))</f>
        <v>20～21</v>
      </c>
      <c r="AP43" s="22" t="str">
        <f>IF(AH43="","",VLOOKUP(AH43,目次!$A$5:$P$36,6))</f>
        <v/>
      </c>
      <c r="AQ43" s="22" t="str">
        <f>IF(AH43="","",VLOOKUP(AH43,目次!$A$5:$X$36,23))</f>
        <v/>
      </c>
      <c r="AR43" s="22" t="str">
        <f>IF(AI43="","",VLOOKUP(AI43,目次!$A$5:$P$36,7))</f>
        <v/>
      </c>
      <c r="AS43" s="22" t="str">
        <f>IF(AI43="","",VLOOKUP(AI43,目次!$A$5:$X$36,24))</f>
        <v/>
      </c>
      <c r="AT43" s="45" t="str">
        <f t="shared" si="16"/>
        <v/>
      </c>
      <c r="AU43" s="45" t="str">
        <f t="shared" si="16"/>
        <v/>
      </c>
      <c r="AV43" s="45" t="str">
        <f t="shared" si="16"/>
        <v/>
      </c>
      <c r="AW43" s="45" t="str">
        <f t="shared" si="16"/>
        <v/>
      </c>
      <c r="AX43" s="45" t="str">
        <f t="shared" si="16"/>
        <v>18～19</v>
      </c>
      <c r="AY43" s="45" t="str">
        <f t="shared" si="15"/>
        <v>20～21</v>
      </c>
      <c r="AZ43" s="45" t="str">
        <f t="shared" si="15"/>
        <v>10～11</v>
      </c>
      <c r="BA43" s="45" t="str">
        <f t="shared" si="15"/>
        <v>14～15</v>
      </c>
      <c r="BB43" s="45" t="str">
        <f t="shared" si="15"/>
        <v/>
      </c>
      <c r="BC43" s="45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1"/>
      <c r="AD44" s="42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5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IF(AE44="","",VLOOKUP(AE44,目次!$A$5:$X$36,20))</f>
        <v/>
      </c>
      <c r="AL44" s="22" t="str">
        <f>IF(AF44="","",VLOOKUP(AF44,目次!$A$5:$P$36,4))</f>
        <v/>
      </c>
      <c r="AM44" s="22" t="str">
        <f>IF(AF44="","",VLOOKUP(AF44,目次!$A$5:$X$36,21))</f>
        <v/>
      </c>
      <c r="AN44" s="22" t="str">
        <f>IF(AG44="","",VLOOKUP(AG44,目次!$A$5:$P$36,5))</f>
        <v/>
      </c>
      <c r="AO44" s="22" t="str">
        <f>IF(AG44="","",VLOOKUP(AG44,目次!$A$5:$X$36,22))</f>
        <v/>
      </c>
      <c r="AP44" s="22" t="str">
        <f>IF(AH44="","",VLOOKUP(AH44,目次!$A$5:$P$36,6))</f>
        <v>10～11</v>
      </c>
      <c r="AQ44" s="22" t="str">
        <f>IF(AH44="","",VLOOKUP(AH44,目次!$A$5:$X$36,23))</f>
        <v>14～15</v>
      </c>
      <c r="AR44" s="22" t="str">
        <f>IF(AI44="","",VLOOKUP(AI44,目次!$A$5:$P$36,7))</f>
        <v/>
      </c>
      <c r="AS44" s="22" t="str">
        <f>IF(AI44="","",VLOOKUP(AI44,目次!$A$5:$X$36,24))</f>
        <v/>
      </c>
      <c r="AT44" s="45" t="str">
        <f t="shared" si="16"/>
        <v/>
      </c>
      <c r="AU44" s="45" t="str">
        <f t="shared" si="16"/>
        <v/>
      </c>
      <c r="AV44" s="45" t="str">
        <f t="shared" si="16"/>
        <v/>
      </c>
      <c r="AW44" s="45" t="str">
        <f t="shared" si="16"/>
        <v/>
      </c>
      <c r="AX44" s="45" t="str">
        <f t="shared" si="16"/>
        <v/>
      </c>
      <c r="AY44" s="45" t="str">
        <f t="shared" si="15"/>
        <v/>
      </c>
      <c r="AZ44" s="45" t="str">
        <f t="shared" si="15"/>
        <v>10～11</v>
      </c>
      <c r="BA44" s="45" t="str">
        <f t="shared" si="15"/>
        <v>14～15</v>
      </c>
      <c r="BB44" s="45" t="str">
        <f t="shared" si="15"/>
        <v>18～19</v>
      </c>
      <c r="BC44" s="45" t="str">
        <f t="shared" si="15"/>
        <v>22～23</v>
      </c>
      <c r="BL44" s="63"/>
    </row>
    <row r="45" spans="1:71" ht="18.95" customHeight="1">
      <c r="AA45" s="9">
        <v>35</v>
      </c>
      <c r="AB45" s="27" t="str">
        <f>V15</f>
        <v>英語</v>
      </c>
      <c r="AC45" s="61"/>
      <c r="AD45" s="42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9</v>
      </c>
      <c r="AJ45" s="22" t="str">
        <f>IF(AE45="","",VLOOKUP(AE45,目次!$A$5:$P$36,3))</f>
        <v/>
      </c>
      <c r="AK45" s="22" t="str">
        <f>IF(AE45="","",VLOOKUP(AE45,目次!$A$5:$X$36,20))</f>
        <v/>
      </c>
      <c r="AL45" s="22" t="str">
        <f>IF(AF45="","",VLOOKUP(AF45,目次!$A$5:$P$36,4))</f>
        <v/>
      </c>
      <c r="AM45" s="22" t="str">
        <f>IF(AF45="","",VLOOKUP(AF45,目次!$A$5:$X$36,21))</f>
        <v/>
      </c>
      <c r="AN45" s="22" t="str">
        <f>IF(AG45="","",VLOOKUP(AG45,目次!$A$5:$P$36,5))</f>
        <v/>
      </c>
      <c r="AO45" s="22" t="str">
        <f>IF(AG45="","",VLOOKUP(AG45,目次!$A$5:$X$36,22))</f>
        <v/>
      </c>
      <c r="AP45" s="22" t="str">
        <f>IF(AH45="","",VLOOKUP(AH45,目次!$A$5:$P$36,6))</f>
        <v/>
      </c>
      <c r="AQ45" s="22" t="str">
        <f>IF(AH45="","",VLOOKUP(AH45,目次!$A$5:$X$36,23))</f>
        <v/>
      </c>
      <c r="AR45" s="22" t="str">
        <f>IF(AI45="","",VLOOKUP(AI45,目次!$A$5:$P$36,7))</f>
        <v>18～19</v>
      </c>
      <c r="AS45" s="22" t="str">
        <f>IF(AI45="","",VLOOKUP(AI45,目次!$A$5:$X$36,24))</f>
        <v>22～23</v>
      </c>
      <c r="AT45" s="45" t="str">
        <f t="shared" si="16"/>
        <v>18～19</v>
      </c>
      <c r="AU45" s="45" t="str">
        <f t="shared" si="16"/>
        <v>20～21</v>
      </c>
      <c r="AV45" s="45" t="str">
        <f t="shared" si="16"/>
        <v/>
      </c>
      <c r="AW45" s="45" t="str">
        <f t="shared" si="16"/>
        <v/>
      </c>
      <c r="AX45" s="45" t="str">
        <f t="shared" si="16"/>
        <v/>
      </c>
      <c r="AY45" s="45" t="str">
        <f t="shared" si="15"/>
        <v/>
      </c>
      <c r="AZ45" s="45" t="str">
        <f t="shared" si="15"/>
        <v/>
      </c>
      <c r="BA45" s="45" t="str">
        <f t="shared" si="15"/>
        <v/>
      </c>
      <c r="BB45" s="45" t="str">
        <f t="shared" si="15"/>
        <v>18～19</v>
      </c>
      <c r="BC45" s="45" t="str">
        <f t="shared" si="15"/>
        <v>22～23</v>
      </c>
    </row>
    <row r="46" spans="1:71" ht="18.95" customHeight="1">
      <c r="AA46" s="9">
        <v>36</v>
      </c>
      <c r="AB46" s="27" t="str">
        <f>V11</f>
        <v>国語</v>
      </c>
      <c r="AC46" s="61"/>
      <c r="AD46" s="42" t="str">
        <f t="shared" si="12"/>
        <v>国語</v>
      </c>
      <c r="AE46" s="22">
        <f>IF($AD46=AE$10,COUNTIF($AD$11:$AD46,AE$10)+U$19,"")</f>
        <v>9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18～19</v>
      </c>
      <c r="AK46" s="22" t="str">
        <f>IF(AE46="","",VLOOKUP(AE46,目次!$A$5:$X$36,20))</f>
        <v>20～21</v>
      </c>
      <c r="AL46" s="22" t="str">
        <f>IF(AF46="","",VLOOKUP(AF46,目次!$A$5:$P$36,4))</f>
        <v/>
      </c>
      <c r="AM46" s="22" t="str">
        <f>IF(AF46="","",VLOOKUP(AF46,目次!$A$5:$X$36,21))</f>
        <v/>
      </c>
      <c r="AN46" s="22" t="str">
        <f>IF(AG46="","",VLOOKUP(AG46,目次!$A$5:$P$36,5))</f>
        <v/>
      </c>
      <c r="AO46" s="22" t="str">
        <f>IF(AG46="","",VLOOKUP(AG46,目次!$A$5:$X$36,22))</f>
        <v/>
      </c>
      <c r="AP46" s="22" t="str">
        <f>IF(AH46="","",VLOOKUP(AH46,目次!$A$5:$P$36,6))</f>
        <v/>
      </c>
      <c r="AQ46" s="22" t="str">
        <f>IF(AH46="","",VLOOKUP(AH46,目次!$A$5:$X$36,23))</f>
        <v/>
      </c>
      <c r="AR46" s="22" t="str">
        <f>IF(AI46="","",VLOOKUP(AI46,目次!$A$5:$P$36,7))</f>
        <v/>
      </c>
      <c r="AS46" s="22" t="str">
        <f>IF(AI46="","",VLOOKUP(AI46,目次!$A$5:$X$36,24))</f>
        <v/>
      </c>
      <c r="AT46" s="45" t="str">
        <f t="shared" si="16"/>
        <v>18～19</v>
      </c>
      <c r="AU46" s="45" t="str">
        <f t="shared" si="16"/>
        <v>20～21</v>
      </c>
      <c r="AV46" s="45" t="str">
        <f t="shared" si="16"/>
        <v>10～11</v>
      </c>
      <c r="AW46" s="45" t="str">
        <f t="shared" si="16"/>
        <v>12～13</v>
      </c>
      <c r="AX46" s="45" t="str">
        <f t="shared" si="16"/>
        <v/>
      </c>
      <c r="AY46" s="45" t="str">
        <f t="shared" si="15"/>
        <v/>
      </c>
      <c r="AZ46" s="45" t="str">
        <f t="shared" si="15"/>
        <v/>
      </c>
      <c r="BA46" s="45" t="str">
        <f t="shared" si="15"/>
        <v/>
      </c>
      <c r="BB46" s="45" t="str">
        <f t="shared" si="15"/>
        <v/>
      </c>
      <c r="BC46" s="45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1"/>
      <c r="AD47" s="42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5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IF(AE47="","",VLOOKUP(AE47,目次!$A$5:$X$36,20))</f>
        <v/>
      </c>
      <c r="AL47" s="22" t="str">
        <f>IF(AF47="","",VLOOKUP(AF47,目次!$A$5:$P$36,4))</f>
        <v>10～11</v>
      </c>
      <c r="AM47" s="22" t="str">
        <f>IF(AF47="","",VLOOKUP(AF47,目次!$A$5:$X$36,21))</f>
        <v>12～13</v>
      </c>
      <c r="AN47" s="22" t="str">
        <f>IF(AG47="","",VLOOKUP(AG47,目次!$A$5:$P$36,5))</f>
        <v/>
      </c>
      <c r="AO47" s="22" t="str">
        <f>IF(AG47="","",VLOOKUP(AG47,目次!$A$5:$X$36,22))</f>
        <v/>
      </c>
      <c r="AP47" s="22" t="str">
        <f>IF(AH47="","",VLOOKUP(AH47,目次!$A$5:$P$36,6))</f>
        <v/>
      </c>
      <c r="AQ47" s="22" t="str">
        <f>IF(AH47="","",VLOOKUP(AH47,目次!$A$5:$X$36,23))</f>
        <v/>
      </c>
      <c r="AR47" s="22" t="str">
        <f>IF(AI47="","",VLOOKUP(AI47,目次!$A$5:$P$36,7))</f>
        <v/>
      </c>
      <c r="AS47" s="22" t="str">
        <f>IF(AI47="","",VLOOKUP(AI47,目次!$A$5:$X$36,24))</f>
        <v/>
      </c>
      <c r="AT47" s="45" t="str">
        <f t="shared" si="16"/>
        <v/>
      </c>
      <c r="AU47" s="45" t="str">
        <f t="shared" si="16"/>
        <v/>
      </c>
      <c r="AV47" s="45" t="str">
        <f t="shared" si="16"/>
        <v>10～11</v>
      </c>
      <c r="AW47" s="45" t="str">
        <f t="shared" si="16"/>
        <v>12～13</v>
      </c>
      <c r="AX47" s="45" t="str">
        <f t="shared" si="16"/>
        <v>20～21</v>
      </c>
      <c r="AY47" s="45" t="str">
        <f t="shared" si="15"/>
        <v>22～23</v>
      </c>
      <c r="AZ47" s="45" t="str">
        <f t="shared" si="15"/>
        <v/>
      </c>
      <c r="BA47" s="45" t="str">
        <f t="shared" si="15"/>
        <v/>
      </c>
      <c r="BB47" s="45" t="str">
        <f t="shared" si="15"/>
        <v/>
      </c>
      <c r="BC47" s="45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1"/>
      <c r="AD48" s="42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10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IF(AE48="","",VLOOKUP(AE48,目次!$A$5:$X$36,20))</f>
        <v/>
      </c>
      <c r="AL48" s="22" t="str">
        <f>IF(AF48="","",VLOOKUP(AF48,目次!$A$5:$P$36,4))</f>
        <v/>
      </c>
      <c r="AM48" s="22" t="str">
        <f>IF(AF48="","",VLOOKUP(AF48,目次!$A$5:$X$36,21))</f>
        <v/>
      </c>
      <c r="AN48" s="22" t="str">
        <f>IF(AG48="","",VLOOKUP(AG48,目次!$A$5:$P$36,5))</f>
        <v>20～21</v>
      </c>
      <c r="AO48" s="22" t="str">
        <f>IF(AG48="","",VLOOKUP(AG48,目次!$A$5:$X$36,22))</f>
        <v>22～23</v>
      </c>
      <c r="AP48" s="22" t="str">
        <f>IF(AH48="","",VLOOKUP(AH48,目次!$A$5:$P$36,6))</f>
        <v/>
      </c>
      <c r="AQ48" s="22" t="str">
        <f>IF(AH48="","",VLOOKUP(AH48,目次!$A$5:$X$36,23))</f>
        <v/>
      </c>
      <c r="AR48" s="22" t="str">
        <f>IF(AI48="","",VLOOKUP(AI48,目次!$A$5:$P$36,7))</f>
        <v/>
      </c>
      <c r="AS48" s="22" t="str">
        <f>IF(AI48="","",VLOOKUP(AI48,目次!$A$5:$X$36,24))</f>
        <v/>
      </c>
      <c r="AT48" s="45" t="str">
        <f t="shared" si="16"/>
        <v/>
      </c>
      <c r="AU48" s="45" t="str">
        <f t="shared" si="16"/>
        <v/>
      </c>
      <c r="AV48" s="45" t="str">
        <f t="shared" si="16"/>
        <v/>
      </c>
      <c r="AW48" s="45" t="str">
        <f t="shared" si="16"/>
        <v/>
      </c>
      <c r="AX48" s="45" t="str">
        <f t="shared" si="16"/>
        <v>20～21</v>
      </c>
      <c r="AY48" s="45" t="str">
        <f t="shared" si="15"/>
        <v>22～23</v>
      </c>
      <c r="AZ48" s="45" t="str">
        <f t="shared" si="15"/>
        <v>12～13</v>
      </c>
      <c r="BA48" s="45" t="str">
        <f t="shared" si="15"/>
        <v>16～17</v>
      </c>
      <c r="BB48" s="45" t="str">
        <f t="shared" si="15"/>
        <v/>
      </c>
      <c r="BC48" s="45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1"/>
      <c r="AD49" s="42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6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IF(AE49="","",VLOOKUP(AE49,目次!$A$5:$X$36,20))</f>
        <v/>
      </c>
      <c r="AL49" s="22" t="str">
        <f>IF(AF49="","",VLOOKUP(AF49,目次!$A$5:$P$36,4))</f>
        <v/>
      </c>
      <c r="AM49" s="22" t="str">
        <f>IF(AF49="","",VLOOKUP(AF49,目次!$A$5:$X$36,21))</f>
        <v/>
      </c>
      <c r="AN49" s="22" t="str">
        <f>IF(AG49="","",VLOOKUP(AG49,目次!$A$5:$P$36,5))</f>
        <v/>
      </c>
      <c r="AO49" s="22" t="str">
        <f>IF(AG49="","",VLOOKUP(AG49,目次!$A$5:$X$36,22))</f>
        <v/>
      </c>
      <c r="AP49" s="22" t="str">
        <f>IF(AH49="","",VLOOKUP(AH49,目次!$A$5:$P$36,6))</f>
        <v>12～13</v>
      </c>
      <c r="AQ49" s="22" t="str">
        <f>IF(AH49="","",VLOOKUP(AH49,目次!$A$5:$X$36,23))</f>
        <v>16～17</v>
      </c>
      <c r="AR49" s="22" t="str">
        <f>IF(AI49="","",VLOOKUP(AI49,目次!$A$5:$P$36,7))</f>
        <v/>
      </c>
      <c r="AS49" s="22" t="str">
        <f>IF(AI49="","",VLOOKUP(AI49,目次!$A$5:$X$36,24))</f>
        <v/>
      </c>
      <c r="AT49" s="45" t="str">
        <f t="shared" si="16"/>
        <v/>
      </c>
      <c r="AU49" s="45" t="str">
        <f t="shared" si="16"/>
        <v/>
      </c>
      <c r="AV49" s="45" t="str">
        <f t="shared" si="16"/>
        <v/>
      </c>
      <c r="AW49" s="45" t="str">
        <f t="shared" si="16"/>
        <v/>
      </c>
      <c r="AX49" s="45" t="str">
        <f t="shared" si="16"/>
        <v/>
      </c>
      <c r="AY49" s="45" t="str">
        <f t="shared" si="15"/>
        <v/>
      </c>
      <c r="AZ49" s="45" t="str">
        <f t="shared" si="15"/>
        <v>12～13</v>
      </c>
      <c r="BA49" s="45" t="str">
        <f t="shared" si="15"/>
        <v>16～17</v>
      </c>
      <c r="BB49" s="45" t="str">
        <f t="shared" si="15"/>
        <v>20～21</v>
      </c>
      <c r="BC49" s="45" t="str">
        <f t="shared" si="15"/>
        <v>24～25</v>
      </c>
    </row>
    <row r="50" spans="27:55" ht="18.95" customHeight="1">
      <c r="AA50" s="9">
        <v>40</v>
      </c>
      <c r="AB50" s="27" t="str">
        <f>V15</f>
        <v>英語</v>
      </c>
      <c r="AC50" s="61"/>
      <c r="AD50" s="42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10</v>
      </c>
      <c r="AJ50" s="22" t="str">
        <f>IF(AE50="","",VLOOKUP(AE50,目次!$A$5:$P$36,3))</f>
        <v/>
      </c>
      <c r="AK50" s="22" t="str">
        <f>IF(AE50="","",VLOOKUP(AE50,目次!$A$5:$X$36,20))</f>
        <v/>
      </c>
      <c r="AL50" s="22" t="str">
        <f>IF(AF50="","",VLOOKUP(AF50,目次!$A$5:$P$36,4))</f>
        <v/>
      </c>
      <c r="AM50" s="22" t="str">
        <f>IF(AF50="","",VLOOKUP(AF50,目次!$A$5:$X$36,21))</f>
        <v/>
      </c>
      <c r="AN50" s="22" t="str">
        <f>IF(AG50="","",VLOOKUP(AG50,目次!$A$5:$P$36,5))</f>
        <v/>
      </c>
      <c r="AO50" s="22" t="str">
        <f>IF(AG50="","",VLOOKUP(AG50,目次!$A$5:$X$36,22))</f>
        <v/>
      </c>
      <c r="AP50" s="22" t="str">
        <f>IF(AH50="","",VLOOKUP(AH50,目次!$A$5:$P$36,6))</f>
        <v/>
      </c>
      <c r="AQ50" s="22" t="str">
        <f>IF(AH50="","",VLOOKUP(AH50,目次!$A$5:$X$36,23))</f>
        <v/>
      </c>
      <c r="AR50" s="22" t="str">
        <f>IF(AI50="","",VLOOKUP(AI50,目次!$A$5:$P$36,7))</f>
        <v>20～21</v>
      </c>
      <c r="AS50" s="22" t="str">
        <f>IF(AI50="","",VLOOKUP(AI50,目次!$A$5:$X$36,24))</f>
        <v>24～25</v>
      </c>
      <c r="AT50" s="45" t="str">
        <f t="shared" si="16"/>
        <v>20～21</v>
      </c>
      <c r="AU50" s="45" t="str">
        <f t="shared" si="16"/>
        <v>22～23</v>
      </c>
      <c r="AV50" s="45" t="str">
        <f t="shared" si="16"/>
        <v/>
      </c>
      <c r="AW50" s="45" t="str">
        <f t="shared" si="16"/>
        <v/>
      </c>
      <c r="AX50" s="45" t="str">
        <f t="shared" si="16"/>
        <v/>
      </c>
      <c r="AY50" s="45" t="str">
        <f t="shared" si="15"/>
        <v/>
      </c>
      <c r="AZ50" s="45" t="str">
        <f t="shared" si="15"/>
        <v/>
      </c>
      <c r="BA50" s="45" t="str">
        <f t="shared" si="15"/>
        <v/>
      </c>
      <c r="BB50" s="45" t="str">
        <f t="shared" si="15"/>
        <v>20～21</v>
      </c>
      <c r="BC50" s="45" t="str">
        <f t="shared" si="15"/>
        <v>24～25</v>
      </c>
    </row>
    <row r="51" spans="27:55" ht="18.95" customHeight="1">
      <c r="AA51" s="9">
        <v>41</v>
      </c>
      <c r="AB51" s="27" t="str">
        <f>V11</f>
        <v>国語</v>
      </c>
      <c r="AC51" s="61"/>
      <c r="AD51" s="42" t="str">
        <f t="shared" si="12"/>
        <v>国語</v>
      </c>
      <c r="AE51" s="22">
        <f>IF($AD51=AE$10,COUNTIF($AD$11:$AD51,AE$10)+U$19,"")</f>
        <v>10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20～21</v>
      </c>
      <c r="AK51" s="22" t="str">
        <f>IF(AE51="","",VLOOKUP(AE51,目次!$A$5:$X$36,20))</f>
        <v>22～23</v>
      </c>
      <c r="AL51" s="22" t="str">
        <f>IF(AF51="","",VLOOKUP(AF51,目次!$A$5:$P$36,4))</f>
        <v/>
      </c>
      <c r="AM51" s="22" t="str">
        <f>IF(AF51="","",VLOOKUP(AF51,目次!$A$5:$X$36,21))</f>
        <v/>
      </c>
      <c r="AN51" s="22" t="str">
        <f>IF(AG51="","",VLOOKUP(AG51,目次!$A$5:$P$36,5))</f>
        <v/>
      </c>
      <c r="AO51" s="22" t="str">
        <f>IF(AG51="","",VLOOKUP(AG51,目次!$A$5:$X$36,22))</f>
        <v/>
      </c>
      <c r="AP51" s="22" t="str">
        <f>IF(AH51="","",VLOOKUP(AH51,目次!$A$5:$P$36,6))</f>
        <v/>
      </c>
      <c r="AQ51" s="22" t="str">
        <f>IF(AH51="","",VLOOKUP(AH51,目次!$A$5:$X$36,23))</f>
        <v/>
      </c>
      <c r="AR51" s="22" t="str">
        <f>IF(AI51="","",VLOOKUP(AI51,目次!$A$5:$P$36,7))</f>
        <v/>
      </c>
      <c r="AS51" s="22" t="str">
        <f>IF(AI51="","",VLOOKUP(AI51,目次!$A$5:$X$36,24))</f>
        <v/>
      </c>
      <c r="AT51" s="45" t="str">
        <f t="shared" si="16"/>
        <v>20～21</v>
      </c>
      <c r="AU51" s="45" t="str">
        <f t="shared" si="16"/>
        <v>22～23</v>
      </c>
      <c r="AV51" s="45" t="str">
        <f t="shared" si="16"/>
        <v>12～14</v>
      </c>
      <c r="AW51" s="45" t="str">
        <f t="shared" si="16"/>
        <v>14～15</v>
      </c>
      <c r="AX51" s="45" t="str">
        <f t="shared" si="16"/>
        <v/>
      </c>
      <c r="AY51" s="45" t="str">
        <f t="shared" si="15"/>
        <v/>
      </c>
      <c r="AZ51" s="45" t="str">
        <f t="shared" si="15"/>
        <v/>
      </c>
      <c r="BA51" s="45" t="str">
        <f t="shared" si="15"/>
        <v/>
      </c>
      <c r="BB51" s="45" t="str">
        <f t="shared" si="15"/>
        <v/>
      </c>
      <c r="BC51" s="45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1"/>
      <c r="AD52" s="42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6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IF(AE52="","",VLOOKUP(AE52,目次!$A$5:$X$36,20))</f>
        <v/>
      </c>
      <c r="AL52" s="22" t="str">
        <f>IF(AF52="","",VLOOKUP(AF52,目次!$A$5:$P$36,4))</f>
        <v>12～14</v>
      </c>
      <c r="AM52" s="22" t="str">
        <f>IF(AF52="","",VLOOKUP(AF52,目次!$A$5:$X$36,21))</f>
        <v>14～15</v>
      </c>
      <c r="AN52" s="22" t="str">
        <f>IF(AG52="","",VLOOKUP(AG52,目次!$A$5:$P$36,5))</f>
        <v/>
      </c>
      <c r="AO52" s="22" t="str">
        <f>IF(AG52="","",VLOOKUP(AG52,目次!$A$5:$X$36,22))</f>
        <v/>
      </c>
      <c r="AP52" s="22" t="str">
        <f>IF(AH52="","",VLOOKUP(AH52,目次!$A$5:$P$36,6))</f>
        <v/>
      </c>
      <c r="AQ52" s="22" t="str">
        <f>IF(AH52="","",VLOOKUP(AH52,目次!$A$5:$X$36,23))</f>
        <v/>
      </c>
      <c r="AR52" s="22" t="str">
        <f>IF(AI52="","",VLOOKUP(AI52,目次!$A$5:$P$36,7))</f>
        <v/>
      </c>
      <c r="AS52" s="22" t="str">
        <f>IF(AI52="","",VLOOKUP(AI52,目次!$A$5:$X$36,24))</f>
        <v/>
      </c>
      <c r="AT52" s="45" t="str">
        <f t="shared" si="16"/>
        <v/>
      </c>
      <c r="AU52" s="45" t="str">
        <f t="shared" si="16"/>
        <v/>
      </c>
      <c r="AV52" s="45" t="str">
        <f t="shared" si="16"/>
        <v>12～14</v>
      </c>
      <c r="AW52" s="45" t="str">
        <f t="shared" si="16"/>
        <v>14～15</v>
      </c>
      <c r="AX52" s="45" t="str">
        <f t="shared" si="16"/>
        <v>22～23</v>
      </c>
      <c r="AY52" s="45" t="str">
        <f t="shared" si="15"/>
        <v>24～25</v>
      </c>
      <c r="AZ52" s="45" t="str">
        <f t="shared" si="15"/>
        <v/>
      </c>
      <c r="BA52" s="45" t="str">
        <f t="shared" si="15"/>
        <v/>
      </c>
      <c r="BB52" s="45" t="str">
        <f t="shared" si="15"/>
        <v/>
      </c>
      <c r="BC52" s="45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1"/>
      <c r="AD53" s="42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11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IF(AE53="","",VLOOKUP(AE53,目次!$A$5:$X$36,20))</f>
        <v/>
      </c>
      <c r="AL53" s="22" t="str">
        <f>IF(AF53="","",VLOOKUP(AF53,目次!$A$5:$P$36,4))</f>
        <v/>
      </c>
      <c r="AM53" s="22" t="str">
        <f>IF(AF53="","",VLOOKUP(AF53,目次!$A$5:$X$36,21))</f>
        <v/>
      </c>
      <c r="AN53" s="22" t="str">
        <f>IF(AG53="","",VLOOKUP(AG53,目次!$A$5:$P$36,5))</f>
        <v>22～23</v>
      </c>
      <c r="AO53" s="22" t="str">
        <f>IF(AG53="","",VLOOKUP(AG53,目次!$A$5:$X$36,22))</f>
        <v>24～25</v>
      </c>
      <c r="AP53" s="22" t="str">
        <f>IF(AH53="","",VLOOKUP(AH53,目次!$A$5:$P$36,6))</f>
        <v/>
      </c>
      <c r="AQ53" s="22" t="str">
        <f>IF(AH53="","",VLOOKUP(AH53,目次!$A$5:$X$36,23))</f>
        <v/>
      </c>
      <c r="AR53" s="22" t="str">
        <f>IF(AI53="","",VLOOKUP(AI53,目次!$A$5:$P$36,7))</f>
        <v/>
      </c>
      <c r="AS53" s="22" t="str">
        <f>IF(AI53="","",VLOOKUP(AI53,目次!$A$5:$X$36,24))</f>
        <v/>
      </c>
      <c r="AT53" s="45" t="str">
        <f t="shared" si="16"/>
        <v/>
      </c>
      <c r="AU53" s="45" t="str">
        <f t="shared" si="16"/>
        <v/>
      </c>
      <c r="AV53" s="45" t="str">
        <f t="shared" si="16"/>
        <v/>
      </c>
      <c r="AW53" s="45" t="str">
        <f t="shared" si="16"/>
        <v/>
      </c>
      <c r="AX53" s="45" t="str">
        <f t="shared" si="16"/>
        <v>22～23</v>
      </c>
      <c r="AY53" s="45" t="str">
        <f t="shared" si="15"/>
        <v>24～25</v>
      </c>
      <c r="AZ53" s="45" t="str">
        <f t="shared" si="15"/>
        <v>14～15</v>
      </c>
      <c r="BA53" s="45" t="str">
        <f t="shared" si="15"/>
        <v>18～19</v>
      </c>
      <c r="BB53" s="45" t="str">
        <f t="shared" si="15"/>
        <v/>
      </c>
      <c r="BC53" s="45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1"/>
      <c r="AD54" s="42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7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IF(AE54="","",VLOOKUP(AE54,目次!$A$5:$X$36,20))</f>
        <v/>
      </c>
      <c r="AL54" s="22" t="str">
        <f>IF(AF54="","",VLOOKUP(AF54,目次!$A$5:$P$36,4))</f>
        <v/>
      </c>
      <c r="AM54" s="22" t="str">
        <f>IF(AF54="","",VLOOKUP(AF54,目次!$A$5:$X$36,21))</f>
        <v/>
      </c>
      <c r="AN54" s="22" t="str">
        <f>IF(AG54="","",VLOOKUP(AG54,目次!$A$5:$P$36,5))</f>
        <v/>
      </c>
      <c r="AO54" s="22" t="str">
        <f>IF(AG54="","",VLOOKUP(AG54,目次!$A$5:$X$36,22))</f>
        <v/>
      </c>
      <c r="AP54" s="22" t="str">
        <f>IF(AH54="","",VLOOKUP(AH54,目次!$A$5:$P$36,6))</f>
        <v>14～15</v>
      </c>
      <c r="AQ54" s="22" t="str">
        <f>IF(AH54="","",VLOOKUP(AH54,目次!$A$5:$X$36,23))</f>
        <v>18～19</v>
      </c>
      <c r="AR54" s="22" t="str">
        <f>IF(AI54="","",VLOOKUP(AI54,目次!$A$5:$P$36,7))</f>
        <v/>
      </c>
      <c r="AS54" s="22" t="str">
        <f>IF(AI54="","",VLOOKUP(AI54,目次!$A$5:$X$36,24))</f>
        <v/>
      </c>
      <c r="AT54" s="45" t="str">
        <f t="shared" si="16"/>
        <v/>
      </c>
      <c r="AU54" s="45" t="str">
        <f t="shared" si="16"/>
        <v/>
      </c>
      <c r="AV54" s="45" t="str">
        <f t="shared" si="16"/>
        <v/>
      </c>
      <c r="AW54" s="45" t="str">
        <f t="shared" si="16"/>
        <v/>
      </c>
      <c r="AX54" s="45" t="str">
        <f t="shared" si="16"/>
        <v/>
      </c>
      <c r="AY54" s="45" t="str">
        <f t="shared" si="15"/>
        <v/>
      </c>
      <c r="AZ54" s="45" t="str">
        <f t="shared" si="15"/>
        <v>14～15</v>
      </c>
      <c r="BA54" s="45" t="str">
        <f t="shared" si="15"/>
        <v>18～19</v>
      </c>
      <c r="BB54" s="45" t="str">
        <f t="shared" si="15"/>
        <v>22～23</v>
      </c>
      <c r="BC54" s="45" t="str">
        <f t="shared" si="15"/>
        <v>26～27</v>
      </c>
    </row>
    <row r="55" spans="27:55" ht="18.95" customHeight="1">
      <c r="AA55" s="9">
        <v>45</v>
      </c>
      <c r="AB55" s="27" t="str">
        <f>V15</f>
        <v>英語</v>
      </c>
      <c r="AC55" s="61"/>
      <c r="AD55" s="42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11</v>
      </c>
      <c r="AJ55" s="22" t="str">
        <f>IF(AE55="","",VLOOKUP(AE55,目次!$A$5:$P$36,3))</f>
        <v/>
      </c>
      <c r="AK55" s="22" t="str">
        <f>IF(AE55="","",VLOOKUP(AE55,目次!$A$5:$X$36,20))</f>
        <v/>
      </c>
      <c r="AL55" s="22" t="str">
        <f>IF(AF55="","",VLOOKUP(AF55,目次!$A$5:$P$36,4))</f>
        <v/>
      </c>
      <c r="AM55" s="22" t="str">
        <f>IF(AF55="","",VLOOKUP(AF55,目次!$A$5:$X$36,21))</f>
        <v/>
      </c>
      <c r="AN55" s="22" t="str">
        <f>IF(AG55="","",VLOOKUP(AG55,目次!$A$5:$P$36,5))</f>
        <v/>
      </c>
      <c r="AO55" s="22" t="str">
        <f>IF(AG55="","",VLOOKUP(AG55,目次!$A$5:$X$36,22))</f>
        <v/>
      </c>
      <c r="AP55" s="22" t="str">
        <f>IF(AH55="","",VLOOKUP(AH55,目次!$A$5:$P$36,6))</f>
        <v/>
      </c>
      <c r="AQ55" s="22" t="str">
        <f>IF(AH55="","",VLOOKUP(AH55,目次!$A$5:$X$36,23))</f>
        <v/>
      </c>
      <c r="AR55" s="22" t="str">
        <f>IF(AI55="","",VLOOKUP(AI55,目次!$A$5:$P$36,7))</f>
        <v>22～23</v>
      </c>
      <c r="AS55" s="22" t="str">
        <f>IF(AI55="","",VLOOKUP(AI55,目次!$A$5:$X$36,24))</f>
        <v>26～27</v>
      </c>
      <c r="AT55" s="45" t="str">
        <f t="shared" si="16"/>
        <v>22～23</v>
      </c>
      <c r="AU55" s="45" t="str">
        <f t="shared" si="16"/>
        <v>24～25</v>
      </c>
      <c r="AV55" s="45" t="str">
        <f t="shared" si="16"/>
        <v/>
      </c>
      <c r="AW55" s="45" t="str">
        <f t="shared" si="16"/>
        <v/>
      </c>
      <c r="AX55" s="45" t="str">
        <f t="shared" si="16"/>
        <v/>
      </c>
      <c r="AY55" s="45" t="str">
        <f t="shared" si="15"/>
        <v/>
      </c>
      <c r="AZ55" s="45" t="str">
        <f t="shared" si="15"/>
        <v/>
      </c>
      <c r="BA55" s="45" t="str">
        <f t="shared" si="15"/>
        <v/>
      </c>
      <c r="BB55" s="45" t="str">
        <f t="shared" si="15"/>
        <v>22～23</v>
      </c>
      <c r="BC55" s="45" t="str">
        <f t="shared" si="15"/>
        <v>26～27</v>
      </c>
    </row>
    <row r="56" spans="27:55" ht="18.95" customHeight="1">
      <c r="AA56" s="9">
        <v>46</v>
      </c>
      <c r="AB56" s="27" t="str">
        <f>V11</f>
        <v>国語</v>
      </c>
      <c r="AC56" s="61"/>
      <c r="AD56" s="42" t="str">
        <f t="shared" si="12"/>
        <v>国語</v>
      </c>
      <c r="AE56" s="22">
        <f>IF($AD56=AE$10,COUNTIF($AD$11:$AD56,AE$10)+U$19,"")</f>
        <v>11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22～23</v>
      </c>
      <c r="AK56" s="22" t="str">
        <f>IF(AE56="","",VLOOKUP(AE56,目次!$A$5:$X$36,20))</f>
        <v>24～25</v>
      </c>
      <c r="AL56" s="22" t="str">
        <f>IF(AF56="","",VLOOKUP(AF56,目次!$A$5:$P$36,4))</f>
        <v/>
      </c>
      <c r="AM56" s="22" t="str">
        <f>IF(AF56="","",VLOOKUP(AF56,目次!$A$5:$X$36,21))</f>
        <v/>
      </c>
      <c r="AN56" s="22" t="str">
        <f>IF(AG56="","",VLOOKUP(AG56,目次!$A$5:$P$36,5))</f>
        <v/>
      </c>
      <c r="AO56" s="22" t="str">
        <f>IF(AG56="","",VLOOKUP(AG56,目次!$A$5:$X$36,22))</f>
        <v/>
      </c>
      <c r="AP56" s="22" t="str">
        <f>IF(AH56="","",VLOOKUP(AH56,目次!$A$5:$P$36,6))</f>
        <v/>
      </c>
      <c r="AQ56" s="22" t="str">
        <f>IF(AH56="","",VLOOKUP(AH56,目次!$A$5:$X$36,23))</f>
        <v/>
      </c>
      <c r="AR56" s="22" t="str">
        <f>IF(AI56="","",VLOOKUP(AI56,目次!$A$5:$P$36,7))</f>
        <v/>
      </c>
      <c r="AS56" s="22" t="str">
        <f>IF(AI56="","",VLOOKUP(AI56,目次!$A$5:$X$36,24))</f>
        <v/>
      </c>
      <c r="AT56" s="45" t="str">
        <f t="shared" si="16"/>
        <v>22～23</v>
      </c>
      <c r="AU56" s="45" t="str">
        <f t="shared" si="16"/>
        <v>24～25</v>
      </c>
      <c r="AV56" s="45" t="str">
        <f t="shared" si="16"/>
        <v>16～17</v>
      </c>
      <c r="AW56" s="45" t="str">
        <f t="shared" si="16"/>
        <v>16～17</v>
      </c>
      <c r="AX56" s="45" t="str">
        <f t="shared" si="16"/>
        <v/>
      </c>
      <c r="AY56" s="45" t="str">
        <f t="shared" si="15"/>
        <v/>
      </c>
      <c r="AZ56" s="45" t="str">
        <f t="shared" si="15"/>
        <v/>
      </c>
      <c r="BA56" s="45" t="str">
        <f t="shared" si="15"/>
        <v/>
      </c>
      <c r="BB56" s="45" t="str">
        <f t="shared" si="15"/>
        <v/>
      </c>
      <c r="BC56" s="45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1"/>
      <c r="AD57" s="42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7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IF(AE57="","",VLOOKUP(AE57,目次!$A$5:$X$36,20))</f>
        <v/>
      </c>
      <c r="AL57" s="22" t="str">
        <f>IF(AF57="","",VLOOKUP(AF57,目次!$A$5:$P$36,4))</f>
        <v>16～17</v>
      </c>
      <c r="AM57" s="22" t="str">
        <f>IF(AF57="","",VLOOKUP(AF57,目次!$A$5:$X$36,21))</f>
        <v>16～17</v>
      </c>
      <c r="AN57" s="22" t="str">
        <f>IF(AG57="","",VLOOKUP(AG57,目次!$A$5:$P$36,5))</f>
        <v/>
      </c>
      <c r="AO57" s="22" t="str">
        <f>IF(AG57="","",VLOOKUP(AG57,目次!$A$5:$X$36,22))</f>
        <v/>
      </c>
      <c r="AP57" s="22" t="str">
        <f>IF(AH57="","",VLOOKUP(AH57,目次!$A$5:$P$36,6))</f>
        <v/>
      </c>
      <c r="AQ57" s="22" t="str">
        <f>IF(AH57="","",VLOOKUP(AH57,目次!$A$5:$X$36,23))</f>
        <v/>
      </c>
      <c r="AR57" s="22" t="str">
        <f>IF(AI57="","",VLOOKUP(AI57,目次!$A$5:$P$36,7))</f>
        <v/>
      </c>
      <c r="AS57" s="22" t="str">
        <f>IF(AI57="","",VLOOKUP(AI57,目次!$A$5:$X$36,24))</f>
        <v/>
      </c>
      <c r="AT57" s="45" t="str">
        <f t="shared" si="16"/>
        <v/>
      </c>
      <c r="AU57" s="45" t="str">
        <f t="shared" si="16"/>
        <v/>
      </c>
      <c r="AV57" s="45" t="str">
        <f t="shared" si="16"/>
        <v>16～17</v>
      </c>
      <c r="AW57" s="45" t="str">
        <f t="shared" si="16"/>
        <v>16～17</v>
      </c>
      <c r="AX57" s="45" t="str">
        <f t="shared" si="16"/>
        <v>24～25</v>
      </c>
      <c r="AY57" s="45" t="str">
        <f t="shared" si="15"/>
        <v>26～27</v>
      </c>
      <c r="AZ57" s="45" t="str">
        <f t="shared" si="15"/>
        <v/>
      </c>
      <c r="BA57" s="45" t="str">
        <f t="shared" si="15"/>
        <v/>
      </c>
      <c r="BB57" s="45" t="str">
        <f t="shared" si="15"/>
        <v/>
      </c>
      <c r="BC57" s="45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1"/>
      <c r="AD58" s="42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12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IF(AE58="","",VLOOKUP(AE58,目次!$A$5:$X$36,20))</f>
        <v/>
      </c>
      <c r="AL58" s="22" t="str">
        <f>IF(AF58="","",VLOOKUP(AF58,目次!$A$5:$P$36,4))</f>
        <v/>
      </c>
      <c r="AM58" s="22" t="str">
        <f>IF(AF58="","",VLOOKUP(AF58,目次!$A$5:$X$36,21))</f>
        <v/>
      </c>
      <c r="AN58" s="22" t="str">
        <f>IF(AG58="","",VLOOKUP(AG58,目次!$A$5:$P$36,5))</f>
        <v>24～25</v>
      </c>
      <c r="AO58" s="22" t="str">
        <f>IF(AG58="","",VLOOKUP(AG58,目次!$A$5:$X$36,22))</f>
        <v>26～27</v>
      </c>
      <c r="AP58" s="22" t="str">
        <f>IF(AH58="","",VLOOKUP(AH58,目次!$A$5:$P$36,6))</f>
        <v/>
      </c>
      <c r="AQ58" s="22" t="str">
        <f>IF(AH58="","",VLOOKUP(AH58,目次!$A$5:$X$36,23))</f>
        <v/>
      </c>
      <c r="AR58" s="22" t="str">
        <f>IF(AI58="","",VLOOKUP(AI58,目次!$A$5:$P$36,7))</f>
        <v/>
      </c>
      <c r="AS58" s="22" t="str">
        <f>IF(AI58="","",VLOOKUP(AI58,目次!$A$5:$X$36,24))</f>
        <v/>
      </c>
      <c r="AT58" s="45" t="str">
        <f t="shared" si="16"/>
        <v/>
      </c>
      <c r="AU58" s="45" t="str">
        <f t="shared" si="16"/>
        <v/>
      </c>
      <c r="AV58" s="45" t="str">
        <f t="shared" si="16"/>
        <v/>
      </c>
      <c r="AW58" s="45" t="str">
        <f t="shared" si="16"/>
        <v/>
      </c>
      <c r="AX58" s="45" t="str">
        <f t="shared" si="16"/>
        <v>24～25</v>
      </c>
      <c r="AY58" s="45" t="str">
        <f t="shared" si="15"/>
        <v>26～27</v>
      </c>
      <c r="AZ58" s="45" t="str">
        <f t="shared" si="15"/>
        <v>16～17</v>
      </c>
      <c r="BA58" s="45" t="str">
        <f t="shared" si="15"/>
        <v>20～21</v>
      </c>
      <c r="BB58" s="45" t="str">
        <f t="shared" si="15"/>
        <v/>
      </c>
      <c r="BC58" s="45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1"/>
      <c r="AD59" s="42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8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IF(AE59="","",VLOOKUP(AE59,目次!$A$5:$X$36,20))</f>
        <v/>
      </c>
      <c r="AL59" s="22" t="str">
        <f>IF(AF59="","",VLOOKUP(AF59,目次!$A$5:$P$36,4))</f>
        <v/>
      </c>
      <c r="AM59" s="22" t="str">
        <f>IF(AF59="","",VLOOKUP(AF59,目次!$A$5:$X$36,21))</f>
        <v/>
      </c>
      <c r="AN59" s="22" t="str">
        <f>IF(AG59="","",VLOOKUP(AG59,目次!$A$5:$P$36,5))</f>
        <v/>
      </c>
      <c r="AO59" s="22" t="str">
        <f>IF(AG59="","",VLOOKUP(AG59,目次!$A$5:$X$36,22))</f>
        <v/>
      </c>
      <c r="AP59" s="22" t="str">
        <f>IF(AH59="","",VLOOKUP(AH59,目次!$A$5:$P$36,6))</f>
        <v>16～17</v>
      </c>
      <c r="AQ59" s="22" t="str">
        <f>IF(AH59="","",VLOOKUP(AH59,目次!$A$5:$X$36,23))</f>
        <v>20～21</v>
      </c>
      <c r="AR59" s="22" t="str">
        <f>IF(AI59="","",VLOOKUP(AI59,目次!$A$5:$P$36,7))</f>
        <v/>
      </c>
      <c r="AS59" s="22" t="str">
        <f>IF(AI59="","",VLOOKUP(AI59,目次!$A$5:$X$36,24))</f>
        <v/>
      </c>
      <c r="AT59" s="45" t="str">
        <f t="shared" si="16"/>
        <v/>
      </c>
      <c r="AU59" s="45" t="str">
        <f t="shared" si="16"/>
        <v/>
      </c>
      <c r="AV59" s="45" t="str">
        <f t="shared" si="16"/>
        <v/>
      </c>
      <c r="AW59" s="45" t="str">
        <f t="shared" si="16"/>
        <v/>
      </c>
      <c r="AX59" s="45" t="str">
        <f t="shared" si="16"/>
        <v/>
      </c>
      <c r="AY59" s="45" t="str">
        <f t="shared" si="15"/>
        <v/>
      </c>
      <c r="AZ59" s="45" t="str">
        <f t="shared" si="15"/>
        <v>16～17</v>
      </c>
      <c r="BA59" s="45" t="str">
        <f t="shared" si="15"/>
        <v>20～21</v>
      </c>
      <c r="BB59" s="45" t="str">
        <f t="shared" si="15"/>
        <v>24～25</v>
      </c>
      <c r="BC59" s="45" t="str">
        <f t="shared" si="15"/>
        <v>28～29</v>
      </c>
    </row>
    <row r="60" spans="27:55" ht="18.95" customHeight="1">
      <c r="AA60" s="9">
        <v>50</v>
      </c>
      <c r="AB60" s="27" t="str">
        <f>V15</f>
        <v>英語</v>
      </c>
      <c r="AC60" s="61"/>
      <c r="AD60" s="42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12</v>
      </c>
      <c r="AJ60" s="22" t="str">
        <f>IF(AE60="","",VLOOKUP(AE60,目次!$A$5:$P$36,3))</f>
        <v/>
      </c>
      <c r="AK60" s="22" t="str">
        <f>IF(AE60="","",VLOOKUP(AE60,目次!$A$5:$X$36,20))</f>
        <v/>
      </c>
      <c r="AL60" s="22" t="str">
        <f>IF(AF60="","",VLOOKUP(AF60,目次!$A$5:$P$36,4))</f>
        <v/>
      </c>
      <c r="AM60" s="22" t="str">
        <f>IF(AF60="","",VLOOKUP(AF60,目次!$A$5:$X$36,21))</f>
        <v/>
      </c>
      <c r="AN60" s="22" t="str">
        <f>IF(AG60="","",VLOOKUP(AG60,目次!$A$5:$P$36,5))</f>
        <v/>
      </c>
      <c r="AO60" s="22" t="str">
        <f>IF(AG60="","",VLOOKUP(AG60,目次!$A$5:$X$36,22))</f>
        <v/>
      </c>
      <c r="AP60" s="22" t="str">
        <f>IF(AH60="","",VLOOKUP(AH60,目次!$A$5:$P$36,6))</f>
        <v/>
      </c>
      <c r="AQ60" s="22" t="str">
        <f>IF(AH60="","",VLOOKUP(AH60,目次!$A$5:$X$36,23))</f>
        <v/>
      </c>
      <c r="AR60" s="22" t="str">
        <f>IF(AI60="","",VLOOKUP(AI60,目次!$A$5:$P$36,7))</f>
        <v>24～25</v>
      </c>
      <c r="AS60" s="22" t="str">
        <f>IF(AI60="","",VLOOKUP(AI60,目次!$A$5:$X$36,24))</f>
        <v>28～29</v>
      </c>
      <c r="AT60" s="45" t="str">
        <f t="shared" si="16"/>
        <v>24～25</v>
      </c>
      <c r="AU60" s="45" t="str">
        <f t="shared" si="16"/>
        <v>26～27</v>
      </c>
      <c r="AV60" s="45" t="str">
        <f t="shared" si="16"/>
        <v/>
      </c>
      <c r="AW60" s="45" t="str">
        <f t="shared" si="16"/>
        <v/>
      </c>
      <c r="AX60" s="45" t="str">
        <f t="shared" si="16"/>
        <v/>
      </c>
      <c r="AY60" s="45" t="str">
        <f t="shared" si="15"/>
        <v/>
      </c>
      <c r="AZ60" s="45" t="str">
        <f t="shared" si="15"/>
        <v/>
      </c>
      <c r="BA60" s="45" t="str">
        <f t="shared" si="15"/>
        <v/>
      </c>
      <c r="BB60" s="45" t="str">
        <f t="shared" si="15"/>
        <v>24～25</v>
      </c>
      <c r="BC60" s="45" t="str">
        <f t="shared" si="15"/>
        <v>28～29</v>
      </c>
    </row>
    <row r="61" spans="27:55" ht="18.95" customHeight="1">
      <c r="AA61" s="9">
        <v>51</v>
      </c>
      <c r="AB61" s="27" t="str">
        <f>V11</f>
        <v>国語</v>
      </c>
      <c r="AC61" s="61"/>
      <c r="AD61" s="42" t="str">
        <f t="shared" si="12"/>
        <v>国語</v>
      </c>
      <c r="AE61" s="22">
        <f>IF($AD61=AE$10,COUNTIF($AD$11:$AD61,AE$10)+U$19,"")</f>
        <v>12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24～25</v>
      </c>
      <c r="AK61" s="22" t="str">
        <f>IF(AE61="","",VLOOKUP(AE61,目次!$A$5:$X$36,20))</f>
        <v>26～27</v>
      </c>
      <c r="AL61" s="22" t="str">
        <f>IF(AF61="","",VLOOKUP(AF61,目次!$A$5:$P$36,4))</f>
        <v/>
      </c>
      <c r="AM61" s="22" t="str">
        <f>IF(AF61="","",VLOOKUP(AF61,目次!$A$5:$X$36,21))</f>
        <v/>
      </c>
      <c r="AN61" s="22" t="str">
        <f>IF(AG61="","",VLOOKUP(AG61,目次!$A$5:$P$36,5))</f>
        <v/>
      </c>
      <c r="AO61" s="22" t="str">
        <f>IF(AG61="","",VLOOKUP(AG61,目次!$A$5:$X$36,22))</f>
        <v/>
      </c>
      <c r="AP61" s="22" t="str">
        <f>IF(AH61="","",VLOOKUP(AH61,目次!$A$5:$P$36,6))</f>
        <v/>
      </c>
      <c r="AQ61" s="22" t="str">
        <f>IF(AH61="","",VLOOKUP(AH61,目次!$A$5:$X$36,23))</f>
        <v/>
      </c>
      <c r="AR61" s="22" t="str">
        <f>IF(AI61="","",VLOOKUP(AI61,目次!$A$5:$P$36,7))</f>
        <v/>
      </c>
      <c r="AS61" s="22" t="str">
        <f>IF(AI61="","",VLOOKUP(AI61,目次!$A$5:$X$36,24))</f>
        <v/>
      </c>
      <c r="AT61" s="45" t="str">
        <f t="shared" si="16"/>
        <v>24～25</v>
      </c>
      <c r="AU61" s="45" t="str">
        <f t="shared" si="16"/>
        <v>26～27</v>
      </c>
      <c r="AV61" s="45" t="str">
        <f t="shared" si="16"/>
        <v>18～19</v>
      </c>
      <c r="AW61" s="45" t="str">
        <f t="shared" si="16"/>
        <v>18～19</v>
      </c>
      <c r="AX61" s="45" t="str">
        <f t="shared" si="16"/>
        <v/>
      </c>
      <c r="AY61" s="45" t="str">
        <f t="shared" si="15"/>
        <v/>
      </c>
      <c r="AZ61" s="45" t="str">
        <f t="shared" si="15"/>
        <v/>
      </c>
      <c r="BA61" s="45" t="str">
        <f t="shared" si="15"/>
        <v/>
      </c>
      <c r="BB61" s="45" t="str">
        <f t="shared" si="15"/>
        <v/>
      </c>
      <c r="BC61" s="45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1"/>
      <c r="AD62" s="42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8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IF(AE62="","",VLOOKUP(AE62,目次!$A$5:$X$36,20))</f>
        <v/>
      </c>
      <c r="AL62" s="22" t="str">
        <f>IF(AF62="","",VLOOKUP(AF62,目次!$A$5:$P$36,4))</f>
        <v>18～19</v>
      </c>
      <c r="AM62" s="22" t="str">
        <f>IF(AF62="","",VLOOKUP(AF62,目次!$A$5:$X$36,21))</f>
        <v>18～19</v>
      </c>
      <c r="AN62" s="22" t="str">
        <f>IF(AG62="","",VLOOKUP(AG62,目次!$A$5:$P$36,5))</f>
        <v/>
      </c>
      <c r="AO62" s="22" t="str">
        <f>IF(AG62="","",VLOOKUP(AG62,目次!$A$5:$X$36,22))</f>
        <v/>
      </c>
      <c r="AP62" s="22" t="str">
        <f>IF(AH62="","",VLOOKUP(AH62,目次!$A$5:$P$36,6))</f>
        <v/>
      </c>
      <c r="AQ62" s="22" t="str">
        <f>IF(AH62="","",VLOOKUP(AH62,目次!$A$5:$X$36,23))</f>
        <v/>
      </c>
      <c r="AR62" s="22" t="str">
        <f>IF(AI62="","",VLOOKUP(AI62,目次!$A$5:$P$36,7))</f>
        <v/>
      </c>
      <c r="AS62" s="22" t="str">
        <f>IF(AI62="","",VLOOKUP(AI62,目次!$A$5:$X$36,24))</f>
        <v/>
      </c>
      <c r="AT62" s="45" t="str">
        <f t="shared" si="16"/>
        <v/>
      </c>
      <c r="AU62" s="45" t="str">
        <f t="shared" si="16"/>
        <v/>
      </c>
      <c r="AV62" s="45" t="str">
        <f t="shared" si="16"/>
        <v>18～19</v>
      </c>
      <c r="AW62" s="45" t="str">
        <f t="shared" si="16"/>
        <v>18～19</v>
      </c>
      <c r="AX62" s="45" t="str">
        <f t="shared" si="16"/>
        <v>26～27</v>
      </c>
      <c r="AY62" s="45" t="str">
        <f t="shared" si="15"/>
        <v>28～29</v>
      </c>
      <c r="AZ62" s="45" t="str">
        <f t="shared" si="15"/>
        <v/>
      </c>
      <c r="BA62" s="45" t="str">
        <f t="shared" si="15"/>
        <v/>
      </c>
      <c r="BB62" s="45" t="str">
        <f t="shared" si="15"/>
        <v/>
      </c>
      <c r="BC62" s="45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1"/>
      <c r="AD63" s="42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13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IF(AE63="","",VLOOKUP(AE63,目次!$A$5:$X$36,20))</f>
        <v/>
      </c>
      <c r="AL63" s="22" t="str">
        <f>IF(AF63="","",VLOOKUP(AF63,目次!$A$5:$P$36,4))</f>
        <v/>
      </c>
      <c r="AM63" s="22" t="str">
        <f>IF(AF63="","",VLOOKUP(AF63,目次!$A$5:$X$36,21))</f>
        <v/>
      </c>
      <c r="AN63" s="22" t="str">
        <f>IF(AG63="","",VLOOKUP(AG63,目次!$A$5:$P$36,5))</f>
        <v>26～27</v>
      </c>
      <c r="AO63" s="22" t="str">
        <f>IF(AG63="","",VLOOKUP(AG63,目次!$A$5:$X$36,22))</f>
        <v>28～29</v>
      </c>
      <c r="AP63" s="22" t="str">
        <f>IF(AH63="","",VLOOKUP(AH63,目次!$A$5:$P$36,6))</f>
        <v/>
      </c>
      <c r="AQ63" s="22" t="str">
        <f>IF(AH63="","",VLOOKUP(AH63,目次!$A$5:$X$36,23))</f>
        <v/>
      </c>
      <c r="AR63" s="22" t="str">
        <f>IF(AI63="","",VLOOKUP(AI63,目次!$A$5:$P$36,7))</f>
        <v/>
      </c>
      <c r="AS63" s="22" t="str">
        <f>IF(AI63="","",VLOOKUP(AI63,目次!$A$5:$X$36,24))</f>
        <v/>
      </c>
      <c r="AT63" s="45" t="str">
        <f t="shared" si="16"/>
        <v/>
      </c>
      <c r="AU63" s="45" t="str">
        <f t="shared" si="16"/>
        <v/>
      </c>
      <c r="AV63" s="45" t="str">
        <f t="shared" si="16"/>
        <v/>
      </c>
      <c r="AW63" s="45" t="str">
        <f t="shared" si="16"/>
        <v/>
      </c>
      <c r="AX63" s="45" t="str">
        <f t="shared" si="16"/>
        <v>26～27</v>
      </c>
      <c r="AY63" s="45" t="str">
        <f t="shared" si="15"/>
        <v>28～29</v>
      </c>
      <c r="AZ63" s="45" t="str">
        <f t="shared" si="15"/>
        <v>18～19</v>
      </c>
      <c r="BA63" s="45" t="str">
        <f t="shared" si="15"/>
        <v>22～23</v>
      </c>
      <c r="BB63" s="45" t="str">
        <f t="shared" si="15"/>
        <v/>
      </c>
      <c r="BC63" s="45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1"/>
      <c r="AD64" s="42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9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IF(AE64="","",VLOOKUP(AE64,目次!$A$5:$X$36,20))</f>
        <v/>
      </c>
      <c r="AL64" s="22" t="str">
        <f>IF(AF64="","",VLOOKUP(AF64,目次!$A$5:$P$36,4))</f>
        <v/>
      </c>
      <c r="AM64" s="22" t="str">
        <f>IF(AF64="","",VLOOKUP(AF64,目次!$A$5:$X$36,21))</f>
        <v/>
      </c>
      <c r="AN64" s="22" t="str">
        <f>IF(AG64="","",VLOOKUP(AG64,目次!$A$5:$P$36,5))</f>
        <v/>
      </c>
      <c r="AO64" s="22" t="str">
        <f>IF(AG64="","",VLOOKUP(AG64,目次!$A$5:$X$36,22))</f>
        <v/>
      </c>
      <c r="AP64" s="22" t="str">
        <f>IF(AH64="","",VLOOKUP(AH64,目次!$A$5:$P$36,6))</f>
        <v>18～19</v>
      </c>
      <c r="AQ64" s="22" t="str">
        <f>IF(AH64="","",VLOOKUP(AH64,目次!$A$5:$X$36,23))</f>
        <v>22～23</v>
      </c>
      <c r="AR64" s="22" t="str">
        <f>IF(AI64="","",VLOOKUP(AI64,目次!$A$5:$P$36,7))</f>
        <v/>
      </c>
      <c r="AS64" s="22" t="str">
        <f>IF(AI64="","",VLOOKUP(AI64,目次!$A$5:$X$36,24))</f>
        <v/>
      </c>
      <c r="AT64" s="45" t="str">
        <f t="shared" si="16"/>
        <v/>
      </c>
      <c r="AU64" s="45" t="str">
        <f t="shared" si="16"/>
        <v/>
      </c>
      <c r="AV64" s="45" t="str">
        <f t="shared" si="16"/>
        <v/>
      </c>
      <c r="AW64" s="45" t="str">
        <f t="shared" si="16"/>
        <v/>
      </c>
      <c r="AX64" s="45" t="str">
        <f t="shared" si="16"/>
        <v/>
      </c>
      <c r="AY64" s="45" t="str">
        <f t="shared" si="15"/>
        <v/>
      </c>
      <c r="AZ64" s="45" t="str">
        <f t="shared" si="15"/>
        <v>18～19</v>
      </c>
      <c r="BA64" s="45" t="str">
        <f t="shared" si="15"/>
        <v>22～23</v>
      </c>
      <c r="BB64" s="45" t="str">
        <f t="shared" si="15"/>
        <v>26～27</v>
      </c>
      <c r="BC64" s="45" t="str">
        <f t="shared" si="15"/>
        <v>30～31</v>
      </c>
    </row>
    <row r="65" spans="27:55" ht="18.95" customHeight="1">
      <c r="AA65" s="9">
        <v>55</v>
      </c>
      <c r="AB65" s="27" t="str">
        <f>V15</f>
        <v>英語</v>
      </c>
      <c r="AC65" s="61"/>
      <c r="AD65" s="42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13</v>
      </c>
      <c r="AJ65" s="22" t="str">
        <f>IF(AE65="","",VLOOKUP(AE65,目次!$A$5:$P$36,3))</f>
        <v/>
      </c>
      <c r="AK65" s="22" t="str">
        <f>IF(AE65="","",VLOOKUP(AE65,目次!$A$5:$X$36,20))</f>
        <v/>
      </c>
      <c r="AL65" s="22" t="str">
        <f>IF(AF65="","",VLOOKUP(AF65,目次!$A$5:$P$36,4))</f>
        <v/>
      </c>
      <c r="AM65" s="22" t="str">
        <f>IF(AF65="","",VLOOKUP(AF65,目次!$A$5:$X$36,21))</f>
        <v/>
      </c>
      <c r="AN65" s="22" t="str">
        <f>IF(AG65="","",VLOOKUP(AG65,目次!$A$5:$P$36,5))</f>
        <v/>
      </c>
      <c r="AO65" s="22" t="str">
        <f>IF(AG65="","",VLOOKUP(AG65,目次!$A$5:$X$36,22))</f>
        <v/>
      </c>
      <c r="AP65" s="22" t="str">
        <f>IF(AH65="","",VLOOKUP(AH65,目次!$A$5:$P$36,6))</f>
        <v/>
      </c>
      <c r="AQ65" s="22" t="str">
        <f>IF(AH65="","",VLOOKUP(AH65,目次!$A$5:$X$36,23))</f>
        <v/>
      </c>
      <c r="AR65" s="22" t="str">
        <f>IF(AI65="","",VLOOKUP(AI65,目次!$A$5:$P$36,7))</f>
        <v>26～27</v>
      </c>
      <c r="AS65" s="22" t="str">
        <f>IF(AI65="","",VLOOKUP(AI65,目次!$A$5:$X$36,24))</f>
        <v>30～31</v>
      </c>
      <c r="AT65" s="45" t="str">
        <f t="shared" si="16"/>
        <v>26～27</v>
      </c>
      <c r="AU65" s="45" t="str">
        <f t="shared" si="16"/>
        <v>28～29</v>
      </c>
      <c r="AV65" s="45" t="str">
        <f t="shared" si="16"/>
        <v/>
      </c>
      <c r="AW65" s="45" t="str">
        <f t="shared" si="16"/>
        <v/>
      </c>
      <c r="AX65" s="45" t="str">
        <f t="shared" si="16"/>
        <v/>
      </c>
      <c r="AY65" s="45" t="str">
        <f t="shared" si="15"/>
        <v/>
      </c>
      <c r="AZ65" s="45" t="str">
        <f t="shared" si="15"/>
        <v/>
      </c>
      <c r="BA65" s="45" t="str">
        <f t="shared" si="15"/>
        <v/>
      </c>
      <c r="BB65" s="45" t="str">
        <f t="shared" si="15"/>
        <v>26～27</v>
      </c>
      <c r="BC65" s="45" t="str">
        <f t="shared" si="15"/>
        <v>30～31</v>
      </c>
    </row>
    <row r="66" spans="27:55" ht="18.95" customHeight="1">
      <c r="AA66" s="9">
        <v>56</v>
      </c>
      <c r="AB66" s="27" t="str">
        <f>V11</f>
        <v>国語</v>
      </c>
      <c r="AC66" s="61"/>
      <c r="AD66" s="42" t="str">
        <f t="shared" si="12"/>
        <v>国語</v>
      </c>
      <c r="AE66" s="22">
        <f>IF($AD66=AE$10,COUNTIF($AD$11:$AD66,AE$10)+U$19,"")</f>
        <v>13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26～27</v>
      </c>
      <c r="AK66" s="22" t="str">
        <f>IF(AE66="","",VLOOKUP(AE66,目次!$A$5:$X$36,20))</f>
        <v>28～29</v>
      </c>
      <c r="AL66" s="22" t="str">
        <f>IF(AF66="","",VLOOKUP(AF66,目次!$A$5:$P$36,4))</f>
        <v/>
      </c>
      <c r="AM66" s="22" t="str">
        <f>IF(AF66="","",VLOOKUP(AF66,目次!$A$5:$X$36,21))</f>
        <v/>
      </c>
      <c r="AN66" s="22" t="str">
        <f>IF(AG66="","",VLOOKUP(AG66,目次!$A$5:$P$36,5))</f>
        <v/>
      </c>
      <c r="AO66" s="22" t="str">
        <f>IF(AG66="","",VLOOKUP(AG66,目次!$A$5:$X$36,22))</f>
        <v/>
      </c>
      <c r="AP66" s="22" t="str">
        <f>IF(AH66="","",VLOOKUP(AH66,目次!$A$5:$P$36,6))</f>
        <v/>
      </c>
      <c r="AQ66" s="22" t="str">
        <f>IF(AH66="","",VLOOKUP(AH66,目次!$A$5:$X$36,23))</f>
        <v/>
      </c>
      <c r="AR66" s="22" t="str">
        <f>IF(AI66="","",VLOOKUP(AI66,目次!$A$5:$P$36,7))</f>
        <v/>
      </c>
      <c r="AS66" s="22" t="str">
        <f>IF(AI66="","",VLOOKUP(AI66,目次!$A$5:$X$36,24))</f>
        <v/>
      </c>
      <c r="AT66" s="45" t="str">
        <f t="shared" si="16"/>
        <v>26～27</v>
      </c>
      <c r="AU66" s="45" t="str">
        <f t="shared" si="16"/>
        <v>28～29</v>
      </c>
      <c r="AV66" s="45" t="str">
        <f t="shared" si="16"/>
        <v>20～22</v>
      </c>
      <c r="AW66" s="45" t="str">
        <f t="shared" si="16"/>
        <v>20～21</v>
      </c>
      <c r="AX66" s="45" t="str">
        <f t="shared" si="16"/>
        <v/>
      </c>
      <c r="AY66" s="45" t="str">
        <f t="shared" si="15"/>
        <v/>
      </c>
      <c r="AZ66" s="45" t="str">
        <f t="shared" si="15"/>
        <v/>
      </c>
      <c r="BA66" s="45" t="str">
        <f t="shared" si="15"/>
        <v/>
      </c>
      <c r="BB66" s="45" t="str">
        <f t="shared" si="15"/>
        <v/>
      </c>
      <c r="BC66" s="45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1"/>
      <c r="AD67" s="42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9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IF(AE67="","",VLOOKUP(AE67,目次!$A$5:$X$36,20))</f>
        <v/>
      </c>
      <c r="AL67" s="22" t="str">
        <f>IF(AF67="","",VLOOKUP(AF67,目次!$A$5:$P$36,4))</f>
        <v>20～22</v>
      </c>
      <c r="AM67" s="22" t="str">
        <f>IF(AF67="","",VLOOKUP(AF67,目次!$A$5:$X$36,21))</f>
        <v>20～21</v>
      </c>
      <c r="AN67" s="22" t="str">
        <f>IF(AG67="","",VLOOKUP(AG67,目次!$A$5:$P$36,5))</f>
        <v/>
      </c>
      <c r="AO67" s="22" t="str">
        <f>IF(AG67="","",VLOOKUP(AG67,目次!$A$5:$X$36,22))</f>
        <v/>
      </c>
      <c r="AP67" s="22" t="str">
        <f>IF(AH67="","",VLOOKUP(AH67,目次!$A$5:$P$36,6))</f>
        <v/>
      </c>
      <c r="AQ67" s="22" t="str">
        <f>IF(AH67="","",VLOOKUP(AH67,目次!$A$5:$X$36,23))</f>
        <v/>
      </c>
      <c r="AR67" s="22" t="str">
        <f>IF(AI67="","",VLOOKUP(AI67,目次!$A$5:$P$36,7))</f>
        <v/>
      </c>
      <c r="AS67" s="22" t="str">
        <f>IF(AI67="","",VLOOKUP(AI67,目次!$A$5:$X$36,24))</f>
        <v/>
      </c>
      <c r="AT67" s="45" t="str">
        <f t="shared" si="16"/>
        <v/>
      </c>
      <c r="AU67" s="45" t="str">
        <f t="shared" si="16"/>
        <v/>
      </c>
      <c r="AV67" s="45" t="str">
        <f t="shared" si="16"/>
        <v>20～22</v>
      </c>
      <c r="AW67" s="45" t="str">
        <f t="shared" si="16"/>
        <v>20～21</v>
      </c>
      <c r="AX67" s="45" t="str">
        <f t="shared" si="16"/>
        <v>28～29</v>
      </c>
      <c r="AY67" s="45" t="str">
        <f t="shared" si="15"/>
        <v>30～31</v>
      </c>
      <c r="AZ67" s="45" t="str">
        <f t="shared" si="15"/>
        <v/>
      </c>
      <c r="BA67" s="45" t="str">
        <f t="shared" si="15"/>
        <v/>
      </c>
      <c r="BB67" s="45" t="str">
        <f t="shared" si="15"/>
        <v/>
      </c>
      <c r="BC67" s="45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1"/>
      <c r="AD68" s="42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14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IF(AE68="","",VLOOKUP(AE68,目次!$A$5:$X$36,20))</f>
        <v/>
      </c>
      <c r="AL68" s="22" t="str">
        <f>IF(AF68="","",VLOOKUP(AF68,目次!$A$5:$P$36,4))</f>
        <v/>
      </c>
      <c r="AM68" s="22" t="str">
        <f>IF(AF68="","",VLOOKUP(AF68,目次!$A$5:$X$36,21))</f>
        <v/>
      </c>
      <c r="AN68" s="22" t="str">
        <f>IF(AG68="","",VLOOKUP(AG68,目次!$A$5:$P$36,5))</f>
        <v>28～29</v>
      </c>
      <c r="AO68" s="22" t="str">
        <f>IF(AG68="","",VLOOKUP(AG68,目次!$A$5:$X$36,22))</f>
        <v>30～31</v>
      </c>
      <c r="AP68" s="22" t="str">
        <f>IF(AH68="","",VLOOKUP(AH68,目次!$A$5:$P$36,6))</f>
        <v/>
      </c>
      <c r="AQ68" s="22" t="str">
        <f>IF(AH68="","",VLOOKUP(AH68,目次!$A$5:$X$36,23))</f>
        <v/>
      </c>
      <c r="AR68" s="22" t="str">
        <f>IF(AI68="","",VLOOKUP(AI68,目次!$A$5:$P$36,7))</f>
        <v/>
      </c>
      <c r="AS68" s="22" t="str">
        <f>IF(AI68="","",VLOOKUP(AI68,目次!$A$5:$X$36,24))</f>
        <v/>
      </c>
      <c r="AT68" s="45" t="str">
        <f t="shared" si="16"/>
        <v/>
      </c>
      <c r="AU68" s="45" t="str">
        <f t="shared" si="16"/>
        <v/>
      </c>
      <c r="AV68" s="45" t="str">
        <f t="shared" si="16"/>
        <v/>
      </c>
      <c r="AW68" s="45" t="str">
        <f t="shared" si="16"/>
        <v/>
      </c>
      <c r="AX68" s="45" t="str">
        <f t="shared" si="16"/>
        <v>28～29</v>
      </c>
      <c r="AY68" s="45" t="str">
        <f t="shared" si="16"/>
        <v>30～31</v>
      </c>
      <c r="AZ68" s="45" t="str">
        <f t="shared" si="16"/>
        <v>20～21</v>
      </c>
      <c r="BA68" s="45" t="str">
        <f t="shared" si="16"/>
        <v>24～25</v>
      </c>
      <c r="BB68" s="45" t="str">
        <f t="shared" si="16"/>
        <v/>
      </c>
      <c r="BC68" s="45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1"/>
      <c r="AD69" s="42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10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IF(AE69="","",VLOOKUP(AE69,目次!$A$5:$X$36,20))</f>
        <v/>
      </c>
      <c r="AL69" s="22" t="str">
        <f>IF(AF69="","",VLOOKUP(AF69,目次!$A$5:$P$36,4))</f>
        <v/>
      </c>
      <c r="AM69" s="22" t="str">
        <f>IF(AF69="","",VLOOKUP(AF69,目次!$A$5:$X$36,21))</f>
        <v/>
      </c>
      <c r="AN69" s="22" t="str">
        <f>IF(AG69="","",VLOOKUP(AG69,目次!$A$5:$P$36,5))</f>
        <v/>
      </c>
      <c r="AO69" s="22" t="str">
        <f>IF(AG69="","",VLOOKUP(AG69,目次!$A$5:$X$36,22))</f>
        <v/>
      </c>
      <c r="AP69" s="22" t="str">
        <f>IF(AH69="","",VLOOKUP(AH69,目次!$A$5:$P$36,6))</f>
        <v>20～21</v>
      </c>
      <c r="AQ69" s="22" t="str">
        <f>IF(AH69="","",VLOOKUP(AH69,目次!$A$5:$X$36,23))</f>
        <v>24～25</v>
      </c>
      <c r="AR69" s="22" t="str">
        <f>IF(AI69="","",VLOOKUP(AI69,目次!$A$5:$P$36,7))</f>
        <v/>
      </c>
      <c r="AS69" s="22" t="str">
        <f>IF(AI69="","",VLOOKUP(AI69,目次!$A$5:$X$36,24))</f>
        <v/>
      </c>
      <c r="AT69" s="45" t="str">
        <f t="shared" ref="AT69:BC70" si="17">IF(AJ69=AJ70,"",IF($AD69=$AD70,AJ69&amp;","&amp;AJ70,AJ69&amp;AJ70))</f>
        <v/>
      </c>
      <c r="AU69" s="45" t="str">
        <f t="shared" si="17"/>
        <v/>
      </c>
      <c r="AV69" s="45" t="str">
        <f t="shared" si="17"/>
        <v/>
      </c>
      <c r="AW69" s="45" t="str">
        <f t="shared" si="17"/>
        <v/>
      </c>
      <c r="AX69" s="45" t="str">
        <f t="shared" si="17"/>
        <v/>
      </c>
      <c r="AY69" s="45" t="str">
        <f t="shared" si="17"/>
        <v/>
      </c>
      <c r="AZ69" s="45" t="str">
        <f t="shared" si="17"/>
        <v>20～21</v>
      </c>
      <c r="BA69" s="45" t="str">
        <f t="shared" si="17"/>
        <v>24～25</v>
      </c>
      <c r="BB69" s="45" t="str">
        <f t="shared" si="17"/>
        <v>28～29</v>
      </c>
      <c r="BC69" s="45" t="str">
        <f t="shared" si="17"/>
        <v>32～33</v>
      </c>
    </row>
    <row r="70" spans="27:55" ht="18.95" customHeight="1" thickBot="1">
      <c r="AA70" s="9">
        <v>60</v>
      </c>
      <c r="AB70" s="27" t="str">
        <f>V15</f>
        <v>英語</v>
      </c>
      <c r="AC70" s="62"/>
      <c r="AD70" s="42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14</v>
      </c>
      <c r="AJ70" s="22" t="str">
        <f>IF(AE70="","",VLOOKUP(AE70,目次!$A$5:$P$36,3))</f>
        <v/>
      </c>
      <c r="AK70" s="22" t="str">
        <f>IF(AE70="","",VLOOKUP(AE70,目次!$A$5:$X$36,20))</f>
        <v/>
      </c>
      <c r="AL70" s="22" t="str">
        <f>IF(AF70="","",VLOOKUP(AF70,目次!$A$5:$P$36,4))</f>
        <v/>
      </c>
      <c r="AM70" s="22" t="str">
        <f>IF(AF70="","",VLOOKUP(AF70,目次!$A$5:$X$36,21))</f>
        <v/>
      </c>
      <c r="AN70" s="22" t="str">
        <f>IF(AG70="","",VLOOKUP(AG70,目次!$A$5:$P$36,5))</f>
        <v/>
      </c>
      <c r="AO70" s="22" t="str">
        <f>IF(AG70="","",VLOOKUP(AG70,目次!$A$5:$X$36,22))</f>
        <v/>
      </c>
      <c r="AP70" s="22" t="str">
        <f>IF(AH70="","",VLOOKUP(AH70,目次!$A$5:$P$36,6))</f>
        <v/>
      </c>
      <c r="AQ70" s="22" t="str">
        <f>IF(AH70="","",VLOOKUP(AH70,目次!$A$5:$X$36,23))</f>
        <v/>
      </c>
      <c r="AR70" s="22" t="str">
        <f>IF(AI70="","",VLOOKUP(AI70,目次!$A$5:$P$36,7))</f>
        <v>28～29</v>
      </c>
      <c r="AS70" s="22" t="str">
        <f>IF(AI70="","",VLOOKUP(AI70,目次!$A$5:$X$36,24))</f>
        <v>32～33</v>
      </c>
      <c r="AT70" s="45" t="str">
        <f t="shared" si="17"/>
        <v/>
      </c>
      <c r="AU70" s="45" t="str">
        <f t="shared" si="17"/>
        <v/>
      </c>
      <c r="AV70" s="45" t="str">
        <f t="shared" si="17"/>
        <v/>
      </c>
      <c r="AW70" s="45" t="str">
        <f t="shared" si="17"/>
        <v/>
      </c>
      <c r="AX70" s="45" t="str">
        <f t="shared" si="17"/>
        <v/>
      </c>
      <c r="AY70" s="45" t="str">
        <f t="shared" si="17"/>
        <v/>
      </c>
      <c r="AZ70" s="45" t="str">
        <f t="shared" si="17"/>
        <v/>
      </c>
      <c r="BA70" s="45" t="str">
        <f t="shared" si="17"/>
        <v/>
      </c>
      <c r="BB70" s="45" t="str">
        <f t="shared" si="17"/>
        <v>28～29</v>
      </c>
      <c r="BC70" s="45" t="str">
        <f t="shared" si="17"/>
        <v>32～33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8">
    <mergeCell ref="B1:H1"/>
    <mergeCell ref="BJ9:BK9"/>
    <mergeCell ref="BL9:BM9"/>
    <mergeCell ref="BN9:BO9"/>
    <mergeCell ref="BP9:BQ9"/>
    <mergeCell ref="K1:P1"/>
    <mergeCell ref="B2:I2"/>
    <mergeCell ref="J2:P2"/>
    <mergeCell ref="B3:C3"/>
    <mergeCell ref="B5:C5"/>
    <mergeCell ref="F5:J5"/>
    <mergeCell ref="K5:P5"/>
    <mergeCell ref="BR9:BS9"/>
    <mergeCell ref="F6:G6"/>
    <mergeCell ref="H6:I6"/>
    <mergeCell ref="J6:K6"/>
    <mergeCell ref="L6:M6"/>
    <mergeCell ref="N6:O6"/>
  </mergeCells>
  <phoneticPr fontId="1"/>
  <conditionalFormatting sqref="B8:B38">
    <cfRule type="expression" dxfId="116" priority="2" stopIfTrue="1">
      <formula>D8="祝"</formula>
    </cfRule>
    <cfRule type="expression" dxfId="115" priority="3" stopIfTrue="1">
      <formula>OR(D8=1,D8=7)</formula>
    </cfRule>
  </conditionalFormatting>
  <conditionalFormatting sqref="C8:C38">
    <cfRule type="expression" dxfId="114" priority="4" stopIfTrue="1">
      <formula>D8="祝"</formula>
    </cfRule>
    <cfRule type="expression" dxfId="113" priority="5" stopIfTrue="1">
      <formula>OR(D8=1,D8=7)</formula>
    </cfRule>
  </conditionalFormatting>
  <conditionalFormatting sqref="D8:D38">
    <cfRule type="cellIs" dxfId="112" priority="1" stopIfTrue="1" operator="equal">
      <formula>"祝"</formula>
    </cfRule>
  </conditionalFormatting>
  <dataValidations count="1">
    <dataValidation type="list" allowBlank="1" showInputMessage="1" showErrorMessage="1" sqref="V11:V15 JF11:JF15 TB11:TB15 ACX11:ACX15 AMT11:AMT15 AWP11:AWP15 BGL11:BGL15 BQH11:BQH15 CAD11:CAD15 CJZ11:CJZ15 CTV11:CTV15 DDR11:DDR15 DNN11:DNN15 DXJ11:DXJ15 EHF11:EHF15 ERB11:ERB15 FAX11:FAX15 FKT11:FKT15 FUP11:FUP15 GEL11:GEL15 GOH11:GOH15 GYD11:GYD15 HHZ11:HHZ15 HRV11:HRV15 IBR11:IBR15 ILN11:ILN15 IVJ11:IVJ15 JFF11:JFF15 JPB11:JPB15 JYX11:JYX15 KIT11:KIT15 KSP11:KSP15 LCL11:LCL15 LMH11:LMH15 LWD11:LWD15 MFZ11:MFZ15 MPV11:MPV15 MZR11:MZR15 NJN11:NJN15 NTJ11:NTJ15 ODF11:ODF15 ONB11:ONB15 OWX11:OWX15 PGT11:PGT15 PQP11:PQP15 QAL11:QAL15 QKH11:QKH15 QUD11:QUD15 RDZ11:RDZ15 RNV11:RNV15 RXR11:RXR15 SHN11:SHN15 SRJ11:SRJ15 TBF11:TBF15 TLB11:TLB15 TUX11:TUX15 UET11:UET15 UOP11:UOP15 UYL11:UYL15 VIH11:VIH15 VSD11:VSD15 WBZ11:WBZ15 WLV11:WLV15 WVR11:WVR15 V65547:V65551 JF65547:JF65551 TB65547:TB65551 ACX65547:ACX65551 AMT65547:AMT65551 AWP65547:AWP65551 BGL65547:BGL65551 BQH65547:BQH65551 CAD65547:CAD65551 CJZ65547:CJZ65551 CTV65547:CTV65551 DDR65547:DDR65551 DNN65547:DNN65551 DXJ65547:DXJ65551 EHF65547:EHF65551 ERB65547:ERB65551 FAX65547:FAX65551 FKT65547:FKT65551 FUP65547:FUP65551 GEL65547:GEL65551 GOH65547:GOH65551 GYD65547:GYD65551 HHZ65547:HHZ65551 HRV65547:HRV65551 IBR65547:IBR65551 ILN65547:ILN65551 IVJ65547:IVJ65551 JFF65547:JFF65551 JPB65547:JPB65551 JYX65547:JYX65551 KIT65547:KIT65551 KSP65547:KSP65551 LCL65547:LCL65551 LMH65547:LMH65551 LWD65547:LWD65551 MFZ65547:MFZ65551 MPV65547:MPV65551 MZR65547:MZR65551 NJN65547:NJN65551 NTJ65547:NTJ65551 ODF65547:ODF65551 ONB65547:ONB65551 OWX65547:OWX65551 PGT65547:PGT65551 PQP65547:PQP65551 QAL65547:QAL65551 QKH65547:QKH65551 QUD65547:QUD65551 RDZ65547:RDZ65551 RNV65547:RNV65551 RXR65547:RXR65551 SHN65547:SHN65551 SRJ65547:SRJ65551 TBF65547:TBF65551 TLB65547:TLB65551 TUX65547:TUX65551 UET65547:UET65551 UOP65547:UOP65551 UYL65547:UYL65551 VIH65547:VIH65551 VSD65547:VSD65551 WBZ65547:WBZ65551 WLV65547:WLV65551 WVR65547:WVR65551 V131083:V131087 JF131083:JF131087 TB131083:TB131087 ACX131083:ACX131087 AMT131083:AMT131087 AWP131083:AWP131087 BGL131083:BGL131087 BQH131083:BQH131087 CAD131083:CAD131087 CJZ131083:CJZ131087 CTV131083:CTV131087 DDR131083:DDR131087 DNN131083:DNN131087 DXJ131083:DXJ131087 EHF131083:EHF131087 ERB131083:ERB131087 FAX131083:FAX131087 FKT131083:FKT131087 FUP131083:FUP131087 GEL131083:GEL131087 GOH131083:GOH131087 GYD131083:GYD131087 HHZ131083:HHZ131087 HRV131083:HRV131087 IBR131083:IBR131087 ILN131083:ILN131087 IVJ131083:IVJ131087 JFF131083:JFF131087 JPB131083:JPB131087 JYX131083:JYX131087 KIT131083:KIT131087 KSP131083:KSP131087 LCL131083:LCL131087 LMH131083:LMH131087 LWD131083:LWD131087 MFZ131083:MFZ131087 MPV131083:MPV131087 MZR131083:MZR131087 NJN131083:NJN131087 NTJ131083:NTJ131087 ODF131083:ODF131087 ONB131083:ONB131087 OWX131083:OWX131087 PGT131083:PGT131087 PQP131083:PQP131087 QAL131083:QAL131087 QKH131083:QKH131087 QUD131083:QUD131087 RDZ131083:RDZ131087 RNV131083:RNV131087 RXR131083:RXR131087 SHN131083:SHN131087 SRJ131083:SRJ131087 TBF131083:TBF131087 TLB131083:TLB131087 TUX131083:TUX131087 UET131083:UET131087 UOP131083:UOP131087 UYL131083:UYL131087 VIH131083:VIH131087 VSD131083:VSD131087 WBZ131083:WBZ131087 WLV131083:WLV131087 WVR131083:WVR131087 V196619:V196623 JF196619:JF196623 TB196619:TB196623 ACX196619:ACX196623 AMT196619:AMT196623 AWP196619:AWP196623 BGL196619:BGL196623 BQH196619:BQH196623 CAD196619:CAD196623 CJZ196619:CJZ196623 CTV196619:CTV196623 DDR196619:DDR196623 DNN196619:DNN196623 DXJ196619:DXJ196623 EHF196619:EHF196623 ERB196619:ERB196623 FAX196619:FAX196623 FKT196619:FKT196623 FUP196619:FUP196623 GEL196619:GEL196623 GOH196619:GOH196623 GYD196619:GYD196623 HHZ196619:HHZ196623 HRV196619:HRV196623 IBR196619:IBR196623 ILN196619:ILN196623 IVJ196619:IVJ196623 JFF196619:JFF196623 JPB196619:JPB196623 JYX196619:JYX196623 KIT196619:KIT196623 KSP196619:KSP196623 LCL196619:LCL196623 LMH196619:LMH196623 LWD196619:LWD196623 MFZ196619:MFZ196623 MPV196619:MPV196623 MZR196619:MZR196623 NJN196619:NJN196623 NTJ196619:NTJ196623 ODF196619:ODF196623 ONB196619:ONB196623 OWX196619:OWX196623 PGT196619:PGT196623 PQP196619:PQP196623 QAL196619:QAL196623 QKH196619:QKH196623 QUD196619:QUD196623 RDZ196619:RDZ196623 RNV196619:RNV196623 RXR196619:RXR196623 SHN196619:SHN196623 SRJ196619:SRJ196623 TBF196619:TBF196623 TLB196619:TLB196623 TUX196619:TUX196623 UET196619:UET196623 UOP196619:UOP196623 UYL196619:UYL196623 VIH196619:VIH196623 VSD196619:VSD196623 WBZ196619:WBZ196623 WLV196619:WLV196623 WVR196619:WVR196623 V262155:V262159 JF262155:JF262159 TB262155:TB262159 ACX262155:ACX262159 AMT262155:AMT262159 AWP262155:AWP262159 BGL262155:BGL262159 BQH262155:BQH262159 CAD262155:CAD262159 CJZ262155:CJZ262159 CTV262155:CTV262159 DDR262155:DDR262159 DNN262155:DNN262159 DXJ262155:DXJ262159 EHF262155:EHF262159 ERB262155:ERB262159 FAX262155:FAX262159 FKT262155:FKT262159 FUP262155:FUP262159 GEL262155:GEL262159 GOH262155:GOH262159 GYD262155:GYD262159 HHZ262155:HHZ262159 HRV262155:HRV262159 IBR262155:IBR262159 ILN262155:ILN262159 IVJ262155:IVJ262159 JFF262155:JFF262159 JPB262155:JPB262159 JYX262155:JYX262159 KIT262155:KIT262159 KSP262155:KSP262159 LCL262155:LCL262159 LMH262155:LMH262159 LWD262155:LWD262159 MFZ262155:MFZ262159 MPV262155:MPV262159 MZR262155:MZR262159 NJN262155:NJN262159 NTJ262155:NTJ262159 ODF262155:ODF262159 ONB262155:ONB262159 OWX262155:OWX262159 PGT262155:PGT262159 PQP262155:PQP262159 QAL262155:QAL262159 QKH262155:QKH262159 QUD262155:QUD262159 RDZ262155:RDZ262159 RNV262155:RNV262159 RXR262155:RXR262159 SHN262155:SHN262159 SRJ262155:SRJ262159 TBF262155:TBF262159 TLB262155:TLB262159 TUX262155:TUX262159 UET262155:UET262159 UOP262155:UOP262159 UYL262155:UYL262159 VIH262155:VIH262159 VSD262155:VSD262159 WBZ262155:WBZ262159 WLV262155:WLV262159 WVR262155:WVR262159 V327691:V327695 JF327691:JF327695 TB327691:TB327695 ACX327691:ACX327695 AMT327691:AMT327695 AWP327691:AWP327695 BGL327691:BGL327695 BQH327691:BQH327695 CAD327691:CAD327695 CJZ327691:CJZ327695 CTV327691:CTV327695 DDR327691:DDR327695 DNN327691:DNN327695 DXJ327691:DXJ327695 EHF327691:EHF327695 ERB327691:ERB327695 FAX327691:FAX327695 FKT327691:FKT327695 FUP327691:FUP327695 GEL327691:GEL327695 GOH327691:GOH327695 GYD327691:GYD327695 HHZ327691:HHZ327695 HRV327691:HRV327695 IBR327691:IBR327695 ILN327691:ILN327695 IVJ327691:IVJ327695 JFF327691:JFF327695 JPB327691:JPB327695 JYX327691:JYX327695 KIT327691:KIT327695 KSP327691:KSP327695 LCL327691:LCL327695 LMH327691:LMH327695 LWD327691:LWD327695 MFZ327691:MFZ327695 MPV327691:MPV327695 MZR327691:MZR327695 NJN327691:NJN327695 NTJ327691:NTJ327695 ODF327691:ODF327695 ONB327691:ONB327695 OWX327691:OWX327695 PGT327691:PGT327695 PQP327691:PQP327695 QAL327691:QAL327695 QKH327691:QKH327695 QUD327691:QUD327695 RDZ327691:RDZ327695 RNV327691:RNV327695 RXR327691:RXR327695 SHN327691:SHN327695 SRJ327691:SRJ327695 TBF327691:TBF327695 TLB327691:TLB327695 TUX327691:TUX327695 UET327691:UET327695 UOP327691:UOP327695 UYL327691:UYL327695 VIH327691:VIH327695 VSD327691:VSD327695 WBZ327691:WBZ327695 WLV327691:WLV327695 WVR327691:WVR327695 V393227:V393231 JF393227:JF393231 TB393227:TB393231 ACX393227:ACX393231 AMT393227:AMT393231 AWP393227:AWP393231 BGL393227:BGL393231 BQH393227:BQH393231 CAD393227:CAD393231 CJZ393227:CJZ393231 CTV393227:CTV393231 DDR393227:DDR393231 DNN393227:DNN393231 DXJ393227:DXJ393231 EHF393227:EHF393231 ERB393227:ERB393231 FAX393227:FAX393231 FKT393227:FKT393231 FUP393227:FUP393231 GEL393227:GEL393231 GOH393227:GOH393231 GYD393227:GYD393231 HHZ393227:HHZ393231 HRV393227:HRV393231 IBR393227:IBR393231 ILN393227:ILN393231 IVJ393227:IVJ393231 JFF393227:JFF393231 JPB393227:JPB393231 JYX393227:JYX393231 KIT393227:KIT393231 KSP393227:KSP393231 LCL393227:LCL393231 LMH393227:LMH393231 LWD393227:LWD393231 MFZ393227:MFZ393231 MPV393227:MPV393231 MZR393227:MZR393231 NJN393227:NJN393231 NTJ393227:NTJ393231 ODF393227:ODF393231 ONB393227:ONB393231 OWX393227:OWX393231 PGT393227:PGT393231 PQP393227:PQP393231 QAL393227:QAL393231 QKH393227:QKH393231 QUD393227:QUD393231 RDZ393227:RDZ393231 RNV393227:RNV393231 RXR393227:RXR393231 SHN393227:SHN393231 SRJ393227:SRJ393231 TBF393227:TBF393231 TLB393227:TLB393231 TUX393227:TUX393231 UET393227:UET393231 UOP393227:UOP393231 UYL393227:UYL393231 VIH393227:VIH393231 VSD393227:VSD393231 WBZ393227:WBZ393231 WLV393227:WLV393231 WVR393227:WVR393231 V458763:V458767 JF458763:JF458767 TB458763:TB458767 ACX458763:ACX458767 AMT458763:AMT458767 AWP458763:AWP458767 BGL458763:BGL458767 BQH458763:BQH458767 CAD458763:CAD458767 CJZ458763:CJZ458767 CTV458763:CTV458767 DDR458763:DDR458767 DNN458763:DNN458767 DXJ458763:DXJ458767 EHF458763:EHF458767 ERB458763:ERB458767 FAX458763:FAX458767 FKT458763:FKT458767 FUP458763:FUP458767 GEL458763:GEL458767 GOH458763:GOH458767 GYD458763:GYD458767 HHZ458763:HHZ458767 HRV458763:HRV458767 IBR458763:IBR458767 ILN458763:ILN458767 IVJ458763:IVJ458767 JFF458763:JFF458767 JPB458763:JPB458767 JYX458763:JYX458767 KIT458763:KIT458767 KSP458763:KSP458767 LCL458763:LCL458767 LMH458763:LMH458767 LWD458763:LWD458767 MFZ458763:MFZ458767 MPV458763:MPV458767 MZR458763:MZR458767 NJN458763:NJN458767 NTJ458763:NTJ458767 ODF458763:ODF458767 ONB458763:ONB458767 OWX458763:OWX458767 PGT458763:PGT458767 PQP458763:PQP458767 QAL458763:QAL458767 QKH458763:QKH458767 QUD458763:QUD458767 RDZ458763:RDZ458767 RNV458763:RNV458767 RXR458763:RXR458767 SHN458763:SHN458767 SRJ458763:SRJ458767 TBF458763:TBF458767 TLB458763:TLB458767 TUX458763:TUX458767 UET458763:UET458767 UOP458763:UOP458767 UYL458763:UYL458767 VIH458763:VIH458767 VSD458763:VSD458767 WBZ458763:WBZ458767 WLV458763:WLV458767 WVR458763:WVR458767 V524299:V524303 JF524299:JF524303 TB524299:TB524303 ACX524299:ACX524303 AMT524299:AMT524303 AWP524299:AWP524303 BGL524299:BGL524303 BQH524299:BQH524303 CAD524299:CAD524303 CJZ524299:CJZ524303 CTV524299:CTV524303 DDR524299:DDR524303 DNN524299:DNN524303 DXJ524299:DXJ524303 EHF524299:EHF524303 ERB524299:ERB524303 FAX524299:FAX524303 FKT524299:FKT524303 FUP524299:FUP524303 GEL524299:GEL524303 GOH524299:GOH524303 GYD524299:GYD524303 HHZ524299:HHZ524303 HRV524299:HRV524303 IBR524299:IBR524303 ILN524299:ILN524303 IVJ524299:IVJ524303 JFF524299:JFF524303 JPB524299:JPB524303 JYX524299:JYX524303 KIT524299:KIT524303 KSP524299:KSP524303 LCL524299:LCL524303 LMH524299:LMH524303 LWD524299:LWD524303 MFZ524299:MFZ524303 MPV524299:MPV524303 MZR524299:MZR524303 NJN524299:NJN524303 NTJ524299:NTJ524303 ODF524299:ODF524303 ONB524299:ONB524303 OWX524299:OWX524303 PGT524299:PGT524303 PQP524299:PQP524303 QAL524299:QAL524303 QKH524299:QKH524303 QUD524299:QUD524303 RDZ524299:RDZ524303 RNV524299:RNV524303 RXR524299:RXR524303 SHN524299:SHN524303 SRJ524299:SRJ524303 TBF524299:TBF524303 TLB524299:TLB524303 TUX524299:TUX524303 UET524299:UET524303 UOP524299:UOP524303 UYL524299:UYL524303 VIH524299:VIH524303 VSD524299:VSD524303 WBZ524299:WBZ524303 WLV524299:WLV524303 WVR524299:WVR524303 V589835:V589839 JF589835:JF589839 TB589835:TB589839 ACX589835:ACX589839 AMT589835:AMT589839 AWP589835:AWP589839 BGL589835:BGL589839 BQH589835:BQH589839 CAD589835:CAD589839 CJZ589835:CJZ589839 CTV589835:CTV589839 DDR589835:DDR589839 DNN589835:DNN589839 DXJ589835:DXJ589839 EHF589835:EHF589839 ERB589835:ERB589839 FAX589835:FAX589839 FKT589835:FKT589839 FUP589835:FUP589839 GEL589835:GEL589839 GOH589835:GOH589839 GYD589835:GYD589839 HHZ589835:HHZ589839 HRV589835:HRV589839 IBR589835:IBR589839 ILN589835:ILN589839 IVJ589835:IVJ589839 JFF589835:JFF589839 JPB589835:JPB589839 JYX589835:JYX589839 KIT589835:KIT589839 KSP589835:KSP589839 LCL589835:LCL589839 LMH589835:LMH589839 LWD589835:LWD589839 MFZ589835:MFZ589839 MPV589835:MPV589839 MZR589835:MZR589839 NJN589835:NJN589839 NTJ589835:NTJ589839 ODF589835:ODF589839 ONB589835:ONB589839 OWX589835:OWX589839 PGT589835:PGT589839 PQP589835:PQP589839 QAL589835:QAL589839 QKH589835:QKH589839 QUD589835:QUD589839 RDZ589835:RDZ589839 RNV589835:RNV589839 RXR589835:RXR589839 SHN589835:SHN589839 SRJ589835:SRJ589839 TBF589835:TBF589839 TLB589835:TLB589839 TUX589835:TUX589839 UET589835:UET589839 UOP589835:UOP589839 UYL589835:UYL589839 VIH589835:VIH589839 VSD589835:VSD589839 WBZ589835:WBZ589839 WLV589835:WLV589839 WVR589835:WVR589839 V655371:V655375 JF655371:JF655375 TB655371:TB655375 ACX655371:ACX655375 AMT655371:AMT655375 AWP655371:AWP655375 BGL655371:BGL655375 BQH655371:BQH655375 CAD655371:CAD655375 CJZ655371:CJZ655375 CTV655371:CTV655375 DDR655371:DDR655375 DNN655371:DNN655375 DXJ655371:DXJ655375 EHF655371:EHF655375 ERB655371:ERB655375 FAX655371:FAX655375 FKT655371:FKT655375 FUP655371:FUP655375 GEL655371:GEL655375 GOH655371:GOH655375 GYD655371:GYD655375 HHZ655371:HHZ655375 HRV655371:HRV655375 IBR655371:IBR655375 ILN655371:ILN655375 IVJ655371:IVJ655375 JFF655371:JFF655375 JPB655371:JPB655375 JYX655371:JYX655375 KIT655371:KIT655375 KSP655371:KSP655375 LCL655371:LCL655375 LMH655371:LMH655375 LWD655371:LWD655375 MFZ655371:MFZ655375 MPV655371:MPV655375 MZR655371:MZR655375 NJN655371:NJN655375 NTJ655371:NTJ655375 ODF655371:ODF655375 ONB655371:ONB655375 OWX655371:OWX655375 PGT655371:PGT655375 PQP655371:PQP655375 QAL655371:QAL655375 QKH655371:QKH655375 QUD655371:QUD655375 RDZ655371:RDZ655375 RNV655371:RNV655375 RXR655371:RXR655375 SHN655371:SHN655375 SRJ655371:SRJ655375 TBF655371:TBF655375 TLB655371:TLB655375 TUX655371:TUX655375 UET655371:UET655375 UOP655371:UOP655375 UYL655371:UYL655375 VIH655371:VIH655375 VSD655371:VSD655375 WBZ655371:WBZ655375 WLV655371:WLV655375 WVR655371:WVR655375 V720907:V720911 JF720907:JF720911 TB720907:TB720911 ACX720907:ACX720911 AMT720907:AMT720911 AWP720907:AWP720911 BGL720907:BGL720911 BQH720907:BQH720911 CAD720907:CAD720911 CJZ720907:CJZ720911 CTV720907:CTV720911 DDR720907:DDR720911 DNN720907:DNN720911 DXJ720907:DXJ720911 EHF720907:EHF720911 ERB720907:ERB720911 FAX720907:FAX720911 FKT720907:FKT720911 FUP720907:FUP720911 GEL720907:GEL720911 GOH720907:GOH720911 GYD720907:GYD720911 HHZ720907:HHZ720911 HRV720907:HRV720911 IBR720907:IBR720911 ILN720907:ILN720911 IVJ720907:IVJ720911 JFF720907:JFF720911 JPB720907:JPB720911 JYX720907:JYX720911 KIT720907:KIT720911 KSP720907:KSP720911 LCL720907:LCL720911 LMH720907:LMH720911 LWD720907:LWD720911 MFZ720907:MFZ720911 MPV720907:MPV720911 MZR720907:MZR720911 NJN720907:NJN720911 NTJ720907:NTJ720911 ODF720907:ODF720911 ONB720907:ONB720911 OWX720907:OWX720911 PGT720907:PGT720911 PQP720907:PQP720911 QAL720907:QAL720911 QKH720907:QKH720911 QUD720907:QUD720911 RDZ720907:RDZ720911 RNV720907:RNV720911 RXR720907:RXR720911 SHN720907:SHN720911 SRJ720907:SRJ720911 TBF720907:TBF720911 TLB720907:TLB720911 TUX720907:TUX720911 UET720907:UET720911 UOP720907:UOP720911 UYL720907:UYL720911 VIH720907:VIH720911 VSD720907:VSD720911 WBZ720907:WBZ720911 WLV720907:WLV720911 WVR720907:WVR720911 V786443:V786447 JF786443:JF786447 TB786443:TB786447 ACX786443:ACX786447 AMT786443:AMT786447 AWP786443:AWP786447 BGL786443:BGL786447 BQH786443:BQH786447 CAD786443:CAD786447 CJZ786443:CJZ786447 CTV786443:CTV786447 DDR786443:DDR786447 DNN786443:DNN786447 DXJ786443:DXJ786447 EHF786443:EHF786447 ERB786443:ERB786447 FAX786443:FAX786447 FKT786443:FKT786447 FUP786443:FUP786447 GEL786443:GEL786447 GOH786443:GOH786447 GYD786443:GYD786447 HHZ786443:HHZ786447 HRV786443:HRV786447 IBR786443:IBR786447 ILN786443:ILN786447 IVJ786443:IVJ786447 JFF786443:JFF786447 JPB786443:JPB786447 JYX786443:JYX786447 KIT786443:KIT786447 KSP786443:KSP786447 LCL786443:LCL786447 LMH786443:LMH786447 LWD786443:LWD786447 MFZ786443:MFZ786447 MPV786443:MPV786447 MZR786443:MZR786447 NJN786443:NJN786447 NTJ786443:NTJ786447 ODF786443:ODF786447 ONB786443:ONB786447 OWX786443:OWX786447 PGT786443:PGT786447 PQP786443:PQP786447 QAL786443:QAL786447 QKH786443:QKH786447 QUD786443:QUD786447 RDZ786443:RDZ786447 RNV786443:RNV786447 RXR786443:RXR786447 SHN786443:SHN786447 SRJ786443:SRJ786447 TBF786443:TBF786447 TLB786443:TLB786447 TUX786443:TUX786447 UET786443:UET786447 UOP786443:UOP786447 UYL786443:UYL786447 VIH786443:VIH786447 VSD786443:VSD786447 WBZ786443:WBZ786447 WLV786443:WLV786447 WVR786443:WVR786447 V851979:V851983 JF851979:JF851983 TB851979:TB851983 ACX851979:ACX851983 AMT851979:AMT851983 AWP851979:AWP851983 BGL851979:BGL851983 BQH851979:BQH851983 CAD851979:CAD851983 CJZ851979:CJZ851983 CTV851979:CTV851983 DDR851979:DDR851983 DNN851979:DNN851983 DXJ851979:DXJ851983 EHF851979:EHF851983 ERB851979:ERB851983 FAX851979:FAX851983 FKT851979:FKT851983 FUP851979:FUP851983 GEL851979:GEL851983 GOH851979:GOH851983 GYD851979:GYD851983 HHZ851979:HHZ851983 HRV851979:HRV851983 IBR851979:IBR851983 ILN851979:ILN851983 IVJ851979:IVJ851983 JFF851979:JFF851983 JPB851979:JPB851983 JYX851979:JYX851983 KIT851979:KIT851983 KSP851979:KSP851983 LCL851979:LCL851983 LMH851979:LMH851983 LWD851979:LWD851983 MFZ851979:MFZ851983 MPV851979:MPV851983 MZR851979:MZR851983 NJN851979:NJN851983 NTJ851979:NTJ851983 ODF851979:ODF851983 ONB851979:ONB851983 OWX851979:OWX851983 PGT851979:PGT851983 PQP851979:PQP851983 QAL851979:QAL851983 QKH851979:QKH851983 QUD851979:QUD851983 RDZ851979:RDZ851983 RNV851979:RNV851983 RXR851979:RXR851983 SHN851979:SHN851983 SRJ851979:SRJ851983 TBF851979:TBF851983 TLB851979:TLB851983 TUX851979:TUX851983 UET851979:UET851983 UOP851979:UOP851983 UYL851979:UYL851983 VIH851979:VIH851983 VSD851979:VSD851983 WBZ851979:WBZ851983 WLV851979:WLV851983 WVR851979:WVR851983 V917515:V917519 JF917515:JF917519 TB917515:TB917519 ACX917515:ACX917519 AMT917515:AMT917519 AWP917515:AWP917519 BGL917515:BGL917519 BQH917515:BQH917519 CAD917515:CAD917519 CJZ917515:CJZ917519 CTV917515:CTV917519 DDR917515:DDR917519 DNN917515:DNN917519 DXJ917515:DXJ917519 EHF917515:EHF917519 ERB917515:ERB917519 FAX917515:FAX917519 FKT917515:FKT917519 FUP917515:FUP917519 GEL917515:GEL917519 GOH917515:GOH917519 GYD917515:GYD917519 HHZ917515:HHZ917519 HRV917515:HRV917519 IBR917515:IBR917519 ILN917515:ILN917519 IVJ917515:IVJ917519 JFF917515:JFF917519 JPB917515:JPB917519 JYX917515:JYX917519 KIT917515:KIT917519 KSP917515:KSP917519 LCL917515:LCL917519 LMH917515:LMH917519 LWD917515:LWD917519 MFZ917515:MFZ917519 MPV917515:MPV917519 MZR917515:MZR917519 NJN917515:NJN917519 NTJ917515:NTJ917519 ODF917515:ODF917519 ONB917515:ONB917519 OWX917515:OWX917519 PGT917515:PGT917519 PQP917515:PQP917519 QAL917515:QAL917519 QKH917515:QKH917519 QUD917515:QUD917519 RDZ917515:RDZ917519 RNV917515:RNV917519 RXR917515:RXR917519 SHN917515:SHN917519 SRJ917515:SRJ917519 TBF917515:TBF917519 TLB917515:TLB917519 TUX917515:TUX917519 UET917515:UET917519 UOP917515:UOP917519 UYL917515:UYL917519 VIH917515:VIH917519 VSD917515:VSD917519 WBZ917515:WBZ917519 WLV917515:WLV917519 WVR917515:WVR917519 V983051:V983055 JF983051:JF983055 TB983051:TB983055 ACX983051:ACX983055 AMT983051:AMT983055 AWP983051:AWP983055 BGL983051:BGL983055 BQH983051:BQH983055 CAD983051:CAD983055 CJZ983051:CJZ983055 CTV983051:CTV983055 DDR983051:DDR983055 DNN983051:DNN983055 DXJ983051:DXJ983055 EHF983051:EHF983055 ERB983051:ERB983055 FAX983051:FAX983055 FKT983051:FKT983055 FUP983051:FUP983055 GEL983051:GEL983055 GOH983051:GOH983055 GYD983051:GYD983055 HHZ983051:HHZ983055 HRV983051:HRV983055 IBR983051:IBR983055 ILN983051:ILN983055 IVJ983051:IVJ983055 JFF983051:JFF983055 JPB983051:JPB983055 JYX983051:JYX983055 KIT983051:KIT983055 KSP983051:KSP983055 LCL983051:LCL983055 LMH983051:LMH983055 LWD983051:LWD983055 MFZ983051:MFZ983055 MPV983051:MPV983055 MZR983051:MZR983055 NJN983051:NJN983055 NTJ983051:NTJ983055 ODF983051:ODF983055 ONB983051:ONB983055 OWX983051:OWX983055 PGT983051:PGT983055 PQP983051:PQP983055 QAL983051:QAL983055 QKH983051:QKH983055 QUD983051:QUD983055 RDZ983051:RDZ983055 RNV983051:RNV983055 RXR983051:RXR983055 SHN983051:SHN983055 SRJ983051:SRJ983055 TBF983051:TBF983055 TLB983051:TLB983055 TUX983051:TUX983055 UET983051:UET983055 UOP983051:UOP983055 UYL983051:UYL983055 VIH983051:VIH983055 VSD983051:VSD983055 WBZ983051:WBZ983055 WLV983051:WLV983055 WVR983051:WVR983055 AC11:AC70 JM11:JM70 TI11:TI70 ADE11:ADE70 ANA11:ANA70 AWW11:AWW70 BGS11:BGS70 BQO11:BQO70 CAK11:CAK70 CKG11:CKG70 CUC11:CUC70 DDY11:DDY70 DNU11:DNU70 DXQ11:DXQ70 EHM11:EHM70 ERI11:ERI70 FBE11:FBE70 FLA11:FLA70 FUW11:FUW70 GES11:GES70 GOO11:GOO70 GYK11:GYK70 HIG11:HIG70 HSC11:HSC70 IBY11:IBY70 ILU11:ILU70 IVQ11:IVQ70 JFM11:JFM70 JPI11:JPI70 JZE11:JZE70 KJA11:KJA70 KSW11:KSW70 LCS11:LCS70 LMO11:LMO70 LWK11:LWK70 MGG11:MGG70 MQC11:MQC70 MZY11:MZY70 NJU11:NJU70 NTQ11:NTQ70 ODM11:ODM70 ONI11:ONI70 OXE11:OXE70 PHA11:PHA70 PQW11:PQW70 QAS11:QAS70 QKO11:QKO70 QUK11:QUK70 REG11:REG70 ROC11:ROC70 RXY11:RXY70 SHU11:SHU70 SRQ11:SRQ70 TBM11:TBM70 TLI11:TLI70 TVE11:TVE70 UFA11:UFA70 UOW11:UOW70 UYS11:UYS70 VIO11:VIO70 VSK11:VSK70 WCG11:WCG70 WMC11:WMC70 WVY11:WVY70 AC65547:AC65606 JM65547:JM65606 TI65547:TI65606 ADE65547:ADE65606 ANA65547:ANA65606 AWW65547:AWW65606 BGS65547:BGS65606 BQO65547:BQO65606 CAK65547:CAK65606 CKG65547:CKG65606 CUC65547:CUC65606 DDY65547:DDY65606 DNU65547:DNU65606 DXQ65547:DXQ65606 EHM65547:EHM65606 ERI65547:ERI65606 FBE65547:FBE65606 FLA65547:FLA65606 FUW65547:FUW65606 GES65547:GES65606 GOO65547:GOO65606 GYK65547:GYK65606 HIG65547:HIG65606 HSC65547:HSC65606 IBY65547:IBY65606 ILU65547:ILU65606 IVQ65547:IVQ65606 JFM65547:JFM65606 JPI65547:JPI65606 JZE65547:JZE65606 KJA65547:KJA65606 KSW65547:KSW65606 LCS65547:LCS65606 LMO65547:LMO65606 LWK65547:LWK65606 MGG65547:MGG65606 MQC65547:MQC65606 MZY65547:MZY65606 NJU65547:NJU65606 NTQ65547:NTQ65606 ODM65547:ODM65606 ONI65547:ONI65606 OXE65547:OXE65606 PHA65547:PHA65606 PQW65547:PQW65606 QAS65547:QAS65606 QKO65547:QKO65606 QUK65547:QUK65606 REG65547:REG65606 ROC65547:ROC65606 RXY65547:RXY65606 SHU65547:SHU65606 SRQ65547:SRQ65606 TBM65547:TBM65606 TLI65547:TLI65606 TVE65547:TVE65606 UFA65547:UFA65606 UOW65547:UOW65606 UYS65547:UYS65606 VIO65547:VIO65606 VSK65547:VSK65606 WCG65547:WCG65606 WMC65547:WMC65606 WVY65547:WVY65606 AC131083:AC131142 JM131083:JM131142 TI131083:TI131142 ADE131083:ADE131142 ANA131083:ANA131142 AWW131083:AWW131142 BGS131083:BGS131142 BQO131083:BQO131142 CAK131083:CAK131142 CKG131083:CKG131142 CUC131083:CUC131142 DDY131083:DDY131142 DNU131083:DNU131142 DXQ131083:DXQ131142 EHM131083:EHM131142 ERI131083:ERI131142 FBE131083:FBE131142 FLA131083:FLA131142 FUW131083:FUW131142 GES131083:GES131142 GOO131083:GOO131142 GYK131083:GYK131142 HIG131083:HIG131142 HSC131083:HSC131142 IBY131083:IBY131142 ILU131083:ILU131142 IVQ131083:IVQ131142 JFM131083:JFM131142 JPI131083:JPI131142 JZE131083:JZE131142 KJA131083:KJA131142 KSW131083:KSW131142 LCS131083:LCS131142 LMO131083:LMO131142 LWK131083:LWK131142 MGG131083:MGG131142 MQC131083:MQC131142 MZY131083:MZY131142 NJU131083:NJU131142 NTQ131083:NTQ131142 ODM131083:ODM131142 ONI131083:ONI131142 OXE131083:OXE131142 PHA131083:PHA131142 PQW131083:PQW131142 QAS131083:QAS131142 QKO131083:QKO131142 QUK131083:QUK131142 REG131083:REG131142 ROC131083:ROC131142 RXY131083:RXY131142 SHU131083:SHU131142 SRQ131083:SRQ131142 TBM131083:TBM131142 TLI131083:TLI131142 TVE131083:TVE131142 UFA131083:UFA131142 UOW131083:UOW131142 UYS131083:UYS131142 VIO131083:VIO131142 VSK131083:VSK131142 WCG131083:WCG131142 WMC131083:WMC131142 WVY131083:WVY131142 AC196619:AC196678 JM196619:JM196678 TI196619:TI196678 ADE196619:ADE196678 ANA196619:ANA196678 AWW196619:AWW196678 BGS196619:BGS196678 BQO196619:BQO196678 CAK196619:CAK196678 CKG196619:CKG196678 CUC196619:CUC196678 DDY196619:DDY196678 DNU196619:DNU196678 DXQ196619:DXQ196678 EHM196619:EHM196678 ERI196619:ERI196678 FBE196619:FBE196678 FLA196619:FLA196678 FUW196619:FUW196678 GES196619:GES196678 GOO196619:GOO196678 GYK196619:GYK196678 HIG196619:HIG196678 HSC196619:HSC196678 IBY196619:IBY196678 ILU196619:ILU196678 IVQ196619:IVQ196678 JFM196619:JFM196678 JPI196619:JPI196678 JZE196619:JZE196678 KJA196619:KJA196678 KSW196619:KSW196678 LCS196619:LCS196678 LMO196619:LMO196678 LWK196619:LWK196678 MGG196619:MGG196678 MQC196619:MQC196678 MZY196619:MZY196678 NJU196619:NJU196678 NTQ196619:NTQ196678 ODM196619:ODM196678 ONI196619:ONI196678 OXE196619:OXE196678 PHA196619:PHA196678 PQW196619:PQW196678 QAS196619:QAS196678 QKO196619:QKO196678 QUK196619:QUK196678 REG196619:REG196678 ROC196619:ROC196678 RXY196619:RXY196678 SHU196619:SHU196678 SRQ196619:SRQ196678 TBM196619:TBM196678 TLI196619:TLI196678 TVE196619:TVE196678 UFA196619:UFA196678 UOW196619:UOW196678 UYS196619:UYS196678 VIO196619:VIO196678 VSK196619:VSK196678 WCG196619:WCG196678 WMC196619:WMC196678 WVY196619:WVY196678 AC262155:AC262214 JM262155:JM262214 TI262155:TI262214 ADE262155:ADE262214 ANA262155:ANA262214 AWW262155:AWW262214 BGS262155:BGS262214 BQO262155:BQO262214 CAK262155:CAK262214 CKG262155:CKG262214 CUC262155:CUC262214 DDY262155:DDY262214 DNU262155:DNU262214 DXQ262155:DXQ262214 EHM262155:EHM262214 ERI262155:ERI262214 FBE262155:FBE262214 FLA262155:FLA262214 FUW262155:FUW262214 GES262155:GES262214 GOO262155:GOO262214 GYK262155:GYK262214 HIG262155:HIG262214 HSC262155:HSC262214 IBY262155:IBY262214 ILU262155:ILU262214 IVQ262155:IVQ262214 JFM262155:JFM262214 JPI262155:JPI262214 JZE262155:JZE262214 KJA262155:KJA262214 KSW262155:KSW262214 LCS262155:LCS262214 LMO262155:LMO262214 LWK262155:LWK262214 MGG262155:MGG262214 MQC262155:MQC262214 MZY262155:MZY262214 NJU262155:NJU262214 NTQ262155:NTQ262214 ODM262155:ODM262214 ONI262155:ONI262214 OXE262155:OXE262214 PHA262155:PHA262214 PQW262155:PQW262214 QAS262155:QAS262214 QKO262155:QKO262214 QUK262155:QUK262214 REG262155:REG262214 ROC262155:ROC262214 RXY262155:RXY262214 SHU262155:SHU262214 SRQ262155:SRQ262214 TBM262155:TBM262214 TLI262155:TLI262214 TVE262155:TVE262214 UFA262155:UFA262214 UOW262155:UOW262214 UYS262155:UYS262214 VIO262155:VIO262214 VSK262155:VSK262214 WCG262155:WCG262214 WMC262155:WMC262214 WVY262155:WVY262214 AC327691:AC327750 JM327691:JM327750 TI327691:TI327750 ADE327691:ADE327750 ANA327691:ANA327750 AWW327691:AWW327750 BGS327691:BGS327750 BQO327691:BQO327750 CAK327691:CAK327750 CKG327691:CKG327750 CUC327691:CUC327750 DDY327691:DDY327750 DNU327691:DNU327750 DXQ327691:DXQ327750 EHM327691:EHM327750 ERI327691:ERI327750 FBE327691:FBE327750 FLA327691:FLA327750 FUW327691:FUW327750 GES327691:GES327750 GOO327691:GOO327750 GYK327691:GYK327750 HIG327691:HIG327750 HSC327691:HSC327750 IBY327691:IBY327750 ILU327691:ILU327750 IVQ327691:IVQ327750 JFM327691:JFM327750 JPI327691:JPI327750 JZE327691:JZE327750 KJA327691:KJA327750 KSW327691:KSW327750 LCS327691:LCS327750 LMO327691:LMO327750 LWK327691:LWK327750 MGG327691:MGG327750 MQC327691:MQC327750 MZY327691:MZY327750 NJU327691:NJU327750 NTQ327691:NTQ327750 ODM327691:ODM327750 ONI327691:ONI327750 OXE327691:OXE327750 PHA327691:PHA327750 PQW327691:PQW327750 QAS327691:QAS327750 QKO327691:QKO327750 QUK327691:QUK327750 REG327691:REG327750 ROC327691:ROC327750 RXY327691:RXY327750 SHU327691:SHU327750 SRQ327691:SRQ327750 TBM327691:TBM327750 TLI327691:TLI327750 TVE327691:TVE327750 UFA327691:UFA327750 UOW327691:UOW327750 UYS327691:UYS327750 VIO327691:VIO327750 VSK327691:VSK327750 WCG327691:WCG327750 WMC327691:WMC327750 WVY327691:WVY327750 AC393227:AC393286 JM393227:JM393286 TI393227:TI393286 ADE393227:ADE393286 ANA393227:ANA393286 AWW393227:AWW393286 BGS393227:BGS393286 BQO393227:BQO393286 CAK393227:CAK393286 CKG393227:CKG393286 CUC393227:CUC393286 DDY393227:DDY393286 DNU393227:DNU393286 DXQ393227:DXQ393286 EHM393227:EHM393286 ERI393227:ERI393286 FBE393227:FBE393286 FLA393227:FLA393286 FUW393227:FUW393286 GES393227:GES393286 GOO393227:GOO393286 GYK393227:GYK393286 HIG393227:HIG393286 HSC393227:HSC393286 IBY393227:IBY393286 ILU393227:ILU393286 IVQ393227:IVQ393286 JFM393227:JFM393286 JPI393227:JPI393286 JZE393227:JZE393286 KJA393227:KJA393286 KSW393227:KSW393286 LCS393227:LCS393286 LMO393227:LMO393286 LWK393227:LWK393286 MGG393227:MGG393286 MQC393227:MQC393286 MZY393227:MZY393286 NJU393227:NJU393286 NTQ393227:NTQ393286 ODM393227:ODM393286 ONI393227:ONI393286 OXE393227:OXE393286 PHA393227:PHA393286 PQW393227:PQW393286 QAS393227:QAS393286 QKO393227:QKO393286 QUK393227:QUK393286 REG393227:REG393286 ROC393227:ROC393286 RXY393227:RXY393286 SHU393227:SHU393286 SRQ393227:SRQ393286 TBM393227:TBM393286 TLI393227:TLI393286 TVE393227:TVE393286 UFA393227:UFA393286 UOW393227:UOW393286 UYS393227:UYS393286 VIO393227:VIO393286 VSK393227:VSK393286 WCG393227:WCG393286 WMC393227:WMC393286 WVY393227:WVY393286 AC458763:AC458822 JM458763:JM458822 TI458763:TI458822 ADE458763:ADE458822 ANA458763:ANA458822 AWW458763:AWW458822 BGS458763:BGS458822 BQO458763:BQO458822 CAK458763:CAK458822 CKG458763:CKG458822 CUC458763:CUC458822 DDY458763:DDY458822 DNU458763:DNU458822 DXQ458763:DXQ458822 EHM458763:EHM458822 ERI458763:ERI458822 FBE458763:FBE458822 FLA458763:FLA458822 FUW458763:FUW458822 GES458763:GES458822 GOO458763:GOO458822 GYK458763:GYK458822 HIG458763:HIG458822 HSC458763:HSC458822 IBY458763:IBY458822 ILU458763:ILU458822 IVQ458763:IVQ458822 JFM458763:JFM458822 JPI458763:JPI458822 JZE458763:JZE458822 KJA458763:KJA458822 KSW458763:KSW458822 LCS458763:LCS458822 LMO458763:LMO458822 LWK458763:LWK458822 MGG458763:MGG458822 MQC458763:MQC458822 MZY458763:MZY458822 NJU458763:NJU458822 NTQ458763:NTQ458822 ODM458763:ODM458822 ONI458763:ONI458822 OXE458763:OXE458822 PHA458763:PHA458822 PQW458763:PQW458822 QAS458763:QAS458822 QKO458763:QKO458822 QUK458763:QUK458822 REG458763:REG458822 ROC458763:ROC458822 RXY458763:RXY458822 SHU458763:SHU458822 SRQ458763:SRQ458822 TBM458763:TBM458822 TLI458763:TLI458822 TVE458763:TVE458822 UFA458763:UFA458822 UOW458763:UOW458822 UYS458763:UYS458822 VIO458763:VIO458822 VSK458763:VSK458822 WCG458763:WCG458822 WMC458763:WMC458822 WVY458763:WVY458822 AC524299:AC524358 JM524299:JM524358 TI524299:TI524358 ADE524299:ADE524358 ANA524299:ANA524358 AWW524299:AWW524358 BGS524299:BGS524358 BQO524299:BQO524358 CAK524299:CAK524358 CKG524299:CKG524358 CUC524299:CUC524358 DDY524299:DDY524358 DNU524299:DNU524358 DXQ524299:DXQ524358 EHM524299:EHM524358 ERI524299:ERI524358 FBE524299:FBE524358 FLA524299:FLA524358 FUW524299:FUW524358 GES524299:GES524358 GOO524299:GOO524358 GYK524299:GYK524358 HIG524299:HIG524358 HSC524299:HSC524358 IBY524299:IBY524358 ILU524299:ILU524358 IVQ524299:IVQ524358 JFM524299:JFM524358 JPI524299:JPI524358 JZE524299:JZE524358 KJA524299:KJA524358 KSW524299:KSW524358 LCS524299:LCS524358 LMO524299:LMO524358 LWK524299:LWK524358 MGG524299:MGG524358 MQC524299:MQC524358 MZY524299:MZY524358 NJU524299:NJU524358 NTQ524299:NTQ524358 ODM524299:ODM524358 ONI524299:ONI524358 OXE524299:OXE524358 PHA524299:PHA524358 PQW524299:PQW524358 QAS524299:QAS524358 QKO524299:QKO524358 QUK524299:QUK524358 REG524299:REG524358 ROC524299:ROC524358 RXY524299:RXY524358 SHU524299:SHU524358 SRQ524299:SRQ524358 TBM524299:TBM524358 TLI524299:TLI524358 TVE524299:TVE524358 UFA524299:UFA524358 UOW524299:UOW524358 UYS524299:UYS524358 VIO524299:VIO524358 VSK524299:VSK524358 WCG524299:WCG524358 WMC524299:WMC524358 WVY524299:WVY524358 AC589835:AC589894 JM589835:JM589894 TI589835:TI589894 ADE589835:ADE589894 ANA589835:ANA589894 AWW589835:AWW589894 BGS589835:BGS589894 BQO589835:BQO589894 CAK589835:CAK589894 CKG589835:CKG589894 CUC589835:CUC589894 DDY589835:DDY589894 DNU589835:DNU589894 DXQ589835:DXQ589894 EHM589835:EHM589894 ERI589835:ERI589894 FBE589835:FBE589894 FLA589835:FLA589894 FUW589835:FUW589894 GES589835:GES589894 GOO589835:GOO589894 GYK589835:GYK589894 HIG589835:HIG589894 HSC589835:HSC589894 IBY589835:IBY589894 ILU589835:ILU589894 IVQ589835:IVQ589894 JFM589835:JFM589894 JPI589835:JPI589894 JZE589835:JZE589894 KJA589835:KJA589894 KSW589835:KSW589894 LCS589835:LCS589894 LMO589835:LMO589894 LWK589835:LWK589894 MGG589835:MGG589894 MQC589835:MQC589894 MZY589835:MZY589894 NJU589835:NJU589894 NTQ589835:NTQ589894 ODM589835:ODM589894 ONI589835:ONI589894 OXE589835:OXE589894 PHA589835:PHA589894 PQW589835:PQW589894 QAS589835:QAS589894 QKO589835:QKO589894 QUK589835:QUK589894 REG589835:REG589894 ROC589835:ROC589894 RXY589835:RXY589894 SHU589835:SHU589894 SRQ589835:SRQ589894 TBM589835:TBM589894 TLI589835:TLI589894 TVE589835:TVE589894 UFA589835:UFA589894 UOW589835:UOW589894 UYS589835:UYS589894 VIO589835:VIO589894 VSK589835:VSK589894 WCG589835:WCG589894 WMC589835:WMC589894 WVY589835:WVY589894 AC655371:AC655430 JM655371:JM655430 TI655371:TI655430 ADE655371:ADE655430 ANA655371:ANA655430 AWW655371:AWW655430 BGS655371:BGS655430 BQO655371:BQO655430 CAK655371:CAK655430 CKG655371:CKG655430 CUC655371:CUC655430 DDY655371:DDY655430 DNU655371:DNU655430 DXQ655371:DXQ655430 EHM655371:EHM655430 ERI655371:ERI655430 FBE655371:FBE655430 FLA655371:FLA655430 FUW655371:FUW655430 GES655371:GES655430 GOO655371:GOO655430 GYK655371:GYK655430 HIG655371:HIG655430 HSC655371:HSC655430 IBY655371:IBY655430 ILU655371:ILU655430 IVQ655371:IVQ655430 JFM655371:JFM655430 JPI655371:JPI655430 JZE655371:JZE655430 KJA655371:KJA655430 KSW655371:KSW655430 LCS655371:LCS655430 LMO655371:LMO655430 LWK655371:LWK655430 MGG655371:MGG655430 MQC655371:MQC655430 MZY655371:MZY655430 NJU655371:NJU655430 NTQ655371:NTQ655430 ODM655371:ODM655430 ONI655371:ONI655430 OXE655371:OXE655430 PHA655371:PHA655430 PQW655371:PQW655430 QAS655371:QAS655430 QKO655371:QKO655430 QUK655371:QUK655430 REG655371:REG655430 ROC655371:ROC655430 RXY655371:RXY655430 SHU655371:SHU655430 SRQ655371:SRQ655430 TBM655371:TBM655430 TLI655371:TLI655430 TVE655371:TVE655430 UFA655371:UFA655430 UOW655371:UOW655430 UYS655371:UYS655430 VIO655371:VIO655430 VSK655371:VSK655430 WCG655371:WCG655430 WMC655371:WMC655430 WVY655371:WVY655430 AC720907:AC720966 JM720907:JM720966 TI720907:TI720966 ADE720907:ADE720966 ANA720907:ANA720966 AWW720907:AWW720966 BGS720907:BGS720966 BQO720907:BQO720966 CAK720907:CAK720966 CKG720907:CKG720966 CUC720907:CUC720966 DDY720907:DDY720966 DNU720907:DNU720966 DXQ720907:DXQ720966 EHM720907:EHM720966 ERI720907:ERI720966 FBE720907:FBE720966 FLA720907:FLA720966 FUW720907:FUW720966 GES720907:GES720966 GOO720907:GOO720966 GYK720907:GYK720966 HIG720907:HIG720966 HSC720907:HSC720966 IBY720907:IBY720966 ILU720907:ILU720966 IVQ720907:IVQ720966 JFM720907:JFM720966 JPI720907:JPI720966 JZE720907:JZE720966 KJA720907:KJA720966 KSW720907:KSW720966 LCS720907:LCS720966 LMO720907:LMO720966 LWK720907:LWK720966 MGG720907:MGG720966 MQC720907:MQC720966 MZY720907:MZY720966 NJU720907:NJU720966 NTQ720907:NTQ720966 ODM720907:ODM720966 ONI720907:ONI720966 OXE720907:OXE720966 PHA720907:PHA720966 PQW720907:PQW720966 QAS720907:QAS720966 QKO720907:QKO720966 QUK720907:QUK720966 REG720907:REG720966 ROC720907:ROC720966 RXY720907:RXY720966 SHU720907:SHU720966 SRQ720907:SRQ720966 TBM720907:TBM720966 TLI720907:TLI720966 TVE720907:TVE720966 UFA720907:UFA720966 UOW720907:UOW720966 UYS720907:UYS720966 VIO720907:VIO720966 VSK720907:VSK720966 WCG720907:WCG720966 WMC720907:WMC720966 WVY720907:WVY720966 AC786443:AC786502 JM786443:JM786502 TI786443:TI786502 ADE786443:ADE786502 ANA786443:ANA786502 AWW786443:AWW786502 BGS786443:BGS786502 BQO786443:BQO786502 CAK786443:CAK786502 CKG786443:CKG786502 CUC786443:CUC786502 DDY786443:DDY786502 DNU786443:DNU786502 DXQ786443:DXQ786502 EHM786443:EHM786502 ERI786443:ERI786502 FBE786443:FBE786502 FLA786443:FLA786502 FUW786443:FUW786502 GES786443:GES786502 GOO786443:GOO786502 GYK786443:GYK786502 HIG786443:HIG786502 HSC786443:HSC786502 IBY786443:IBY786502 ILU786443:ILU786502 IVQ786443:IVQ786502 JFM786443:JFM786502 JPI786443:JPI786502 JZE786443:JZE786502 KJA786443:KJA786502 KSW786443:KSW786502 LCS786443:LCS786502 LMO786443:LMO786502 LWK786443:LWK786502 MGG786443:MGG786502 MQC786443:MQC786502 MZY786443:MZY786502 NJU786443:NJU786502 NTQ786443:NTQ786502 ODM786443:ODM786502 ONI786443:ONI786502 OXE786443:OXE786502 PHA786443:PHA786502 PQW786443:PQW786502 QAS786443:QAS786502 QKO786443:QKO786502 QUK786443:QUK786502 REG786443:REG786502 ROC786443:ROC786502 RXY786443:RXY786502 SHU786443:SHU786502 SRQ786443:SRQ786502 TBM786443:TBM786502 TLI786443:TLI786502 TVE786443:TVE786502 UFA786443:UFA786502 UOW786443:UOW786502 UYS786443:UYS786502 VIO786443:VIO786502 VSK786443:VSK786502 WCG786443:WCG786502 WMC786443:WMC786502 WVY786443:WVY786502 AC851979:AC852038 JM851979:JM852038 TI851979:TI852038 ADE851979:ADE852038 ANA851979:ANA852038 AWW851979:AWW852038 BGS851979:BGS852038 BQO851979:BQO852038 CAK851979:CAK852038 CKG851979:CKG852038 CUC851979:CUC852038 DDY851979:DDY852038 DNU851979:DNU852038 DXQ851979:DXQ852038 EHM851979:EHM852038 ERI851979:ERI852038 FBE851979:FBE852038 FLA851979:FLA852038 FUW851979:FUW852038 GES851979:GES852038 GOO851979:GOO852038 GYK851979:GYK852038 HIG851979:HIG852038 HSC851979:HSC852038 IBY851979:IBY852038 ILU851979:ILU852038 IVQ851979:IVQ852038 JFM851979:JFM852038 JPI851979:JPI852038 JZE851979:JZE852038 KJA851979:KJA852038 KSW851979:KSW852038 LCS851979:LCS852038 LMO851979:LMO852038 LWK851979:LWK852038 MGG851979:MGG852038 MQC851979:MQC852038 MZY851979:MZY852038 NJU851979:NJU852038 NTQ851979:NTQ852038 ODM851979:ODM852038 ONI851979:ONI852038 OXE851979:OXE852038 PHA851979:PHA852038 PQW851979:PQW852038 QAS851979:QAS852038 QKO851979:QKO852038 QUK851979:QUK852038 REG851979:REG852038 ROC851979:ROC852038 RXY851979:RXY852038 SHU851979:SHU852038 SRQ851979:SRQ852038 TBM851979:TBM852038 TLI851979:TLI852038 TVE851979:TVE852038 UFA851979:UFA852038 UOW851979:UOW852038 UYS851979:UYS852038 VIO851979:VIO852038 VSK851979:VSK852038 WCG851979:WCG852038 WMC851979:WMC852038 WVY851979:WVY852038 AC917515:AC917574 JM917515:JM917574 TI917515:TI917574 ADE917515:ADE917574 ANA917515:ANA917574 AWW917515:AWW917574 BGS917515:BGS917574 BQO917515:BQO917574 CAK917515:CAK917574 CKG917515:CKG917574 CUC917515:CUC917574 DDY917515:DDY917574 DNU917515:DNU917574 DXQ917515:DXQ917574 EHM917515:EHM917574 ERI917515:ERI917574 FBE917515:FBE917574 FLA917515:FLA917574 FUW917515:FUW917574 GES917515:GES917574 GOO917515:GOO917574 GYK917515:GYK917574 HIG917515:HIG917574 HSC917515:HSC917574 IBY917515:IBY917574 ILU917515:ILU917574 IVQ917515:IVQ917574 JFM917515:JFM917574 JPI917515:JPI917574 JZE917515:JZE917574 KJA917515:KJA917574 KSW917515:KSW917574 LCS917515:LCS917574 LMO917515:LMO917574 LWK917515:LWK917574 MGG917515:MGG917574 MQC917515:MQC917574 MZY917515:MZY917574 NJU917515:NJU917574 NTQ917515:NTQ917574 ODM917515:ODM917574 ONI917515:ONI917574 OXE917515:OXE917574 PHA917515:PHA917574 PQW917515:PQW917574 QAS917515:QAS917574 QKO917515:QKO917574 QUK917515:QUK917574 REG917515:REG917574 ROC917515:ROC917574 RXY917515:RXY917574 SHU917515:SHU917574 SRQ917515:SRQ917574 TBM917515:TBM917574 TLI917515:TLI917574 TVE917515:TVE917574 UFA917515:UFA917574 UOW917515:UOW917574 UYS917515:UYS917574 VIO917515:VIO917574 VSK917515:VSK917574 WCG917515:WCG917574 WMC917515:WMC917574 WVY917515:WVY917574 AC983051:AC983110 JM983051:JM983110 TI983051:TI983110 ADE983051:ADE983110 ANA983051:ANA983110 AWW983051:AWW983110 BGS983051:BGS983110 BQO983051:BQO983110 CAK983051:CAK983110 CKG983051:CKG983110 CUC983051:CUC983110 DDY983051:DDY983110 DNU983051:DNU983110 DXQ983051:DXQ983110 EHM983051:EHM983110 ERI983051:ERI983110 FBE983051:FBE983110 FLA983051:FLA983110 FUW983051:FUW983110 GES983051:GES983110 GOO983051:GOO983110 GYK983051:GYK983110 HIG983051:HIG983110 HSC983051:HSC983110 IBY983051:IBY983110 ILU983051:ILU983110 IVQ983051:IVQ983110 JFM983051:JFM983110 JPI983051:JPI983110 JZE983051:JZE983110 KJA983051:KJA983110 KSW983051:KSW983110 LCS983051:LCS983110 LMO983051:LMO983110 LWK983051:LWK983110 MGG983051:MGG983110 MQC983051:MQC983110 MZY983051:MZY983110 NJU983051:NJU983110 NTQ983051:NTQ983110 ODM983051:ODM983110 ONI983051:ONI983110 OXE983051:OXE983110 PHA983051:PHA983110 PQW983051:PQW983110 QAS983051:QAS983110 QKO983051:QKO983110 QUK983051:QUK983110 REG983051:REG983110 ROC983051:ROC983110 RXY983051:RXY983110 SHU983051:SHU983110 SRQ983051:SRQ983110 TBM983051:TBM983110 TLI983051:TLI983110 TVE983051:TVE983110 UFA983051:UFA983110 UOW983051:UOW983110 UYS983051:UYS983110 VIO983051:VIO983110 VSK983051:VSK983110 WCG983051:WCG983110 WMC983051:WMC983110 WVY983051:WVY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T46"/>
  <sheetViews>
    <sheetView showGridLines="0" showRowColHeaders="0" zoomScaleNormal="100" zoomScaleSheetLayoutView="40" workbookViewId="0"/>
  </sheetViews>
  <sheetFormatPr defaultColWidth="9" defaultRowHeight="13.5"/>
  <cols>
    <col min="1" max="1" width="1" style="122" customWidth="1"/>
    <col min="2" max="2" width="4.375" style="122" customWidth="1"/>
    <col min="3" max="3" width="3.125" style="123" customWidth="1"/>
    <col min="4" max="4" width="31.125" style="153" customWidth="1"/>
    <col min="5" max="5" width="1.75" style="122" customWidth="1"/>
    <col min="6" max="6" width="4.375" style="124" customWidth="1"/>
    <col min="7" max="7" width="3.375" style="124" customWidth="1"/>
    <col min="8" max="8" width="30" style="154" customWidth="1"/>
    <col min="9" max="9" width="1.75" style="122" customWidth="1"/>
    <col min="10" max="10" width="4.5" style="124" customWidth="1"/>
    <col min="11" max="11" width="3.125" style="124" customWidth="1"/>
    <col min="12" max="12" width="30" style="154" customWidth="1"/>
    <col min="13" max="13" width="1.75" style="122" customWidth="1"/>
    <col min="14" max="14" width="4.375" style="122" customWidth="1"/>
    <col min="15" max="15" width="3.125" style="123" customWidth="1"/>
    <col min="16" max="16" width="30" style="157" customWidth="1"/>
    <col min="17" max="17" width="1.75" style="122" customWidth="1"/>
    <col min="18" max="18" width="4.375" style="126" customWidth="1"/>
    <col min="19" max="19" width="3.125" style="127" customWidth="1"/>
    <col min="20" max="20" width="30" style="155" customWidth="1"/>
    <col min="21" max="21" width="3.375" style="122" customWidth="1"/>
    <col min="22" max="16384" width="9" style="122"/>
  </cols>
  <sheetData>
    <row r="1" spans="1:20" ht="9" customHeight="1">
      <c r="I1" s="125"/>
      <c r="J1" s="125"/>
      <c r="K1" s="125"/>
      <c r="L1" s="125"/>
      <c r="M1" s="125"/>
      <c r="N1" s="125"/>
      <c r="O1" s="125"/>
      <c r="P1" s="125"/>
    </row>
    <row r="2" spans="1:20" s="126" customFormat="1" ht="13.5" customHeight="1">
      <c r="C2" s="327"/>
      <c r="D2" s="327"/>
      <c r="F2" s="128"/>
      <c r="G2" s="128"/>
      <c r="H2" s="328" t="s">
        <v>337</v>
      </c>
      <c r="I2" s="328"/>
      <c r="J2" s="328"/>
      <c r="K2" s="328"/>
      <c r="L2" s="328"/>
      <c r="M2" s="328"/>
      <c r="N2" s="328"/>
      <c r="O2" s="328"/>
      <c r="P2" s="328"/>
      <c r="S2" s="127"/>
      <c r="T2" s="155"/>
    </row>
    <row r="3" spans="1:20" s="126" customFormat="1" ht="13.5" customHeight="1">
      <c r="C3" s="327"/>
      <c r="D3" s="327"/>
      <c r="F3" s="128"/>
      <c r="G3" s="128"/>
      <c r="H3" s="328"/>
      <c r="I3" s="328"/>
      <c r="J3" s="328"/>
      <c r="K3" s="328"/>
      <c r="L3" s="328"/>
      <c r="M3" s="328"/>
      <c r="N3" s="328"/>
      <c r="O3" s="328"/>
      <c r="P3" s="328"/>
      <c r="S3" s="127"/>
      <c r="T3" s="155"/>
    </row>
    <row r="4" spans="1:20" s="126" customFormat="1" ht="13.5" customHeight="1">
      <c r="C4" s="327"/>
      <c r="D4" s="327"/>
      <c r="F4" s="128"/>
      <c r="G4" s="128"/>
      <c r="H4" s="328"/>
      <c r="I4" s="328"/>
      <c r="J4" s="328"/>
      <c r="K4" s="328"/>
      <c r="L4" s="328"/>
      <c r="M4" s="328"/>
      <c r="N4" s="328"/>
      <c r="O4" s="328"/>
      <c r="P4" s="328"/>
      <c r="S4" s="127"/>
      <c r="T4" s="155"/>
    </row>
    <row r="5" spans="1:20" ht="13.5" customHeight="1">
      <c r="C5" s="129"/>
      <c r="D5" s="156"/>
      <c r="I5" s="125"/>
      <c r="J5" s="125"/>
      <c r="K5" s="125"/>
      <c r="L5" s="125"/>
      <c r="M5" s="125"/>
      <c r="N5" s="125"/>
      <c r="O5" s="125"/>
      <c r="P5" s="125"/>
    </row>
    <row r="6" spans="1:20" ht="9" customHeight="1" thickBot="1"/>
    <row r="7" spans="1:20" ht="13.5" customHeight="1">
      <c r="A7" s="158"/>
      <c r="B7" s="329" t="s">
        <v>3</v>
      </c>
      <c r="C7" s="330"/>
      <c r="D7" s="330"/>
      <c r="E7" s="130"/>
      <c r="F7" s="329" t="s">
        <v>4</v>
      </c>
      <c r="G7" s="330"/>
      <c r="H7" s="330"/>
      <c r="I7" s="130"/>
      <c r="J7" s="305" t="s">
        <v>5</v>
      </c>
      <c r="K7" s="306"/>
      <c r="L7" s="306"/>
      <c r="M7" s="130"/>
      <c r="N7" s="333" t="s">
        <v>6</v>
      </c>
      <c r="O7" s="333"/>
      <c r="P7" s="333"/>
      <c r="Q7" s="131"/>
      <c r="R7" s="305" t="s">
        <v>7</v>
      </c>
      <c r="S7" s="306"/>
      <c r="T7" s="307"/>
    </row>
    <row r="8" spans="1:20" ht="13.5" customHeight="1">
      <c r="A8" s="132"/>
      <c r="B8" s="331"/>
      <c r="C8" s="332"/>
      <c r="D8" s="332"/>
      <c r="E8" s="130"/>
      <c r="F8" s="331"/>
      <c r="G8" s="332"/>
      <c r="H8" s="332"/>
      <c r="I8" s="130"/>
      <c r="J8" s="308"/>
      <c r="K8" s="309"/>
      <c r="L8" s="309"/>
      <c r="M8" s="130"/>
      <c r="N8" s="334"/>
      <c r="O8" s="334"/>
      <c r="P8" s="334"/>
      <c r="Q8" s="131"/>
      <c r="R8" s="308"/>
      <c r="S8" s="309"/>
      <c r="T8" s="310"/>
    </row>
    <row r="9" spans="1:20" ht="15.75" customHeight="1">
      <c r="A9" s="132"/>
      <c r="B9" s="331"/>
      <c r="C9" s="332"/>
      <c r="D9" s="332"/>
      <c r="E9" s="130"/>
      <c r="F9" s="331"/>
      <c r="G9" s="332"/>
      <c r="H9" s="332"/>
      <c r="I9" s="130"/>
      <c r="J9" s="308"/>
      <c r="K9" s="309"/>
      <c r="L9" s="309"/>
      <c r="M9" s="130"/>
      <c r="N9" s="334"/>
      <c r="O9" s="334"/>
      <c r="P9" s="334"/>
      <c r="Q9" s="131"/>
      <c r="R9" s="311"/>
      <c r="S9" s="312"/>
      <c r="T9" s="313"/>
    </row>
    <row r="10" spans="1:20" ht="9" customHeight="1">
      <c r="A10" s="132"/>
      <c r="B10" s="314" t="s">
        <v>338</v>
      </c>
      <c r="C10" s="315" t="s">
        <v>339</v>
      </c>
      <c r="D10" s="316" t="s">
        <v>340</v>
      </c>
      <c r="E10" s="133"/>
      <c r="F10" s="314" t="s">
        <v>341</v>
      </c>
      <c r="G10" s="315" t="s">
        <v>339</v>
      </c>
      <c r="H10" s="316" t="s">
        <v>340</v>
      </c>
      <c r="I10" s="133"/>
      <c r="J10" s="317" t="s">
        <v>341</v>
      </c>
      <c r="K10" s="318" t="s">
        <v>339</v>
      </c>
      <c r="L10" s="319" t="s">
        <v>340</v>
      </c>
      <c r="M10" s="133"/>
      <c r="N10" s="320" t="s">
        <v>341</v>
      </c>
      <c r="O10" s="315" t="s">
        <v>339</v>
      </c>
      <c r="P10" s="316" t="s">
        <v>340</v>
      </c>
      <c r="Q10" s="134"/>
      <c r="R10" s="321" t="s">
        <v>341</v>
      </c>
      <c r="S10" s="324" t="s">
        <v>339</v>
      </c>
      <c r="T10" s="302" t="s">
        <v>340</v>
      </c>
    </row>
    <row r="11" spans="1:20" ht="13.5" customHeight="1">
      <c r="A11" s="132"/>
      <c r="B11" s="314"/>
      <c r="C11" s="315"/>
      <c r="D11" s="316"/>
      <c r="E11" s="133"/>
      <c r="F11" s="314"/>
      <c r="G11" s="315"/>
      <c r="H11" s="316"/>
      <c r="I11" s="133"/>
      <c r="J11" s="317"/>
      <c r="K11" s="318"/>
      <c r="L11" s="319"/>
      <c r="M11" s="133"/>
      <c r="N11" s="320"/>
      <c r="O11" s="315"/>
      <c r="P11" s="316"/>
      <c r="Q11" s="134"/>
      <c r="R11" s="322"/>
      <c r="S11" s="325"/>
      <c r="T11" s="303"/>
    </row>
    <row r="12" spans="1:20" s="136" customFormat="1" ht="14.25" customHeight="1">
      <c r="A12" s="135"/>
      <c r="B12" s="314"/>
      <c r="C12" s="315"/>
      <c r="D12" s="316"/>
      <c r="E12" s="133"/>
      <c r="F12" s="314"/>
      <c r="G12" s="315"/>
      <c r="H12" s="316"/>
      <c r="I12" s="133"/>
      <c r="J12" s="317"/>
      <c r="K12" s="318"/>
      <c r="L12" s="319"/>
      <c r="M12" s="133"/>
      <c r="N12" s="320"/>
      <c r="O12" s="315"/>
      <c r="P12" s="316"/>
      <c r="Q12" s="134"/>
      <c r="R12" s="323"/>
      <c r="S12" s="326"/>
      <c r="T12" s="304"/>
    </row>
    <row r="13" spans="1:20" s="145" customFormat="1" ht="22.5" customHeight="1">
      <c r="A13" s="137"/>
      <c r="B13" s="299" t="s">
        <v>460</v>
      </c>
      <c r="C13" s="138">
        <v>1</v>
      </c>
      <c r="D13" s="159" t="s">
        <v>342</v>
      </c>
      <c r="E13" s="139"/>
      <c r="F13" s="292" t="s">
        <v>343</v>
      </c>
      <c r="G13" s="140">
        <v>1</v>
      </c>
      <c r="H13" s="160" t="s">
        <v>461</v>
      </c>
      <c r="I13" s="141"/>
      <c r="J13" s="288" t="s">
        <v>344</v>
      </c>
      <c r="K13" s="142">
        <v>1</v>
      </c>
      <c r="L13" s="161" t="s">
        <v>345</v>
      </c>
      <c r="M13" s="139"/>
      <c r="N13" s="282" t="s">
        <v>344</v>
      </c>
      <c r="O13" s="140">
        <v>1</v>
      </c>
      <c r="P13" s="162" t="s">
        <v>346</v>
      </c>
      <c r="Q13" s="143"/>
      <c r="R13" s="287" t="s">
        <v>347</v>
      </c>
      <c r="S13" s="144">
        <v>1</v>
      </c>
      <c r="T13" s="163" t="s">
        <v>462</v>
      </c>
    </row>
    <row r="14" spans="1:20" s="145" customFormat="1" ht="22.5" customHeight="1">
      <c r="A14" s="137"/>
      <c r="B14" s="300"/>
      <c r="C14" s="138">
        <v>2</v>
      </c>
      <c r="D14" s="159" t="s">
        <v>348</v>
      </c>
      <c r="E14" s="139"/>
      <c r="F14" s="293"/>
      <c r="G14" s="140">
        <v>2</v>
      </c>
      <c r="H14" s="160" t="s">
        <v>463</v>
      </c>
      <c r="I14" s="141"/>
      <c r="J14" s="289"/>
      <c r="K14" s="142">
        <v>2</v>
      </c>
      <c r="L14" s="161" t="s">
        <v>349</v>
      </c>
      <c r="M14" s="139"/>
      <c r="N14" s="283"/>
      <c r="O14" s="140">
        <v>2</v>
      </c>
      <c r="P14" s="162" t="s">
        <v>350</v>
      </c>
      <c r="Q14" s="143"/>
      <c r="R14" s="287"/>
      <c r="S14" s="142">
        <v>2</v>
      </c>
      <c r="T14" s="163" t="s">
        <v>464</v>
      </c>
    </row>
    <row r="15" spans="1:20" s="145" customFormat="1" ht="22.5" customHeight="1">
      <c r="A15" s="137"/>
      <c r="B15" s="301"/>
      <c r="C15" s="138">
        <v>3</v>
      </c>
      <c r="D15" s="159" t="s">
        <v>351</v>
      </c>
      <c r="E15" s="139"/>
      <c r="F15" s="293"/>
      <c r="G15" s="140">
        <v>3</v>
      </c>
      <c r="H15" s="160" t="s">
        <v>465</v>
      </c>
      <c r="I15" s="141"/>
      <c r="J15" s="289"/>
      <c r="K15" s="142">
        <v>3</v>
      </c>
      <c r="L15" s="161" t="s">
        <v>352</v>
      </c>
      <c r="M15" s="139"/>
      <c r="N15" s="283"/>
      <c r="O15" s="140">
        <v>3</v>
      </c>
      <c r="P15" s="162" t="s">
        <v>353</v>
      </c>
      <c r="Q15" s="143"/>
      <c r="R15" s="287"/>
      <c r="S15" s="144">
        <v>3</v>
      </c>
      <c r="T15" s="163" t="s">
        <v>354</v>
      </c>
    </row>
    <row r="16" spans="1:20" s="145" customFormat="1" ht="22.5" customHeight="1">
      <c r="A16" s="137"/>
      <c r="B16" s="282" t="s">
        <v>466</v>
      </c>
      <c r="C16" s="138">
        <v>4</v>
      </c>
      <c r="D16" s="159" t="s">
        <v>355</v>
      </c>
      <c r="E16" s="139"/>
      <c r="F16" s="293"/>
      <c r="G16" s="140">
        <v>4</v>
      </c>
      <c r="H16" s="160" t="s">
        <v>467</v>
      </c>
      <c r="I16" s="141"/>
      <c r="J16" s="289"/>
      <c r="K16" s="142">
        <v>4</v>
      </c>
      <c r="L16" s="161" t="s">
        <v>356</v>
      </c>
      <c r="M16" s="139"/>
      <c r="N16" s="283"/>
      <c r="O16" s="140">
        <v>4</v>
      </c>
      <c r="P16" s="162" t="s">
        <v>357</v>
      </c>
      <c r="Q16" s="143"/>
      <c r="R16" s="287"/>
      <c r="S16" s="142">
        <v>4</v>
      </c>
      <c r="T16" s="163" t="s">
        <v>468</v>
      </c>
    </row>
    <row r="17" spans="1:20" s="145" customFormat="1" ht="22.5" customHeight="1">
      <c r="A17" s="137"/>
      <c r="B17" s="283"/>
      <c r="C17" s="138">
        <v>5</v>
      </c>
      <c r="D17" s="159" t="s">
        <v>469</v>
      </c>
      <c r="E17" s="139"/>
      <c r="F17" s="293"/>
      <c r="G17" s="140">
        <v>5</v>
      </c>
      <c r="H17" s="160" t="s">
        <v>470</v>
      </c>
      <c r="I17" s="141"/>
      <c r="J17" s="289"/>
      <c r="K17" s="142">
        <v>5</v>
      </c>
      <c r="L17" s="161" t="s">
        <v>358</v>
      </c>
      <c r="M17" s="139"/>
      <c r="N17" s="283"/>
      <c r="O17" s="140">
        <v>5</v>
      </c>
      <c r="P17" s="162" t="s">
        <v>359</v>
      </c>
      <c r="Q17" s="143"/>
      <c r="R17" s="287"/>
      <c r="S17" s="142">
        <v>5</v>
      </c>
      <c r="T17" s="163" t="s">
        <v>360</v>
      </c>
    </row>
    <row r="18" spans="1:20" s="145" customFormat="1" ht="22.5" customHeight="1">
      <c r="A18" s="137"/>
      <c r="B18" s="283"/>
      <c r="C18" s="138">
        <v>6</v>
      </c>
      <c r="D18" s="159" t="s">
        <v>361</v>
      </c>
      <c r="E18" s="139"/>
      <c r="F18" s="293"/>
      <c r="G18" s="140">
        <v>6</v>
      </c>
      <c r="H18" s="160" t="s">
        <v>471</v>
      </c>
      <c r="I18" s="141"/>
      <c r="J18" s="289"/>
      <c r="K18" s="142">
        <v>6</v>
      </c>
      <c r="L18" s="161" t="s">
        <v>362</v>
      </c>
      <c r="M18" s="139"/>
      <c r="N18" s="283"/>
      <c r="O18" s="140">
        <v>6</v>
      </c>
      <c r="P18" s="164" t="s">
        <v>363</v>
      </c>
      <c r="Q18" s="143"/>
      <c r="R18" s="287"/>
      <c r="S18" s="142">
        <v>6</v>
      </c>
      <c r="T18" s="163" t="s">
        <v>364</v>
      </c>
    </row>
    <row r="19" spans="1:20" s="145" customFormat="1" ht="22.5" customHeight="1">
      <c r="A19" s="137"/>
      <c r="B19" s="283"/>
      <c r="C19" s="138">
        <v>7</v>
      </c>
      <c r="D19" s="159" t="s">
        <v>365</v>
      </c>
      <c r="E19" s="139"/>
      <c r="F19" s="293"/>
      <c r="G19" s="140">
        <v>7</v>
      </c>
      <c r="H19" s="160" t="s">
        <v>472</v>
      </c>
      <c r="I19" s="141"/>
      <c r="J19" s="289"/>
      <c r="K19" s="142">
        <v>7</v>
      </c>
      <c r="L19" s="161" t="s">
        <v>366</v>
      </c>
      <c r="M19" s="139"/>
      <c r="N19" s="283"/>
      <c r="O19" s="140">
        <v>7</v>
      </c>
      <c r="P19" s="162" t="s">
        <v>367</v>
      </c>
      <c r="Q19" s="143"/>
      <c r="R19" s="287"/>
      <c r="S19" s="142">
        <v>7</v>
      </c>
      <c r="T19" s="163" t="s">
        <v>368</v>
      </c>
    </row>
    <row r="20" spans="1:20" s="145" customFormat="1" ht="22.5" customHeight="1">
      <c r="A20" s="137"/>
      <c r="B20" s="283"/>
      <c r="C20" s="138">
        <v>8</v>
      </c>
      <c r="D20" s="159" t="s">
        <v>369</v>
      </c>
      <c r="E20" s="139"/>
      <c r="F20" s="293"/>
      <c r="G20" s="140">
        <v>8</v>
      </c>
      <c r="H20" s="160" t="s">
        <v>473</v>
      </c>
      <c r="I20" s="141"/>
      <c r="J20" s="289"/>
      <c r="K20" s="142">
        <v>8</v>
      </c>
      <c r="L20" s="161" t="s">
        <v>370</v>
      </c>
      <c r="M20" s="139"/>
      <c r="N20" s="283"/>
      <c r="O20" s="140">
        <v>8</v>
      </c>
      <c r="P20" s="162" t="s">
        <v>371</v>
      </c>
      <c r="Q20" s="143"/>
      <c r="R20" s="287"/>
      <c r="S20" s="142">
        <v>8</v>
      </c>
      <c r="T20" s="163" t="s">
        <v>372</v>
      </c>
    </row>
    <row r="21" spans="1:20" s="145" customFormat="1" ht="22.5" customHeight="1">
      <c r="A21" s="137"/>
      <c r="B21" s="283"/>
      <c r="C21" s="138">
        <v>9</v>
      </c>
      <c r="D21" s="159" t="s">
        <v>375</v>
      </c>
      <c r="E21" s="139"/>
      <c r="F21" s="293"/>
      <c r="G21" s="140">
        <v>9</v>
      </c>
      <c r="H21" s="160" t="s">
        <v>474</v>
      </c>
      <c r="I21" s="141"/>
      <c r="J21" s="290"/>
      <c r="K21" s="142">
        <v>9</v>
      </c>
      <c r="L21" s="165" t="s">
        <v>475</v>
      </c>
      <c r="M21" s="139"/>
      <c r="N21" s="283"/>
      <c r="O21" s="140">
        <v>9</v>
      </c>
      <c r="P21" s="166" t="s">
        <v>373</v>
      </c>
      <c r="Q21" s="143"/>
      <c r="R21" s="287"/>
      <c r="S21" s="144">
        <v>9</v>
      </c>
      <c r="T21" s="163" t="s">
        <v>374</v>
      </c>
    </row>
    <row r="22" spans="1:20" s="145" customFormat="1" ht="22.5" customHeight="1">
      <c r="A22" s="137"/>
      <c r="B22" s="283"/>
      <c r="C22" s="138">
        <v>10</v>
      </c>
      <c r="D22" s="159" t="s">
        <v>380</v>
      </c>
      <c r="E22" s="139"/>
      <c r="F22" s="293"/>
      <c r="G22" s="140">
        <v>10</v>
      </c>
      <c r="H22" s="160" t="s">
        <v>476</v>
      </c>
      <c r="I22" s="141"/>
      <c r="J22" s="288" t="s">
        <v>376</v>
      </c>
      <c r="K22" s="142">
        <v>10</v>
      </c>
      <c r="L22" s="161" t="s">
        <v>377</v>
      </c>
      <c r="M22" s="141"/>
      <c r="N22" s="291" t="s">
        <v>376</v>
      </c>
      <c r="O22" s="140">
        <v>10</v>
      </c>
      <c r="P22" s="162" t="s">
        <v>378</v>
      </c>
      <c r="Q22" s="143"/>
      <c r="R22" s="287"/>
      <c r="S22" s="142">
        <v>10</v>
      </c>
      <c r="T22" s="163" t="s">
        <v>379</v>
      </c>
    </row>
    <row r="23" spans="1:20" s="145" customFormat="1" ht="22.5" customHeight="1">
      <c r="A23" s="137"/>
      <c r="B23" s="283"/>
      <c r="C23" s="138">
        <v>11</v>
      </c>
      <c r="D23" s="159" t="s">
        <v>384</v>
      </c>
      <c r="E23" s="139"/>
      <c r="F23" s="293"/>
      <c r="G23" s="140">
        <v>11</v>
      </c>
      <c r="H23" s="160" t="s">
        <v>477</v>
      </c>
      <c r="I23" s="139"/>
      <c r="J23" s="289"/>
      <c r="K23" s="142">
        <v>11</v>
      </c>
      <c r="L23" s="161" t="s">
        <v>381</v>
      </c>
      <c r="M23" s="141"/>
      <c r="N23" s="291"/>
      <c r="O23" s="140">
        <v>11</v>
      </c>
      <c r="P23" s="162" t="s">
        <v>382</v>
      </c>
      <c r="Q23" s="143"/>
      <c r="R23" s="287"/>
      <c r="S23" s="142">
        <v>11</v>
      </c>
      <c r="T23" s="163" t="s">
        <v>383</v>
      </c>
    </row>
    <row r="24" spans="1:20" s="145" customFormat="1" ht="22.5" customHeight="1">
      <c r="A24" s="137"/>
      <c r="B24" s="283"/>
      <c r="C24" s="138">
        <v>12</v>
      </c>
      <c r="D24" s="159" t="s">
        <v>388</v>
      </c>
      <c r="E24" s="139"/>
      <c r="F24" s="294"/>
      <c r="G24" s="140">
        <v>12</v>
      </c>
      <c r="H24" s="160" t="s">
        <v>478</v>
      </c>
      <c r="I24" s="139"/>
      <c r="J24" s="289"/>
      <c r="K24" s="142">
        <v>12</v>
      </c>
      <c r="L24" s="161" t="s">
        <v>385</v>
      </c>
      <c r="M24" s="141"/>
      <c r="N24" s="291"/>
      <c r="O24" s="140">
        <v>12</v>
      </c>
      <c r="P24" s="162" t="s">
        <v>386</v>
      </c>
      <c r="Q24" s="143"/>
      <c r="R24" s="287"/>
      <c r="S24" s="142">
        <v>12</v>
      </c>
      <c r="T24" s="163" t="s">
        <v>387</v>
      </c>
    </row>
    <row r="25" spans="1:20" s="145" customFormat="1" ht="22.5" customHeight="1">
      <c r="A25" s="137"/>
      <c r="B25" s="283"/>
      <c r="C25" s="138">
        <v>13</v>
      </c>
      <c r="D25" s="159" t="s">
        <v>393</v>
      </c>
      <c r="E25" s="139"/>
      <c r="F25" s="292" t="s">
        <v>389</v>
      </c>
      <c r="G25" s="140">
        <v>13</v>
      </c>
      <c r="H25" s="167" t="s">
        <v>479</v>
      </c>
      <c r="I25" s="139"/>
      <c r="J25" s="289"/>
      <c r="K25" s="142">
        <v>13</v>
      </c>
      <c r="L25" s="161" t="s">
        <v>390</v>
      </c>
      <c r="M25" s="141"/>
      <c r="N25" s="291"/>
      <c r="O25" s="140">
        <v>13</v>
      </c>
      <c r="P25" s="162" t="s">
        <v>391</v>
      </c>
      <c r="Q25" s="143"/>
      <c r="R25" s="287"/>
      <c r="S25" s="144">
        <v>13</v>
      </c>
      <c r="T25" s="163" t="s">
        <v>392</v>
      </c>
    </row>
    <row r="26" spans="1:20" s="145" customFormat="1" ht="22.5" customHeight="1">
      <c r="A26" s="137"/>
      <c r="B26" s="283"/>
      <c r="C26" s="138">
        <v>14</v>
      </c>
      <c r="D26" s="159" t="s">
        <v>397</v>
      </c>
      <c r="E26" s="139"/>
      <c r="F26" s="293"/>
      <c r="G26" s="140">
        <v>14</v>
      </c>
      <c r="H26" s="165" t="s">
        <v>480</v>
      </c>
      <c r="I26" s="139"/>
      <c r="J26" s="289"/>
      <c r="K26" s="142">
        <v>14</v>
      </c>
      <c r="L26" s="161" t="s">
        <v>394</v>
      </c>
      <c r="M26" s="141"/>
      <c r="N26" s="291"/>
      <c r="O26" s="140">
        <v>14</v>
      </c>
      <c r="P26" s="162" t="s">
        <v>395</v>
      </c>
      <c r="Q26" s="143"/>
      <c r="R26" s="287"/>
      <c r="S26" s="144">
        <v>14</v>
      </c>
      <c r="T26" s="163" t="s">
        <v>396</v>
      </c>
    </row>
    <row r="27" spans="1:20" s="145" customFormat="1" ht="22.5" customHeight="1">
      <c r="A27" s="137"/>
      <c r="B27" s="284" t="s">
        <v>481</v>
      </c>
      <c r="C27" s="168">
        <v>15</v>
      </c>
      <c r="D27" s="159" t="s">
        <v>482</v>
      </c>
      <c r="E27" s="139"/>
      <c r="F27" s="293"/>
      <c r="G27" s="140">
        <v>15</v>
      </c>
      <c r="H27" s="165" t="s">
        <v>483</v>
      </c>
      <c r="I27" s="139"/>
      <c r="J27" s="289"/>
      <c r="K27" s="142">
        <v>15</v>
      </c>
      <c r="L27" s="161" t="s">
        <v>398</v>
      </c>
      <c r="M27" s="141"/>
      <c r="N27" s="291"/>
      <c r="O27" s="140">
        <v>15</v>
      </c>
      <c r="P27" s="162" t="s">
        <v>399</v>
      </c>
      <c r="Q27" s="143"/>
      <c r="R27" s="287"/>
      <c r="S27" s="144">
        <v>15</v>
      </c>
      <c r="T27" s="163" t="s">
        <v>400</v>
      </c>
    </row>
    <row r="28" spans="1:20" s="145" customFormat="1" ht="22.5" customHeight="1">
      <c r="A28" s="137"/>
      <c r="B28" s="284"/>
      <c r="C28" s="168">
        <v>16</v>
      </c>
      <c r="D28" s="169" t="s">
        <v>404</v>
      </c>
      <c r="E28" s="139"/>
      <c r="F28" s="293"/>
      <c r="G28" s="140">
        <v>16</v>
      </c>
      <c r="H28" s="165" t="s">
        <v>484</v>
      </c>
      <c r="I28" s="139"/>
      <c r="J28" s="289"/>
      <c r="K28" s="142">
        <v>16</v>
      </c>
      <c r="L28" s="161" t="s">
        <v>401</v>
      </c>
      <c r="M28" s="141"/>
      <c r="N28" s="291"/>
      <c r="O28" s="140">
        <v>16</v>
      </c>
      <c r="P28" s="162" t="s">
        <v>402</v>
      </c>
      <c r="Q28" s="143"/>
      <c r="R28" s="287"/>
      <c r="S28" s="144">
        <v>16</v>
      </c>
      <c r="T28" s="163" t="s">
        <v>403</v>
      </c>
    </row>
    <row r="29" spans="1:20" s="145" customFormat="1" ht="22.5" customHeight="1">
      <c r="A29" s="137"/>
      <c r="B29" s="284"/>
      <c r="C29" s="168">
        <v>17</v>
      </c>
      <c r="D29" s="159" t="s">
        <v>485</v>
      </c>
      <c r="E29" s="139"/>
      <c r="F29" s="293"/>
      <c r="G29" s="140">
        <v>17</v>
      </c>
      <c r="H29" s="165" t="s">
        <v>486</v>
      </c>
      <c r="I29" s="139"/>
      <c r="J29" s="289"/>
      <c r="K29" s="142">
        <v>17</v>
      </c>
      <c r="L29" s="161" t="s">
        <v>405</v>
      </c>
      <c r="M29" s="141"/>
      <c r="N29" s="291"/>
      <c r="O29" s="140">
        <v>17</v>
      </c>
      <c r="P29" s="162" t="s">
        <v>406</v>
      </c>
      <c r="Q29" s="143"/>
      <c r="R29" s="287"/>
      <c r="S29" s="144">
        <v>17</v>
      </c>
      <c r="T29" s="163" t="s">
        <v>407</v>
      </c>
    </row>
    <row r="30" spans="1:20" s="145" customFormat="1" ht="22.5" customHeight="1">
      <c r="A30" s="137"/>
      <c r="B30" s="284"/>
      <c r="C30" s="168">
        <v>18</v>
      </c>
      <c r="D30" s="159" t="s">
        <v>487</v>
      </c>
      <c r="E30" s="139"/>
      <c r="F30" s="293"/>
      <c r="G30" s="140">
        <v>18</v>
      </c>
      <c r="H30" s="165" t="s">
        <v>488</v>
      </c>
      <c r="I30" s="139"/>
      <c r="J30" s="289"/>
      <c r="K30" s="142">
        <v>18</v>
      </c>
      <c r="L30" s="161" t="s">
        <v>408</v>
      </c>
      <c r="M30" s="141"/>
      <c r="N30" s="291"/>
      <c r="O30" s="140">
        <v>18</v>
      </c>
      <c r="P30" s="162" t="s">
        <v>409</v>
      </c>
      <c r="Q30" s="143"/>
      <c r="R30" s="287"/>
      <c r="S30" s="142">
        <v>18</v>
      </c>
      <c r="T30" s="163" t="s">
        <v>410</v>
      </c>
    </row>
    <row r="31" spans="1:20" s="145" customFormat="1" ht="22.5" customHeight="1">
      <c r="A31" s="137"/>
      <c r="B31" s="284"/>
      <c r="C31" s="168">
        <v>19</v>
      </c>
      <c r="D31" s="159" t="s">
        <v>414</v>
      </c>
      <c r="E31" s="139"/>
      <c r="F31" s="293"/>
      <c r="G31" s="140">
        <v>19</v>
      </c>
      <c r="H31" s="165" t="s">
        <v>489</v>
      </c>
      <c r="I31" s="139"/>
      <c r="J31" s="289"/>
      <c r="K31" s="142">
        <v>19</v>
      </c>
      <c r="L31" s="161" t="s">
        <v>411</v>
      </c>
      <c r="M31" s="141"/>
      <c r="N31" s="291"/>
      <c r="O31" s="140">
        <v>19</v>
      </c>
      <c r="P31" s="162" t="s">
        <v>412</v>
      </c>
      <c r="Q31" s="143"/>
      <c r="R31" s="287"/>
      <c r="S31" s="142">
        <v>19</v>
      </c>
      <c r="T31" s="163" t="s">
        <v>413</v>
      </c>
    </row>
    <row r="32" spans="1:20" s="145" customFormat="1" ht="22.5" customHeight="1">
      <c r="A32" s="137"/>
      <c r="B32" s="285" t="s">
        <v>490</v>
      </c>
      <c r="C32" s="138">
        <v>20</v>
      </c>
      <c r="D32" s="170" t="s">
        <v>491</v>
      </c>
      <c r="E32" s="139"/>
      <c r="F32" s="293"/>
      <c r="G32" s="140">
        <v>20</v>
      </c>
      <c r="H32" s="165" t="s">
        <v>492</v>
      </c>
      <c r="I32" s="139"/>
      <c r="J32" s="290"/>
      <c r="K32" s="142">
        <v>20</v>
      </c>
      <c r="L32" s="161" t="s">
        <v>415</v>
      </c>
      <c r="M32" s="141"/>
      <c r="N32" s="291"/>
      <c r="O32" s="140">
        <v>20</v>
      </c>
      <c r="P32" s="162" t="s">
        <v>416</v>
      </c>
      <c r="Q32" s="143"/>
      <c r="R32" s="287"/>
      <c r="S32" s="142">
        <v>20</v>
      </c>
      <c r="T32" s="163" t="s">
        <v>417</v>
      </c>
    </row>
    <row r="33" spans="1:20" s="145" customFormat="1" ht="22.5" customHeight="1">
      <c r="A33" s="137"/>
      <c r="B33" s="285"/>
      <c r="C33" s="138">
        <v>21</v>
      </c>
      <c r="D33" s="159" t="s">
        <v>493</v>
      </c>
      <c r="E33" s="139"/>
      <c r="F33" s="293"/>
      <c r="G33" s="140">
        <v>21</v>
      </c>
      <c r="H33" s="165" t="s">
        <v>494</v>
      </c>
      <c r="I33" s="141"/>
      <c r="J33" s="288" t="s">
        <v>418</v>
      </c>
      <c r="K33" s="142">
        <v>21</v>
      </c>
      <c r="L33" s="161" t="s">
        <v>419</v>
      </c>
      <c r="M33" s="139"/>
      <c r="N33" s="282" t="s">
        <v>418</v>
      </c>
      <c r="O33" s="140">
        <v>21</v>
      </c>
      <c r="P33" s="162" t="s">
        <v>420</v>
      </c>
      <c r="Q33" s="143"/>
      <c r="R33" s="295" t="s">
        <v>421</v>
      </c>
      <c r="S33" s="142">
        <v>21</v>
      </c>
      <c r="T33" s="163" t="s">
        <v>422</v>
      </c>
    </row>
    <row r="34" spans="1:20" s="145" customFormat="1" ht="22.5" customHeight="1">
      <c r="A34" s="137"/>
      <c r="B34" s="284" t="s">
        <v>495</v>
      </c>
      <c r="C34" s="138">
        <v>22</v>
      </c>
      <c r="D34" s="159" t="s">
        <v>430</v>
      </c>
      <c r="E34" s="139"/>
      <c r="F34" s="294"/>
      <c r="G34" s="140">
        <v>22</v>
      </c>
      <c r="H34" s="165" t="s">
        <v>496</v>
      </c>
      <c r="I34" s="141"/>
      <c r="J34" s="289"/>
      <c r="K34" s="142">
        <v>22</v>
      </c>
      <c r="L34" s="161" t="s">
        <v>423</v>
      </c>
      <c r="M34" s="139"/>
      <c r="N34" s="283"/>
      <c r="O34" s="140">
        <v>22</v>
      </c>
      <c r="P34" s="162" t="s">
        <v>424</v>
      </c>
      <c r="Q34" s="143"/>
      <c r="R34" s="296"/>
      <c r="S34" s="142">
        <v>22</v>
      </c>
      <c r="T34" s="163" t="s">
        <v>425</v>
      </c>
    </row>
    <row r="35" spans="1:20" s="145" customFormat="1" ht="22.5" customHeight="1">
      <c r="A35" s="137"/>
      <c r="B35" s="284"/>
      <c r="C35" s="138">
        <v>23</v>
      </c>
      <c r="D35" s="159" t="s">
        <v>433</v>
      </c>
      <c r="E35" s="139"/>
      <c r="F35" s="298" t="s">
        <v>426</v>
      </c>
      <c r="G35" s="140">
        <v>23</v>
      </c>
      <c r="H35" s="165" t="s">
        <v>497</v>
      </c>
      <c r="I35" s="141"/>
      <c r="J35" s="289"/>
      <c r="K35" s="142">
        <v>23</v>
      </c>
      <c r="L35" s="161" t="s">
        <v>427</v>
      </c>
      <c r="M35" s="139"/>
      <c r="N35" s="283"/>
      <c r="O35" s="140">
        <v>23</v>
      </c>
      <c r="P35" s="162" t="s">
        <v>428</v>
      </c>
      <c r="Q35" s="143"/>
      <c r="R35" s="296"/>
      <c r="S35" s="142">
        <v>23</v>
      </c>
      <c r="T35" s="163" t="s">
        <v>429</v>
      </c>
    </row>
    <row r="36" spans="1:20" s="145" customFormat="1" ht="22.5" customHeight="1">
      <c r="A36" s="137"/>
      <c r="B36" s="284"/>
      <c r="C36" s="138">
        <v>24</v>
      </c>
      <c r="D36" s="171" t="s">
        <v>437</v>
      </c>
      <c r="E36" s="139"/>
      <c r="F36" s="298"/>
      <c r="G36" s="140">
        <v>24</v>
      </c>
      <c r="H36" s="165" t="s">
        <v>498</v>
      </c>
      <c r="I36" s="141"/>
      <c r="J36" s="289"/>
      <c r="K36" s="142">
        <v>24</v>
      </c>
      <c r="L36" s="161" t="s">
        <v>499</v>
      </c>
      <c r="M36" s="139"/>
      <c r="N36" s="283"/>
      <c r="O36" s="140">
        <v>24</v>
      </c>
      <c r="P36" s="162" t="s">
        <v>431</v>
      </c>
      <c r="Q36" s="143"/>
      <c r="R36" s="296"/>
      <c r="S36" s="142">
        <v>24</v>
      </c>
      <c r="T36" s="163" t="s">
        <v>432</v>
      </c>
    </row>
    <row r="37" spans="1:20" s="145" customFormat="1" ht="22.5" customHeight="1">
      <c r="A37" s="137"/>
      <c r="B37" s="282" t="s">
        <v>500</v>
      </c>
      <c r="C37" s="138">
        <v>25</v>
      </c>
      <c r="D37" s="159" t="s">
        <v>441</v>
      </c>
      <c r="E37" s="139"/>
      <c r="F37" s="298"/>
      <c r="G37" s="140">
        <v>25</v>
      </c>
      <c r="H37" s="165" t="s">
        <v>501</v>
      </c>
      <c r="I37" s="141"/>
      <c r="J37" s="289"/>
      <c r="K37" s="142">
        <v>25</v>
      </c>
      <c r="L37" s="161" t="s">
        <v>434</v>
      </c>
      <c r="M37" s="139"/>
      <c r="N37" s="283"/>
      <c r="O37" s="140">
        <v>25</v>
      </c>
      <c r="P37" s="162" t="s">
        <v>435</v>
      </c>
      <c r="Q37" s="143"/>
      <c r="R37" s="296"/>
      <c r="S37" s="142">
        <v>25</v>
      </c>
      <c r="T37" s="163" t="s">
        <v>436</v>
      </c>
    </row>
    <row r="38" spans="1:20" s="145" customFormat="1" ht="22.5" customHeight="1">
      <c r="A38" s="137"/>
      <c r="B38" s="283"/>
      <c r="C38" s="138">
        <v>26</v>
      </c>
      <c r="D38" s="159" t="s">
        <v>502</v>
      </c>
      <c r="E38" s="139"/>
      <c r="F38" s="298"/>
      <c r="G38" s="140">
        <v>26</v>
      </c>
      <c r="H38" s="165" t="s">
        <v>503</v>
      </c>
      <c r="I38" s="141"/>
      <c r="J38" s="289"/>
      <c r="K38" s="142">
        <v>26</v>
      </c>
      <c r="L38" s="161" t="s">
        <v>438</v>
      </c>
      <c r="M38" s="139"/>
      <c r="N38" s="283"/>
      <c r="O38" s="140">
        <v>26</v>
      </c>
      <c r="P38" s="162" t="s">
        <v>439</v>
      </c>
      <c r="Q38" s="143"/>
      <c r="R38" s="296"/>
      <c r="S38" s="142">
        <v>26</v>
      </c>
      <c r="T38" s="163" t="s">
        <v>440</v>
      </c>
    </row>
    <row r="39" spans="1:20" s="145" customFormat="1" ht="22.5" customHeight="1">
      <c r="A39" s="137"/>
      <c r="B39" s="283"/>
      <c r="C39" s="138">
        <v>27</v>
      </c>
      <c r="D39" s="159" t="s">
        <v>504</v>
      </c>
      <c r="E39" s="139"/>
      <c r="F39" s="298"/>
      <c r="G39" s="140">
        <v>27</v>
      </c>
      <c r="H39" s="165" t="s">
        <v>505</v>
      </c>
      <c r="I39" s="141"/>
      <c r="J39" s="289"/>
      <c r="K39" s="142">
        <v>27</v>
      </c>
      <c r="L39" s="161" t="s">
        <v>442</v>
      </c>
      <c r="M39" s="139"/>
      <c r="N39" s="283"/>
      <c r="O39" s="140">
        <v>27</v>
      </c>
      <c r="P39" s="162" t="s">
        <v>443</v>
      </c>
      <c r="Q39" s="143"/>
      <c r="R39" s="296"/>
      <c r="S39" s="142">
        <v>27</v>
      </c>
      <c r="T39" s="163" t="s">
        <v>444</v>
      </c>
    </row>
    <row r="40" spans="1:20" s="145" customFormat="1" ht="22.5" customHeight="1">
      <c r="A40" s="137"/>
      <c r="B40" s="283"/>
      <c r="C40" s="138">
        <v>28</v>
      </c>
      <c r="D40" s="159" t="s">
        <v>506</v>
      </c>
      <c r="E40" s="139"/>
      <c r="F40" s="298"/>
      <c r="G40" s="140">
        <v>28</v>
      </c>
      <c r="H40" s="172" t="s">
        <v>507</v>
      </c>
      <c r="I40" s="141"/>
      <c r="J40" s="289"/>
      <c r="K40" s="142">
        <v>28</v>
      </c>
      <c r="L40" s="161" t="s">
        <v>445</v>
      </c>
      <c r="M40" s="139"/>
      <c r="N40" s="283"/>
      <c r="O40" s="140">
        <v>28</v>
      </c>
      <c r="P40" s="162" t="s">
        <v>446</v>
      </c>
      <c r="Q40" s="143"/>
      <c r="R40" s="296"/>
      <c r="S40" s="142">
        <v>28</v>
      </c>
      <c r="T40" s="163" t="s">
        <v>447</v>
      </c>
    </row>
    <row r="41" spans="1:20" s="145" customFormat="1" ht="22.5" customHeight="1">
      <c r="A41" s="137"/>
      <c r="B41" s="283"/>
      <c r="C41" s="146">
        <v>29</v>
      </c>
      <c r="D41" s="159" t="s">
        <v>448</v>
      </c>
      <c r="E41" s="139"/>
      <c r="F41" s="298"/>
      <c r="G41" s="140">
        <v>29</v>
      </c>
      <c r="H41" s="165" t="s">
        <v>508</v>
      </c>
      <c r="I41" s="141"/>
      <c r="J41" s="289"/>
      <c r="K41" s="142">
        <v>29</v>
      </c>
      <c r="L41" s="161" t="s">
        <v>449</v>
      </c>
      <c r="M41" s="139"/>
      <c r="N41" s="283"/>
      <c r="O41" s="140">
        <v>29</v>
      </c>
      <c r="P41" s="162" t="s">
        <v>450</v>
      </c>
      <c r="Q41" s="143"/>
      <c r="R41" s="296"/>
      <c r="S41" s="142">
        <v>29</v>
      </c>
      <c r="T41" s="163" t="s">
        <v>451</v>
      </c>
    </row>
    <row r="42" spans="1:20" s="145" customFormat="1" ht="22.5" customHeight="1">
      <c r="A42" s="137"/>
      <c r="B42" s="286"/>
      <c r="C42" s="138">
        <v>30</v>
      </c>
      <c r="D42" s="159" t="s">
        <v>509</v>
      </c>
      <c r="E42" s="139"/>
      <c r="F42" s="298"/>
      <c r="G42" s="140">
        <v>30</v>
      </c>
      <c r="H42" s="165" t="s">
        <v>510</v>
      </c>
      <c r="I42" s="141"/>
      <c r="J42" s="290"/>
      <c r="K42" s="142">
        <v>30</v>
      </c>
      <c r="L42" s="161" t="s">
        <v>452</v>
      </c>
      <c r="M42" s="139"/>
      <c r="N42" s="286"/>
      <c r="O42" s="140">
        <v>30</v>
      </c>
      <c r="P42" s="162" t="s">
        <v>453</v>
      </c>
      <c r="Q42" s="143"/>
      <c r="R42" s="297"/>
      <c r="S42" s="142">
        <v>30</v>
      </c>
      <c r="T42" s="163" t="s">
        <v>454</v>
      </c>
    </row>
    <row r="43" spans="1:20" ht="20.25" customHeight="1">
      <c r="C43" s="122"/>
      <c r="L43" s="157"/>
      <c r="M43" s="123"/>
      <c r="N43" s="147"/>
      <c r="O43" s="148"/>
      <c r="R43" s="128"/>
      <c r="S43" s="128"/>
      <c r="T43" s="173"/>
    </row>
    <row r="44" spans="1:20" s="148" customFormat="1" ht="12.75" hidden="1" customHeight="1">
      <c r="B44" s="122"/>
      <c r="C44" s="122"/>
      <c r="D44" s="174"/>
      <c r="E44" s="122"/>
      <c r="F44" s="149"/>
      <c r="H44" s="174"/>
      <c r="I44" s="147"/>
      <c r="K44" s="147"/>
      <c r="L44" s="154"/>
      <c r="M44" s="122"/>
      <c r="N44" s="122"/>
      <c r="O44" s="123"/>
      <c r="P44" s="157"/>
      <c r="Q44" s="122"/>
      <c r="R44" s="150"/>
      <c r="S44" s="150"/>
      <c r="T44" s="175"/>
    </row>
    <row r="45" spans="1:20" ht="25.5">
      <c r="C45" s="122"/>
      <c r="H45" s="174"/>
      <c r="I45" s="147"/>
      <c r="R45" s="150"/>
      <c r="S45" s="150"/>
      <c r="T45" s="175"/>
    </row>
    <row r="46" spans="1:20">
      <c r="R46" s="150"/>
      <c r="S46" s="150"/>
      <c r="T46" s="175"/>
    </row>
  </sheetData>
  <mergeCells count="39">
    <mergeCell ref="P10:P12"/>
    <mergeCell ref="R10:R12"/>
    <mergeCell ref="S10:S12"/>
    <mergeCell ref="C2:D4"/>
    <mergeCell ref="H2:P4"/>
    <mergeCell ref="B7:D9"/>
    <mergeCell ref="F7:H9"/>
    <mergeCell ref="J7:L9"/>
    <mergeCell ref="N7:P9"/>
    <mergeCell ref="B13:B15"/>
    <mergeCell ref="F13:F24"/>
    <mergeCell ref="J13:J21"/>
    <mergeCell ref="T10:T12"/>
    <mergeCell ref="R7:T9"/>
    <mergeCell ref="B10:B12"/>
    <mergeCell ref="C10:C12"/>
    <mergeCell ref="D10:D12"/>
    <mergeCell ref="F10:F12"/>
    <mergeCell ref="G10:G12"/>
    <mergeCell ref="H10:H12"/>
    <mergeCell ref="J10:J12"/>
    <mergeCell ref="K10:K12"/>
    <mergeCell ref="L10:L12"/>
    <mergeCell ref="N10:N12"/>
    <mergeCell ref="O10:O12"/>
    <mergeCell ref="N13:N21"/>
    <mergeCell ref="R13:R32"/>
    <mergeCell ref="J22:J32"/>
    <mergeCell ref="N22:N32"/>
    <mergeCell ref="F25:F34"/>
    <mergeCell ref="J33:J42"/>
    <mergeCell ref="N33:N42"/>
    <mergeCell ref="R33:R42"/>
    <mergeCell ref="F35:F42"/>
    <mergeCell ref="B16:B26"/>
    <mergeCell ref="B27:B31"/>
    <mergeCell ref="B32:B33"/>
    <mergeCell ref="B34:B36"/>
    <mergeCell ref="B37:B42"/>
  </mergeCells>
  <phoneticPr fontId="1"/>
  <pageMargins left="0.78740157480314965" right="0" top="0" bottom="0" header="0.19685039370078741" footer="0"/>
  <pageSetup paperSize="8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36"/>
  <sheetViews>
    <sheetView showGridLines="0" showRowColHeaders="0" zoomScaleNormal="100" workbookViewId="0"/>
  </sheetViews>
  <sheetFormatPr defaultRowHeight="13.5"/>
  <cols>
    <col min="1" max="1" width="11.125" style="113" customWidth="1"/>
    <col min="2" max="2" width="9.875" style="113" customWidth="1"/>
    <col min="3" max="10" width="11.25" style="114" customWidth="1"/>
    <col min="11" max="11" width="21" style="114" customWidth="1"/>
    <col min="12" max="12" width="17.5" style="114" customWidth="1"/>
    <col min="13" max="13" width="22.625" style="114" customWidth="1"/>
    <col min="14" max="14" width="17.5" style="114" customWidth="1"/>
    <col min="15" max="15" width="12" style="114" customWidth="1"/>
    <col min="16" max="18" width="11.25" style="114" customWidth="1"/>
    <col min="19" max="19" width="13.5" style="114" customWidth="1"/>
    <col min="20" max="24" width="13.375" style="116" customWidth="1"/>
    <col min="25" max="16384" width="9" style="116"/>
  </cols>
  <sheetData>
    <row r="1" spans="1:24">
      <c r="A1" s="112" t="s">
        <v>94</v>
      </c>
      <c r="L1" s="115"/>
      <c r="M1" s="115"/>
      <c r="N1" s="115"/>
      <c r="O1" s="115"/>
    </row>
    <row r="2" spans="1:24" ht="14.25" thickBot="1">
      <c r="A2" s="112"/>
      <c r="C2" s="117"/>
      <c r="D2" s="117"/>
      <c r="E2" s="117"/>
      <c r="F2" s="117"/>
      <c r="G2" s="117"/>
      <c r="H2" s="338" t="s">
        <v>134</v>
      </c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9"/>
    </row>
    <row r="3" spans="1:24" ht="14.25" thickBot="1">
      <c r="C3" s="335" t="s">
        <v>55</v>
      </c>
      <c r="D3" s="336"/>
      <c r="E3" s="336"/>
      <c r="F3" s="336"/>
      <c r="G3" s="337"/>
      <c r="H3" s="179"/>
      <c r="I3" s="180"/>
      <c r="J3" s="181"/>
      <c r="K3" s="335" t="s">
        <v>201</v>
      </c>
      <c r="L3" s="336"/>
      <c r="M3" s="336"/>
      <c r="N3" s="337"/>
      <c r="O3" s="182"/>
      <c r="P3" s="336" t="s">
        <v>202</v>
      </c>
      <c r="Q3" s="336"/>
      <c r="R3" s="337"/>
      <c r="S3" s="180"/>
      <c r="T3" s="340" t="s">
        <v>511</v>
      </c>
      <c r="U3" s="341"/>
      <c r="V3" s="341"/>
      <c r="W3" s="341"/>
      <c r="X3" s="342"/>
    </row>
    <row r="4" spans="1:24">
      <c r="A4" s="118" t="s">
        <v>145</v>
      </c>
      <c r="B4" s="119" t="s">
        <v>78</v>
      </c>
      <c r="C4" s="183" t="s">
        <v>3</v>
      </c>
      <c r="D4" s="184" t="s">
        <v>130</v>
      </c>
      <c r="E4" s="184" t="s">
        <v>131</v>
      </c>
      <c r="F4" s="184" t="s">
        <v>132</v>
      </c>
      <c r="G4" s="185" t="s">
        <v>133</v>
      </c>
      <c r="H4" s="186" t="s">
        <v>203</v>
      </c>
      <c r="I4" s="187" t="s">
        <v>79</v>
      </c>
      <c r="J4" s="188" t="s">
        <v>204</v>
      </c>
      <c r="K4" s="189" t="s">
        <v>146</v>
      </c>
      <c r="L4" s="190" t="s">
        <v>149</v>
      </c>
      <c r="M4" s="190" t="s">
        <v>147</v>
      </c>
      <c r="N4" s="191" t="s">
        <v>148</v>
      </c>
      <c r="O4" s="189" t="s">
        <v>205</v>
      </c>
      <c r="P4" s="192" t="s">
        <v>80</v>
      </c>
      <c r="Q4" s="190" t="s">
        <v>81</v>
      </c>
      <c r="R4" s="191" t="s">
        <v>82</v>
      </c>
      <c r="S4" s="187" t="s">
        <v>83</v>
      </c>
      <c r="T4" s="193" t="s">
        <v>512</v>
      </c>
      <c r="U4" s="194" t="s">
        <v>513</v>
      </c>
      <c r="V4" s="194" t="s">
        <v>514</v>
      </c>
      <c r="W4" s="194" t="s">
        <v>515</v>
      </c>
      <c r="X4" s="195" t="s">
        <v>516</v>
      </c>
    </row>
    <row r="5" spans="1:24">
      <c r="A5" s="120">
        <v>1</v>
      </c>
      <c r="B5" s="220" t="s">
        <v>206</v>
      </c>
      <c r="C5" s="221" t="s">
        <v>207</v>
      </c>
      <c r="D5" s="78" t="s">
        <v>111</v>
      </c>
      <c r="E5" s="78" t="s">
        <v>111</v>
      </c>
      <c r="F5" s="78" t="s">
        <v>111</v>
      </c>
      <c r="G5" s="178" t="s">
        <v>111</v>
      </c>
      <c r="H5" s="220" t="s">
        <v>206</v>
      </c>
      <c r="I5" s="220" t="s">
        <v>207</v>
      </c>
      <c r="J5" s="222" t="s">
        <v>111</v>
      </c>
      <c r="K5" s="223" t="s">
        <v>208</v>
      </c>
      <c r="L5" s="224" t="s">
        <v>209</v>
      </c>
      <c r="M5" s="224" t="s">
        <v>210</v>
      </c>
      <c r="N5" s="225" t="s">
        <v>84</v>
      </c>
      <c r="O5" s="226" t="s">
        <v>111</v>
      </c>
      <c r="P5" s="227" t="s">
        <v>207</v>
      </c>
      <c r="Q5" s="228" t="s">
        <v>207</v>
      </c>
      <c r="R5" s="229" t="s">
        <v>211</v>
      </c>
      <c r="S5" s="220" t="s">
        <v>207</v>
      </c>
      <c r="T5" s="230" t="s">
        <v>517</v>
      </c>
      <c r="U5" s="78" t="s">
        <v>112</v>
      </c>
      <c r="V5" s="78" t="s">
        <v>112</v>
      </c>
      <c r="W5" s="152" t="s">
        <v>99</v>
      </c>
      <c r="X5" s="231" t="s">
        <v>99</v>
      </c>
    </row>
    <row r="6" spans="1:24">
      <c r="A6" s="120">
        <v>2</v>
      </c>
      <c r="B6" s="120" t="s">
        <v>212</v>
      </c>
      <c r="C6" s="221" t="s">
        <v>212</v>
      </c>
      <c r="D6" s="78" t="s">
        <v>112</v>
      </c>
      <c r="E6" s="78" t="s">
        <v>112</v>
      </c>
      <c r="F6" s="78" t="s">
        <v>112</v>
      </c>
      <c r="G6" s="178" t="s">
        <v>112</v>
      </c>
      <c r="H6" s="120" t="s">
        <v>212</v>
      </c>
      <c r="I6" s="120" t="s">
        <v>212</v>
      </c>
      <c r="J6" s="232" t="s">
        <v>112</v>
      </c>
      <c r="K6" s="223" t="s">
        <v>213</v>
      </c>
      <c r="L6" s="224" t="s">
        <v>214</v>
      </c>
      <c r="M6" s="224" t="s">
        <v>215</v>
      </c>
      <c r="N6" s="225" t="s">
        <v>216</v>
      </c>
      <c r="O6" s="223" t="s">
        <v>112</v>
      </c>
      <c r="P6" s="233" t="s">
        <v>217</v>
      </c>
      <c r="Q6" s="224" t="s">
        <v>212</v>
      </c>
      <c r="R6" s="225" t="s">
        <v>212</v>
      </c>
      <c r="S6" s="120" t="s">
        <v>212</v>
      </c>
      <c r="T6" s="230" t="s">
        <v>518</v>
      </c>
      <c r="U6" s="78" t="s">
        <v>99</v>
      </c>
      <c r="V6" s="78" t="s">
        <v>99</v>
      </c>
      <c r="W6" s="152" t="s">
        <v>100</v>
      </c>
      <c r="X6" s="231" t="s">
        <v>100</v>
      </c>
    </row>
    <row r="7" spans="1:24">
      <c r="A7" s="120">
        <v>3</v>
      </c>
      <c r="B7" s="120" t="s">
        <v>218</v>
      </c>
      <c r="C7" s="221" t="s">
        <v>99</v>
      </c>
      <c r="D7" s="78" t="s">
        <v>99</v>
      </c>
      <c r="E7" s="78" t="s">
        <v>99</v>
      </c>
      <c r="F7" s="78" t="s">
        <v>99</v>
      </c>
      <c r="G7" s="178" t="s">
        <v>99</v>
      </c>
      <c r="H7" s="120" t="s">
        <v>219</v>
      </c>
      <c r="I7" s="120" t="s">
        <v>220</v>
      </c>
      <c r="J7" s="232" t="s">
        <v>99</v>
      </c>
      <c r="K7" s="223" t="s">
        <v>222</v>
      </c>
      <c r="L7" s="224" t="s">
        <v>223</v>
      </c>
      <c r="M7" s="224" t="s">
        <v>221</v>
      </c>
      <c r="N7" s="225" t="s">
        <v>224</v>
      </c>
      <c r="O7" s="223" t="s">
        <v>99</v>
      </c>
      <c r="P7" s="233" t="s">
        <v>218</v>
      </c>
      <c r="Q7" s="224" t="s">
        <v>225</v>
      </c>
      <c r="R7" s="225" t="s">
        <v>218</v>
      </c>
      <c r="S7" s="120" t="s">
        <v>225</v>
      </c>
      <c r="T7" s="230" t="s">
        <v>519</v>
      </c>
      <c r="U7" s="78" t="s">
        <v>100</v>
      </c>
      <c r="V7" s="78" t="s">
        <v>100</v>
      </c>
      <c r="W7" s="152" t="s">
        <v>101</v>
      </c>
      <c r="X7" s="231" t="s">
        <v>101</v>
      </c>
    </row>
    <row r="8" spans="1:24">
      <c r="A8" s="120">
        <v>4</v>
      </c>
      <c r="B8" s="120" t="s">
        <v>226</v>
      </c>
      <c r="C8" s="221" t="s">
        <v>100</v>
      </c>
      <c r="D8" s="78" t="s">
        <v>100</v>
      </c>
      <c r="E8" s="78" t="s">
        <v>100</v>
      </c>
      <c r="F8" s="78" t="s">
        <v>100</v>
      </c>
      <c r="G8" s="178" t="s">
        <v>100</v>
      </c>
      <c r="H8" s="120" t="s">
        <v>227</v>
      </c>
      <c r="I8" s="120" t="s">
        <v>227</v>
      </c>
      <c r="J8" s="232" t="s">
        <v>100</v>
      </c>
      <c r="K8" s="234" t="s">
        <v>228</v>
      </c>
      <c r="L8" s="235" t="s">
        <v>229</v>
      </c>
      <c r="M8" s="224" t="s">
        <v>230</v>
      </c>
      <c r="N8" s="225" t="s">
        <v>231</v>
      </c>
      <c r="O8" s="223" t="s">
        <v>100</v>
      </c>
      <c r="P8" s="233" t="s">
        <v>232</v>
      </c>
      <c r="Q8" s="224" t="s">
        <v>233</v>
      </c>
      <c r="R8" s="225" t="s">
        <v>234</v>
      </c>
      <c r="S8" s="120" t="s">
        <v>227</v>
      </c>
      <c r="T8" s="230" t="s">
        <v>101</v>
      </c>
      <c r="U8" s="78" t="s">
        <v>101</v>
      </c>
      <c r="V8" s="78" t="s">
        <v>101</v>
      </c>
      <c r="W8" s="152" t="s">
        <v>102</v>
      </c>
      <c r="X8" s="231" t="s">
        <v>102</v>
      </c>
    </row>
    <row r="9" spans="1:24">
      <c r="A9" s="120">
        <v>5</v>
      </c>
      <c r="B9" s="120" t="s">
        <v>235</v>
      </c>
      <c r="C9" s="221" t="s">
        <v>101</v>
      </c>
      <c r="D9" s="78" t="s">
        <v>101</v>
      </c>
      <c r="E9" s="78" t="s">
        <v>101</v>
      </c>
      <c r="F9" s="78" t="s">
        <v>101</v>
      </c>
      <c r="G9" s="178" t="s">
        <v>101</v>
      </c>
      <c r="H9" s="120" t="s">
        <v>235</v>
      </c>
      <c r="I9" s="120" t="s">
        <v>235</v>
      </c>
      <c r="J9" s="232" t="s">
        <v>101</v>
      </c>
      <c r="K9" s="223" t="s">
        <v>236</v>
      </c>
      <c r="L9" s="224" t="s">
        <v>237</v>
      </c>
      <c r="M9" s="224" t="s">
        <v>238</v>
      </c>
      <c r="N9" s="225" t="s">
        <v>85</v>
      </c>
      <c r="O9" s="223" t="s">
        <v>101</v>
      </c>
      <c r="P9" s="233" t="s">
        <v>239</v>
      </c>
      <c r="Q9" s="224" t="s">
        <v>240</v>
      </c>
      <c r="R9" s="225" t="s">
        <v>235</v>
      </c>
      <c r="S9" s="120" t="s">
        <v>235</v>
      </c>
      <c r="T9" s="230" t="s">
        <v>102</v>
      </c>
      <c r="U9" s="78" t="s">
        <v>102</v>
      </c>
      <c r="V9" s="78" t="s">
        <v>102</v>
      </c>
      <c r="W9" s="152" t="s">
        <v>103</v>
      </c>
      <c r="X9" s="231" t="s">
        <v>103</v>
      </c>
    </row>
    <row r="10" spans="1:24">
      <c r="A10" s="120">
        <v>6</v>
      </c>
      <c r="B10" s="120" t="s">
        <v>241</v>
      </c>
      <c r="C10" s="221" t="s">
        <v>102</v>
      </c>
      <c r="D10" s="78" t="s">
        <v>455</v>
      </c>
      <c r="E10" s="78" t="s">
        <v>102</v>
      </c>
      <c r="F10" s="78" t="s">
        <v>102</v>
      </c>
      <c r="G10" s="178" t="s">
        <v>102</v>
      </c>
      <c r="H10" s="120" t="s">
        <v>242</v>
      </c>
      <c r="I10" s="120" t="s">
        <v>241</v>
      </c>
      <c r="J10" s="232" t="s">
        <v>102</v>
      </c>
      <c r="K10" s="223" t="s">
        <v>244</v>
      </c>
      <c r="L10" s="224" t="s">
        <v>245</v>
      </c>
      <c r="M10" s="224" t="s">
        <v>243</v>
      </c>
      <c r="N10" s="225" t="s">
        <v>246</v>
      </c>
      <c r="O10" s="223" t="s">
        <v>102</v>
      </c>
      <c r="P10" s="233" t="s">
        <v>247</v>
      </c>
      <c r="Q10" s="224" t="s">
        <v>241</v>
      </c>
      <c r="R10" s="225" t="s">
        <v>241</v>
      </c>
      <c r="S10" s="120" t="s">
        <v>241</v>
      </c>
      <c r="T10" s="230" t="s">
        <v>103</v>
      </c>
      <c r="U10" s="78" t="s">
        <v>103</v>
      </c>
      <c r="V10" s="78" t="s">
        <v>103</v>
      </c>
      <c r="W10" s="152" t="s">
        <v>104</v>
      </c>
      <c r="X10" s="231" t="s">
        <v>104</v>
      </c>
    </row>
    <row r="11" spans="1:24">
      <c r="A11" s="120">
        <v>7</v>
      </c>
      <c r="B11" s="120" t="s">
        <v>248</v>
      </c>
      <c r="C11" s="221" t="s">
        <v>103</v>
      </c>
      <c r="D11" s="78" t="s">
        <v>104</v>
      </c>
      <c r="E11" s="78" t="s">
        <v>103</v>
      </c>
      <c r="F11" s="78" t="s">
        <v>103</v>
      </c>
      <c r="G11" s="178" t="s">
        <v>103</v>
      </c>
      <c r="H11" s="120" t="s">
        <v>249</v>
      </c>
      <c r="I11" s="120" t="s">
        <v>249</v>
      </c>
      <c r="J11" s="232" t="s">
        <v>103</v>
      </c>
      <c r="K11" s="223" t="s">
        <v>250</v>
      </c>
      <c r="L11" s="224" t="s">
        <v>86</v>
      </c>
      <c r="M11" s="224" t="s">
        <v>250</v>
      </c>
      <c r="N11" s="225" t="s">
        <v>86</v>
      </c>
      <c r="O11" s="223" t="s">
        <v>103</v>
      </c>
      <c r="P11" s="233" t="s">
        <v>251</v>
      </c>
      <c r="Q11" s="224" t="s">
        <v>251</v>
      </c>
      <c r="R11" s="225" t="s">
        <v>252</v>
      </c>
      <c r="S11" s="120" t="s">
        <v>251</v>
      </c>
      <c r="T11" s="230" t="s">
        <v>104</v>
      </c>
      <c r="U11" s="78" t="s">
        <v>104</v>
      </c>
      <c r="V11" s="78" t="s">
        <v>104</v>
      </c>
      <c r="W11" s="152" t="s">
        <v>105</v>
      </c>
      <c r="X11" s="231" t="s">
        <v>105</v>
      </c>
    </row>
    <row r="12" spans="1:24">
      <c r="A12" s="120">
        <v>8</v>
      </c>
      <c r="B12" s="120" t="s">
        <v>253</v>
      </c>
      <c r="C12" s="221" t="s">
        <v>104</v>
      </c>
      <c r="D12" s="78" t="s">
        <v>105</v>
      </c>
      <c r="E12" s="78" t="s">
        <v>104</v>
      </c>
      <c r="F12" s="78" t="s">
        <v>104</v>
      </c>
      <c r="G12" s="178" t="s">
        <v>104</v>
      </c>
      <c r="H12" s="120" t="s">
        <v>254</v>
      </c>
      <c r="I12" s="120" t="s">
        <v>253</v>
      </c>
      <c r="J12" s="232" t="s">
        <v>104</v>
      </c>
      <c r="K12" s="234" t="s">
        <v>255</v>
      </c>
      <c r="L12" s="235" t="s">
        <v>256</v>
      </c>
      <c r="M12" s="224" t="s">
        <v>257</v>
      </c>
      <c r="N12" s="225" t="s">
        <v>258</v>
      </c>
      <c r="O12" s="223" t="s">
        <v>104</v>
      </c>
      <c r="P12" s="233" t="s">
        <v>259</v>
      </c>
      <c r="Q12" s="224" t="s">
        <v>253</v>
      </c>
      <c r="R12" s="225" t="s">
        <v>253</v>
      </c>
      <c r="S12" s="120" t="s">
        <v>260</v>
      </c>
      <c r="T12" s="230" t="s">
        <v>105</v>
      </c>
      <c r="U12" s="78" t="s">
        <v>105</v>
      </c>
      <c r="V12" s="78" t="s">
        <v>105</v>
      </c>
      <c r="W12" s="152" t="s">
        <v>106</v>
      </c>
      <c r="X12" s="231" t="s">
        <v>106</v>
      </c>
    </row>
    <row r="13" spans="1:24">
      <c r="A13" s="120">
        <v>9</v>
      </c>
      <c r="B13" s="120" t="s">
        <v>261</v>
      </c>
      <c r="C13" s="221" t="s">
        <v>105</v>
      </c>
      <c r="D13" s="78" t="s">
        <v>456</v>
      </c>
      <c r="E13" s="78" t="s">
        <v>105</v>
      </c>
      <c r="F13" s="78" t="s">
        <v>105</v>
      </c>
      <c r="G13" s="178" t="s">
        <v>105</v>
      </c>
      <c r="H13" s="120" t="s">
        <v>261</v>
      </c>
      <c r="I13" s="120" t="s">
        <v>262</v>
      </c>
      <c r="J13" s="232" t="s">
        <v>105</v>
      </c>
      <c r="K13" s="223" t="s">
        <v>263</v>
      </c>
      <c r="L13" s="224" t="s">
        <v>87</v>
      </c>
      <c r="M13" s="224" t="s">
        <v>264</v>
      </c>
      <c r="N13" s="225" t="s">
        <v>87</v>
      </c>
      <c r="O13" s="223" t="s">
        <v>105</v>
      </c>
      <c r="P13" s="233" t="s">
        <v>262</v>
      </c>
      <c r="Q13" s="224" t="s">
        <v>262</v>
      </c>
      <c r="R13" s="225" t="s">
        <v>261</v>
      </c>
      <c r="S13" s="120" t="s">
        <v>261</v>
      </c>
      <c r="T13" s="230" t="s">
        <v>106</v>
      </c>
      <c r="U13" s="78" t="s">
        <v>106</v>
      </c>
      <c r="V13" s="78" t="s">
        <v>106</v>
      </c>
      <c r="W13" s="152" t="s">
        <v>107</v>
      </c>
      <c r="X13" s="231" t="s">
        <v>107</v>
      </c>
    </row>
    <row r="14" spans="1:24">
      <c r="A14" s="120">
        <v>10</v>
      </c>
      <c r="B14" s="120" t="s">
        <v>265</v>
      </c>
      <c r="C14" s="221" t="s">
        <v>106</v>
      </c>
      <c r="D14" s="78" t="s">
        <v>108</v>
      </c>
      <c r="E14" s="78" t="s">
        <v>106</v>
      </c>
      <c r="F14" s="78" t="s">
        <v>106</v>
      </c>
      <c r="G14" s="178" t="s">
        <v>106</v>
      </c>
      <c r="H14" s="120" t="s">
        <v>266</v>
      </c>
      <c r="I14" s="120" t="s">
        <v>266</v>
      </c>
      <c r="J14" s="232" t="s">
        <v>106</v>
      </c>
      <c r="K14" s="223" t="s">
        <v>267</v>
      </c>
      <c r="L14" s="224" t="s">
        <v>88</v>
      </c>
      <c r="M14" s="224" t="s">
        <v>267</v>
      </c>
      <c r="N14" s="225" t="s">
        <v>88</v>
      </c>
      <c r="O14" s="223" t="s">
        <v>106</v>
      </c>
      <c r="P14" s="233" t="s">
        <v>265</v>
      </c>
      <c r="Q14" s="224" t="s">
        <v>268</v>
      </c>
      <c r="R14" s="225" t="s">
        <v>266</v>
      </c>
      <c r="S14" s="120" t="s">
        <v>266</v>
      </c>
      <c r="T14" s="230" t="s">
        <v>107</v>
      </c>
      <c r="U14" s="78" t="s">
        <v>107</v>
      </c>
      <c r="V14" s="78" t="s">
        <v>107</v>
      </c>
      <c r="W14" s="152" t="s">
        <v>108</v>
      </c>
      <c r="X14" s="231" t="s">
        <v>108</v>
      </c>
    </row>
    <row r="15" spans="1:24">
      <c r="A15" s="120">
        <v>11</v>
      </c>
      <c r="B15" s="120" t="s">
        <v>269</v>
      </c>
      <c r="C15" s="221" t="s">
        <v>107</v>
      </c>
      <c r="D15" s="78" t="s">
        <v>109</v>
      </c>
      <c r="E15" s="78" t="s">
        <v>107</v>
      </c>
      <c r="F15" s="78" t="s">
        <v>107</v>
      </c>
      <c r="G15" s="178" t="s">
        <v>107</v>
      </c>
      <c r="H15" s="120" t="s">
        <v>270</v>
      </c>
      <c r="I15" s="120" t="s">
        <v>269</v>
      </c>
      <c r="J15" s="232" t="s">
        <v>107</v>
      </c>
      <c r="K15" s="223" t="s">
        <v>271</v>
      </c>
      <c r="L15" s="224" t="s">
        <v>89</v>
      </c>
      <c r="M15" s="224" t="s">
        <v>271</v>
      </c>
      <c r="N15" s="225" t="s">
        <v>89</v>
      </c>
      <c r="O15" s="223" t="s">
        <v>107</v>
      </c>
      <c r="P15" s="233" t="s">
        <v>272</v>
      </c>
      <c r="Q15" s="224" t="s">
        <v>269</v>
      </c>
      <c r="R15" s="225" t="s">
        <v>272</v>
      </c>
      <c r="S15" s="120" t="s">
        <v>269</v>
      </c>
      <c r="T15" s="230" t="s">
        <v>108</v>
      </c>
      <c r="U15" s="78" t="s">
        <v>108</v>
      </c>
      <c r="V15" s="78" t="s">
        <v>108</v>
      </c>
      <c r="W15" s="152" t="s">
        <v>109</v>
      </c>
      <c r="X15" s="231" t="s">
        <v>109</v>
      </c>
    </row>
    <row r="16" spans="1:24">
      <c r="A16" s="120">
        <v>12</v>
      </c>
      <c r="B16" s="120" t="s">
        <v>273</v>
      </c>
      <c r="C16" s="221" t="s">
        <v>108</v>
      </c>
      <c r="D16" s="78" t="s">
        <v>457</v>
      </c>
      <c r="E16" s="78" t="s">
        <v>108</v>
      </c>
      <c r="F16" s="78" t="s">
        <v>108</v>
      </c>
      <c r="G16" s="178" t="s">
        <v>108</v>
      </c>
      <c r="H16" s="120" t="s">
        <v>60</v>
      </c>
      <c r="I16" s="120" t="s">
        <v>60</v>
      </c>
      <c r="J16" s="232" t="s">
        <v>108</v>
      </c>
      <c r="K16" s="234" t="s">
        <v>274</v>
      </c>
      <c r="L16" s="235" t="s">
        <v>275</v>
      </c>
      <c r="M16" s="224" t="s">
        <v>276</v>
      </c>
      <c r="N16" s="225" t="s">
        <v>277</v>
      </c>
      <c r="O16" s="223" t="s">
        <v>108</v>
      </c>
      <c r="P16" s="233" t="s">
        <v>278</v>
      </c>
      <c r="Q16" s="224" t="s">
        <v>279</v>
      </c>
      <c r="R16" s="225" t="s">
        <v>280</v>
      </c>
      <c r="S16" s="120" t="s">
        <v>60</v>
      </c>
      <c r="T16" s="230" t="s">
        <v>109</v>
      </c>
      <c r="U16" s="78" t="s">
        <v>109</v>
      </c>
      <c r="V16" s="78" t="s">
        <v>109</v>
      </c>
      <c r="W16" s="152" t="s">
        <v>110</v>
      </c>
      <c r="X16" s="231" t="s">
        <v>110</v>
      </c>
    </row>
    <row r="17" spans="1:24">
      <c r="A17" s="120">
        <v>13</v>
      </c>
      <c r="B17" s="120"/>
      <c r="C17" s="221" t="s">
        <v>109</v>
      </c>
      <c r="D17" s="78" t="s">
        <v>114</v>
      </c>
      <c r="E17" s="78" t="s">
        <v>109</v>
      </c>
      <c r="F17" s="78" t="s">
        <v>109</v>
      </c>
      <c r="G17" s="178" t="s">
        <v>109</v>
      </c>
      <c r="H17" s="120" t="s">
        <v>281</v>
      </c>
      <c r="I17" s="120" t="s">
        <v>281</v>
      </c>
      <c r="J17" s="232" t="s">
        <v>109</v>
      </c>
      <c r="K17" s="223" t="s">
        <v>282</v>
      </c>
      <c r="L17" s="224" t="s">
        <v>283</v>
      </c>
      <c r="M17" s="224" t="s">
        <v>282</v>
      </c>
      <c r="N17" s="225" t="s">
        <v>283</v>
      </c>
      <c r="O17" s="223" t="s">
        <v>109</v>
      </c>
      <c r="P17" s="233" t="s">
        <v>281</v>
      </c>
      <c r="Q17" s="224" t="s">
        <v>284</v>
      </c>
      <c r="R17" s="225" t="s">
        <v>285</v>
      </c>
      <c r="S17" s="120" t="s">
        <v>286</v>
      </c>
      <c r="T17" s="230" t="s">
        <v>110</v>
      </c>
      <c r="U17" s="78" t="s">
        <v>110</v>
      </c>
      <c r="V17" s="78" t="s">
        <v>110</v>
      </c>
      <c r="W17" s="152" t="s">
        <v>113</v>
      </c>
      <c r="X17" s="231" t="s">
        <v>113</v>
      </c>
    </row>
    <row r="18" spans="1:24">
      <c r="A18" s="120">
        <v>14</v>
      </c>
      <c r="B18" s="120"/>
      <c r="C18" s="221" t="s">
        <v>110</v>
      </c>
      <c r="D18" s="78" t="s">
        <v>115</v>
      </c>
      <c r="E18" s="78" t="s">
        <v>110</v>
      </c>
      <c r="F18" s="78" t="s">
        <v>110</v>
      </c>
      <c r="G18" s="178" t="s">
        <v>110</v>
      </c>
      <c r="H18" s="120" t="s">
        <v>61</v>
      </c>
      <c r="I18" s="120" t="s">
        <v>61</v>
      </c>
      <c r="J18" s="232" t="s">
        <v>110</v>
      </c>
      <c r="K18" s="223" t="s">
        <v>287</v>
      </c>
      <c r="L18" s="78" t="s">
        <v>288</v>
      </c>
      <c r="M18" s="224" t="s">
        <v>289</v>
      </c>
      <c r="N18" s="231" t="s">
        <v>288</v>
      </c>
      <c r="O18" s="230" t="s">
        <v>110</v>
      </c>
      <c r="P18" s="233" t="s">
        <v>61</v>
      </c>
      <c r="Q18" s="224" t="s">
        <v>290</v>
      </c>
      <c r="R18" s="225" t="s">
        <v>61</v>
      </c>
      <c r="S18" s="120" t="s">
        <v>61</v>
      </c>
      <c r="T18" s="230" t="s">
        <v>113</v>
      </c>
      <c r="U18" s="78" t="s">
        <v>113</v>
      </c>
      <c r="V18" s="78" t="s">
        <v>113</v>
      </c>
      <c r="W18" s="152" t="s">
        <v>114</v>
      </c>
      <c r="X18" s="231" t="s">
        <v>114</v>
      </c>
    </row>
    <row r="19" spans="1:24">
      <c r="A19" s="120">
        <v>15</v>
      </c>
      <c r="B19" s="120"/>
      <c r="C19" s="221" t="s">
        <v>62</v>
      </c>
      <c r="D19" s="78" t="s">
        <v>116</v>
      </c>
      <c r="E19" s="78" t="s">
        <v>113</v>
      </c>
      <c r="F19" s="78" t="s">
        <v>113</v>
      </c>
      <c r="G19" s="178" t="s">
        <v>113</v>
      </c>
      <c r="H19" s="120" t="s">
        <v>62</v>
      </c>
      <c r="I19" s="120" t="s">
        <v>62</v>
      </c>
      <c r="J19" s="232" t="s">
        <v>113</v>
      </c>
      <c r="K19" s="223" t="s">
        <v>292</v>
      </c>
      <c r="L19" s="224" t="s">
        <v>293</v>
      </c>
      <c r="M19" s="224" t="s">
        <v>291</v>
      </c>
      <c r="N19" s="225" t="s">
        <v>293</v>
      </c>
      <c r="O19" s="223" t="s">
        <v>113</v>
      </c>
      <c r="P19" s="233" t="s">
        <v>62</v>
      </c>
      <c r="Q19" s="224" t="s">
        <v>62</v>
      </c>
      <c r="R19" s="225" t="s">
        <v>294</v>
      </c>
      <c r="S19" s="120" t="s">
        <v>294</v>
      </c>
      <c r="T19" s="230" t="s">
        <v>114</v>
      </c>
      <c r="U19" s="78" t="s">
        <v>114</v>
      </c>
      <c r="V19" s="78" t="s">
        <v>114</v>
      </c>
      <c r="W19" s="152" t="s">
        <v>115</v>
      </c>
      <c r="X19" s="231" t="s">
        <v>115</v>
      </c>
    </row>
    <row r="20" spans="1:24">
      <c r="A20" s="120">
        <v>16</v>
      </c>
      <c r="B20" s="120"/>
      <c r="C20" s="221" t="s">
        <v>295</v>
      </c>
      <c r="D20" s="78" t="s">
        <v>117</v>
      </c>
      <c r="E20" s="78" t="s">
        <v>114</v>
      </c>
      <c r="F20" s="78" t="s">
        <v>114</v>
      </c>
      <c r="G20" s="178" t="s">
        <v>114</v>
      </c>
      <c r="H20" s="120" t="s">
        <v>63</v>
      </c>
      <c r="I20" s="120" t="s">
        <v>63</v>
      </c>
      <c r="J20" s="232" t="s">
        <v>114</v>
      </c>
      <c r="K20" s="234" t="s">
        <v>296</v>
      </c>
      <c r="L20" s="235" t="s">
        <v>90</v>
      </c>
      <c r="M20" s="224" t="s">
        <v>297</v>
      </c>
      <c r="N20" s="225" t="s">
        <v>298</v>
      </c>
      <c r="O20" s="223" t="s">
        <v>114</v>
      </c>
      <c r="P20" s="233" t="s">
        <v>299</v>
      </c>
      <c r="Q20" s="224" t="s">
        <v>63</v>
      </c>
      <c r="R20" s="225" t="s">
        <v>300</v>
      </c>
      <c r="S20" s="120" t="s">
        <v>63</v>
      </c>
      <c r="T20" s="230" t="s">
        <v>115</v>
      </c>
      <c r="U20" s="78" t="s">
        <v>115</v>
      </c>
      <c r="V20" s="78" t="s">
        <v>115</v>
      </c>
      <c r="W20" s="152" t="s">
        <v>116</v>
      </c>
      <c r="X20" s="231" t="s">
        <v>116</v>
      </c>
    </row>
    <row r="21" spans="1:24">
      <c r="A21" s="120">
        <v>17</v>
      </c>
      <c r="B21" s="120"/>
      <c r="C21" s="221" t="s">
        <v>301</v>
      </c>
      <c r="D21" s="78" t="s">
        <v>118</v>
      </c>
      <c r="E21" s="78" t="s">
        <v>115</v>
      </c>
      <c r="F21" s="78" t="s">
        <v>115</v>
      </c>
      <c r="G21" s="178" t="s">
        <v>115</v>
      </c>
      <c r="H21" s="120" t="s">
        <v>302</v>
      </c>
      <c r="I21" s="120" t="s">
        <v>64</v>
      </c>
      <c r="J21" s="232" t="s">
        <v>115</v>
      </c>
      <c r="K21" s="223" t="s">
        <v>303</v>
      </c>
      <c r="L21" s="224" t="s">
        <v>304</v>
      </c>
      <c r="M21" s="224" t="s">
        <v>305</v>
      </c>
      <c r="N21" s="225" t="s">
        <v>306</v>
      </c>
      <c r="O21" s="223" t="s">
        <v>115</v>
      </c>
      <c r="P21" s="233" t="s">
        <v>307</v>
      </c>
      <c r="Q21" s="224" t="s">
        <v>64</v>
      </c>
      <c r="R21" s="225" t="s">
        <v>302</v>
      </c>
      <c r="S21" s="120" t="s">
        <v>308</v>
      </c>
      <c r="T21" s="230" t="s">
        <v>116</v>
      </c>
      <c r="U21" s="78" t="s">
        <v>116</v>
      </c>
      <c r="V21" s="78" t="s">
        <v>116</v>
      </c>
      <c r="W21" s="152" t="s">
        <v>117</v>
      </c>
      <c r="X21" s="231" t="s">
        <v>117</v>
      </c>
    </row>
    <row r="22" spans="1:24">
      <c r="A22" s="120">
        <v>18</v>
      </c>
      <c r="B22" s="120"/>
      <c r="C22" s="221" t="s">
        <v>65</v>
      </c>
      <c r="D22" s="78" t="s">
        <v>119</v>
      </c>
      <c r="E22" s="78" t="s">
        <v>116</v>
      </c>
      <c r="F22" s="78" t="s">
        <v>116</v>
      </c>
      <c r="G22" s="178" t="s">
        <v>116</v>
      </c>
      <c r="H22" s="120" t="s">
        <v>65</v>
      </c>
      <c r="I22" s="120" t="s">
        <v>65</v>
      </c>
      <c r="J22" s="232" t="s">
        <v>116</v>
      </c>
      <c r="K22" s="223" t="s">
        <v>309</v>
      </c>
      <c r="L22" s="224" t="s">
        <v>91</v>
      </c>
      <c r="M22" s="224" t="s">
        <v>310</v>
      </c>
      <c r="N22" s="225" t="s">
        <v>91</v>
      </c>
      <c r="O22" s="223" t="s">
        <v>116</v>
      </c>
      <c r="P22" s="233" t="s">
        <v>65</v>
      </c>
      <c r="Q22" s="224" t="s">
        <v>65</v>
      </c>
      <c r="R22" s="225" t="s">
        <v>65</v>
      </c>
      <c r="S22" s="120" t="s">
        <v>311</v>
      </c>
      <c r="T22" s="230" t="s">
        <v>117</v>
      </c>
      <c r="U22" s="78" t="s">
        <v>117</v>
      </c>
      <c r="V22" s="78" t="s">
        <v>117</v>
      </c>
      <c r="W22" s="152" t="s">
        <v>118</v>
      </c>
      <c r="X22" s="231" t="s">
        <v>118</v>
      </c>
    </row>
    <row r="23" spans="1:24">
      <c r="A23" s="120">
        <v>19</v>
      </c>
      <c r="B23" s="120"/>
      <c r="C23" s="221" t="s">
        <v>312</v>
      </c>
      <c r="D23" s="78" t="s">
        <v>120</v>
      </c>
      <c r="E23" s="78" t="s">
        <v>117</v>
      </c>
      <c r="F23" s="78" t="s">
        <v>117</v>
      </c>
      <c r="G23" s="178" t="s">
        <v>117</v>
      </c>
      <c r="H23" s="120" t="s">
        <v>313</v>
      </c>
      <c r="I23" s="120" t="s">
        <v>66</v>
      </c>
      <c r="J23" s="232" t="s">
        <v>117</v>
      </c>
      <c r="K23" s="223" t="s">
        <v>314</v>
      </c>
      <c r="L23" s="224" t="s">
        <v>315</v>
      </c>
      <c r="M23" s="224" t="s">
        <v>314</v>
      </c>
      <c r="N23" s="225" t="s">
        <v>316</v>
      </c>
      <c r="O23" s="223" t="s">
        <v>117</v>
      </c>
      <c r="P23" s="233" t="s">
        <v>66</v>
      </c>
      <c r="Q23" s="224" t="s">
        <v>66</v>
      </c>
      <c r="R23" s="225" t="s">
        <v>66</v>
      </c>
      <c r="S23" s="120" t="s">
        <v>317</v>
      </c>
      <c r="T23" s="230" t="s">
        <v>118</v>
      </c>
      <c r="U23" s="78" t="s">
        <v>118</v>
      </c>
      <c r="V23" s="78" t="s">
        <v>118</v>
      </c>
      <c r="W23" s="152" t="s">
        <v>119</v>
      </c>
      <c r="X23" s="231" t="s">
        <v>119</v>
      </c>
    </row>
    <row r="24" spans="1:24">
      <c r="A24" s="120">
        <v>20</v>
      </c>
      <c r="B24" s="120"/>
      <c r="C24" s="221" t="s">
        <v>67</v>
      </c>
      <c r="D24" s="78" t="s">
        <v>121</v>
      </c>
      <c r="E24" s="78" t="s">
        <v>118</v>
      </c>
      <c r="F24" s="78" t="s">
        <v>118</v>
      </c>
      <c r="G24" s="178" t="s">
        <v>318</v>
      </c>
      <c r="H24" s="120" t="s">
        <v>67</v>
      </c>
      <c r="I24" s="120" t="s">
        <v>67</v>
      </c>
      <c r="J24" s="232" t="s">
        <v>118</v>
      </c>
      <c r="K24" s="234" t="s">
        <v>319</v>
      </c>
      <c r="L24" s="235" t="s">
        <v>320</v>
      </c>
      <c r="M24" s="224" t="s">
        <v>321</v>
      </c>
      <c r="N24" s="225" t="s">
        <v>322</v>
      </c>
      <c r="O24" s="223" t="s">
        <v>118</v>
      </c>
      <c r="P24" s="233" t="s">
        <v>67</v>
      </c>
      <c r="Q24" s="224" t="s">
        <v>323</v>
      </c>
      <c r="R24" s="225" t="s">
        <v>323</v>
      </c>
      <c r="S24" s="120"/>
      <c r="T24" s="230" t="s">
        <v>119</v>
      </c>
      <c r="U24" s="78" t="s">
        <v>119</v>
      </c>
      <c r="V24" s="78" t="s">
        <v>119</v>
      </c>
      <c r="W24" s="152" t="s">
        <v>120</v>
      </c>
      <c r="X24" s="231" t="s">
        <v>520</v>
      </c>
    </row>
    <row r="25" spans="1:24">
      <c r="A25" s="120">
        <v>21</v>
      </c>
      <c r="B25" s="120"/>
      <c r="C25" s="221" t="s">
        <v>324</v>
      </c>
      <c r="D25" s="78" t="s">
        <v>122</v>
      </c>
      <c r="E25" s="78" t="s">
        <v>119</v>
      </c>
      <c r="F25" s="78" t="s">
        <v>119</v>
      </c>
      <c r="G25" s="178" t="s">
        <v>120</v>
      </c>
      <c r="H25" s="236"/>
      <c r="I25" s="120"/>
      <c r="J25" s="232"/>
      <c r="K25" s="223"/>
      <c r="L25" s="224"/>
      <c r="M25" s="224"/>
      <c r="N25" s="225"/>
      <c r="O25" s="223" t="s">
        <v>119</v>
      </c>
      <c r="P25" s="233" t="s">
        <v>324</v>
      </c>
      <c r="Q25" s="224" t="s">
        <v>325</v>
      </c>
      <c r="R25" s="225" t="s">
        <v>324</v>
      </c>
      <c r="S25" s="120"/>
      <c r="T25" s="230" t="s">
        <v>120</v>
      </c>
      <c r="U25" s="78" t="s">
        <v>120</v>
      </c>
      <c r="V25" s="78" t="s">
        <v>120</v>
      </c>
      <c r="W25" s="152" t="s">
        <v>121</v>
      </c>
      <c r="X25" s="231" t="s">
        <v>122</v>
      </c>
    </row>
    <row r="26" spans="1:24">
      <c r="A26" s="120">
        <v>22</v>
      </c>
      <c r="B26" s="120"/>
      <c r="C26" s="221" t="s">
        <v>69</v>
      </c>
      <c r="D26" s="78" t="s">
        <v>123</v>
      </c>
      <c r="E26" s="78" t="s">
        <v>120</v>
      </c>
      <c r="F26" s="78" t="s">
        <v>120</v>
      </c>
      <c r="G26" s="178" t="s">
        <v>121</v>
      </c>
      <c r="H26" s="236"/>
      <c r="I26" s="120"/>
      <c r="J26" s="232"/>
      <c r="K26" s="223"/>
      <c r="L26" s="224"/>
      <c r="M26" s="224"/>
      <c r="N26" s="225"/>
      <c r="O26" s="223" t="s">
        <v>120</v>
      </c>
      <c r="P26" s="233" t="s">
        <v>326</v>
      </c>
      <c r="Q26" s="224" t="s">
        <v>327</v>
      </c>
      <c r="R26" s="225" t="s">
        <v>69</v>
      </c>
      <c r="S26" s="120"/>
      <c r="T26" s="230" t="s">
        <v>121</v>
      </c>
      <c r="U26" s="78" t="s">
        <v>121</v>
      </c>
      <c r="V26" s="78" t="s">
        <v>121</v>
      </c>
      <c r="W26" s="152" t="s">
        <v>122</v>
      </c>
      <c r="X26" s="231" t="s">
        <v>123</v>
      </c>
    </row>
    <row r="27" spans="1:24">
      <c r="A27" s="120">
        <v>23</v>
      </c>
      <c r="B27" s="120"/>
      <c r="C27" s="221" t="s">
        <v>70</v>
      </c>
      <c r="D27" s="78" t="s">
        <v>125</v>
      </c>
      <c r="E27" s="78" t="s">
        <v>121</v>
      </c>
      <c r="F27" s="78" t="s">
        <v>121</v>
      </c>
      <c r="G27" s="178" t="s">
        <v>122</v>
      </c>
      <c r="H27" s="236"/>
      <c r="I27" s="120"/>
      <c r="J27" s="232"/>
      <c r="K27" s="223"/>
      <c r="L27" s="224"/>
      <c r="M27" s="224"/>
      <c r="N27" s="225"/>
      <c r="O27" s="223" t="s">
        <v>121</v>
      </c>
      <c r="P27" s="233" t="s">
        <v>70</v>
      </c>
      <c r="Q27" s="224" t="s">
        <v>70</v>
      </c>
      <c r="R27" s="225" t="s">
        <v>328</v>
      </c>
      <c r="S27" s="120"/>
      <c r="T27" s="230" t="s">
        <v>122</v>
      </c>
      <c r="U27" s="78" t="s">
        <v>122</v>
      </c>
      <c r="V27" s="78" t="s">
        <v>122</v>
      </c>
      <c r="W27" s="152" t="s">
        <v>123</v>
      </c>
      <c r="X27" s="231" t="s">
        <v>124</v>
      </c>
    </row>
    <row r="28" spans="1:24">
      <c r="A28" s="120">
        <v>24</v>
      </c>
      <c r="B28" s="120"/>
      <c r="C28" s="221" t="s">
        <v>71</v>
      </c>
      <c r="D28" s="78" t="s">
        <v>126</v>
      </c>
      <c r="E28" s="78" t="s">
        <v>122</v>
      </c>
      <c r="F28" s="78" t="s">
        <v>122</v>
      </c>
      <c r="G28" s="178" t="s">
        <v>123</v>
      </c>
      <c r="H28" s="236"/>
      <c r="I28" s="120"/>
      <c r="J28" s="232"/>
      <c r="K28" s="223"/>
      <c r="L28" s="224"/>
      <c r="M28" s="224"/>
      <c r="N28" s="225"/>
      <c r="O28" s="223" t="s">
        <v>122</v>
      </c>
      <c r="P28" s="233" t="s">
        <v>71</v>
      </c>
      <c r="Q28" s="224" t="s">
        <v>71</v>
      </c>
      <c r="R28" s="225" t="s">
        <v>71</v>
      </c>
      <c r="S28" s="120"/>
      <c r="T28" s="230" t="s">
        <v>123</v>
      </c>
      <c r="U28" s="78" t="s">
        <v>123</v>
      </c>
      <c r="V28" s="78" t="s">
        <v>123</v>
      </c>
      <c r="W28" s="152" t="s">
        <v>124</v>
      </c>
      <c r="X28" s="231" t="s">
        <v>125</v>
      </c>
    </row>
    <row r="29" spans="1:24">
      <c r="A29" s="120">
        <v>25</v>
      </c>
      <c r="B29" s="120"/>
      <c r="C29" s="221" t="s">
        <v>72</v>
      </c>
      <c r="D29" s="78" t="s">
        <v>127</v>
      </c>
      <c r="E29" s="78" t="s">
        <v>123</v>
      </c>
      <c r="F29" s="78" t="s">
        <v>329</v>
      </c>
      <c r="G29" s="178" t="s">
        <v>124</v>
      </c>
      <c r="H29" s="236"/>
      <c r="I29" s="120"/>
      <c r="J29" s="232"/>
      <c r="K29" s="223"/>
      <c r="L29" s="78"/>
      <c r="M29" s="78"/>
      <c r="N29" s="231"/>
      <c r="O29" s="230" t="s">
        <v>123</v>
      </c>
      <c r="P29" s="233" t="s">
        <v>72</v>
      </c>
      <c r="Q29" s="224" t="s">
        <v>72</v>
      </c>
      <c r="R29" s="225" t="s">
        <v>72</v>
      </c>
      <c r="S29" s="237"/>
      <c r="T29" s="230" t="s">
        <v>124</v>
      </c>
      <c r="U29" s="78" t="s">
        <v>124</v>
      </c>
      <c r="V29" s="78" t="s">
        <v>124</v>
      </c>
      <c r="W29" s="152" t="s">
        <v>125</v>
      </c>
      <c r="X29" s="231" t="s">
        <v>126</v>
      </c>
    </row>
    <row r="30" spans="1:24">
      <c r="A30" s="120">
        <v>26</v>
      </c>
      <c r="B30" s="120"/>
      <c r="C30" s="221" t="s">
        <v>330</v>
      </c>
      <c r="D30" s="78" t="s">
        <v>128</v>
      </c>
      <c r="E30" s="78" t="s">
        <v>124</v>
      </c>
      <c r="F30" s="78">
        <v>53</v>
      </c>
      <c r="G30" s="178" t="s">
        <v>125</v>
      </c>
      <c r="H30" s="236"/>
      <c r="I30" s="120"/>
      <c r="J30" s="232"/>
      <c r="K30" s="223"/>
      <c r="L30" s="78"/>
      <c r="M30" s="78"/>
      <c r="N30" s="231"/>
      <c r="O30" s="230" t="s">
        <v>124</v>
      </c>
      <c r="P30" s="233" t="s">
        <v>330</v>
      </c>
      <c r="Q30" s="224" t="s">
        <v>141</v>
      </c>
      <c r="R30" s="225" t="s">
        <v>141</v>
      </c>
      <c r="S30" s="237"/>
      <c r="T30" s="230" t="s">
        <v>125</v>
      </c>
      <c r="U30" s="78" t="s">
        <v>125</v>
      </c>
      <c r="V30" s="78" t="s">
        <v>125</v>
      </c>
      <c r="W30" s="152">
        <v>56</v>
      </c>
      <c r="X30" s="231" t="s">
        <v>127</v>
      </c>
    </row>
    <row r="31" spans="1:24">
      <c r="A31" s="120">
        <v>27</v>
      </c>
      <c r="B31" s="120"/>
      <c r="C31" s="221" t="s">
        <v>74</v>
      </c>
      <c r="D31" s="78" t="s">
        <v>154</v>
      </c>
      <c r="E31" s="78" t="s">
        <v>125</v>
      </c>
      <c r="F31" s="78" t="s">
        <v>129</v>
      </c>
      <c r="G31" s="178" t="s">
        <v>126</v>
      </c>
      <c r="H31" s="236"/>
      <c r="I31" s="120"/>
      <c r="J31" s="232"/>
      <c r="K31" s="223"/>
      <c r="L31" s="78"/>
      <c r="M31" s="78"/>
      <c r="N31" s="231"/>
      <c r="O31" s="230" t="s">
        <v>125</v>
      </c>
      <c r="P31" s="233" t="s">
        <v>74</v>
      </c>
      <c r="Q31" s="224" t="s">
        <v>74</v>
      </c>
      <c r="R31" s="225" t="s">
        <v>74</v>
      </c>
      <c r="S31" s="237"/>
      <c r="T31" s="230" t="s">
        <v>126</v>
      </c>
      <c r="U31" s="78" t="s">
        <v>126</v>
      </c>
      <c r="V31" s="78" t="s">
        <v>126</v>
      </c>
      <c r="W31" s="152" t="s">
        <v>127</v>
      </c>
      <c r="X31" s="231" t="s">
        <v>128</v>
      </c>
    </row>
    <row r="32" spans="1:24">
      <c r="A32" s="120">
        <v>28</v>
      </c>
      <c r="B32" s="120"/>
      <c r="C32" s="221" t="s">
        <v>75</v>
      </c>
      <c r="D32" s="78" t="s">
        <v>458</v>
      </c>
      <c r="E32" s="78" t="s">
        <v>126</v>
      </c>
      <c r="F32" s="78" t="s">
        <v>331</v>
      </c>
      <c r="G32" s="178" t="s">
        <v>127</v>
      </c>
      <c r="H32" s="236"/>
      <c r="I32" s="120"/>
      <c r="J32" s="232"/>
      <c r="K32" s="223"/>
      <c r="L32" s="224"/>
      <c r="M32" s="224"/>
      <c r="N32" s="225"/>
      <c r="O32" s="223" t="s">
        <v>126</v>
      </c>
      <c r="P32" s="233" t="s">
        <v>75</v>
      </c>
      <c r="Q32" s="224" t="s">
        <v>75</v>
      </c>
      <c r="R32" s="225" t="s">
        <v>332</v>
      </c>
      <c r="S32" s="120"/>
      <c r="T32" s="230" t="s">
        <v>127</v>
      </c>
      <c r="U32" s="78" t="s">
        <v>127</v>
      </c>
      <c r="V32" s="78" t="s">
        <v>127</v>
      </c>
      <c r="W32" s="177" t="s">
        <v>128</v>
      </c>
      <c r="X32" s="231" t="s">
        <v>154</v>
      </c>
    </row>
    <row r="33" spans="1:24">
      <c r="A33" s="120">
        <v>29</v>
      </c>
      <c r="B33" s="120"/>
      <c r="C33" s="221" t="s">
        <v>76</v>
      </c>
      <c r="D33" s="78" t="s">
        <v>156</v>
      </c>
      <c r="E33" s="78" t="s">
        <v>127</v>
      </c>
      <c r="F33" s="78">
        <v>61</v>
      </c>
      <c r="G33" s="178" t="s">
        <v>128</v>
      </c>
      <c r="H33" s="236"/>
      <c r="I33" s="120"/>
      <c r="J33" s="232"/>
      <c r="K33" s="223"/>
      <c r="L33" s="78"/>
      <c r="M33" s="78"/>
      <c r="N33" s="231"/>
      <c r="O33" s="230" t="s">
        <v>127</v>
      </c>
      <c r="P33" s="233" t="s">
        <v>76</v>
      </c>
      <c r="Q33" s="224" t="s">
        <v>76</v>
      </c>
      <c r="R33" s="225" t="s">
        <v>76</v>
      </c>
      <c r="S33" s="237"/>
      <c r="T33" s="230" t="s">
        <v>128</v>
      </c>
      <c r="U33" s="78" t="s">
        <v>128</v>
      </c>
      <c r="V33" s="78" t="s">
        <v>128</v>
      </c>
      <c r="W33" s="152">
        <v>62</v>
      </c>
      <c r="X33" s="231" t="s">
        <v>521</v>
      </c>
    </row>
    <row r="34" spans="1:24">
      <c r="A34" s="120">
        <v>30</v>
      </c>
      <c r="B34" s="120"/>
      <c r="C34" s="221" t="s">
        <v>333</v>
      </c>
      <c r="D34" s="152" t="s">
        <v>459</v>
      </c>
      <c r="E34" s="78" t="s">
        <v>128</v>
      </c>
      <c r="F34" s="78">
        <v>62</v>
      </c>
      <c r="G34" s="178" t="s">
        <v>334</v>
      </c>
      <c r="H34" s="236"/>
      <c r="I34" s="120"/>
      <c r="J34" s="232"/>
      <c r="K34" s="223"/>
      <c r="L34" s="224"/>
      <c r="M34" s="224"/>
      <c r="N34" s="225"/>
      <c r="O34" s="223" t="s">
        <v>128</v>
      </c>
      <c r="P34" s="233" t="s">
        <v>333</v>
      </c>
      <c r="Q34" s="224" t="s">
        <v>335</v>
      </c>
      <c r="R34" s="225" t="s">
        <v>333</v>
      </c>
      <c r="S34" s="120"/>
      <c r="T34" s="230" t="s">
        <v>154</v>
      </c>
      <c r="U34" s="78" t="s">
        <v>154</v>
      </c>
      <c r="V34" s="78" t="s">
        <v>522</v>
      </c>
      <c r="W34" s="178">
        <v>63</v>
      </c>
      <c r="X34" s="231" t="s">
        <v>523</v>
      </c>
    </row>
    <row r="35" spans="1:24">
      <c r="A35" s="120">
        <v>31</v>
      </c>
      <c r="B35" s="120"/>
      <c r="C35" s="230"/>
      <c r="D35" s="238"/>
      <c r="E35" s="238"/>
      <c r="F35" s="238"/>
      <c r="G35" s="239"/>
      <c r="H35" s="239"/>
      <c r="I35" s="237"/>
      <c r="J35" s="240"/>
      <c r="K35" s="230"/>
      <c r="L35" s="78"/>
      <c r="M35" s="78"/>
      <c r="N35" s="231"/>
      <c r="O35" s="230">
        <v>62</v>
      </c>
      <c r="P35" s="238" t="s">
        <v>92</v>
      </c>
      <c r="Q35" s="238" t="s">
        <v>336</v>
      </c>
      <c r="R35" s="239" t="s">
        <v>92</v>
      </c>
      <c r="S35" s="237"/>
      <c r="T35" s="230"/>
      <c r="U35" s="78"/>
      <c r="V35" s="78"/>
      <c r="W35" s="78"/>
      <c r="X35" s="231"/>
    </row>
    <row r="36" spans="1:24" ht="14.25" thickBot="1">
      <c r="A36" s="121">
        <v>32</v>
      </c>
      <c r="B36" s="121"/>
      <c r="C36" s="241"/>
      <c r="D36" s="242"/>
      <c r="E36" s="242"/>
      <c r="F36" s="242"/>
      <c r="G36" s="243"/>
      <c r="H36" s="243"/>
      <c r="I36" s="244"/>
      <c r="J36" s="245"/>
      <c r="K36" s="241"/>
      <c r="L36" s="246"/>
      <c r="M36" s="246"/>
      <c r="N36" s="247"/>
      <c r="O36" s="241">
        <v>63</v>
      </c>
      <c r="P36" s="242" t="s">
        <v>93</v>
      </c>
      <c r="Q36" s="242" t="s">
        <v>93</v>
      </c>
      <c r="R36" s="243" t="s">
        <v>93</v>
      </c>
      <c r="S36" s="244"/>
      <c r="T36" s="241"/>
      <c r="U36" s="246"/>
      <c r="V36" s="246"/>
      <c r="W36" s="246"/>
      <c r="X36" s="247"/>
    </row>
  </sheetData>
  <mergeCells count="5">
    <mergeCell ref="C3:G3"/>
    <mergeCell ref="H2:S2"/>
    <mergeCell ref="K3:N3"/>
    <mergeCell ref="P3:R3"/>
    <mergeCell ref="T3:X3"/>
  </mergeCells>
  <phoneticPr fontId="1"/>
  <pageMargins left="0.7" right="0.7" top="0.75" bottom="0.75" header="0.3" footer="0.3"/>
  <pageSetup paperSize="8" scale="62" orientation="landscape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45" t="s">
        <v>98</v>
      </c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U1" s="274" t="str">
        <f>HYPERLINK("#はじめに!A1","はじめにの画面に戻る")</f>
        <v>はじめにの画面に戻る</v>
      </c>
      <c r="V1" s="275"/>
      <c r="W1" s="275"/>
      <c r="X1" s="275"/>
      <c r="Y1" s="275"/>
      <c r="Z1" s="275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44" t="s">
        <v>542</v>
      </c>
      <c r="C2" s="344"/>
      <c r="D2" s="344"/>
      <c r="E2" s="344"/>
      <c r="F2" s="344"/>
      <c r="G2" s="344"/>
      <c r="H2" s="344"/>
      <c r="I2" s="344"/>
      <c r="J2" s="277" t="s">
        <v>540</v>
      </c>
      <c r="K2" s="278"/>
      <c r="L2" s="278"/>
      <c r="M2" s="278"/>
      <c r="N2" s="278"/>
      <c r="O2" s="278"/>
      <c r="P2" s="279"/>
      <c r="Q2" s="50"/>
      <c r="R2" s="50"/>
      <c r="S2" s="50"/>
      <c r="T2" s="50"/>
      <c r="U2" s="50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0"/>
      <c r="C3" s="280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09"/>
      <c r="B4" s="210"/>
      <c r="C4" s="210"/>
      <c r="D4" s="211"/>
      <c r="E4" s="209"/>
      <c r="F4" s="212"/>
      <c r="G4" s="212"/>
      <c r="H4" s="213"/>
      <c r="I4" s="213"/>
      <c r="J4" s="214"/>
      <c r="K4" s="214"/>
      <c r="L4" s="213"/>
      <c r="M4" s="213"/>
      <c r="N4" s="213"/>
      <c r="O4" s="213"/>
      <c r="P4" s="215"/>
      <c r="Q4" s="215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09"/>
      <c r="B5" s="266">
        <v>2025</v>
      </c>
      <c r="C5" s="266"/>
      <c r="D5" s="51"/>
      <c r="E5" s="52" t="s">
        <v>0</v>
      </c>
      <c r="F5" s="267" t="str">
        <f>J2</f>
        <v>スタディ１</v>
      </c>
      <c r="G5" s="267"/>
      <c r="H5" s="267"/>
      <c r="I5" s="267"/>
      <c r="J5" s="267"/>
      <c r="K5" s="268" t="s">
        <v>56</v>
      </c>
      <c r="L5" s="268"/>
      <c r="M5" s="268"/>
      <c r="N5" s="268"/>
      <c r="O5" s="268"/>
      <c r="P5" s="268"/>
      <c r="Q5" s="216"/>
      <c r="R5" s="343" t="s">
        <v>95</v>
      </c>
      <c r="S5" s="343"/>
      <c r="T5" s="343"/>
      <c r="U5" s="343"/>
      <c r="V5" s="343"/>
      <c r="W5" s="343"/>
      <c r="X5" s="343"/>
      <c r="Y5" s="343"/>
      <c r="Z5" s="343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18"/>
      <c r="B6" s="53">
        <v>10</v>
      </c>
      <c r="C6" s="54" t="s">
        <v>1</v>
      </c>
      <c r="D6" s="16"/>
      <c r="E6" s="28" t="s">
        <v>2</v>
      </c>
      <c r="F6" s="271" t="s">
        <v>3</v>
      </c>
      <c r="G6" s="272"/>
      <c r="H6" s="271" t="s">
        <v>4</v>
      </c>
      <c r="I6" s="272"/>
      <c r="J6" s="271" t="s">
        <v>5</v>
      </c>
      <c r="K6" s="272"/>
      <c r="L6" s="271" t="s">
        <v>6</v>
      </c>
      <c r="M6" s="272"/>
      <c r="N6" s="271" t="s">
        <v>7</v>
      </c>
      <c r="O6" s="272"/>
      <c r="P6" s="29" t="s">
        <v>8</v>
      </c>
      <c r="Q6" s="217"/>
      <c r="R6" s="30" t="s">
        <v>9</v>
      </c>
    </row>
    <row r="7" spans="1:71" ht="18.75" customHeight="1">
      <c r="A7" s="218"/>
      <c r="B7" s="22"/>
      <c r="C7" s="22"/>
      <c r="E7" s="31"/>
      <c r="F7" s="32" t="s">
        <v>55</v>
      </c>
      <c r="G7" s="34" t="str">
        <f>J2</f>
        <v>スタディ１</v>
      </c>
      <c r="H7" s="32" t="s">
        <v>55</v>
      </c>
      <c r="I7" s="34" t="str">
        <f>J2</f>
        <v>スタディ１</v>
      </c>
      <c r="J7" s="32" t="s">
        <v>55</v>
      </c>
      <c r="K7" s="34" t="str">
        <f>J2</f>
        <v>スタディ１</v>
      </c>
      <c r="L7" s="32" t="s">
        <v>55</v>
      </c>
      <c r="M7" s="34" t="str">
        <f>J2</f>
        <v>スタディ１</v>
      </c>
      <c r="N7" s="32" t="s">
        <v>55</v>
      </c>
      <c r="O7" s="34" t="str">
        <f>J2</f>
        <v>スタディ１</v>
      </c>
      <c r="P7" s="31"/>
      <c r="Q7" s="218"/>
      <c r="R7" s="33"/>
    </row>
    <row r="8" spans="1:71" ht="18.95" customHeight="1">
      <c r="A8" s="218"/>
      <c r="B8" s="5">
        <v>1</v>
      </c>
      <c r="C8" s="6">
        <f t="shared" ref="C8:C38" si="0">DATE($B$5,$B$6,B8)</f>
        <v>45931</v>
      </c>
      <c r="D8" s="18">
        <f t="shared" ref="D8:D17" si="1">WEEKDAY(C8)</f>
        <v>4</v>
      </c>
      <c r="E8" s="9"/>
      <c r="F8" s="106" t="str">
        <f>IF($R8=1,VLOOKUP($S8,$AA$11:$BC$70,10),IF($R8=2,VLOOKUP($S7+1,$AA$11:$BC$70,20),IF($R8="予備","予備","")))</f>
        <v>2～3</v>
      </c>
      <c r="G8" s="107" t="str">
        <f t="shared" ref="G8:G38" si="2">IF($R8=1,VLOOKUP($S8,$AA$11:$BC$70,11),IF($R8=2,VLOOKUP($S7+1,$AA$11:$BC$70,21),IF($R8="予備","予備","")))</f>
        <v>4～5</v>
      </c>
      <c r="H8" s="108" t="str">
        <f t="shared" ref="H8:H38" si="3">IF($R8=1,VLOOKUP($S8,$AA$11:$BC$70,12),IF($R8=2,VLOOKUP($S7+1,$AA$11:$BC$70,22),IF($R8="予備","予備","")))</f>
        <v/>
      </c>
      <c r="I8" s="107" t="str">
        <f t="shared" ref="I8:I38" si="4">IF($R8=1,VLOOKUP($S8,$AA$11:$BC$70,13),IF($R8=2,VLOOKUP($S7+1,$AA$11:$BC$70,23),IF($R8="予備","予備","")))</f>
        <v/>
      </c>
      <c r="J8" s="108" t="str">
        <f t="shared" ref="J8:J38" si="5">IF($R8=1,VLOOKUP($S8,$AA$11:$BC$70,14),IF($R8=2,VLOOKUP($S7+1,$AA$11:$BC$70,24),IF($R8="予備","予備","")))</f>
        <v/>
      </c>
      <c r="K8" s="107" t="str">
        <f t="shared" ref="K8:K38" si="6">IF($R8=1,VLOOKUP($S8,$AA$11:$BC$70,15),IF($R8=2,VLOOKUP($S7+1,$AA$11:$BC$70,25),IF($R8="予備","予備","")))</f>
        <v/>
      </c>
      <c r="L8" s="108" t="str">
        <f t="shared" ref="L8:L38" si="7">IF($R8=1,VLOOKUP($S8,$AA$11:$BC$70,16),IF($R8=2,VLOOKUP($S7+1,$AA$11:$BC$70,26),IF($R8="予備","予備","")))</f>
        <v/>
      </c>
      <c r="M8" s="107" t="str">
        <f t="shared" ref="M8:M38" si="8">IF($R8=1,VLOOKUP($S8,$AA$11:$BC$70,17),IF($R8=2,VLOOKUP($S7+1,$AA$11:$BC$70,27),IF($R8="予備","予備","")))</f>
        <v/>
      </c>
      <c r="N8" s="108" t="str">
        <f t="shared" ref="N8:N38" si="9">IF($R8=1,VLOOKUP($S8,$AA$11:$BC$70,18),IF($R8=2,VLOOKUP($S7+1,$AA$11:$BC$70,28),IF($R8="予備","予備","")))</f>
        <v/>
      </c>
      <c r="O8" s="107" t="str">
        <f t="shared" ref="O8:O38" si="10">IF($R8=1,VLOOKUP($S8,$AA$11:$BC$70,19),IF($R8=2,VLOOKUP($S7+1,$AA$11:$BC$70,29),IF($R8="予備","予備","")))</f>
        <v/>
      </c>
      <c r="P8" s="9"/>
      <c r="Q8" s="218"/>
      <c r="R8" s="55">
        <v>1</v>
      </c>
      <c r="S8" s="14">
        <f>SUM($R$8:R8)</f>
        <v>1</v>
      </c>
    </row>
    <row r="9" spans="1:71" ht="18.95" customHeight="1" thickBot="1">
      <c r="A9" s="218"/>
      <c r="B9" s="5">
        <v>2</v>
      </c>
      <c r="C9" s="6">
        <f t="shared" si="0"/>
        <v>45932</v>
      </c>
      <c r="D9" s="18">
        <f t="shared" si="1"/>
        <v>5</v>
      </c>
      <c r="E9" s="9"/>
      <c r="F9" s="106" t="str">
        <f>IF($R9=1,VLOOKUP($S9,$AA$11:$BC$70,10),IF($R9=2,VLOOKUP($S8+1,$AA$11:$BC$70,20),IF($R9="予備","予備","")))</f>
        <v/>
      </c>
      <c r="G9" s="107" t="str">
        <f t="shared" si="2"/>
        <v/>
      </c>
      <c r="H9" s="108" t="str">
        <f t="shared" si="3"/>
        <v>2～3</v>
      </c>
      <c r="I9" s="107" t="str">
        <f t="shared" si="4"/>
        <v>4～5</v>
      </c>
      <c r="J9" s="108" t="str">
        <f t="shared" si="5"/>
        <v/>
      </c>
      <c r="K9" s="107" t="str">
        <f t="shared" si="6"/>
        <v/>
      </c>
      <c r="L9" s="108" t="str">
        <f t="shared" si="7"/>
        <v/>
      </c>
      <c r="M9" s="107" t="str">
        <f t="shared" si="8"/>
        <v/>
      </c>
      <c r="N9" s="108" t="str">
        <f t="shared" si="9"/>
        <v/>
      </c>
      <c r="O9" s="107" t="str">
        <f t="shared" si="10"/>
        <v/>
      </c>
      <c r="P9" s="9"/>
      <c r="Q9" s="218"/>
      <c r="R9" s="55">
        <v>1</v>
      </c>
      <c r="S9" s="14">
        <f>SUM($R$8:R9)</f>
        <v>2</v>
      </c>
      <c r="U9" s="7" t="s">
        <v>96</v>
      </c>
      <c r="V9" s="24"/>
      <c r="W9" s="15"/>
      <c r="AA9" s="8" t="s">
        <v>97</v>
      </c>
      <c r="AB9" s="24" t="s">
        <v>10</v>
      </c>
      <c r="AC9" s="24"/>
      <c r="AD9" s="15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70" t="s">
        <v>14</v>
      </c>
      <c r="BK9" s="270"/>
      <c r="BL9" s="270" t="s">
        <v>4</v>
      </c>
      <c r="BM9" s="270"/>
      <c r="BN9" s="270" t="s">
        <v>5</v>
      </c>
      <c r="BO9" s="270"/>
      <c r="BP9" s="270" t="s">
        <v>6</v>
      </c>
      <c r="BQ9" s="270"/>
      <c r="BR9" s="270" t="s">
        <v>7</v>
      </c>
      <c r="BS9" s="270"/>
    </row>
    <row r="10" spans="1:71" ht="18.95" customHeight="1" thickBot="1">
      <c r="A10" s="218"/>
      <c r="B10" s="5">
        <v>3</v>
      </c>
      <c r="C10" s="6">
        <f t="shared" si="0"/>
        <v>45933</v>
      </c>
      <c r="D10" s="18">
        <f t="shared" si="1"/>
        <v>6</v>
      </c>
      <c r="E10" s="9"/>
      <c r="F10" s="108" t="str">
        <f t="shared" ref="F10:F38" si="11">IF($R10=1,VLOOKUP($S10,$AA$11:$BC$70,10),IF($R10=2,VLOOKUP($S9+1,$AA$11:$BC$70,20),IF($R10="予備","予備","")))</f>
        <v/>
      </c>
      <c r="G10" s="107" t="str">
        <f t="shared" si="2"/>
        <v/>
      </c>
      <c r="H10" s="108" t="str">
        <f t="shared" si="3"/>
        <v/>
      </c>
      <c r="I10" s="107" t="str">
        <f t="shared" si="4"/>
        <v/>
      </c>
      <c r="J10" s="108" t="str">
        <f t="shared" si="5"/>
        <v>2～3</v>
      </c>
      <c r="K10" s="107" t="str">
        <f t="shared" si="6"/>
        <v>4～5</v>
      </c>
      <c r="L10" s="108" t="str">
        <f t="shared" si="7"/>
        <v/>
      </c>
      <c r="M10" s="107" t="str">
        <f t="shared" si="8"/>
        <v/>
      </c>
      <c r="N10" s="108" t="str">
        <f t="shared" si="9"/>
        <v/>
      </c>
      <c r="O10" s="107" t="str">
        <f t="shared" si="10"/>
        <v/>
      </c>
      <c r="P10" s="9"/>
      <c r="Q10" s="218"/>
      <c r="R10" s="55">
        <v>1</v>
      </c>
      <c r="S10" s="14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1" t="s">
        <v>14</v>
      </c>
      <c r="AF10" s="41" t="s">
        <v>17</v>
      </c>
      <c r="AG10" s="41" t="s">
        <v>18</v>
      </c>
      <c r="AH10" s="41" t="s">
        <v>19</v>
      </c>
      <c r="AI10" s="41" t="s">
        <v>20</v>
      </c>
      <c r="AJ10" s="43" t="s">
        <v>14</v>
      </c>
      <c r="AK10" s="44" t="s">
        <v>539</v>
      </c>
      <c r="AL10" s="41" t="s">
        <v>17</v>
      </c>
      <c r="AM10" s="44" t="s">
        <v>539</v>
      </c>
      <c r="AN10" s="41" t="s">
        <v>18</v>
      </c>
      <c r="AO10" s="44" t="s">
        <v>539</v>
      </c>
      <c r="AP10" s="41" t="s">
        <v>19</v>
      </c>
      <c r="AQ10" s="44" t="s">
        <v>539</v>
      </c>
      <c r="AR10" s="41" t="s">
        <v>20</v>
      </c>
      <c r="AS10" s="44" t="s">
        <v>539</v>
      </c>
      <c r="AT10" s="43" t="s">
        <v>14</v>
      </c>
      <c r="AU10" s="44" t="s">
        <v>539</v>
      </c>
      <c r="AV10" s="41" t="s">
        <v>17</v>
      </c>
      <c r="AW10" s="44" t="s">
        <v>539</v>
      </c>
      <c r="AX10" s="41" t="s">
        <v>18</v>
      </c>
      <c r="AY10" s="44" t="s">
        <v>539</v>
      </c>
      <c r="AZ10" s="41" t="s">
        <v>19</v>
      </c>
      <c r="BA10" s="44" t="s">
        <v>539</v>
      </c>
      <c r="BB10" s="41" t="s">
        <v>20</v>
      </c>
      <c r="BC10" s="44" t="s">
        <v>539</v>
      </c>
      <c r="BH10" s="36" t="s">
        <v>11</v>
      </c>
      <c r="BI10" s="37" t="s">
        <v>21</v>
      </c>
      <c r="BJ10" s="38" t="s">
        <v>55</v>
      </c>
      <c r="BK10" s="39" t="s">
        <v>541</v>
      </c>
      <c r="BL10" s="38" t="s">
        <v>55</v>
      </c>
      <c r="BM10" s="39" t="s">
        <v>539</v>
      </c>
      <c r="BN10" s="38" t="s">
        <v>55</v>
      </c>
      <c r="BO10" s="39" t="s">
        <v>539</v>
      </c>
      <c r="BP10" s="38" t="s">
        <v>55</v>
      </c>
      <c r="BQ10" s="39" t="s">
        <v>539</v>
      </c>
      <c r="BR10" s="38" t="s">
        <v>55</v>
      </c>
      <c r="BS10" s="39" t="s">
        <v>539</v>
      </c>
    </row>
    <row r="11" spans="1:71" ht="18.95" customHeight="1">
      <c r="A11" s="218"/>
      <c r="B11" s="5">
        <v>4</v>
      </c>
      <c r="C11" s="6">
        <f t="shared" si="0"/>
        <v>45934</v>
      </c>
      <c r="D11" s="18">
        <f t="shared" si="1"/>
        <v>7</v>
      </c>
      <c r="E11" s="9"/>
      <c r="F11" s="108" t="str">
        <f t="shared" si="11"/>
        <v/>
      </c>
      <c r="G11" s="107" t="str">
        <f t="shared" si="2"/>
        <v/>
      </c>
      <c r="H11" s="108" t="str">
        <f t="shared" si="3"/>
        <v/>
      </c>
      <c r="I11" s="107" t="str">
        <f t="shared" si="4"/>
        <v/>
      </c>
      <c r="J11" s="108" t="str">
        <f t="shared" si="5"/>
        <v/>
      </c>
      <c r="K11" s="107" t="str">
        <f t="shared" si="6"/>
        <v/>
      </c>
      <c r="L11" s="108" t="str">
        <f t="shared" si="7"/>
        <v>2～3</v>
      </c>
      <c r="M11" s="107" t="str">
        <f t="shared" si="8"/>
        <v>6～7</v>
      </c>
      <c r="N11" s="108" t="str">
        <f t="shared" si="9"/>
        <v/>
      </c>
      <c r="O11" s="107" t="str">
        <f t="shared" si="10"/>
        <v/>
      </c>
      <c r="P11" s="9"/>
      <c r="Q11" s="218"/>
      <c r="R11" s="55">
        <v>1</v>
      </c>
      <c r="S11" s="14">
        <f>SUM($R$8:R11)</f>
        <v>4</v>
      </c>
      <c r="U11" s="27">
        <v>1</v>
      </c>
      <c r="V11" s="60" t="s">
        <v>14</v>
      </c>
      <c r="AA11" s="9">
        <v>1</v>
      </c>
      <c r="AB11" s="27" t="str">
        <f>V11</f>
        <v>国語</v>
      </c>
      <c r="AC11" s="60"/>
      <c r="AD11" s="42" t="str">
        <f t="shared" ref="AD11:AD42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IF(AE11="","",VLOOKUP(AE11,目次!$A$5:$X$36,20))</f>
        <v>4～5</v>
      </c>
      <c r="AL11" s="22" t="str">
        <f>IF(AF11="","",VLOOKUP(AF11,目次!$A$5:$P$36,4))</f>
        <v/>
      </c>
      <c r="AM11" s="22" t="str">
        <f>IF(AF11="","",VLOOKUP(AF11,目次!$A$5:$X$36,21))</f>
        <v/>
      </c>
      <c r="AN11" s="22" t="str">
        <f>IF(AG11="","",VLOOKUP(AG11,目次!$A$5:$P$36,5))</f>
        <v/>
      </c>
      <c r="AO11" s="22" t="str">
        <f>IF(AG11="","",VLOOKUP(AG11,目次!$A$5:$X$36,22))</f>
        <v/>
      </c>
      <c r="AP11" s="22" t="str">
        <f>IF(AH11="","",VLOOKUP(AH11,目次!$A$5:$P$36,6))</f>
        <v/>
      </c>
      <c r="AQ11" s="22" t="str">
        <f>IF(AH11="","",VLOOKUP(AH11,目次!$A$5:$X$36,23))</f>
        <v/>
      </c>
      <c r="AR11" s="22" t="str">
        <f>IF(AI11="","",VLOOKUP(AI11,目次!$A$5:$P$36,7))</f>
        <v/>
      </c>
      <c r="AS11" s="22" t="str">
        <f>IF(AI11="","",VLOOKUP(AI11,目次!$A$5:$X$36,24))</f>
        <v/>
      </c>
      <c r="AT11" s="45" t="str">
        <f t="shared" ref="AT11:AT42" si="13">IF(AJ11=AJ12,"",IF($AD11=$AD12,AJ11&amp;","&amp;AJ12,AJ11&amp;AJ12))</f>
        <v>2～3</v>
      </c>
      <c r="AU11" s="45" t="str">
        <f t="shared" ref="AU11:AU42" si="14">IF(AK11=AK12,"",IF($AD11=$AD12,AK11&amp;","&amp;AK12,AK11&amp;AK12))</f>
        <v>4～5</v>
      </c>
      <c r="AV11" s="45" t="str">
        <f t="shared" ref="AV11:AV42" si="15">IF(AL11=AL12,"",IF($AD11=$AD12,AL11&amp;","&amp;AL12,AL11&amp;AL12))</f>
        <v>2～3</v>
      </c>
      <c r="AW11" s="45" t="str">
        <f t="shared" ref="AW11:AW42" si="16">IF(AM11=AM12,"",IF($AD11=$AD12,AM11&amp;","&amp;AM12,AM11&amp;AM12))</f>
        <v>4～5</v>
      </c>
      <c r="AX11" s="45" t="str">
        <f t="shared" ref="AX11:AX42" si="17">IF(AN11=AN12,"",IF($AD11=$AD12,AN11&amp;","&amp;AN12,AN11&amp;AN12))</f>
        <v/>
      </c>
      <c r="AY11" s="45" t="str">
        <f t="shared" ref="AY11:AY42" si="18">IF(AO11=AO12,"",IF($AD11=$AD12,AO11&amp;","&amp;AO12,AO11&amp;AO12))</f>
        <v/>
      </c>
      <c r="AZ11" s="45" t="str">
        <f t="shared" ref="AZ11:AZ42" si="19">IF(AP11=AP12,"",IF($AD11=$AD12,AP11&amp;","&amp;AP12,AP11&amp;AP12))</f>
        <v/>
      </c>
      <c r="BA11" s="45" t="str">
        <f t="shared" ref="BA11:BA42" si="20">IF(AQ11=AQ12,"",IF($AD11=$AD12,AQ11&amp;","&amp;AQ12,AQ11&amp;AQ12))</f>
        <v/>
      </c>
      <c r="BB11" s="45" t="str">
        <f t="shared" ref="BB11:BB42" si="21">IF(AR11=AR12,"",IF($AD11=$AD12,AR11&amp;","&amp;AR12,AR11&amp;AR12))</f>
        <v/>
      </c>
      <c r="BC11" s="45" t="str">
        <f t="shared" ref="BC11:BC42" si="22">IF(AS11=AS12,"",IF($AD11=$AD12,AS11&amp;","&amp;AS12,AS11&amp;AS12))</f>
        <v/>
      </c>
      <c r="BH11" s="40">
        <v>1</v>
      </c>
      <c r="BI11" s="250" t="s">
        <v>22</v>
      </c>
      <c r="BJ11" s="253" t="s">
        <v>58</v>
      </c>
      <c r="BK11" s="248" t="s">
        <v>112</v>
      </c>
      <c r="BL11" s="252" t="s">
        <v>111</v>
      </c>
      <c r="BM11" s="251" t="s">
        <v>112</v>
      </c>
      <c r="BN11" s="249" t="s">
        <v>111</v>
      </c>
      <c r="BO11" s="257" t="s">
        <v>112</v>
      </c>
      <c r="BP11" s="249" t="s">
        <v>111</v>
      </c>
      <c r="BQ11" s="256" t="s">
        <v>99</v>
      </c>
      <c r="BR11" s="255" t="s">
        <v>111</v>
      </c>
      <c r="BS11" s="258" t="s">
        <v>99</v>
      </c>
    </row>
    <row r="12" spans="1:71" ht="18.95" customHeight="1">
      <c r="A12" s="218"/>
      <c r="B12" s="5">
        <v>5</v>
      </c>
      <c r="C12" s="6">
        <f t="shared" si="0"/>
        <v>45935</v>
      </c>
      <c r="D12" s="18">
        <f t="shared" si="1"/>
        <v>1</v>
      </c>
      <c r="E12" s="9"/>
      <c r="F12" s="108" t="str">
        <f t="shared" si="11"/>
        <v/>
      </c>
      <c r="G12" s="107" t="str">
        <f t="shared" si="2"/>
        <v/>
      </c>
      <c r="H12" s="108" t="str">
        <f t="shared" si="3"/>
        <v/>
      </c>
      <c r="I12" s="107" t="str">
        <f t="shared" si="4"/>
        <v/>
      </c>
      <c r="J12" s="108" t="str">
        <f t="shared" si="5"/>
        <v/>
      </c>
      <c r="K12" s="107" t="str">
        <f t="shared" si="6"/>
        <v/>
      </c>
      <c r="L12" s="108" t="str">
        <f t="shared" si="7"/>
        <v/>
      </c>
      <c r="M12" s="107" t="str">
        <f t="shared" si="8"/>
        <v/>
      </c>
      <c r="N12" s="108" t="str">
        <f t="shared" si="9"/>
        <v>2～3</v>
      </c>
      <c r="O12" s="107" t="str">
        <f t="shared" si="10"/>
        <v>6～7</v>
      </c>
      <c r="P12" s="9"/>
      <c r="Q12" s="218"/>
      <c r="R12" s="55">
        <v>1</v>
      </c>
      <c r="S12" s="14">
        <f>SUM($R$8:R12)</f>
        <v>5</v>
      </c>
      <c r="U12" s="27">
        <v>2</v>
      </c>
      <c r="V12" s="61" t="s">
        <v>4</v>
      </c>
      <c r="AA12" s="9">
        <v>2</v>
      </c>
      <c r="AB12" s="27" t="str">
        <f>V12</f>
        <v>社会</v>
      </c>
      <c r="AC12" s="61"/>
      <c r="AD12" s="42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IF(AE12="","",VLOOKUP(AE12,目次!$A$5:$X$36,20))</f>
        <v/>
      </c>
      <c r="AL12" s="22" t="str">
        <f>IF(AF12="","",VLOOKUP(AF12,目次!$A$5:$P$36,4))</f>
        <v>2～3</v>
      </c>
      <c r="AM12" s="22" t="str">
        <f>IF(AF12="","",VLOOKUP(AF12,目次!$A$5:$X$36,21))</f>
        <v>4～5</v>
      </c>
      <c r="AN12" s="22" t="str">
        <f>IF(AG12="","",VLOOKUP(AG12,目次!$A$5:$P$36,5))</f>
        <v/>
      </c>
      <c r="AO12" s="22" t="str">
        <f>IF(AG12="","",VLOOKUP(AG12,目次!$A$5:$X$36,22))</f>
        <v/>
      </c>
      <c r="AP12" s="22" t="str">
        <f>IF(AH12="","",VLOOKUP(AH12,目次!$A$5:$P$36,6))</f>
        <v/>
      </c>
      <c r="AQ12" s="22" t="str">
        <f>IF(AH12="","",VLOOKUP(AH12,目次!$A$5:$X$36,23))</f>
        <v/>
      </c>
      <c r="AR12" s="22" t="str">
        <f>IF(AI12="","",VLOOKUP(AI12,目次!$A$5:$P$36,7))</f>
        <v/>
      </c>
      <c r="AS12" s="22" t="str">
        <f>IF(AI12="","",VLOOKUP(AI12,目次!$A$5:$X$36,24))</f>
        <v/>
      </c>
      <c r="AT12" s="45" t="str">
        <f t="shared" si="13"/>
        <v/>
      </c>
      <c r="AU12" s="45" t="str">
        <f t="shared" si="14"/>
        <v/>
      </c>
      <c r="AV12" s="45" t="str">
        <f t="shared" si="15"/>
        <v>2～3</v>
      </c>
      <c r="AW12" s="45" t="str">
        <f t="shared" si="16"/>
        <v>4～5</v>
      </c>
      <c r="AX12" s="45" t="str">
        <f t="shared" si="17"/>
        <v>2～3</v>
      </c>
      <c r="AY12" s="45" t="str">
        <f t="shared" si="18"/>
        <v>4～5</v>
      </c>
      <c r="AZ12" s="45" t="str">
        <f t="shared" si="19"/>
        <v/>
      </c>
      <c r="BA12" s="45" t="str">
        <f t="shared" si="20"/>
        <v/>
      </c>
      <c r="BB12" s="45" t="str">
        <f t="shared" si="21"/>
        <v/>
      </c>
      <c r="BC12" s="45" t="str">
        <f t="shared" si="22"/>
        <v/>
      </c>
      <c r="BH12" s="40">
        <v>2</v>
      </c>
      <c r="BI12" s="64" t="s">
        <v>23</v>
      </c>
      <c r="BJ12" s="75" t="s">
        <v>59</v>
      </c>
      <c r="BK12" s="260" t="s">
        <v>99</v>
      </c>
      <c r="BL12" s="78" t="s">
        <v>112</v>
      </c>
      <c r="BM12" s="261" t="s">
        <v>99</v>
      </c>
      <c r="BN12" s="67" t="s">
        <v>112</v>
      </c>
      <c r="BO12" s="259" t="s">
        <v>99</v>
      </c>
      <c r="BP12" s="67" t="s">
        <v>112</v>
      </c>
      <c r="BQ12" s="152" t="s">
        <v>100</v>
      </c>
      <c r="BR12" s="69" t="s">
        <v>112</v>
      </c>
      <c r="BS12" s="254" t="s">
        <v>100</v>
      </c>
    </row>
    <row r="13" spans="1:71" ht="18.95" customHeight="1">
      <c r="A13" s="218"/>
      <c r="B13" s="5">
        <v>6</v>
      </c>
      <c r="C13" s="6">
        <f t="shared" si="0"/>
        <v>45936</v>
      </c>
      <c r="D13" s="18">
        <f t="shared" si="1"/>
        <v>2</v>
      </c>
      <c r="E13" s="9"/>
      <c r="F13" s="108" t="str">
        <f t="shared" si="11"/>
        <v>4～5</v>
      </c>
      <c r="G13" s="107" t="str">
        <f t="shared" si="2"/>
        <v>6～7</v>
      </c>
      <c r="H13" s="108" t="str">
        <f t="shared" si="3"/>
        <v/>
      </c>
      <c r="I13" s="107" t="str">
        <f t="shared" si="4"/>
        <v/>
      </c>
      <c r="J13" s="108" t="str">
        <f t="shared" si="5"/>
        <v/>
      </c>
      <c r="K13" s="107" t="str">
        <f t="shared" si="6"/>
        <v/>
      </c>
      <c r="L13" s="108" t="str">
        <f t="shared" si="7"/>
        <v/>
      </c>
      <c r="M13" s="107" t="str">
        <f t="shared" si="8"/>
        <v/>
      </c>
      <c r="N13" s="108" t="str">
        <f t="shared" si="9"/>
        <v/>
      </c>
      <c r="O13" s="107" t="str">
        <f t="shared" si="10"/>
        <v/>
      </c>
      <c r="P13" s="9"/>
      <c r="Q13" s="218"/>
      <c r="R13" s="55">
        <v>1</v>
      </c>
      <c r="S13" s="14">
        <f>SUM($R$8:R13)</f>
        <v>6</v>
      </c>
      <c r="U13" s="27">
        <v>3</v>
      </c>
      <c r="V13" s="61" t="s">
        <v>5</v>
      </c>
      <c r="AA13" s="9">
        <v>3</v>
      </c>
      <c r="AB13" s="27" t="str">
        <f>V13</f>
        <v>数学</v>
      </c>
      <c r="AC13" s="61"/>
      <c r="AD13" s="42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IF(AE13="","",VLOOKUP(AE13,目次!$A$5:$X$36,20))</f>
        <v/>
      </c>
      <c r="AL13" s="22" t="str">
        <f>IF(AF13="","",VLOOKUP(AF13,目次!$A$5:$P$36,4))</f>
        <v/>
      </c>
      <c r="AM13" s="22" t="str">
        <f>IF(AF13="","",VLOOKUP(AF13,目次!$A$5:$X$36,21))</f>
        <v/>
      </c>
      <c r="AN13" s="22" t="str">
        <f>IF(AG13="","",VLOOKUP(AG13,目次!$A$5:$P$36,5))</f>
        <v>2～3</v>
      </c>
      <c r="AO13" s="22" t="str">
        <f>IF(AG13="","",VLOOKUP(AG13,目次!$A$5:$X$36,22))</f>
        <v>4～5</v>
      </c>
      <c r="AP13" s="22" t="str">
        <f>IF(AH13="","",VLOOKUP(AH13,目次!$A$5:$P$36,6))</f>
        <v/>
      </c>
      <c r="AQ13" s="22" t="str">
        <f>IF(AH13="","",VLOOKUP(AH13,目次!$A$5:$X$36,23))</f>
        <v/>
      </c>
      <c r="AR13" s="22" t="str">
        <f>IF(AI13="","",VLOOKUP(AI13,目次!$A$5:$P$36,7))</f>
        <v/>
      </c>
      <c r="AS13" s="22" t="str">
        <f>IF(AI13="","",VLOOKUP(AI13,目次!$A$5:$X$36,24))</f>
        <v/>
      </c>
      <c r="AT13" s="45" t="str">
        <f t="shared" si="13"/>
        <v/>
      </c>
      <c r="AU13" s="45" t="str">
        <f t="shared" si="14"/>
        <v/>
      </c>
      <c r="AV13" s="45" t="str">
        <f t="shared" si="15"/>
        <v/>
      </c>
      <c r="AW13" s="45" t="str">
        <f t="shared" si="16"/>
        <v/>
      </c>
      <c r="AX13" s="45" t="str">
        <f t="shared" si="17"/>
        <v>2～3</v>
      </c>
      <c r="AY13" s="45" t="str">
        <f t="shared" si="18"/>
        <v>4～5</v>
      </c>
      <c r="AZ13" s="45" t="str">
        <f t="shared" si="19"/>
        <v>2～3</v>
      </c>
      <c r="BA13" s="45" t="str">
        <f t="shared" si="20"/>
        <v>6～7</v>
      </c>
      <c r="BB13" s="45" t="str">
        <f t="shared" si="21"/>
        <v/>
      </c>
      <c r="BC13" s="45" t="str">
        <f t="shared" si="22"/>
        <v/>
      </c>
      <c r="BH13" s="40">
        <v>3</v>
      </c>
      <c r="BI13" s="64" t="s">
        <v>24</v>
      </c>
      <c r="BJ13" s="75" t="s">
        <v>99</v>
      </c>
      <c r="BK13" s="260" t="s">
        <v>100</v>
      </c>
      <c r="BL13" s="78" t="s">
        <v>99</v>
      </c>
      <c r="BM13" s="261" t="s">
        <v>100</v>
      </c>
      <c r="BN13" s="67" t="s">
        <v>99</v>
      </c>
      <c r="BO13" s="259" t="s">
        <v>100</v>
      </c>
      <c r="BP13" s="67" t="s">
        <v>99</v>
      </c>
      <c r="BQ13" s="152" t="s">
        <v>101</v>
      </c>
      <c r="BR13" s="69" t="s">
        <v>99</v>
      </c>
      <c r="BS13" s="254" t="s">
        <v>101</v>
      </c>
    </row>
    <row r="14" spans="1:71" ht="18.95" customHeight="1">
      <c r="A14" s="218"/>
      <c r="B14" s="5">
        <v>7</v>
      </c>
      <c r="C14" s="6">
        <f t="shared" si="0"/>
        <v>45937</v>
      </c>
      <c r="D14" s="18">
        <f t="shared" si="1"/>
        <v>3</v>
      </c>
      <c r="E14" s="9"/>
      <c r="F14" s="108" t="str">
        <f t="shared" si="11"/>
        <v/>
      </c>
      <c r="G14" s="107" t="str">
        <f t="shared" si="2"/>
        <v/>
      </c>
      <c r="H14" s="108" t="str">
        <f t="shared" si="3"/>
        <v>4～5</v>
      </c>
      <c r="I14" s="107" t="str">
        <f t="shared" si="4"/>
        <v>6～7</v>
      </c>
      <c r="J14" s="108" t="str">
        <f t="shared" si="5"/>
        <v/>
      </c>
      <c r="K14" s="107" t="str">
        <f t="shared" si="6"/>
        <v/>
      </c>
      <c r="L14" s="108" t="str">
        <f t="shared" si="7"/>
        <v/>
      </c>
      <c r="M14" s="107" t="str">
        <f t="shared" si="8"/>
        <v/>
      </c>
      <c r="N14" s="108" t="str">
        <f t="shared" si="9"/>
        <v/>
      </c>
      <c r="O14" s="107" t="str">
        <f t="shared" si="10"/>
        <v/>
      </c>
      <c r="P14" s="9"/>
      <c r="Q14" s="218"/>
      <c r="R14" s="55">
        <v>1</v>
      </c>
      <c r="S14" s="14">
        <f>SUM($R$8:R14)</f>
        <v>7</v>
      </c>
      <c r="U14" s="27">
        <v>4</v>
      </c>
      <c r="V14" s="61" t="s">
        <v>6</v>
      </c>
      <c r="AA14" s="9">
        <v>4</v>
      </c>
      <c r="AB14" s="27" t="str">
        <f>V14</f>
        <v>理科</v>
      </c>
      <c r="AC14" s="61"/>
      <c r="AD14" s="42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IF(AE14="","",VLOOKUP(AE14,目次!$A$5:$X$36,20))</f>
        <v/>
      </c>
      <c r="AL14" s="22" t="str">
        <f>IF(AF14="","",VLOOKUP(AF14,目次!$A$5:$P$36,4))</f>
        <v/>
      </c>
      <c r="AM14" s="22" t="str">
        <f>IF(AF14="","",VLOOKUP(AF14,目次!$A$5:$X$36,21))</f>
        <v/>
      </c>
      <c r="AN14" s="22" t="str">
        <f>IF(AG14="","",VLOOKUP(AG14,目次!$A$5:$P$36,5))</f>
        <v/>
      </c>
      <c r="AO14" s="22" t="str">
        <f>IF(AG14="","",VLOOKUP(AG14,目次!$A$5:$X$36,22))</f>
        <v/>
      </c>
      <c r="AP14" s="22" t="str">
        <f>IF(AH14="","",VLOOKUP(AH14,目次!$A$5:$P$36,6))</f>
        <v>2～3</v>
      </c>
      <c r="AQ14" s="22" t="str">
        <f>IF(AH14="","",VLOOKUP(AH14,目次!$A$5:$X$36,23))</f>
        <v>6～7</v>
      </c>
      <c r="AR14" s="22" t="str">
        <f>IF(AI14="","",VLOOKUP(AI14,目次!$A$5:$P$36,7))</f>
        <v/>
      </c>
      <c r="AS14" s="22" t="str">
        <f>IF(AI14="","",VLOOKUP(AI14,目次!$A$5:$X$36,24))</f>
        <v/>
      </c>
      <c r="AT14" s="45" t="str">
        <f t="shared" si="13"/>
        <v/>
      </c>
      <c r="AU14" s="45" t="str">
        <f t="shared" si="14"/>
        <v/>
      </c>
      <c r="AV14" s="45" t="str">
        <f t="shared" si="15"/>
        <v/>
      </c>
      <c r="AW14" s="45" t="str">
        <f t="shared" si="16"/>
        <v/>
      </c>
      <c r="AX14" s="45" t="str">
        <f t="shared" si="17"/>
        <v/>
      </c>
      <c r="AY14" s="45" t="str">
        <f t="shared" si="18"/>
        <v/>
      </c>
      <c r="AZ14" s="45" t="str">
        <f t="shared" si="19"/>
        <v>2～3</v>
      </c>
      <c r="BA14" s="45" t="str">
        <f t="shared" si="20"/>
        <v>6～7</v>
      </c>
      <c r="BB14" s="45" t="str">
        <f t="shared" si="21"/>
        <v>2～3</v>
      </c>
      <c r="BC14" s="45" t="str">
        <f t="shared" si="22"/>
        <v>6～7</v>
      </c>
      <c r="BH14" s="40">
        <v>4</v>
      </c>
      <c r="BI14" s="64" t="s">
        <v>25</v>
      </c>
      <c r="BJ14" s="75" t="s">
        <v>100</v>
      </c>
      <c r="BK14" s="260" t="s">
        <v>101</v>
      </c>
      <c r="BL14" s="78" t="s">
        <v>100</v>
      </c>
      <c r="BM14" s="261" t="s">
        <v>101</v>
      </c>
      <c r="BN14" s="67" t="s">
        <v>100</v>
      </c>
      <c r="BO14" s="259" t="s">
        <v>101</v>
      </c>
      <c r="BP14" s="67" t="s">
        <v>100</v>
      </c>
      <c r="BQ14" s="152" t="s">
        <v>102</v>
      </c>
      <c r="BR14" s="69" t="s">
        <v>100</v>
      </c>
      <c r="BS14" s="254" t="s">
        <v>102</v>
      </c>
    </row>
    <row r="15" spans="1:71" ht="18.95" customHeight="1" thickBot="1">
      <c r="A15" s="218"/>
      <c r="B15" s="5">
        <v>8</v>
      </c>
      <c r="C15" s="6">
        <f t="shared" si="0"/>
        <v>45938</v>
      </c>
      <c r="D15" s="18">
        <f t="shared" si="1"/>
        <v>4</v>
      </c>
      <c r="E15" s="9"/>
      <c r="F15" s="108" t="str">
        <f t="shared" si="11"/>
        <v/>
      </c>
      <c r="G15" s="107" t="str">
        <f t="shared" si="2"/>
        <v/>
      </c>
      <c r="H15" s="108" t="str">
        <f t="shared" si="3"/>
        <v/>
      </c>
      <c r="I15" s="107" t="str">
        <f t="shared" si="4"/>
        <v/>
      </c>
      <c r="J15" s="108" t="str">
        <f t="shared" si="5"/>
        <v>4～5</v>
      </c>
      <c r="K15" s="107" t="str">
        <f t="shared" si="6"/>
        <v>6～7</v>
      </c>
      <c r="L15" s="108" t="str">
        <f t="shared" si="7"/>
        <v/>
      </c>
      <c r="M15" s="107" t="str">
        <f t="shared" si="8"/>
        <v/>
      </c>
      <c r="N15" s="108" t="str">
        <f t="shared" si="9"/>
        <v/>
      </c>
      <c r="O15" s="107" t="str">
        <f t="shared" si="10"/>
        <v/>
      </c>
      <c r="P15" s="9"/>
      <c r="Q15" s="218"/>
      <c r="R15" s="55">
        <v>1</v>
      </c>
      <c r="S15" s="14">
        <f>SUM($R$8:R15)</f>
        <v>8</v>
      </c>
      <c r="U15" s="27">
        <v>5</v>
      </c>
      <c r="V15" s="62" t="s">
        <v>7</v>
      </c>
      <c r="AA15" s="9">
        <v>5</v>
      </c>
      <c r="AB15" s="27" t="str">
        <f>V15</f>
        <v>英語</v>
      </c>
      <c r="AC15" s="61"/>
      <c r="AD15" s="42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IF(AE15="","",VLOOKUP(AE15,目次!$A$5:$X$36,20))</f>
        <v/>
      </c>
      <c r="AL15" s="22" t="str">
        <f>IF(AF15="","",VLOOKUP(AF15,目次!$A$5:$P$36,4))</f>
        <v/>
      </c>
      <c r="AM15" s="22" t="str">
        <f>IF(AF15="","",VLOOKUP(AF15,目次!$A$5:$X$36,21))</f>
        <v/>
      </c>
      <c r="AN15" s="22" t="str">
        <f>IF(AG15="","",VLOOKUP(AG15,目次!$A$5:$P$36,5))</f>
        <v/>
      </c>
      <c r="AO15" s="22" t="str">
        <f>IF(AG15="","",VLOOKUP(AG15,目次!$A$5:$X$36,22))</f>
        <v/>
      </c>
      <c r="AP15" s="22" t="str">
        <f>IF(AH15="","",VLOOKUP(AH15,目次!$A$5:$P$36,6))</f>
        <v/>
      </c>
      <c r="AQ15" s="22" t="str">
        <f>IF(AH15="","",VLOOKUP(AH15,目次!$A$5:$X$36,23))</f>
        <v/>
      </c>
      <c r="AR15" s="22" t="str">
        <f>IF(AI15="","",VLOOKUP(AI15,目次!$A$5:$P$36,7))</f>
        <v>2～3</v>
      </c>
      <c r="AS15" s="22" t="str">
        <f>IF(AI15="","",VLOOKUP(AI15,目次!$A$5:$X$36,24))</f>
        <v>6～7</v>
      </c>
      <c r="AT15" s="45" t="str">
        <f t="shared" si="13"/>
        <v>4～5</v>
      </c>
      <c r="AU15" s="45" t="str">
        <f t="shared" si="14"/>
        <v>6～7</v>
      </c>
      <c r="AV15" s="45" t="str">
        <f t="shared" si="15"/>
        <v/>
      </c>
      <c r="AW15" s="45" t="str">
        <f t="shared" si="16"/>
        <v/>
      </c>
      <c r="AX15" s="45" t="str">
        <f t="shared" si="17"/>
        <v/>
      </c>
      <c r="AY15" s="45" t="str">
        <f t="shared" si="18"/>
        <v/>
      </c>
      <c r="AZ15" s="45" t="str">
        <f t="shared" si="19"/>
        <v/>
      </c>
      <c r="BA15" s="45" t="str">
        <f t="shared" si="20"/>
        <v/>
      </c>
      <c r="BB15" s="45" t="str">
        <f t="shared" si="21"/>
        <v>2～3</v>
      </c>
      <c r="BC15" s="45" t="str">
        <f t="shared" si="22"/>
        <v>6～7</v>
      </c>
      <c r="BH15" s="40">
        <v>5</v>
      </c>
      <c r="BI15" s="64" t="s">
        <v>26</v>
      </c>
      <c r="BJ15" s="75" t="s">
        <v>101</v>
      </c>
      <c r="BK15" s="260" t="s">
        <v>102</v>
      </c>
      <c r="BL15" s="78" t="s">
        <v>101</v>
      </c>
      <c r="BM15" s="261" t="s">
        <v>102</v>
      </c>
      <c r="BN15" s="67" t="s">
        <v>101</v>
      </c>
      <c r="BO15" s="259" t="s">
        <v>102</v>
      </c>
      <c r="BP15" s="67" t="s">
        <v>101</v>
      </c>
      <c r="BQ15" s="152" t="s">
        <v>103</v>
      </c>
      <c r="BR15" s="69" t="s">
        <v>101</v>
      </c>
      <c r="BS15" s="254" t="s">
        <v>103</v>
      </c>
    </row>
    <row r="16" spans="1:71" ht="18.95" customHeight="1">
      <c r="A16" s="218"/>
      <c r="B16" s="5">
        <v>9</v>
      </c>
      <c r="C16" s="6">
        <f t="shared" si="0"/>
        <v>45939</v>
      </c>
      <c r="D16" s="18">
        <f t="shared" si="1"/>
        <v>5</v>
      </c>
      <c r="E16" s="9"/>
      <c r="F16" s="108" t="str">
        <f t="shared" si="11"/>
        <v/>
      </c>
      <c r="G16" s="107" t="str">
        <f t="shared" si="2"/>
        <v/>
      </c>
      <c r="H16" s="108" t="str">
        <f t="shared" si="3"/>
        <v/>
      </c>
      <c r="I16" s="107" t="str">
        <f t="shared" si="4"/>
        <v/>
      </c>
      <c r="J16" s="108" t="str">
        <f t="shared" si="5"/>
        <v/>
      </c>
      <c r="K16" s="107" t="str">
        <f t="shared" si="6"/>
        <v/>
      </c>
      <c r="L16" s="108" t="str">
        <f t="shared" si="7"/>
        <v>4～5</v>
      </c>
      <c r="M16" s="107" t="str">
        <f t="shared" si="8"/>
        <v>8～9</v>
      </c>
      <c r="N16" s="108" t="str">
        <f t="shared" si="9"/>
        <v/>
      </c>
      <c r="O16" s="107" t="str">
        <f t="shared" si="10"/>
        <v/>
      </c>
      <c r="P16" s="9"/>
      <c r="Q16" s="218"/>
      <c r="R16" s="55">
        <v>1</v>
      </c>
      <c r="S16" s="14">
        <f>SUM($R$8:R16)</f>
        <v>9</v>
      </c>
      <c r="AA16" s="9">
        <v>6</v>
      </c>
      <c r="AB16" s="27" t="str">
        <f>V11</f>
        <v>国語</v>
      </c>
      <c r="AC16" s="61"/>
      <c r="AD16" s="42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IF(AE16="","",VLOOKUP(AE16,目次!$A$5:$X$36,20))</f>
        <v>6～7</v>
      </c>
      <c r="AL16" s="22" t="str">
        <f>IF(AF16="","",VLOOKUP(AF16,目次!$A$5:$P$36,4))</f>
        <v/>
      </c>
      <c r="AM16" s="22" t="str">
        <f>IF(AF16="","",VLOOKUP(AF16,目次!$A$5:$X$36,21))</f>
        <v/>
      </c>
      <c r="AN16" s="22" t="str">
        <f>IF(AG16="","",VLOOKUP(AG16,目次!$A$5:$P$36,5))</f>
        <v/>
      </c>
      <c r="AO16" s="22" t="str">
        <f>IF(AG16="","",VLOOKUP(AG16,目次!$A$5:$X$36,22))</f>
        <v/>
      </c>
      <c r="AP16" s="22" t="str">
        <f>IF(AH16="","",VLOOKUP(AH16,目次!$A$5:$P$36,6))</f>
        <v/>
      </c>
      <c r="AQ16" s="22" t="str">
        <f>IF(AH16="","",VLOOKUP(AH16,目次!$A$5:$X$36,23))</f>
        <v/>
      </c>
      <c r="AR16" s="22" t="str">
        <f>IF(AI16="","",VLOOKUP(AI16,目次!$A$5:$P$36,7))</f>
        <v/>
      </c>
      <c r="AS16" s="22" t="str">
        <f>IF(AI16="","",VLOOKUP(AI16,目次!$A$5:$X$36,24))</f>
        <v/>
      </c>
      <c r="AT16" s="45" t="str">
        <f t="shared" si="13"/>
        <v>4～5</v>
      </c>
      <c r="AU16" s="45" t="str">
        <f t="shared" si="14"/>
        <v>6～7</v>
      </c>
      <c r="AV16" s="45" t="str">
        <f t="shared" si="15"/>
        <v>4～5</v>
      </c>
      <c r="AW16" s="45" t="str">
        <f t="shared" si="16"/>
        <v>6～7</v>
      </c>
      <c r="AX16" s="45" t="str">
        <f t="shared" si="17"/>
        <v/>
      </c>
      <c r="AY16" s="45" t="str">
        <f t="shared" si="18"/>
        <v/>
      </c>
      <c r="AZ16" s="45" t="str">
        <f t="shared" si="19"/>
        <v/>
      </c>
      <c r="BA16" s="45" t="str">
        <f t="shared" si="20"/>
        <v/>
      </c>
      <c r="BB16" s="45" t="str">
        <f t="shared" si="21"/>
        <v/>
      </c>
      <c r="BC16" s="45" t="str">
        <f t="shared" si="22"/>
        <v/>
      </c>
      <c r="BH16" s="40">
        <v>6</v>
      </c>
      <c r="BI16" s="64" t="s">
        <v>27</v>
      </c>
      <c r="BJ16" s="75" t="s">
        <v>102</v>
      </c>
      <c r="BK16" s="260" t="s">
        <v>103</v>
      </c>
      <c r="BL16" s="78" t="s">
        <v>455</v>
      </c>
      <c r="BM16" s="261" t="s">
        <v>103</v>
      </c>
      <c r="BN16" s="67" t="s">
        <v>102</v>
      </c>
      <c r="BO16" s="259" t="s">
        <v>103</v>
      </c>
      <c r="BP16" s="67" t="s">
        <v>102</v>
      </c>
      <c r="BQ16" s="152" t="s">
        <v>104</v>
      </c>
      <c r="BR16" s="69" t="s">
        <v>102</v>
      </c>
      <c r="BS16" s="254" t="s">
        <v>104</v>
      </c>
    </row>
    <row r="17" spans="1:71" ht="18.95" customHeight="1">
      <c r="A17" s="218"/>
      <c r="B17" s="5">
        <v>10</v>
      </c>
      <c r="C17" s="6">
        <f t="shared" si="0"/>
        <v>45940</v>
      </c>
      <c r="D17" s="18">
        <f t="shared" si="1"/>
        <v>6</v>
      </c>
      <c r="E17" s="9"/>
      <c r="F17" s="108" t="str">
        <f t="shared" si="11"/>
        <v/>
      </c>
      <c r="G17" s="107" t="str">
        <f t="shared" si="2"/>
        <v/>
      </c>
      <c r="H17" s="108" t="str">
        <f t="shared" si="3"/>
        <v/>
      </c>
      <c r="I17" s="107" t="str">
        <f t="shared" si="4"/>
        <v/>
      </c>
      <c r="J17" s="108" t="str">
        <f t="shared" si="5"/>
        <v/>
      </c>
      <c r="K17" s="107" t="str">
        <f t="shared" si="6"/>
        <v/>
      </c>
      <c r="L17" s="108" t="str">
        <f t="shared" si="7"/>
        <v/>
      </c>
      <c r="M17" s="107" t="str">
        <f t="shared" si="8"/>
        <v/>
      </c>
      <c r="N17" s="108" t="str">
        <f t="shared" si="9"/>
        <v>4～5</v>
      </c>
      <c r="O17" s="107" t="str">
        <f t="shared" si="10"/>
        <v>8～9</v>
      </c>
      <c r="P17" s="9"/>
      <c r="Q17" s="218"/>
      <c r="R17" s="55">
        <v>1</v>
      </c>
      <c r="S17" s="14">
        <f>SUM($R$8:R17)</f>
        <v>10</v>
      </c>
      <c r="U17" s="105" t="s">
        <v>144</v>
      </c>
      <c r="V17" s="101"/>
      <c r="W17" s="101"/>
      <c r="X17" s="101"/>
      <c r="Y17" s="101"/>
      <c r="AA17" s="9">
        <v>7</v>
      </c>
      <c r="AB17" s="27" t="str">
        <f>V12</f>
        <v>社会</v>
      </c>
      <c r="AC17" s="61"/>
      <c r="AD17" s="42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IF(AE17="","",VLOOKUP(AE17,目次!$A$5:$X$36,20))</f>
        <v/>
      </c>
      <c r="AL17" s="22" t="str">
        <f>IF(AF17="","",VLOOKUP(AF17,目次!$A$5:$P$36,4))</f>
        <v>4～5</v>
      </c>
      <c r="AM17" s="22" t="str">
        <f>IF(AF17="","",VLOOKUP(AF17,目次!$A$5:$X$36,21))</f>
        <v>6～7</v>
      </c>
      <c r="AN17" s="22" t="str">
        <f>IF(AG17="","",VLOOKUP(AG17,目次!$A$5:$P$36,5))</f>
        <v/>
      </c>
      <c r="AO17" s="22" t="str">
        <f>IF(AG17="","",VLOOKUP(AG17,目次!$A$5:$X$36,22))</f>
        <v/>
      </c>
      <c r="AP17" s="22" t="str">
        <f>IF(AH17="","",VLOOKUP(AH17,目次!$A$5:$P$36,6))</f>
        <v/>
      </c>
      <c r="AQ17" s="22" t="str">
        <f>IF(AH17="","",VLOOKUP(AH17,目次!$A$5:$X$36,23))</f>
        <v/>
      </c>
      <c r="AR17" s="22" t="str">
        <f>IF(AI17="","",VLOOKUP(AI17,目次!$A$5:$P$36,7))</f>
        <v/>
      </c>
      <c r="AS17" s="22" t="str">
        <f>IF(AI17="","",VLOOKUP(AI17,目次!$A$5:$X$36,24))</f>
        <v/>
      </c>
      <c r="AT17" s="45" t="str">
        <f t="shared" si="13"/>
        <v/>
      </c>
      <c r="AU17" s="45" t="str">
        <f t="shared" si="14"/>
        <v/>
      </c>
      <c r="AV17" s="45" t="str">
        <f t="shared" si="15"/>
        <v>4～5</v>
      </c>
      <c r="AW17" s="45" t="str">
        <f t="shared" si="16"/>
        <v>6～7</v>
      </c>
      <c r="AX17" s="45" t="str">
        <f t="shared" si="17"/>
        <v>4～5</v>
      </c>
      <c r="AY17" s="45" t="str">
        <f t="shared" si="18"/>
        <v>6～7</v>
      </c>
      <c r="AZ17" s="45" t="str">
        <f t="shared" si="19"/>
        <v/>
      </c>
      <c r="BA17" s="45" t="str">
        <f t="shared" si="20"/>
        <v/>
      </c>
      <c r="BB17" s="45" t="str">
        <f t="shared" si="21"/>
        <v/>
      </c>
      <c r="BC17" s="45" t="str">
        <f t="shared" si="22"/>
        <v/>
      </c>
      <c r="BH17" s="40">
        <v>7</v>
      </c>
      <c r="BI17" s="64" t="s">
        <v>28</v>
      </c>
      <c r="BJ17" s="75" t="s">
        <v>103</v>
      </c>
      <c r="BK17" s="260" t="s">
        <v>104</v>
      </c>
      <c r="BL17" s="78" t="s">
        <v>104</v>
      </c>
      <c r="BM17" s="261" t="s">
        <v>104</v>
      </c>
      <c r="BN17" s="67" t="s">
        <v>103</v>
      </c>
      <c r="BO17" s="259" t="s">
        <v>104</v>
      </c>
      <c r="BP17" s="67" t="s">
        <v>103</v>
      </c>
      <c r="BQ17" s="152" t="s">
        <v>105</v>
      </c>
      <c r="BR17" s="69" t="s">
        <v>103</v>
      </c>
      <c r="BS17" s="254" t="s">
        <v>105</v>
      </c>
    </row>
    <row r="18" spans="1:71" ht="18.95" customHeight="1" thickBot="1">
      <c r="A18" s="218"/>
      <c r="B18" s="5">
        <v>11</v>
      </c>
      <c r="C18" s="6">
        <f t="shared" si="0"/>
        <v>45941</v>
      </c>
      <c r="D18" s="18">
        <f t="shared" ref="D18:D38" si="23">WEEKDAY(C18)</f>
        <v>7</v>
      </c>
      <c r="E18" s="9"/>
      <c r="F18" s="108" t="str">
        <f t="shared" si="11"/>
        <v>6～7</v>
      </c>
      <c r="G18" s="107" t="str">
        <f t="shared" si="2"/>
        <v>8～9</v>
      </c>
      <c r="H18" s="108" t="str">
        <f t="shared" si="3"/>
        <v/>
      </c>
      <c r="I18" s="107" t="str">
        <f t="shared" si="4"/>
        <v/>
      </c>
      <c r="J18" s="108" t="str">
        <f t="shared" si="5"/>
        <v/>
      </c>
      <c r="K18" s="107" t="str">
        <f t="shared" si="6"/>
        <v/>
      </c>
      <c r="L18" s="108" t="str">
        <f t="shared" si="7"/>
        <v/>
      </c>
      <c r="M18" s="107" t="str">
        <f t="shared" si="8"/>
        <v/>
      </c>
      <c r="N18" s="108" t="str">
        <f t="shared" si="9"/>
        <v/>
      </c>
      <c r="O18" s="107" t="str">
        <f t="shared" si="10"/>
        <v/>
      </c>
      <c r="P18" s="9"/>
      <c r="Q18" s="218"/>
      <c r="R18" s="55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1"/>
      <c r="AD18" s="42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IF(AE18="","",VLOOKUP(AE18,目次!$A$5:$X$36,20))</f>
        <v/>
      </c>
      <c r="AL18" s="22" t="str">
        <f>IF(AF18="","",VLOOKUP(AF18,目次!$A$5:$P$36,4))</f>
        <v/>
      </c>
      <c r="AM18" s="22" t="str">
        <f>IF(AF18="","",VLOOKUP(AF18,目次!$A$5:$X$36,21))</f>
        <v/>
      </c>
      <c r="AN18" s="22" t="str">
        <f>IF(AG18="","",VLOOKUP(AG18,目次!$A$5:$P$36,5))</f>
        <v>4～5</v>
      </c>
      <c r="AO18" s="22" t="str">
        <f>IF(AG18="","",VLOOKUP(AG18,目次!$A$5:$X$36,22))</f>
        <v>6～7</v>
      </c>
      <c r="AP18" s="22" t="str">
        <f>IF(AH18="","",VLOOKUP(AH18,目次!$A$5:$P$36,6))</f>
        <v/>
      </c>
      <c r="AQ18" s="22" t="str">
        <f>IF(AH18="","",VLOOKUP(AH18,目次!$A$5:$X$36,23))</f>
        <v/>
      </c>
      <c r="AR18" s="22" t="str">
        <f>IF(AI18="","",VLOOKUP(AI18,目次!$A$5:$P$36,7))</f>
        <v/>
      </c>
      <c r="AS18" s="22" t="str">
        <f>IF(AI18="","",VLOOKUP(AI18,目次!$A$5:$X$36,24))</f>
        <v/>
      </c>
      <c r="AT18" s="45" t="str">
        <f t="shared" si="13"/>
        <v/>
      </c>
      <c r="AU18" s="45" t="str">
        <f t="shared" si="14"/>
        <v/>
      </c>
      <c r="AV18" s="45" t="str">
        <f t="shared" si="15"/>
        <v/>
      </c>
      <c r="AW18" s="45" t="str">
        <f t="shared" si="16"/>
        <v/>
      </c>
      <c r="AX18" s="45" t="str">
        <f t="shared" si="17"/>
        <v>4～5</v>
      </c>
      <c r="AY18" s="45" t="str">
        <f t="shared" si="18"/>
        <v>6～7</v>
      </c>
      <c r="AZ18" s="45" t="str">
        <f t="shared" si="19"/>
        <v>4～5</v>
      </c>
      <c r="BA18" s="45" t="str">
        <f t="shared" si="20"/>
        <v>8～9</v>
      </c>
      <c r="BB18" s="45" t="str">
        <f t="shared" si="21"/>
        <v/>
      </c>
      <c r="BC18" s="45" t="str">
        <f t="shared" si="22"/>
        <v/>
      </c>
      <c r="BH18" s="40">
        <v>8</v>
      </c>
      <c r="BI18" s="64" t="s">
        <v>29</v>
      </c>
      <c r="BJ18" s="75" t="s">
        <v>104</v>
      </c>
      <c r="BK18" s="260" t="s">
        <v>105</v>
      </c>
      <c r="BL18" s="78" t="s">
        <v>105</v>
      </c>
      <c r="BM18" s="261" t="s">
        <v>105</v>
      </c>
      <c r="BN18" s="67" t="s">
        <v>104</v>
      </c>
      <c r="BO18" s="259" t="s">
        <v>105</v>
      </c>
      <c r="BP18" s="67" t="s">
        <v>104</v>
      </c>
      <c r="BQ18" s="152" t="s">
        <v>106</v>
      </c>
      <c r="BR18" s="69" t="s">
        <v>104</v>
      </c>
      <c r="BS18" s="254" t="s">
        <v>106</v>
      </c>
    </row>
    <row r="19" spans="1:71" ht="18.95" customHeight="1" thickBot="1">
      <c r="A19" s="218"/>
      <c r="B19" s="5">
        <v>12</v>
      </c>
      <c r="C19" s="6">
        <f t="shared" si="0"/>
        <v>45942</v>
      </c>
      <c r="D19" s="18">
        <f t="shared" si="23"/>
        <v>1</v>
      </c>
      <c r="E19" s="9"/>
      <c r="F19" s="108" t="str">
        <f t="shared" si="11"/>
        <v/>
      </c>
      <c r="G19" s="107" t="str">
        <f t="shared" si="2"/>
        <v/>
      </c>
      <c r="H19" s="108" t="str">
        <f t="shared" si="3"/>
        <v>6～7</v>
      </c>
      <c r="I19" s="107" t="str">
        <f t="shared" si="4"/>
        <v>8～9</v>
      </c>
      <c r="J19" s="108" t="str">
        <f t="shared" si="5"/>
        <v/>
      </c>
      <c r="K19" s="107" t="str">
        <f t="shared" si="6"/>
        <v/>
      </c>
      <c r="L19" s="108" t="str">
        <f t="shared" si="7"/>
        <v/>
      </c>
      <c r="M19" s="107" t="str">
        <f t="shared" si="8"/>
        <v/>
      </c>
      <c r="N19" s="108" t="str">
        <f t="shared" si="9"/>
        <v/>
      </c>
      <c r="O19" s="107" t="str">
        <f t="shared" si="10"/>
        <v/>
      </c>
      <c r="P19" s="9"/>
      <c r="Q19" s="218"/>
      <c r="R19" s="55">
        <v>1</v>
      </c>
      <c r="S19" s="14">
        <f>SUM($R$8:R19)</f>
        <v>12</v>
      </c>
      <c r="U19" s="57"/>
      <c r="V19" s="58"/>
      <c r="W19" s="58"/>
      <c r="X19" s="58"/>
      <c r="Y19" s="59"/>
      <c r="AA19" s="9">
        <v>9</v>
      </c>
      <c r="AB19" s="27" t="str">
        <f>V14</f>
        <v>理科</v>
      </c>
      <c r="AC19" s="61"/>
      <c r="AD19" s="42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IF(AE19="","",VLOOKUP(AE19,目次!$A$5:$X$36,20))</f>
        <v/>
      </c>
      <c r="AL19" s="22" t="str">
        <f>IF(AF19="","",VLOOKUP(AF19,目次!$A$5:$P$36,4))</f>
        <v/>
      </c>
      <c r="AM19" s="22" t="str">
        <f>IF(AF19="","",VLOOKUP(AF19,目次!$A$5:$X$36,21))</f>
        <v/>
      </c>
      <c r="AN19" s="22" t="str">
        <f>IF(AG19="","",VLOOKUP(AG19,目次!$A$5:$P$36,5))</f>
        <v/>
      </c>
      <c r="AO19" s="22" t="str">
        <f>IF(AG19="","",VLOOKUP(AG19,目次!$A$5:$X$36,22))</f>
        <v/>
      </c>
      <c r="AP19" s="22" t="str">
        <f>IF(AH19="","",VLOOKUP(AH19,目次!$A$5:$P$36,6))</f>
        <v>4～5</v>
      </c>
      <c r="AQ19" s="22" t="str">
        <f>IF(AH19="","",VLOOKUP(AH19,目次!$A$5:$X$36,23))</f>
        <v>8～9</v>
      </c>
      <c r="AR19" s="22" t="str">
        <f>IF(AI19="","",VLOOKUP(AI19,目次!$A$5:$P$36,7))</f>
        <v/>
      </c>
      <c r="AS19" s="22" t="str">
        <f>IF(AI19="","",VLOOKUP(AI19,目次!$A$5:$X$36,24))</f>
        <v/>
      </c>
      <c r="AT19" s="45" t="str">
        <f t="shared" si="13"/>
        <v/>
      </c>
      <c r="AU19" s="45" t="str">
        <f t="shared" si="14"/>
        <v/>
      </c>
      <c r="AV19" s="45" t="str">
        <f t="shared" si="15"/>
        <v/>
      </c>
      <c r="AW19" s="45" t="str">
        <f t="shared" si="16"/>
        <v/>
      </c>
      <c r="AX19" s="45" t="str">
        <f t="shared" si="17"/>
        <v/>
      </c>
      <c r="AY19" s="45" t="str">
        <f t="shared" si="18"/>
        <v/>
      </c>
      <c r="AZ19" s="45" t="str">
        <f t="shared" si="19"/>
        <v>4～5</v>
      </c>
      <c r="BA19" s="45" t="str">
        <f t="shared" si="20"/>
        <v>8～9</v>
      </c>
      <c r="BB19" s="45" t="str">
        <f t="shared" si="21"/>
        <v>4～5</v>
      </c>
      <c r="BC19" s="45" t="str">
        <f t="shared" si="22"/>
        <v>8～9</v>
      </c>
      <c r="BH19" s="40">
        <v>9</v>
      </c>
      <c r="BI19" s="64" t="s">
        <v>30</v>
      </c>
      <c r="BJ19" s="75" t="s">
        <v>105</v>
      </c>
      <c r="BK19" s="260" t="s">
        <v>106</v>
      </c>
      <c r="BL19" s="78" t="s">
        <v>456</v>
      </c>
      <c r="BM19" s="261" t="s">
        <v>106</v>
      </c>
      <c r="BN19" s="67" t="s">
        <v>105</v>
      </c>
      <c r="BO19" s="259" t="s">
        <v>106</v>
      </c>
      <c r="BP19" s="67" t="s">
        <v>105</v>
      </c>
      <c r="BQ19" s="152" t="s">
        <v>107</v>
      </c>
      <c r="BR19" s="69" t="s">
        <v>105</v>
      </c>
      <c r="BS19" s="254" t="s">
        <v>107</v>
      </c>
    </row>
    <row r="20" spans="1:71" ht="18.95" customHeight="1">
      <c r="A20" s="218"/>
      <c r="B20" s="5">
        <v>13</v>
      </c>
      <c r="C20" s="6">
        <f t="shared" si="0"/>
        <v>45943</v>
      </c>
      <c r="D20" s="18">
        <f t="shared" si="23"/>
        <v>2</v>
      </c>
      <c r="E20" s="9"/>
      <c r="F20" s="108" t="str">
        <f t="shared" si="11"/>
        <v/>
      </c>
      <c r="G20" s="107" t="str">
        <f t="shared" si="2"/>
        <v/>
      </c>
      <c r="H20" s="108" t="str">
        <f t="shared" si="3"/>
        <v/>
      </c>
      <c r="I20" s="107" t="str">
        <f t="shared" si="4"/>
        <v/>
      </c>
      <c r="J20" s="108" t="str">
        <f t="shared" si="5"/>
        <v>6～7</v>
      </c>
      <c r="K20" s="107" t="str">
        <f t="shared" si="6"/>
        <v>8～9</v>
      </c>
      <c r="L20" s="108" t="str">
        <f t="shared" si="7"/>
        <v/>
      </c>
      <c r="M20" s="107" t="str">
        <f t="shared" si="8"/>
        <v/>
      </c>
      <c r="N20" s="108" t="str">
        <f t="shared" si="9"/>
        <v/>
      </c>
      <c r="O20" s="107" t="str">
        <f t="shared" si="10"/>
        <v/>
      </c>
      <c r="P20" s="9"/>
      <c r="Q20" s="218"/>
      <c r="R20" s="55">
        <v>1</v>
      </c>
      <c r="S20" s="14">
        <f>SUM($R$8:R20)</f>
        <v>13</v>
      </c>
      <c r="AA20" s="9">
        <v>10</v>
      </c>
      <c r="AB20" s="27" t="str">
        <f>V15</f>
        <v>英語</v>
      </c>
      <c r="AC20" s="61"/>
      <c r="AD20" s="42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IF(AE20="","",VLOOKUP(AE20,目次!$A$5:$X$36,20))</f>
        <v/>
      </c>
      <c r="AL20" s="22" t="str">
        <f>IF(AF20="","",VLOOKUP(AF20,目次!$A$5:$P$36,4))</f>
        <v/>
      </c>
      <c r="AM20" s="22" t="str">
        <f>IF(AF20="","",VLOOKUP(AF20,目次!$A$5:$X$36,21))</f>
        <v/>
      </c>
      <c r="AN20" s="22" t="str">
        <f>IF(AG20="","",VLOOKUP(AG20,目次!$A$5:$P$36,5))</f>
        <v/>
      </c>
      <c r="AO20" s="22" t="str">
        <f>IF(AG20="","",VLOOKUP(AG20,目次!$A$5:$X$36,22))</f>
        <v/>
      </c>
      <c r="AP20" s="22" t="str">
        <f>IF(AH20="","",VLOOKUP(AH20,目次!$A$5:$P$36,6))</f>
        <v/>
      </c>
      <c r="AQ20" s="22" t="str">
        <f>IF(AH20="","",VLOOKUP(AH20,目次!$A$5:$X$36,23))</f>
        <v/>
      </c>
      <c r="AR20" s="22" t="str">
        <f>IF(AI20="","",VLOOKUP(AI20,目次!$A$5:$P$36,7))</f>
        <v>4～5</v>
      </c>
      <c r="AS20" s="22" t="str">
        <f>IF(AI20="","",VLOOKUP(AI20,目次!$A$5:$X$36,24))</f>
        <v>8～9</v>
      </c>
      <c r="AT20" s="45" t="str">
        <f t="shared" si="13"/>
        <v>6～7</v>
      </c>
      <c r="AU20" s="45" t="str">
        <f t="shared" si="14"/>
        <v>8～9</v>
      </c>
      <c r="AV20" s="45" t="str">
        <f t="shared" si="15"/>
        <v/>
      </c>
      <c r="AW20" s="45" t="str">
        <f t="shared" si="16"/>
        <v/>
      </c>
      <c r="AX20" s="45" t="str">
        <f t="shared" si="17"/>
        <v/>
      </c>
      <c r="AY20" s="45" t="str">
        <f t="shared" si="18"/>
        <v/>
      </c>
      <c r="AZ20" s="45" t="str">
        <f t="shared" si="19"/>
        <v/>
      </c>
      <c r="BA20" s="45" t="str">
        <f t="shared" si="20"/>
        <v/>
      </c>
      <c r="BB20" s="45" t="str">
        <f t="shared" si="21"/>
        <v>4～5</v>
      </c>
      <c r="BC20" s="45" t="str">
        <f t="shared" si="22"/>
        <v>8～9</v>
      </c>
      <c r="BH20" s="40">
        <v>10</v>
      </c>
      <c r="BI20" s="64" t="s">
        <v>31</v>
      </c>
      <c r="BJ20" s="75" t="s">
        <v>106</v>
      </c>
      <c r="BK20" s="260" t="s">
        <v>107</v>
      </c>
      <c r="BL20" s="78" t="s">
        <v>108</v>
      </c>
      <c r="BM20" s="261" t="s">
        <v>107</v>
      </c>
      <c r="BN20" s="67" t="s">
        <v>106</v>
      </c>
      <c r="BO20" s="259" t="s">
        <v>107</v>
      </c>
      <c r="BP20" s="67" t="s">
        <v>106</v>
      </c>
      <c r="BQ20" s="152" t="s">
        <v>108</v>
      </c>
      <c r="BR20" s="69" t="s">
        <v>106</v>
      </c>
      <c r="BS20" s="254" t="s">
        <v>108</v>
      </c>
    </row>
    <row r="21" spans="1:71" ht="18.95" customHeight="1">
      <c r="A21" s="218"/>
      <c r="B21" s="5">
        <v>14</v>
      </c>
      <c r="C21" s="6">
        <f t="shared" si="0"/>
        <v>45944</v>
      </c>
      <c r="D21" s="18">
        <f t="shared" si="23"/>
        <v>3</v>
      </c>
      <c r="E21" s="9"/>
      <c r="F21" s="108" t="str">
        <f t="shared" si="11"/>
        <v/>
      </c>
      <c r="G21" s="107" t="str">
        <f t="shared" si="2"/>
        <v/>
      </c>
      <c r="H21" s="108" t="str">
        <f t="shared" si="3"/>
        <v/>
      </c>
      <c r="I21" s="107" t="str">
        <f t="shared" si="4"/>
        <v/>
      </c>
      <c r="J21" s="108" t="str">
        <f t="shared" si="5"/>
        <v/>
      </c>
      <c r="K21" s="107" t="str">
        <f t="shared" si="6"/>
        <v/>
      </c>
      <c r="L21" s="108" t="str">
        <f t="shared" si="7"/>
        <v>6～7</v>
      </c>
      <c r="M21" s="107" t="str">
        <f t="shared" si="8"/>
        <v>10～11</v>
      </c>
      <c r="N21" s="108" t="str">
        <f t="shared" si="9"/>
        <v/>
      </c>
      <c r="O21" s="107" t="str">
        <f t="shared" si="10"/>
        <v/>
      </c>
      <c r="P21" s="9"/>
      <c r="Q21" s="218"/>
      <c r="R21" s="55">
        <v>1</v>
      </c>
      <c r="S21" s="14">
        <f>SUM($R$8:R21)</f>
        <v>14</v>
      </c>
      <c r="AA21" s="9">
        <v>11</v>
      </c>
      <c r="AB21" s="27" t="str">
        <f>V11</f>
        <v>国語</v>
      </c>
      <c r="AC21" s="61"/>
      <c r="AD21" s="42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IF(AE21="","",VLOOKUP(AE21,目次!$A$5:$X$36,20))</f>
        <v>8～9</v>
      </c>
      <c r="AL21" s="22" t="str">
        <f>IF(AF21="","",VLOOKUP(AF21,目次!$A$5:$P$36,4))</f>
        <v/>
      </c>
      <c r="AM21" s="22" t="str">
        <f>IF(AF21="","",VLOOKUP(AF21,目次!$A$5:$X$36,21))</f>
        <v/>
      </c>
      <c r="AN21" s="22" t="str">
        <f>IF(AG21="","",VLOOKUP(AG21,目次!$A$5:$P$36,5))</f>
        <v/>
      </c>
      <c r="AO21" s="22" t="str">
        <f>IF(AG21="","",VLOOKUP(AG21,目次!$A$5:$X$36,22))</f>
        <v/>
      </c>
      <c r="AP21" s="22" t="str">
        <f>IF(AH21="","",VLOOKUP(AH21,目次!$A$5:$P$36,6))</f>
        <v/>
      </c>
      <c r="AQ21" s="22" t="str">
        <f>IF(AH21="","",VLOOKUP(AH21,目次!$A$5:$X$36,23))</f>
        <v/>
      </c>
      <c r="AR21" s="22" t="str">
        <f>IF(AI21="","",VLOOKUP(AI21,目次!$A$5:$P$36,7))</f>
        <v/>
      </c>
      <c r="AS21" s="22" t="str">
        <f>IF(AI21="","",VLOOKUP(AI21,目次!$A$5:$X$36,24))</f>
        <v/>
      </c>
      <c r="AT21" s="45" t="str">
        <f t="shared" si="13"/>
        <v>6～7</v>
      </c>
      <c r="AU21" s="45" t="str">
        <f t="shared" si="14"/>
        <v>8～9</v>
      </c>
      <c r="AV21" s="45" t="str">
        <f t="shared" si="15"/>
        <v>6～7</v>
      </c>
      <c r="AW21" s="45" t="str">
        <f t="shared" si="16"/>
        <v>8～9</v>
      </c>
      <c r="AX21" s="45" t="str">
        <f t="shared" si="17"/>
        <v/>
      </c>
      <c r="AY21" s="45" t="str">
        <f t="shared" si="18"/>
        <v/>
      </c>
      <c r="AZ21" s="45" t="str">
        <f t="shared" si="19"/>
        <v/>
      </c>
      <c r="BA21" s="45" t="str">
        <f t="shared" si="20"/>
        <v/>
      </c>
      <c r="BB21" s="45" t="str">
        <f t="shared" si="21"/>
        <v/>
      </c>
      <c r="BC21" s="45" t="str">
        <f t="shared" si="22"/>
        <v/>
      </c>
      <c r="BH21" s="40">
        <v>11</v>
      </c>
      <c r="BI21" s="64" t="s">
        <v>32</v>
      </c>
      <c r="BJ21" s="75" t="s">
        <v>107</v>
      </c>
      <c r="BK21" s="260" t="s">
        <v>108</v>
      </c>
      <c r="BL21" s="78" t="s">
        <v>109</v>
      </c>
      <c r="BM21" s="261" t="s">
        <v>108</v>
      </c>
      <c r="BN21" s="67" t="s">
        <v>107</v>
      </c>
      <c r="BO21" s="259" t="s">
        <v>108</v>
      </c>
      <c r="BP21" s="67" t="s">
        <v>107</v>
      </c>
      <c r="BQ21" s="152" t="s">
        <v>109</v>
      </c>
      <c r="BR21" s="69" t="s">
        <v>107</v>
      </c>
      <c r="BS21" s="254" t="s">
        <v>109</v>
      </c>
    </row>
    <row r="22" spans="1:71" ht="18.95" customHeight="1">
      <c r="A22" s="218"/>
      <c r="B22" s="5">
        <v>15</v>
      </c>
      <c r="C22" s="6">
        <f t="shared" si="0"/>
        <v>45945</v>
      </c>
      <c r="D22" s="18">
        <f t="shared" si="23"/>
        <v>4</v>
      </c>
      <c r="E22" s="9"/>
      <c r="F22" s="108" t="str">
        <f t="shared" si="11"/>
        <v/>
      </c>
      <c r="G22" s="107" t="str">
        <f t="shared" si="2"/>
        <v/>
      </c>
      <c r="H22" s="108" t="str">
        <f t="shared" si="3"/>
        <v/>
      </c>
      <c r="I22" s="107" t="str">
        <f t="shared" si="4"/>
        <v/>
      </c>
      <c r="J22" s="108" t="str">
        <f t="shared" si="5"/>
        <v/>
      </c>
      <c r="K22" s="107" t="str">
        <f t="shared" si="6"/>
        <v/>
      </c>
      <c r="L22" s="108" t="str">
        <f t="shared" si="7"/>
        <v/>
      </c>
      <c r="M22" s="107" t="str">
        <f t="shared" si="8"/>
        <v/>
      </c>
      <c r="N22" s="108" t="str">
        <f t="shared" si="9"/>
        <v>6～7</v>
      </c>
      <c r="O22" s="107" t="str">
        <f t="shared" si="10"/>
        <v>10～11</v>
      </c>
      <c r="P22" s="9"/>
      <c r="Q22" s="218"/>
      <c r="R22" s="55">
        <v>1</v>
      </c>
      <c r="S22" s="14">
        <f>SUM($R$8:R22)</f>
        <v>15</v>
      </c>
      <c r="AA22" s="9">
        <v>12</v>
      </c>
      <c r="AB22" s="27" t="str">
        <f>V12</f>
        <v>社会</v>
      </c>
      <c r="AC22" s="61"/>
      <c r="AD22" s="42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IF(AE22="","",VLOOKUP(AE22,目次!$A$5:$X$36,20))</f>
        <v/>
      </c>
      <c r="AL22" s="22" t="str">
        <f>IF(AF22="","",VLOOKUP(AF22,目次!$A$5:$P$36,4))</f>
        <v>6～7</v>
      </c>
      <c r="AM22" s="22" t="str">
        <f>IF(AF22="","",VLOOKUP(AF22,目次!$A$5:$X$36,21))</f>
        <v>8～9</v>
      </c>
      <c r="AN22" s="22" t="str">
        <f>IF(AG22="","",VLOOKUP(AG22,目次!$A$5:$P$36,5))</f>
        <v/>
      </c>
      <c r="AO22" s="22" t="str">
        <f>IF(AG22="","",VLOOKUP(AG22,目次!$A$5:$X$36,22))</f>
        <v/>
      </c>
      <c r="AP22" s="22" t="str">
        <f>IF(AH22="","",VLOOKUP(AH22,目次!$A$5:$P$36,6))</f>
        <v/>
      </c>
      <c r="AQ22" s="22" t="str">
        <f>IF(AH22="","",VLOOKUP(AH22,目次!$A$5:$X$36,23))</f>
        <v/>
      </c>
      <c r="AR22" s="22" t="str">
        <f>IF(AI22="","",VLOOKUP(AI22,目次!$A$5:$P$36,7))</f>
        <v/>
      </c>
      <c r="AS22" s="22" t="str">
        <f>IF(AI22="","",VLOOKUP(AI22,目次!$A$5:$X$36,24))</f>
        <v/>
      </c>
      <c r="AT22" s="45" t="str">
        <f t="shared" si="13"/>
        <v/>
      </c>
      <c r="AU22" s="45" t="str">
        <f t="shared" si="14"/>
        <v/>
      </c>
      <c r="AV22" s="45" t="str">
        <f t="shared" si="15"/>
        <v>6～7</v>
      </c>
      <c r="AW22" s="45" t="str">
        <f t="shared" si="16"/>
        <v>8～9</v>
      </c>
      <c r="AX22" s="45" t="str">
        <f t="shared" si="17"/>
        <v>6～7</v>
      </c>
      <c r="AY22" s="45" t="str">
        <f t="shared" si="18"/>
        <v>8～9</v>
      </c>
      <c r="AZ22" s="45" t="str">
        <f t="shared" si="19"/>
        <v/>
      </c>
      <c r="BA22" s="45" t="str">
        <f t="shared" si="20"/>
        <v/>
      </c>
      <c r="BB22" s="45" t="str">
        <f t="shared" si="21"/>
        <v/>
      </c>
      <c r="BC22" s="45" t="str">
        <f t="shared" si="22"/>
        <v/>
      </c>
      <c r="BH22" s="40">
        <v>12</v>
      </c>
      <c r="BI22" s="64" t="s">
        <v>33</v>
      </c>
      <c r="BJ22" s="75" t="s">
        <v>108</v>
      </c>
      <c r="BK22" s="260" t="s">
        <v>109</v>
      </c>
      <c r="BL22" s="78" t="s">
        <v>457</v>
      </c>
      <c r="BM22" s="261" t="s">
        <v>109</v>
      </c>
      <c r="BN22" s="67" t="s">
        <v>108</v>
      </c>
      <c r="BO22" s="259" t="s">
        <v>109</v>
      </c>
      <c r="BP22" s="67" t="s">
        <v>108</v>
      </c>
      <c r="BQ22" s="152" t="s">
        <v>110</v>
      </c>
      <c r="BR22" s="69" t="s">
        <v>108</v>
      </c>
      <c r="BS22" s="254" t="s">
        <v>110</v>
      </c>
    </row>
    <row r="23" spans="1:71" ht="18.95" customHeight="1">
      <c r="A23" s="218"/>
      <c r="B23" s="5">
        <v>16</v>
      </c>
      <c r="C23" s="6">
        <f t="shared" si="0"/>
        <v>45946</v>
      </c>
      <c r="D23" s="18">
        <f t="shared" si="23"/>
        <v>5</v>
      </c>
      <c r="E23" s="9"/>
      <c r="F23" s="108" t="str">
        <f t="shared" si="11"/>
        <v>8～9</v>
      </c>
      <c r="G23" s="107" t="str">
        <f t="shared" si="2"/>
        <v>10～11</v>
      </c>
      <c r="H23" s="108" t="str">
        <f t="shared" si="3"/>
        <v/>
      </c>
      <c r="I23" s="107" t="str">
        <f t="shared" si="4"/>
        <v/>
      </c>
      <c r="J23" s="108" t="str">
        <f t="shared" si="5"/>
        <v/>
      </c>
      <c r="K23" s="107" t="str">
        <f t="shared" si="6"/>
        <v/>
      </c>
      <c r="L23" s="108" t="str">
        <f t="shared" si="7"/>
        <v/>
      </c>
      <c r="M23" s="107" t="str">
        <f t="shared" si="8"/>
        <v/>
      </c>
      <c r="N23" s="108" t="str">
        <f t="shared" si="9"/>
        <v/>
      </c>
      <c r="O23" s="107" t="str">
        <f t="shared" si="10"/>
        <v/>
      </c>
      <c r="P23" s="9"/>
      <c r="Q23" s="218"/>
      <c r="R23" s="55">
        <v>1</v>
      </c>
      <c r="S23" s="14">
        <f>SUM($R$8:R23)</f>
        <v>16</v>
      </c>
      <c r="AA23" s="9">
        <v>13</v>
      </c>
      <c r="AB23" s="27" t="str">
        <f>V13</f>
        <v>数学</v>
      </c>
      <c r="AC23" s="61"/>
      <c r="AD23" s="42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IF(AE23="","",VLOOKUP(AE23,目次!$A$5:$X$36,20))</f>
        <v/>
      </c>
      <c r="AL23" s="22" t="str">
        <f>IF(AF23="","",VLOOKUP(AF23,目次!$A$5:$P$36,4))</f>
        <v/>
      </c>
      <c r="AM23" s="22" t="str">
        <f>IF(AF23="","",VLOOKUP(AF23,目次!$A$5:$X$36,21))</f>
        <v/>
      </c>
      <c r="AN23" s="22" t="str">
        <f>IF(AG23="","",VLOOKUP(AG23,目次!$A$5:$P$36,5))</f>
        <v>6～7</v>
      </c>
      <c r="AO23" s="22" t="str">
        <f>IF(AG23="","",VLOOKUP(AG23,目次!$A$5:$X$36,22))</f>
        <v>8～9</v>
      </c>
      <c r="AP23" s="22" t="str">
        <f>IF(AH23="","",VLOOKUP(AH23,目次!$A$5:$P$36,6))</f>
        <v/>
      </c>
      <c r="AQ23" s="22" t="str">
        <f>IF(AH23="","",VLOOKUP(AH23,目次!$A$5:$X$36,23))</f>
        <v/>
      </c>
      <c r="AR23" s="22" t="str">
        <f>IF(AI23="","",VLOOKUP(AI23,目次!$A$5:$P$36,7))</f>
        <v/>
      </c>
      <c r="AS23" s="22" t="str">
        <f>IF(AI23="","",VLOOKUP(AI23,目次!$A$5:$X$36,24))</f>
        <v/>
      </c>
      <c r="AT23" s="45" t="str">
        <f t="shared" si="13"/>
        <v/>
      </c>
      <c r="AU23" s="45" t="str">
        <f t="shared" si="14"/>
        <v/>
      </c>
      <c r="AV23" s="45" t="str">
        <f t="shared" si="15"/>
        <v/>
      </c>
      <c r="AW23" s="45" t="str">
        <f t="shared" si="16"/>
        <v/>
      </c>
      <c r="AX23" s="45" t="str">
        <f t="shared" si="17"/>
        <v>6～7</v>
      </c>
      <c r="AY23" s="45" t="str">
        <f t="shared" si="18"/>
        <v>8～9</v>
      </c>
      <c r="AZ23" s="45" t="str">
        <f t="shared" si="19"/>
        <v>6～7</v>
      </c>
      <c r="BA23" s="45" t="str">
        <f t="shared" si="20"/>
        <v>10～11</v>
      </c>
      <c r="BB23" s="45" t="str">
        <f t="shared" si="21"/>
        <v/>
      </c>
      <c r="BC23" s="45" t="str">
        <f t="shared" si="22"/>
        <v/>
      </c>
      <c r="BH23" s="40">
        <v>13</v>
      </c>
      <c r="BI23" s="64" t="s">
        <v>36</v>
      </c>
      <c r="BJ23" s="75" t="s">
        <v>109</v>
      </c>
      <c r="BK23" s="260" t="s">
        <v>110</v>
      </c>
      <c r="BL23" s="78" t="s">
        <v>114</v>
      </c>
      <c r="BM23" s="261" t="s">
        <v>110</v>
      </c>
      <c r="BN23" s="67" t="s">
        <v>109</v>
      </c>
      <c r="BO23" s="259" t="s">
        <v>110</v>
      </c>
      <c r="BP23" s="67" t="s">
        <v>109</v>
      </c>
      <c r="BQ23" s="152" t="s">
        <v>113</v>
      </c>
      <c r="BR23" s="69" t="s">
        <v>109</v>
      </c>
      <c r="BS23" s="254" t="s">
        <v>113</v>
      </c>
    </row>
    <row r="24" spans="1:71" ht="18.95" customHeight="1">
      <c r="A24" s="218"/>
      <c r="B24" s="5">
        <v>17</v>
      </c>
      <c r="C24" s="6">
        <f t="shared" si="0"/>
        <v>45947</v>
      </c>
      <c r="D24" s="18">
        <f t="shared" si="23"/>
        <v>6</v>
      </c>
      <c r="E24" s="9"/>
      <c r="F24" s="108" t="str">
        <f t="shared" si="11"/>
        <v/>
      </c>
      <c r="G24" s="107" t="str">
        <f t="shared" si="2"/>
        <v/>
      </c>
      <c r="H24" s="108" t="str">
        <f t="shared" si="3"/>
        <v>8～9</v>
      </c>
      <c r="I24" s="107" t="str">
        <f t="shared" si="4"/>
        <v>10～11</v>
      </c>
      <c r="J24" s="108" t="str">
        <f t="shared" si="5"/>
        <v/>
      </c>
      <c r="K24" s="107" t="str">
        <f t="shared" si="6"/>
        <v/>
      </c>
      <c r="L24" s="108" t="str">
        <f t="shared" si="7"/>
        <v/>
      </c>
      <c r="M24" s="107" t="str">
        <f t="shared" si="8"/>
        <v/>
      </c>
      <c r="N24" s="108" t="str">
        <f t="shared" si="9"/>
        <v/>
      </c>
      <c r="O24" s="107" t="str">
        <f t="shared" si="10"/>
        <v/>
      </c>
      <c r="P24" s="9"/>
      <c r="Q24" s="218"/>
      <c r="R24" s="55">
        <v>1</v>
      </c>
      <c r="S24" s="14">
        <f>SUM($R$8:R24)</f>
        <v>17</v>
      </c>
      <c r="AA24" s="9">
        <v>14</v>
      </c>
      <c r="AB24" s="27" t="str">
        <f>V14</f>
        <v>理科</v>
      </c>
      <c r="AC24" s="61"/>
      <c r="AD24" s="42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IF(AE24="","",VLOOKUP(AE24,目次!$A$5:$X$36,20))</f>
        <v/>
      </c>
      <c r="AL24" s="22" t="str">
        <f>IF(AF24="","",VLOOKUP(AF24,目次!$A$5:$P$36,4))</f>
        <v/>
      </c>
      <c r="AM24" s="22" t="str">
        <f>IF(AF24="","",VLOOKUP(AF24,目次!$A$5:$X$36,21))</f>
        <v/>
      </c>
      <c r="AN24" s="22" t="str">
        <f>IF(AG24="","",VLOOKUP(AG24,目次!$A$5:$P$36,5))</f>
        <v/>
      </c>
      <c r="AO24" s="22" t="str">
        <f>IF(AG24="","",VLOOKUP(AG24,目次!$A$5:$X$36,22))</f>
        <v/>
      </c>
      <c r="AP24" s="22" t="str">
        <f>IF(AH24="","",VLOOKUP(AH24,目次!$A$5:$P$36,6))</f>
        <v>6～7</v>
      </c>
      <c r="AQ24" s="22" t="str">
        <f>IF(AH24="","",VLOOKUP(AH24,目次!$A$5:$X$36,23))</f>
        <v>10～11</v>
      </c>
      <c r="AR24" s="22" t="str">
        <f>IF(AI24="","",VLOOKUP(AI24,目次!$A$5:$P$36,7))</f>
        <v/>
      </c>
      <c r="AS24" s="22" t="str">
        <f>IF(AI24="","",VLOOKUP(AI24,目次!$A$5:$X$36,24))</f>
        <v/>
      </c>
      <c r="AT24" s="45" t="str">
        <f t="shared" si="13"/>
        <v/>
      </c>
      <c r="AU24" s="45" t="str">
        <f t="shared" si="14"/>
        <v/>
      </c>
      <c r="AV24" s="45" t="str">
        <f t="shared" si="15"/>
        <v/>
      </c>
      <c r="AW24" s="45" t="str">
        <f t="shared" si="16"/>
        <v/>
      </c>
      <c r="AX24" s="45" t="str">
        <f t="shared" si="17"/>
        <v/>
      </c>
      <c r="AY24" s="45" t="str">
        <f t="shared" si="18"/>
        <v/>
      </c>
      <c r="AZ24" s="45" t="str">
        <f t="shared" si="19"/>
        <v>6～7</v>
      </c>
      <c r="BA24" s="45" t="str">
        <f t="shared" si="20"/>
        <v>10～11</v>
      </c>
      <c r="BB24" s="45" t="str">
        <f t="shared" si="21"/>
        <v>6～7</v>
      </c>
      <c r="BC24" s="45" t="str">
        <f t="shared" si="22"/>
        <v>10～11</v>
      </c>
      <c r="BH24" s="40">
        <v>14</v>
      </c>
      <c r="BI24" s="64" t="s">
        <v>37</v>
      </c>
      <c r="BJ24" s="75" t="s">
        <v>110</v>
      </c>
      <c r="BK24" s="260" t="s">
        <v>113</v>
      </c>
      <c r="BL24" s="78" t="s">
        <v>115</v>
      </c>
      <c r="BM24" s="261" t="s">
        <v>113</v>
      </c>
      <c r="BN24" s="67" t="s">
        <v>110</v>
      </c>
      <c r="BO24" s="259" t="s">
        <v>113</v>
      </c>
      <c r="BP24" s="67" t="s">
        <v>110</v>
      </c>
      <c r="BQ24" s="152" t="s">
        <v>114</v>
      </c>
      <c r="BR24" s="69" t="s">
        <v>110</v>
      </c>
      <c r="BS24" s="254" t="s">
        <v>114</v>
      </c>
    </row>
    <row r="25" spans="1:71" ht="18.95" customHeight="1">
      <c r="A25" s="218"/>
      <c r="B25" s="5">
        <v>18</v>
      </c>
      <c r="C25" s="6">
        <f t="shared" si="0"/>
        <v>45948</v>
      </c>
      <c r="D25" s="18">
        <f t="shared" si="23"/>
        <v>7</v>
      </c>
      <c r="E25" s="9"/>
      <c r="F25" s="108" t="str">
        <f t="shared" si="11"/>
        <v/>
      </c>
      <c r="G25" s="107" t="str">
        <f t="shared" si="2"/>
        <v/>
      </c>
      <c r="H25" s="108" t="str">
        <f t="shared" si="3"/>
        <v/>
      </c>
      <c r="I25" s="107" t="str">
        <f t="shared" si="4"/>
        <v/>
      </c>
      <c r="J25" s="108" t="str">
        <f t="shared" si="5"/>
        <v>8～9</v>
      </c>
      <c r="K25" s="107" t="str">
        <f t="shared" si="6"/>
        <v>10～11</v>
      </c>
      <c r="L25" s="108" t="str">
        <f t="shared" si="7"/>
        <v/>
      </c>
      <c r="M25" s="107" t="str">
        <f t="shared" si="8"/>
        <v/>
      </c>
      <c r="N25" s="108" t="str">
        <f t="shared" si="9"/>
        <v/>
      </c>
      <c r="O25" s="107" t="str">
        <f t="shared" si="10"/>
        <v/>
      </c>
      <c r="P25" s="9"/>
      <c r="Q25" s="218"/>
      <c r="R25" s="55">
        <v>1</v>
      </c>
      <c r="S25" s="14">
        <f>SUM($R$8:R25)</f>
        <v>18</v>
      </c>
      <c r="AA25" s="9">
        <v>15</v>
      </c>
      <c r="AB25" s="27" t="str">
        <f>V15</f>
        <v>英語</v>
      </c>
      <c r="AC25" s="61"/>
      <c r="AD25" s="42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IF(AE25="","",VLOOKUP(AE25,目次!$A$5:$X$36,20))</f>
        <v/>
      </c>
      <c r="AL25" s="22" t="str">
        <f>IF(AF25="","",VLOOKUP(AF25,目次!$A$5:$P$36,4))</f>
        <v/>
      </c>
      <c r="AM25" s="22" t="str">
        <f>IF(AF25="","",VLOOKUP(AF25,目次!$A$5:$X$36,21))</f>
        <v/>
      </c>
      <c r="AN25" s="22" t="str">
        <f>IF(AG25="","",VLOOKUP(AG25,目次!$A$5:$P$36,5))</f>
        <v/>
      </c>
      <c r="AO25" s="22" t="str">
        <f>IF(AG25="","",VLOOKUP(AG25,目次!$A$5:$X$36,22))</f>
        <v/>
      </c>
      <c r="AP25" s="22" t="str">
        <f>IF(AH25="","",VLOOKUP(AH25,目次!$A$5:$P$36,6))</f>
        <v/>
      </c>
      <c r="AQ25" s="22" t="str">
        <f>IF(AH25="","",VLOOKUP(AH25,目次!$A$5:$X$36,23))</f>
        <v/>
      </c>
      <c r="AR25" s="22" t="str">
        <f>IF(AI25="","",VLOOKUP(AI25,目次!$A$5:$P$36,7))</f>
        <v>6～7</v>
      </c>
      <c r="AS25" s="22" t="str">
        <f>IF(AI25="","",VLOOKUP(AI25,目次!$A$5:$X$36,24))</f>
        <v>10～11</v>
      </c>
      <c r="AT25" s="45" t="str">
        <f t="shared" si="13"/>
        <v>8～9</v>
      </c>
      <c r="AU25" s="45" t="str">
        <f t="shared" si="14"/>
        <v>10～11</v>
      </c>
      <c r="AV25" s="45" t="str">
        <f t="shared" si="15"/>
        <v/>
      </c>
      <c r="AW25" s="45" t="str">
        <f t="shared" si="16"/>
        <v/>
      </c>
      <c r="AX25" s="45" t="str">
        <f t="shared" si="17"/>
        <v/>
      </c>
      <c r="AY25" s="45" t="str">
        <f t="shared" si="18"/>
        <v/>
      </c>
      <c r="AZ25" s="45" t="str">
        <f t="shared" si="19"/>
        <v/>
      </c>
      <c r="BA25" s="45" t="str">
        <f t="shared" si="20"/>
        <v/>
      </c>
      <c r="BB25" s="45" t="str">
        <f t="shared" si="21"/>
        <v>6～7</v>
      </c>
      <c r="BC25" s="45" t="str">
        <f t="shared" si="22"/>
        <v>10～11</v>
      </c>
      <c r="BH25" s="40">
        <v>15</v>
      </c>
      <c r="BI25" s="64" t="s">
        <v>38</v>
      </c>
      <c r="BJ25" s="75" t="s">
        <v>135</v>
      </c>
      <c r="BK25" s="260" t="s">
        <v>114</v>
      </c>
      <c r="BL25" s="78" t="s">
        <v>116</v>
      </c>
      <c r="BM25" s="261" t="s">
        <v>114</v>
      </c>
      <c r="BN25" s="67" t="s">
        <v>113</v>
      </c>
      <c r="BO25" s="259" t="s">
        <v>114</v>
      </c>
      <c r="BP25" s="67" t="s">
        <v>113</v>
      </c>
      <c r="BQ25" s="152" t="s">
        <v>115</v>
      </c>
      <c r="BR25" s="69" t="s">
        <v>113</v>
      </c>
      <c r="BS25" s="254" t="s">
        <v>115</v>
      </c>
    </row>
    <row r="26" spans="1:71" ht="18.95" customHeight="1">
      <c r="A26" s="218"/>
      <c r="B26" s="5">
        <v>19</v>
      </c>
      <c r="C26" s="6">
        <f t="shared" si="0"/>
        <v>45949</v>
      </c>
      <c r="D26" s="18">
        <f t="shared" si="23"/>
        <v>1</v>
      </c>
      <c r="E26" s="9"/>
      <c r="F26" s="108" t="str">
        <f t="shared" si="11"/>
        <v/>
      </c>
      <c r="G26" s="107" t="str">
        <f t="shared" si="2"/>
        <v/>
      </c>
      <c r="H26" s="108" t="str">
        <f t="shared" si="3"/>
        <v/>
      </c>
      <c r="I26" s="107" t="str">
        <f t="shared" si="4"/>
        <v/>
      </c>
      <c r="J26" s="108" t="str">
        <f t="shared" si="5"/>
        <v/>
      </c>
      <c r="K26" s="107" t="str">
        <f t="shared" si="6"/>
        <v/>
      </c>
      <c r="L26" s="108" t="str">
        <f t="shared" si="7"/>
        <v>8～9</v>
      </c>
      <c r="M26" s="107" t="str">
        <f t="shared" si="8"/>
        <v>12～13</v>
      </c>
      <c r="N26" s="108" t="str">
        <f t="shared" si="9"/>
        <v/>
      </c>
      <c r="O26" s="107" t="str">
        <f t="shared" si="10"/>
        <v/>
      </c>
      <c r="P26" s="9"/>
      <c r="Q26" s="218"/>
      <c r="R26" s="55">
        <v>1</v>
      </c>
      <c r="S26" s="14">
        <f>SUM($R$8:R26)</f>
        <v>19</v>
      </c>
      <c r="AA26" s="9">
        <v>16</v>
      </c>
      <c r="AB26" s="27" t="str">
        <f>V11</f>
        <v>国語</v>
      </c>
      <c r="AC26" s="61"/>
      <c r="AD26" s="42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IF(AE26="","",VLOOKUP(AE26,目次!$A$5:$X$36,20))</f>
        <v>10～11</v>
      </c>
      <c r="AL26" s="22" t="str">
        <f>IF(AF26="","",VLOOKUP(AF26,目次!$A$5:$P$36,4))</f>
        <v/>
      </c>
      <c r="AM26" s="22" t="str">
        <f>IF(AF26="","",VLOOKUP(AF26,目次!$A$5:$X$36,21))</f>
        <v/>
      </c>
      <c r="AN26" s="22" t="str">
        <f>IF(AG26="","",VLOOKUP(AG26,目次!$A$5:$P$36,5))</f>
        <v/>
      </c>
      <c r="AO26" s="22" t="str">
        <f>IF(AG26="","",VLOOKUP(AG26,目次!$A$5:$X$36,22))</f>
        <v/>
      </c>
      <c r="AP26" s="22" t="str">
        <f>IF(AH26="","",VLOOKUP(AH26,目次!$A$5:$P$36,6))</f>
        <v/>
      </c>
      <c r="AQ26" s="22" t="str">
        <f>IF(AH26="","",VLOOKUP(AH26,目次!$A$5:$X$36,23))</f>
        <v/>
      </c>
      <c r="AR26" s="22" t="str">
        <f>IF(AI26="","",VLOOKUP(AI26,目次!$A$5:$P$36,7))</f>
        <v/>
      </c>
      <c r="AS26" s="22" t="str">
        <f>IF(AI26="","",VLOOKUP(AI26,目次!$A$5:$X$36,24))</f>
        <v/>
      </c>
      <c r="AT26" s="45" t="str">
        <f t="shared" si="13"/>
        <v>8～9</v>
      </c>
      <c r="AU26" s="45" t="str">
        <f t="shared" si="14"/>
        <v>10～11</v>
      </c>
      <c r="AV26" s="45" t="str">
        <f t="shared" si="15"/>
        <v>8～9</v>
      </c>
      <c r="AW26" s="45" t="str">
        <f t="shared" si="16"/>
        <v>10～11</v>
      </c>
      <c r="AX26" s="45" t="str">
        <f t="shared" si="17"/>
        <v/>
      </c>
      <c r="AY26" s="45" t="str">
        <f t="shared" si="18"/>
        <v/>
      </c>
      <c r="AZ26" s="45" t="str">
        <f t="shared" si="19"/>
        <v/>
      </c>
      <c r="BA26" s="45" t="str">
        <f t="shared" si="20"/>
        <v/>
      </c>
      <c r="BB26" s="45" t="str">
        <f t="shared" si="21"/>
        <v/>
      </c>
      <c r="BC26" s="45" t="str">
        <f t="shared" si="22"/>
        <v/>
      </c>
      <c r="BH26" s="40">
        <v>16</v>
      </c>
      <c r="BI26" s="64" t="s">
        <v>39</v>
      </c>
      <c r="BJ26" s="75" t="s">
        <v>136</v>
      </c>
      <c r="BK26" s="260" t="s">
        <v>115</v>
      </c>
      <c r="BL26" s="78" t="s">
        <v>117</v>
      </c>
      <c r="BM26" s="261" t="s">
        <v>115</v>
      </c>
      <c r="BN26" s="67" t="s">
        <v>114</v>
      </c>
      <c r="BO26" s="259" t="s">
        <v>115</v>
      </c>
      <c r="BP26" s="67" t="s">
        <v>114</v>
      </c>
      <c r="BQ26" s="152" t="s">
        <v>116</v>
      </c>
      <c r="BR26" s="69" t="s">
        <v>114</v>
      </c>
      <c r="BS26" s="254" t="s">
        <v>116</v>
      </c>
    </row>
    <row r="27" spans="1:71" ht="18.95" customHeight="1">
      <c r="A27" s="218"/>
      <c r="B27" s="5">
        <v>20</v>
      </c>
      <c r="C27" s="6">
        <f t="shared" si="0"/>
        <v>45950</v>
      </c>
      <c r="D27" s="18">
        <f t="shared" si="23"/>
        <v>2</v>
      </c>
      <c r="E27" s="9"/>
      <c r="F27" s="108" t="str">
        <f t="shared" si="11"/>
        <v/>
      </c>
      <c r="G27" s="107" t="str">
        <f t="shared" si="2"/>
        <v/>
      </c>
      <c r="H27" s="108" t="str">
        <f t="shared" si="3"/>
        <v/>
      </c>
      <c r="I27" s="107" t="str">
        <f t="shared" si="4"/>
        <v/>
      </c>
      <c r="J27" s="108" t="str">
        <f t="shared" si="5"/>
        <v/>
      </c>
      <c r="K27" s="107" t="str">
        <f t="shared" si="6"/>
        <v/>
      </c>
      <c r="L27" s="108" t="str">
        <f t="shared" si="7"/>
        <v/>
      </c>
      <c r="M27" s="107" t="str">
        <f t="shared" si="8"/>
        <v/>
      </c>
      <c r="N27" s="108" t="str">
        <f t="shared" si="9"/>
        <v>8～9</v>
      </c>
      <c r="O27" s="107" t="str">
        <f t="shared" si="10"/>
        <v>12～13</v>
      </c>
      <c r="P27" s="9"/>
      <c r="Q27" s="218"/>
      <c r="R27" s="55">
        <v>1</v>
      </c>
      <c r="S27" s="14">
        <f>SUM($R$8:R27)</f>
        <v>20</v>
      </c>
      <c r="AA27" s="9">
        <v>17</v>
      </c>
      <c r="AB27" s="27" t="str">
        <f>V12</f>
        <v>社会</v>
      </c>
      <c r="AC27" s="61"/>
      <c r="AD27" s="42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IF(AE27="","",VLOOKUP(AE27,目次!$A$5:$X$36,20))</f>
        <v/>
      </c>
      <c r="AL27" s="22" t="str">
        <f>IF(AF27="","",VLOOKUP(AF27,目次!$A$5:$P$36,4))</f>
        <v>8～9</v>
      </c>
      <c r="AM27" s="22" t="str">
        <f>IF(AF27="","",VLOOKUP(AF27,目次!$A$5:$X$36,21))</f>
        <v>10～11</v>
      </c>
      <c r="AN27" s="22" t="str">
        <f>IF(AG27="","",VLOOKUP(AG27,目次!$A$5:$P$36,5))</f>
        <v/>
      </c>
      <c r="AO27" s="22" t="str">
        <f>IF(AG27="","",VLOOKUP(AG27,目次!$A$5:$X$36,22))</f>
        <v/>
      </c>
      <c r="AP27" s="22" t="str">
        <f>IF(AH27="","",VLOOKUP(AH27,目次!$A$5:$P$36,6))</f>
        <v/>
      </c>
      <c r="AQ27" s="22" t="str">
        <f>IF(AH27="","",VLOOKUP(AH27,目次!$A$5:$X$36,23))</f>
        <v/>
      </c>
      <c r="AR27" s="22" t="str">
        <f>IF(AI27="","",VLOOKUP(AI27,目次!$A$5:$P$36,7))</f>
        <v/>
      </c>
      <c r="AS27" s="22" t="str">
        <f>IF(AI27="","",VLOOKUP(AI27,目次!$A$5:$X$36,24))</f>
        <v/>
      </c>
      <c r="AT27" s="45" t="str">
        <f t="shared" si="13"/>
        <v/>
      </c>
      <c r="AU27" s="45" t="str">
        <f t="shared" si="14"/>
        <v/>
      </c>
      <c r="AV27" s="45" t="str">
        <f t="shared" si="15"/>
        <v>8～9</v>
      </c>
      <c r="AW27" s="45" t="str">
        <f t="shared" si="16"/>
        <v>10～11</v>
      </c>
      <c r="AX27" s="45" t="str">
        <f t="shared" si="17"/>
        <v>8～9</v>
      </c>
      <c r="AY27" s="45" t="str">
        <f t="shared" si="18"/>
        <v>10～11</v>
      </c>
      <c r="AZ27" s="45" t="str">
        <f t="shared" si="19"/>
        <v/>
      </c>
      <c r="BA27" s="45" t="str">
        <f t="shared" si="20"/>
        <v/>
      </c>
      <c r="BB27" s="45" t="str">
        <f t="shared" si="21"/>
        <v/>
      </c>
      <c r="BC27" s="45" t="str">
        <f t="shared" si="22"/>
        <v/>
      </c>
      <c r="BH27" s="40">
        <v>17</v>
      </c>
      <c r="BI27" s="64" t="s">
        <v>40</v>
      </c>
      <c r="BJ27" s="75" t="s">
        <v>137</v>
      </c>
      <c r="BK27" s="260" t="s">
        <v>116</v>
      </c>
      <c r="BL27" s="78" t="s">
        <v>118</v>
      </c>
      <c r="BM27" s="261" t="s">
        <v>116</v>
      </c>
      <c r="BN27" s="67" t="s">
        <v>115</v>
      </c>
      <c r="BO27" s="259" t="s">
        <v>116</v>
      </c>
      <c r="BP27" s="67" t="s">
        <v>115</v>
      </c>
      <c r="BQ27" s="152" t="s">
        <v>117</v>
      </c>
      <c r="BR27" s="69" t="s">
        <v>115</v>
      </c>
      <c r="BS27" s="254" t="s">
        <v>117</v>
      </c>
    </row>
    <row r="28" spans="1:71" ht="18.95" customHeight="1">
      <c r="A28" s="218"/>
      <c r="B28" s="5">
        <v>21</v>
      </c>
      <c r="C28" s="6">
        <f t="shared" si="0"/>
        <v>45951</v>
      </c>
      <c r="D28" s="18">
        <f t="shared" si="23"/>
        <v>3</v>
      </c>
      <c r="E28" s="9"/>
      <c r="F28" s="108" t="str">
        <f t="shared" si="11"/>
        <v>10～11</v>
      </c>
      <c r="G28" s="107" t="str">
        <f t="shared" si="2"/>
        <v>12～13</v>
      </c>
      <c r="H28" s="108" t="str">
        <f t="shared" si="3"/>
        <v/>
      </c>
      <c r="I28" s="107" t="str">
        <f t="shared" si="4"/>
        <v/>
      </c>
      <c r="J28" s="108" t="str">
        <f t="shared" si="5"/>
        <v/>
      </c>
      <c r="K28" s="107" t="str">
        <f t="shared" si="6"/>
        <v/>
      </c>
      <c r="L28" s="108" t="str">
        <f t="shared" si="7"/>
        <v/>
      </c>
      <c r="M28" s="107" t="str">
        <f t="shared" si="8"/>
        <v/>
      </c>
      <c r="N28" s="108" t="str">
        <f t="shared" si="9"/>
        <v/>
      </c>
      <c r="O28" s="107" t="str">
        <f t="shared" si="10"/>
        <v/>
      </c>
      <c r="P28" s="9"/>
      <c r="Q28" s="218"/>
      <c r="R28" s="55">
        <v>1</v>
      </c>
      <c r="S28" s="14">
        <f>SUM($R$8:R28)</f>
        <v>21</v>
      </c>
      <c r="AA28" s="9">
        <v>18</v>
      </c>
      <c r="AB28" s="27" t="str">
        <f>V13</f>
        <v>数学</v>
      </c>
      <c r="AC28" s="61"/>
      <c r="AD28" s="42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IF(AE28="","",VLOOKUP(AE28,目次!$A$5:$X$36,20))</f>
        <v/>
      </c>
      <c r="AL28" s="22" t="str">
        <f>IF(AF28="","",VLOOKUP(AF28,目次!$A$5:$P$36,4))</f>
        <v/>
      </c>
      <c r="AM28" s="22" t="str">
        <f>IF(AF28="","",VLOOKUP(AF28,目次!$A$5:$X$36,21))</f>
        <v/>
      </c>
      <c r="AN28" s="22" t="str">
        <f>IF(AG28="","",VLOOKUP(AG28,目次!$A$5:$P$36,5))</f>
        <v>8～9</v>
      </c>
      <c r="AO28" s="22" t="str">
        <f>IF(AG28="","",VLOOKUP(AG28,目次!$A$5:$X$36,22))</f>
        <v>10～11</v>
      </c>
      <c r="AP28" s="22" t="str">
        <f>IF(AH28="","",VLOOKUP(AH28,目次!$A$5:$P$36,6))</f>
        <v/>
      </c>
      <c r="AQ28" s="22" t="str">
        <f>IF(AH28="","",VLOOKUP(AH28,目次!$A$5:$X$36,23))</f>
        <v/>
      </c>
      <c r="AR28" s="22" t="str">
        <f>IF(AI28="","",VLOOKUP(AI28,目次!$A$5:$P$36,7))</f>
        <v/>
      </c>
      <c r="AS28" s="22" t="str">
        <f>IF(AI28="","",VLOOKUP(AI28,目次!$A$5:$X$36,24))</f>
        <v/>
      </c>
      <c r="AT28" s="45" t="str">
        <f t="shared" si="13"/>
        <v/>
      </c>
      <c r="AU28" s="45" t="str">
        <f t="shared" si="14"/>
        <v/>
      </c>
      <c r="AV28" s="45" t="str">
        <f t="shared" si="15"/>
        <v/>
      </c>
      <c r="AW28" s="45" t="str">
        <f t="shared" si="16"/>
        <v/>
      </c>
      <c r="AX28" s="45" t="str">
        <f t="shared" si="17"/>
        <v>8～9</v>
      </c>
      <c r="AY28" s="45" t="str">
        <f t="shared" si="18"/>
        <v>10～11</v>
      </c>
      <c r="AZ28" s="45" t="str">
        <f t="shared" si="19"/>
        <v>8～9</v>
      </c>
      <c r="BA28" s="45" t="str">
        <f t="shared" si="20"/>
        <v>12～13</v>
      </c>
      <c r="BB28" s="45" t="str">
        <f t="shared" si="21"/>
        <v/>
      </c>
      <c r="BC28" s="45" t="str">
        <f t="shared" si="22"/>
        <v/>
      </c>
      <c r="BH28" s="40">
        <v>18</v>
      </c>
      <c r="BI28" s="64" t="s">
        <v>41</v>
      </c>
      <c r="BJ28" s="75" t="s">
        <v>138</v>
      </c>
      <c r="BK28" s="260" t="s">
        <v>117</v>
      </c>
      <c r="BL28" s="78" t="s">
        <v>119</v>
      </c>
      <c r="BM28" s="261" t="s">
        <v>117</v>
      </c>
      <c r="BN28" s="67" t="s">
        <v>116</v>
      </c>
      <c r="BO28" s="259" t="s">
        <v>117</v>
      </c>
      <c r="BP28" s="67" t="s">
        <v>116</v>
      </c>
      <c r="BQ28" s="152" t="s">
        <v>118</v>
      </c>
      <c r="BR28" s="69" t="s">
        <v>116</v>
      </c>
      <c r="BS28" s="254" t="s">
        <v>118</v>
      </c>
    </row>
    <row r="29" spans="1:71" ht="18.95" customHeight="1">
      <c r="A29" s="218"/>
      <c r="B29" s="5">
        <v>22</v>
      </c>
      <c r="C29" s="6">
        <f t="shared" si="0"/>
        <v>45952</v>
      </c>
      <c r="D29" s="18">
        <f t="shared" si="23"/>
        <v>4</v>
      </c>
      <c r="E29" s="9"/>
      <c r="F29" s="108" t="str">
        <f t="shared" si="11"/>
        <v/>
      </c>
      <c r="G29" s="107" t="str">
        <f t="shared" si="2"/>
        <v/>
      </c>
      <c r="H29" s="108" t="str">
        <f t="shared" si="3"/>
        <v>10～11</v>
      </c>
      <c r="I29" s="107" t="str">
        <f t="shared" si="4"/>
        <v>12～13</v>
      </c>
      <c r="J29" s="108" t="str">
        <f t="shared" si="5"/>
        <v/>
      </c>
      <c r="K29" s="107" t="str">
        <f t="shared" si="6"/>
        <v/>
      </c>
      <c r="L29" s="108" t="str">
        <f t="shared" si="7"/>
        <v/>
      </c>
      <c r="M29" s="107" t="str">
        <f t="shared" si="8"/>
        <v/>
      </c>
      <c r="N29" s="108" t="str">
        <f t="shared" si="9"/>
        <v/>
      </c>
      <c r="O29" s="107" t="str">
        <f t="shared" si="10"/>
        <v/>
      </c>
      <c r="P29" s="9"/>
      <c r="Q29" s="218"/>
      <c r="R29" s="55">
        <v>1</v>
      </c>
      <c r="S29" s="14">
        <f>SUM($R$8:R29)</f>
        <v>22</v>
      </c>
      <c r="AA29" s="9">
        <v>19</v>
      </c>
      <c r="AB29" s="27" t="str">
        <f>V14</f>
        <v>理科</v>
      </c>
      <c r="AC29" s="61"/>
      <c r="AD29" s="42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IF(AE29="","",VLOOKUP(AE29,目次!$A$5:$X$36,20))</f>
        <v/>
      </c>
      <c r="AL29" s="22" t="str">
        <f>IF(AF29="","",VLOOKUP(AF29,目次!$A$5:$P$36,4))</f>
        <v/>
      </c>
      <c r="AM29" s="22" t="str">
        <f>IF(AF29="","",VLOOKUP(AF29,目次!$A$5:$X$36,21))</f>
        <v/>
      </c>
      <c r="AN29" s="22" t="str">
        <f>IF(AG29="","",VLOOKUP(AG29,目次!$A$5:$P$36,5))</f>
        <v/>
      </c>
      <c r="AO29" s="22" t="str">
        <f>IF(AG29="","",VLOOKUP(AG29,目次!$A$5:$X$36,22))</f>
        <v/>
      </c>
      <c r="AP29" s="22" t="str">
        <f>IF(AH29="","",VLOOKUP(AH29,目次!$A$5:$P$36,6))</f>
        <v>8～9</v>
      </c>
      <c r="AQ29" s="22" t="str">
        <f>IF(AH29="","",VLOOKUP(AH29,目次!$A$5:$X$36,23))</f>
        <v>12～13</v>
      </c>
      <c r="AR29" s="22" t="str">
        <f>IF(AI29="","",VLOOKUP(AI29,目次!$A$5:$P$36,7))</f>
        <v/>
      </c>
      <c r="AS29" s="22" t="str">
        <f>IF(AI29="","",VLOOKUP(AI29,目次!$A$5:$X$36,24))</f>
        <v/>
      </c>
      <c r="AT29" s="45" t="str">
        <f t="shared" si="13"/>
        <v/>
      </c>
      <c r="AU29" s="45" t="str">
        <f t="shared" si="14"/>
        <v/>
      </c>
      <c r="AV29" s="45" t="str">
        <f t="shared" si="15"/>
        <v/>
      </c>
      <c r="AW29" s="45" t="str">
        <f t="shared" si="16"/>
        <v/>
      </c>
      <c r="AX29" s="45" t="str">
        <f t="shared" si="17"/>
        <v/>
      </c>
      <c r="AY29" s="45" t="str">
        <f t="shared" si="18"/>
        <v/>
      </c>
      <c r="AZ29" s="45" t="str">
        <f t="shared" si="19"/>
        <v>8～9</v>
      </c>
      <c r="BA29" s="45" t="str">
        <f t="shared" si="20"/>
        <v>12～13</v>
      </c>
      <c r="BB29" s="45" t="str">
        <f t="shared" si="21"/>
        <v>8～9</v>
      </c>
      <c r="BC29" s="45" t="str">
        <f t="shared" si="22"/>
        <v>12～13</v>
      </c>
      <c r="BH29" s="40">
        <v>19</v>
      </c>
      <c r="BI29" s="64" t="s">
        <v>42</v>
      </c>
      <c r="BJ29" s="75" t="s">
        <v>66</v>
      </c>
      <c r="BK29" s="260" t="s">
        <v>118</v>
      </c>
      <c r="BL29" s="78" t="s">
        <v>120</v>
      </c>
      <c r="BM29" s="261" t="s">
        <v>118</v>
      </c>
      <c r="BN29" s="67" t="s">
        <v>117</v>
      </c>
      <c r="BO29" s="259" t="s">
        <v>118</v>
      </c>
      <c r="BP29" s="67" t="s">
        <v>117</v>
      </c>
      <c r="BQ29" s="152" t="s">
        <v>119</v>
      </c>
      <c r="BR29" s="69" t="s">
        <v>117</v>
      </c>
      <c r="BS29" s="254" t="s">
        <v>119</v>
      </c>
    </row>
    <row r="30" spans="1:71" ht="18.95" customHeight="1">
      <c r="A30" s="218"/>
      <c r="B30" s="5">
        <v>23</v>
      </c>
      <c r="C30" s="6">
        <f t="shared" si="0"/>
        <v>45953</v>
      </c>
      <c r="D30" s="18">
        <f t="shared" si="23"/>
        <v>5</v>
      </c>
      <c r="E30" s="9"/>
      <c r="F30" s="108" t="str">
        <f t="shared" si="11"/>
        <v/>
      </c>
      <c r="G30" s="107" t="str">
        <f t="shared" si="2"/>
        <v/>
      </c>
      <c r="H30" s="108" t="str">
        <f t="shared" si="3"/>
        <v/>
      </c>
      <c r="I30" s="107" t="str">
        <f t="shared" si="4"/>
        <v/>
      </c>
      <c r="J30" s="108" t="str">
        <f t="shared" si="5"/>
        <v>10～11</v>
      </c>
      <c r="K30" s="107" t="str">
        <f t="shared" si="6"/>
        <v>12～13</v>
      </c>
      <c r="L30" s="108" t="str">
        <f t="shared" si="7"/>
        <v/>
      </c>
      <c r="M30" s="107" t="str">
        <f t="shared" si="8"/>
        <v/>
      </c>
      <c r="N30" s="108" t="str">
        <f t="shared" si="9"/>
        <v/>
      </c>
      <c r="O30" s="107" t="str">
        <f t="shared" si="10"/>
        <v/>
      </c>
      <c r="P30" s="9"/>
      <c r="Q30" s="218"/>
      <c r="R30" s="55">
        <v>1</v>
      </c>
      <c r="S30" s="14">
        <f>SUM($R$8:R30)</f>
        <v>23</v>
      </c>
      <c r="AA30" s="9">
        <v>20</v>
      </c>
      <c r="AB30" s="27" t="str">
        <f>V15</f>
        <v>英語</v>
      </c>
      <c r="AC30" s="61"/>
      <c r="AD30" s="42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IF(AE30="","",VLOOKUP(AE30,目次!$A$5:$X$36,20))</f>
        <v/>
      </c>
      <c r="AL30" s="22" t="str">
        <f>IF(AF30="","",VLOOKUP(AF30,目次!$A$5:$P$36,4))</f>
        <v/>
      </c>
      <c r="AM30" s="22" t="str">
        <f>IF(AF30="","",VLOOKUP(AF30,目次!$A$5:$X$36,21))</f>
        <v/>
      </c>
      <c r="AN30" s="22" t="str">
        <f>IF(AG30="","",VLOOKUP(AG30,目次!$A$5:$P$36,5))</f>
        <v/>
      </c>
      <c r="AO30" s="22" t="str">
        <f>IF(AG30="","",VLOOKUP(AG30,目次!$A$5:$X$36,22))</f>
        <v/>
      </c>
      <c r="AP30" s="22" t="str">
        <f>IF(AH30="","",VLOOKUP(AH30,目次!$A$5:$P$36,6))</f>
        <v/>
      </c>
      <c r="AQ30" s="22" t="str">
        <f>IF(AH30="","",VLOOKUP(AH30,目次!$A$5:$X$36,23))</f>
        <v/>
      </c>
      <c r="AR30" s="22" t="str">
        <f>IF(AI30="","",VLOOKUP(AI30,目次!$A$5:$P$36,7))</f>
        <v>8～9</v>
      </c>
      <c r="AS30" s="22" t="str">
        <f>IF(AI30="","",VLOOKUP(AI30,目次!$A$5:$X$36,24))</f>
        <v>12～13</v>
      </c>
      <c r="AT30" s="45" t="str">
        <f t="shared" si="13"/>
        <v>10～11</v>
      </c>
      <c r="AU30" s="45" t="str">
        <f t="shared" si="14"/>
        <v>12～13</v>
      </c>
      <c r="AV30" s="45" t="str">
        <f t="shared" si="15"/>
        <v/>
      </c>
      <c r="AW30" s="45" t="str">
        <f t="shared" si="16"/>
        <v/>
      </c>
      <c r="AX30" s="45" t="str">
        <f t="shared" si="17"/>
        <v/>
      </c>
      <c r="AY30" s="45" t="str">
        <f t="shared" si="18"/>
        <v/>
      </c>
      <c r="AZ30" s="45" t="str">
        <f t="shared" si="19"/>
        <v/>
      </c>
      <c r="BA30" s="45" t="str">
        <f t="shared" si="20"/>
        <v/>
      </c>
      <c r="BB30" s="45" t="str">
        <f t="shared" si="21"/>
        <v>8～9</v>
      </c>
      <c r="BC30" s="45" t="str">
        <f t="shared" si="22"/>
        <v>12～13</v>
      </c>
      <c r="BH30" s="40">
        <v>20</v>
      </c>
      <c r="BI30" s="64" t="s">
        <v>43</v>
      </c>
      <c r="BJ30" s="75" t="s">
        <v>139</v>
      </c>
      <c r="BK30" s="260" t="s">
        <v>119</v>
      </c>
      <c r="BL30" s="78" t="s">
        <v>121</v>
      </c>
      <c r="BM30" s="261" t="s">
        <v>119</v>
      </c>
      <c r="BN30" s="67" t="s">
        <v>118</v>
      </c>
      <c r="BO30" s="259" t="s">
        <v>119</v>
      </c>
      <c r="BP30" s="67" t="s">
        <v>118</v>
      </c>
      <c r="BQ30" s="152" t="s">
        <v>120</v>
      </c>
      <c r="BR30" s="69" t="s">
        <v>142</v>
      </c>
      <c r="BS30" s="254" t="s">
        <v>520</v>
      </c>
    </row>
    <row r="31" spans="1:71" ht="18.95" customHeight="1">
      <c r="A31" s="218"/>
      <c r="B31" s="5">
        <v>24</v>
      </c>
      <c r="C31" s="6">
        <f t="shared" si="0"/>
        <v>45954</v>
      </c>
      <c r="D31" s="18">
        <f t="shared" si="23"/>
        <v>6</v>
      </c>
      <c r="E31" s="9"/>
      <c r="F31" s="108" t="str">
        <f t="shared" si="11"/>
        <v/>
      </c>
      <c r="G31" s="107" t="str">
        <f t="shared" si="2"/>
        <v/>
      </c>
      <c r="H31" s="108" t="str">
        <f t="shared" si="3"/>
        <v/>
      </c>
      <c r="I31" s="107" t="str">
        <f t="shared" si="4"/>
        <v/>
      </c>
      <c r="J31" s="108" t="str">
        <f t="shared" si="5"/>
        <v/>
      </c>
      <c r="K31" s="107" t="str">
        <f t="shared" si="6"/>
        <v/>
      </c>
      <c r="L31" s="108" t="str">
        <f t="shared" si="7"/>
        <v>10～11</v>
      </c>
      <c r="M31" s="107" t="str">
        <f t="shared" si="8"/>
        <v>14～15</v>
      </c>
      <c r="N31" s="108" t="str">
        <f t="shared" si="9"/>
        <v/>
      </c>
      <c r="O31" s="107" t="str">
        <f t="shared" si="10"/>
        <v/>
      </c>
      <c r="P31" s="9"/>
      <c r="Q31" s="218"/>
      <c r="R31" s="55">
        <v>1</v>
      </c>
      <c r="S31" s="14">
        <f>SUM($R$8:R31)</f>
        <v>24</v>
      </c>
      <c r="AA31" s="9">
        <v>21</v>
      </c>
      <c r="AB31" s="27" t="str">
        <f>V11</f>
        <v>国語</v>
      </c>
      <c r="AC31" s="61"/>
      <c r="AD31" s="42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IF(AE31="","",VLOOKUP(AE31,目次!$A$5:$X$36,20))</f>
        <v>12～13</v>
      </c>
      <c r="AL31" s="22" t="str">
        <f>IF(AF31="","",VLOOKUP(AF31,目次!$A$5:$P$36,4))</f>
        <v/>
      </c>
      <c r="AM31" s="22" t="str">
        <f>IF(AF31="","",VLOOKUP(AF31,目次!$A$5:$X$36,21))</f>
        <v/>
      </c>
      <c r="AN31" s="22" t="str">
        <f>IF(AG31="","",VLOOKUP(AG31,目次!$A$5:$P$36,5))</f>
        <v/>
      </c>
      <c r="AO31" s="22" t="str">
        <f>IF(AG31="","",VLOOKUP(AG31,目次!$A$5:$X$36,22))</f>
        <v/>
      </c>
      <c r="AP31" s="22" t="str">
        <f>IF(AH31="","",VLOOKUP(AH31,目次!$A$5:$P$36,6))</f>
        <v/>
      </c>
      <c r="AQ31" s="22" t="str">
        <f>IF(AH31="","",VLOOKUP(AH31,目次!$A$5:$X$36,23))</f>
        <v/>
      </c>
      <c r="AR31" s="22" t="str">
        <f>IF(AI31="","",VLOOKUP(AI31,目次!$A$5:$P$36,7))</f>
        <v/>
      </c>
      <c r="AS31" s="22" t="str">
        <f>IF(AI31="","",VLOOKUP(AI31,目次!$A$5:$X$36,24))</f>
        <v/>
      </c>
      <c r="AT31" s="45" t="str">
        <f t="shared" si="13"/>
        <v>10～11</v>
      </c>
      <c r="AU31" s="45" t="str">
        <f t="shared" si="14"/>
        <v>12～13</v>
      </c>
      <c r="AV31" s="45" t="str">
        <f t="shared" si="15"/>
        <v>10～11</v>
      </c>
      <c r="AW31" s="45" t="str">
        <f t="shared" si="16"/>
        <v>12～13</v>
      </c>
      <c r="AX31" s="45" t="str">
        <f t="shared" si="17"/>
        <v/>
      </c>
      <c r="AY31" s="45" t="str">
        <f t="shared" si="18"/>
        <v/>
      </c>
      <c r="AZ31" s="45" t="str">
        <f t="shared" si="19"/>
        <v/>
      </c>
      <c r="BA31" s="45" t="str">
        <f t="shared" si="20"/>
        <v/>
      </c>
      <c r="BB31" s="45" t="str">
        <f t="shared" si="21"/>
        <v/>
      </c>
      <c r="BC31" s="45" t="str">
        <f t="shared" si="22"/>
        <v/>
      </c>
      <c r="BH31" s="40">
        <v>21</v>
      </c>
      <c r="BI31" s="64" t="s">
        <v>44</v>
      </c>
      <c r="BJ31" s="75" t="s">
        <v>68</v>
      </c>
      <c r="BK31" s="260" t="s">
        <v>120</v>
      </c>
      <c r="BL31" s="78" t="s">
        <v>122</v>
      </c>
      <c r="BM31" s="261" t="s">
        <v>120</v>
      </c>
      <c r="BN31" s="67" t="s">
        <v>119</v>
      </c>
      <c r="BO31" s="259" t="s">
        <v>120</v>
      </c>
      <c r="BP31" s="67" t="s">
        <v>119</v>
      </c>
      <c r="BQ31" s="152" t="s">
        <v>121</v>
      </c>
      <c r="BR31" s="69" t="s">
        <v>120</v>
      </c>
      <c r="BS31" s="254" t="s">
        <v>122</v>
      </c>
    </row>
    <row r="32" spans="1:71" ht="18.95" customHeight="1">
      <c r="A32" s="218"/>
      <c r="B32" s="5">
        <v>25</v>
      </c>
      <c r="C32" s="6">
        <f t="shared" si="0"/>
        <v>45955</v>
      </c>
      <c r="D32" s="18">
        <f t="shared" si="23"/>
        <v>7</v>
      </c>
      <c r="E32" s="9"/>
      <c r="F32" s="108" t="str">
        <f t="shared" si="11"/>
        <v/>
      </c>
      <c r="G32" s="107" t="str">
        <f t="shared" si="2"/>
        <v/>
      </c>
      <c r="H32" s="108" t="str">
        <f t="shared" si="3"/>
        <v/>
      </c>
      <c r="I32" s="107" t="str">
        <f t="shared" si="4"/>
        <v/>
      </c>
      <c r="J32" s="108" t="str">
        <f t="shared" si="5"/>
        <v/>
      </c>
      <c r="K32" s="107" t="str">
        <f t="shared" si="6"/>
        <v/>
      </c>
      <c r="L32" s="108" t="str">
        <f t="shared" si="7"/>
        <v/>
      </c>
      <c r="M32" s="107" t="str">
        <f t="shared" si="8"/>
        <v/>
      </c>
      <c r="N32" s="108" t="str">
        <f t="shared" si="9"/>
        <v>10～11</v>
      </c>
      <c r="O32" s="107" t="str">
        <f t="shared" si="10"/>
        <v>14～15</v>
      </c>
      <c r="P32" s="9"/>
      <c r="Q32" s="218"/>
      <c r="R32" s="55">
        <v>1</v>
      </c>
      <c r="S32" s="14">
        <f>SUM($R$8:R32)</f>
        <v>25</v>
      </c>
      <c r="AA32" s="9">
        <v>22</v>
      </c>
      <c r="AB32" s="27" t="str">
        <f>V12</f>
        <v>社会</v>
      </c>
      <c r="AC32" s="61"/>
      <c r="AD32" s="42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IF(AE32="","",VLOOKUP(AE32,目次!$A$5:$X$36,20))</f>
        <v/>
      </c>
      <c r="AL32" s="22" t="str">
        <f>IF(AF32="","",VLOOKUP(AF32,目次!$A$5:$P$36,4))</f>
        <v>10～11</v>
      </c>
      <c r="AM32" s="22" t="str">
        <f>IF(AF32="","",VLOOKUP(AF32,目次!$A$5:$X$36,21))</f>
        <v>12～13</v>
      </c>
      <c r="AN32" s="22" t="str">
        <f>IF(AG32="","",VLOOKUP(AG32,目次!$A$5:$P$36,5))</f>
        <v/>
      </c>
      <c r="AO32" s="22" t="str">
        <f>IF(AG32="","",VLOOKUP(AG32,目次!$A$5:$X$36,22))</f>
        <v/>
      </c>
      <c r="AP32" s="22" t="str">
        <f>IF(AH32="","",VLOOKUP(AH32,目次!$A$5:$P$36,6))</f>
        <v/>
      </c>
      <c r="AQ32" s="22" t="str">
        <f>IF(AH32="","",VLOOKUP(AH32,目次!$A$5:$X$36,23))</f>
        <v/>
      </c>
      <c r="AR32" s="22" t="str">
        <f>IF(AI32="","",VLOOKUP(AI32,目次!$A$5:$P$36,7))</f>
        <v/>
      </c>
      <c r="AS32" s="22" t="str">
        <f>IF(AI32="","",VLOOKUP(AI32,目次!$A$5:$X$36,24))</f>
        <v/>
      </c>
      <c r="AT32" s="45" t="str">
        <f t="shared" si="13"/>
        <v/>
      </c>
      <c r="AU32" s="45" t="str">
        <f t="shared" si="14"/>
        <v/>
      </c>
      <c r="AV32" s="45" t="str">
        <f t="shared" si="15"/>
        <v>10～11</v>
      </c>
      <c r="AW32" s="45" t="str">
        <f t="shared" si="16"/>
        <v>12～13</v>
      </c>
      <c r="AX32" s="45" t="str">
        <f t="shared" si="17"/>
        <v>10～11</v>
      </c>
      <c r="AY32" s="45" t="str">
        <f t="shared" si="18"/>
        <v>12～13</v>
      </c>
      <c r="AZ32" s="45" t="str">
        <f t="shared" si="19"/>
        <v/>
      </c>
      <c r="BA32" s="45" t="str">
        <f t="shared" si="20"/>
        <v/>
      </c>
      <c r="BB32" s="45" t="str">
        <f t="shared" si="21"/>
        <v/>
      </c>
      <c r="BC32" s="45" t="str">
        <f t="shared" si="22"/>
        <v/>
      </c>
      <c r="BH32" s="40">
        <v>22</v>
      </c>
      <c r="BI32" s="64" t="s">
        <v>45</v>
      </c>
      <c r="BJ32" s="75" t="s">
        <v>69</v>
      </c>
      <c r="BK32" s="260" t="s">
        <v>121</v>
      </c>
      <c r="BL32" s="78" t="s">
        <v>123</v>
      </c>
      <c r="BM32" s="261" t="s">
        <v>121</v>
      </c>
      <c r="BN32" s="67" t="s">
        <v>120</v>
      </c>
      <c r="BO32" s="259" t="s">
        <v>121</v>
      </c>
      <c r="BP32" s="67" t="s">
        <v>120</v>
      </c>
      <c r="BQ32" s="152" t="s">
        <v>122</v>
      </c>
      <c r="BR32" s="69" t="s">
        <v>121</v>
      </c>
      <c r="BS32" s="254" t="s">
        <v>123</v>
      </c>
    </row>
    <row r="33" spans="1:71" ht="18.95" customHeight="1">
      <c r="A33" s="218"/>
      <c r="B33" s="5">
        <v>26</v>
      </c>
      <c r="C33" s="6">
        <f t="shared" si="0"/>
        <v>45956</v>
      </c>
      <c r="D33" s="18">
        <f t="shared" si="23"/>
        <v>1</v>
      </c>
      <c r="E33" s="9"/>
      <c r="F33" s="108" t="str">
        <f t="shared" si="11"/>
        <v>12～13</v>
      </c>
      <c r="G33" s="107" t="str">
        <f t="shared" si="2"/>
        <v>14～15</v>
      </c>
      <c r="H33" s="108" t="str">
        <f t="shared" si="3"/>
        <v/>
      </c>
      <c r="I33" s="107" t="str">
        <f t="shared" si="4"/>
        <v/>
      </c>
      <c r="J33" s="108" t="str">
        <f t="shared" si="5"/>
        <v/>
      </c>
      <c r="K33" s="107" t="str">
        <f t="shared" si="6"/>
        <v/>
      </c>
      <c r="L33" s="108" t="str">
        <f t="shared" si="7"/>
        <v/>
      </c>
      <c r="M33" s="107" t="str">
        <f t="shared" si="8"/>
        <v/>
      </c>
      <c r="N33" s="108" t="str">
        <f t="shared" si="9"/>
        <v/>
      </c>
      <c r="O33" s="107" t="str">
        <f t="shared" si="10"/>
        <v/>
      </c>
      <c r="P33" s="9"/>
      <c r="Q33" s="218"/>
      <c r="R33" s="55">
        <v>1</v>
      </c>
      <c r="S33" s="14">
        <f>SUM($R$8:R33)</f>
        <v>26</v>
      </c>
      <c r="AA33" s="9">
        <v>23</v>
      </c>
      <c r="AB33" s="27" t="str">
        <f>V13</f>
        <v>数学</v>
      </c>
      <c r="AC33" s="61"/>
      <c r="AD33" s="42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IF(AE33="","",VLOOKUP(AE33,目次!$A$5:$X$36,20))</f>
        <v/>
      </c>
      <c r="AL33" s="22" t="str">
        <f>IF(AF33="","",VLOOKUP(AF33,目次!$A$5:$P$36,4))</f>
        <v/>
      </c>
      <c r="AM33" s="22" t="str">
        <f>IF(AF33="","",VLOOKUP(AF33,目次!$A$5:$X$36,21))</f>
        <v/>
      </c>
      <c r="AN33" s="22" t="str">
        <f>IF(AG33="","",VLOOKUP(AG33,目次!$A$5:$P$36,5))</f>
        <v>10～11</v>
      </c>
      <c r="AO33" s="22" t="str">
        <f>IF(AG33="","",VLOOKUP(AG33,目次!$A$5:$X$36,22))</f>
        <v>12～13</v>
      </c>
      <c r="AP33" s="22" t="str">
        <f>IF(AH33="","",VLOOKUP(AH33,目次!$A$5:$P$36,6))</f>
        <v/>
      </c>
      <c r="AQ33" s="22" t="str">
        <f>IF(AH33="","",VLOOKUP(AH33,目次!$A$5:$X$36,23))</f>
        <v/>
      </c>
      <c r="AR33" s="22" t="str">
        <f>IF(AI33="","",VLOOKUP(AI33,目次!$A$5:$P$36,7))</f>
        <v/>
      </c>
      <c r="AS33" s="22" t="str">
        <f>IF(AI33="","",VLOOKUP(AI33,目次!$A$5:$X$36,24))</f>
        <v/>
      </c>
      <c r="AT33" s="45" t="str">
        <f t="shared" si="13"/>
        <v/>
      </c>
      <c r="AU33" s="45" t="str">
        <f t="shared" si="14"/>
        <v/>
      </c>
      <c r="AV33" s="45" t="str">
        <f t="shared" si="15"/>
        <v/>
      </c>
      <c r="AW33" s="45" t="str">
        <f t="shared" si="16"/>
        <v/>
      </c>
      <c r="AX33" s="45" t="str">
        <f t="shared" si="17"/>
        <v>10～11</v>
      </c>
      <c r="AY33" s="45" t="str">
        <f t="shared" si="18"/>
        <v>12～13</v>
      </c>
      <c r="AZ33" s="45" t="str">
        <f t="shared" si="19"/>
        <v>10～11</v>
      </c>
      <c r="BA33" s="45" t="str">
        <f t="shared" si="20"/>
        <v>14～15</v>
      </c>
      <c r="BB33" s="45" t="str">
        <f t="shared" si="21"/>
        <v/>
      </c>
      <c r="BC33" s="45" t="str">
        <f t="shared" si="22"/>
        <v/>
      </c>
      <c r="BH33" s="40">
        <v>23</v>
      </c>
      <c r="BI33" s="64" t="s">
        <v>46</v>
      </c>
      <c r="BJ33" s="75" t="s">
        <v>140</v>
      </c>
      <c r="BK33" s="260" t="s">
        <v>122</v>
      </c>
      <c r="BL33" s="78" t="s">
        <v>125</v>
      </c>
      <c r="BM33" s="261" t="s">
        <v>122</v>
      </c>
      <c r="BN33" s="67" t="s">
        <v>121</v>
      </c>
      <c r="BO33" s="259" t="s">
        <v>122</v>
      </c>
      <c r="BP33" s="67" t="s">
        <v>121</v>
      </c>
      <c r="BQ33" s="152" t="s">
        <v>123</v>
      </c>
      <c r="BR33" s="69" t="s">
        <v>122</v>
      </c>
      <c r="BS33" s="254" t="s">
        <v>124</v>
      </c>
    </row>
    <row r="34" spans="1:71" ht="18.95" customHeight="1">
      <c r="A34" s="218"/>
      <c r="B34" s="5">
        <v>27</v>
      </c>
      <c r="C34" s="6">
        <f t="shared" si="0"/>
        <v>45957</v>
      </c>
      <c r="D34" s="18">
        <f t="shared" si="23"/>
        <v>2</v>
      </c>
      <c r="E34" s="9"/>
      <c r="F34" s="108" t="str">
        <f t="shared" si="11"/>
        <v/>
      </c>
      <c r="G34" s="107" t="str">
        <f t="shared" si="2"/>
        <v/>
      </c>
      <c r="H34" s="108" t="str">
        <f t="shared" si="3"/>
        <v>12～14</v>
      </c>
      <c r="I34" s="107" t="str">
        <f t="shared" si="4"/>
        <v>14～15</v>
      </c>
      <c r="J34" s="108" t="str">
        <f t="shared" si="5"/>
        <v/>
      </c>
      <c r="K34" s="107" t="str">
        <f t="shared" si="6"/>
        <v/>
      </c>
      <c r="L34" s="108" t="str">
        <f t="shared" si="7"/>
        <v/>
      </c>
      <c r="M34" s="107" t="str">
        <f t="shared" si="8"/>
        <v/>
      </c>
      <c r="N34" s="108" t="str">
        <f t="shared" si="9"/>
        <v/>
      </c>
      <c r="O34" s="107" t="str">
        <f t="shared" si="10"/>
        <v/>
      </c>
      <c r="P34" s="9"/>
      <c r="Q34" s="218"/>
      <c r="R34" s="55">
        <v>1</v>
      </c>
      <c r="S34" s="14">
        <f>SUM($R$8:R34)</f>
        <v>27</v>
      </c>
      <c r="AA34" s="9">
        <v>24</v>
      </c>
      <c r="AB34" s="27" t="str">
        <f>V14</f>
        <v>理科</v>
      </c>
      <c r="AC34" s="61"/>
      <c r="AD34" s="42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IF(AE34="","",VLOOKUP(AE34,目次!$A$5:$X$36,20))</f>
        <v/>
      </c>
      <c r="AL34" s="22" t="str">
        <f>IF(AF34="","",VLOOKUP(AF34,目次!$A$5:$P$36,4))</f>
        <v/>
      </c>
      <c r="AM34" s="22" t="str">
        <f>IF(AF34="","",VLOOKUP(AF34,目次!$A$5:$X$36,21))</f>
        <v/>
      </c>
      <c r="AN34" s="22" t="str">
        <f>IF(AG34="","",VLOOKUP(AG34,目次!$A$5:$P$36,5))</f>
        <v/>
      </c>
      <c r="AO34" s="22" t="str">
        <f>IF(AG34="","",VLOOKUP(AG34,目次!$A$5:$X$36,22))</f>
        <v/>
      </c>
      <c r="AP34" s="22" t="str">
        <f>IF(AH34="","",VLOOKUP(AH34,目次!$A$5:$P$36,6))</f>
        <v>10～11</v>
      </c>
      <c r="AQ34" s="22" t="str">
        <f>IF(AH34="","",VLOOKUP(AH34,目次!$A$5:$X$36,23))</f>
        <v>14～15</v>
      </c>
      <c r="AR34" s="22" t="str">
        <f>IF(AI34="","",VLOOKUP(AI34,目次!$A$5:$P$36,7))</f>
        <v/>
      </c>
      <c r="AS34" s="22" t="str">
        <f>IF(AI34="","",VLOOKUP(AI34,目次!$A$5:$X$36,24))</f>
        <v/>
      </c>
      <c r="AT34" s="45" t="str">
        <f t="shared" si="13"/>
        <v/>
      </c>
      <c r="AU34" s="45" t="str">
        <f t="shared" si="14"/>
        <v/>
      </c>
      <c r="AV34" s="45" t="str">
        <f t="shared" si="15"/>
        <v/>
      </c>
      <c r="AW34" s="45" t="str">
        <f t="shared" si="16"/>
        <v/>
      </c>
      <c r="AX34" s="45" t="str">
        <f t="shared" si="17"/>
        <v/>
      </c>
      <c r="AY34" s="45" t="str">
        <f t="shared" si="18"/>
        <v/>
      </c>
      <c r="AZ34" s="45" t="str">
        <f t="shared" si="19"/>
        <v>10～11</v>
      </c>
      <c r="BA34" s="45" t="str">
        <f t="shared" si="20"/>
        <v>14～15</v>
      </c>
      <c r="BB34" s="45" t="str">
        <f t="shared" si="21"/>
        <v>10～11</v>
      </c>
      <c r="BC34" s="45" t="str">
        <f t="shared" si="22"/>
        <v>14～15</v>
      </c>
      <c r="BH34" s="40">
        <v>24</v>
      </c>
      <c r="BI34" s="64" t="s">
        <v>47</v>
      </c>
      <c r="BJ34" s="75" t="s">
        <v>71</v>
      </c>
      <c r="BK34" s="260" t="s">
        <v>123</v>
      </c>
      <c r="BL34" s="78" t="s">
        <v>126</v>
      </c>
      <c r="BM34" s="261" t="s">
        <v>123</v>
      </c>
      <c r="BN34" s="67" t="s">
        <v>122</v>
      </c>
      <c r="BO34" s="259" t="s">
        <v>123</v>
      </c>
      <c r="BP34" s="67" t="s">
        <v>122</v>
      </c>
      <c r="BQ34" s="152" t="s">
        <v>124</v>
      </c>
      <c r="BR34" s="69" t="s">
        <v>123</v>
      </c>
      <c r="BS34" s="254" t="s">
        <v>125</v>
      </c>
    </row>
    <row r="35" spans="1:71" ht="18.95" customHeight="1">
      <c r="A35" s="218"/>
      <c r="B35" s="5">
        <v>28</v>
      </c>
      <c r="C35" s="6">
        <f t="shared" si="0"/>
        <v>45958</v>
      </c>
      <c r="D35" s="18">
        <f t="shared" si="23"/>
        <v>3</v>
      </c>
      <c r="E35" s="9"/>
      <c r="F35" s="108" t="str">
        <f t="shared" si="11"/>
        <v/>
      </c>
      <c r="G35" s="107" t="str">
        <f t="shared" si="2"/>
        <v/>
      </c>
      <c r="H35" s="108" t="str">
        <f t="shared" si="3"/>
        <v/>
      </c>
      <c r="I35" s="107" t="str">
        <f t="shared" si="4"/>
        <v/>
      </c>
      <c r="J35" s="108" t="str">
        <f t="shared" si="5"/>
        <v>12～13</v>
      </c>
      <c r="K35" s="107" t="str">
        <f t="shared" si="6"/>
        <v>14～15</v>
      </c>
      <c r="L35" s="108" t="str">
        <f t="shared" si="7"/>
        <v/>
      </c>
      <c r="M35" s="107" t="str">
        <f t="shared" si="8"/>
        <v/>
      </c>
      <c r="N35" s="108" t="str">
        <f t="shared" si="9"/>
        <v/>
      </c>
      <c r="O35" s="107" t="str">
        <f t="shared" si="10"/>
        <v/>
      </c>
      <c r="P35" s="9"/>
      <c r="Q35" s="218"/>
      <c r="R35" s="55">
        <v>1</v>
      </c>
      <c r="S35" s="14">
        <f>SUM($R$8:R35)</f>
        <v>28</v>
      </c>
      <c r="U35" s="17"/>
      <c r="AA35" s="9">
        <v>25</v>
      </c>
      <c r="AB35" s="27" t="str">
        <f>V15</f>
        <v>英語</v>
      </c>
      <c r="AC35" s="61"/>
      <c r="AD35" s="42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IF(AE35="","",VLOOKUP(AE35,目次!$A$5:$X$36,20))</f>
        <v/>
      </c>
      <c r="AL35" s="22" t="str">
        <f>IF(AF35="","",VLOOKUP(AF35,目次!$A$5:$P$36,4))</f>
        <v/>
      </c>
      <c r="AM35" s="22" t="str">
        <f>IF(AF35="","",VLOOKUP(AF35,目次!$A$5:$X$36,21))</f>
        <v/>
      </c>
      <c r="AN35" s="22" t="str">
        <f>IF(AG35="","",VLOOKUP(AG35,目次!$A$5:$P$36,5))</f>
        <v/>
      </c>
      <c r="AO35" s="22" t="str">
        <f>IF(AG35="","",VLOOKUP(AG35,目次!$A$5:$X$36,22))</f>
        <v/>
      </c>
      <c r="AP35" s="22" t="str">
        <f>IF(AH35="","",VLOOKUP(AH35,目次!$A$5:$P$36,6))</f>
        <v/>
      </c>
      <c r="AQ35" s="22" t="str">
        <f>IF(AH35="","",VLOOKUP(AH35,目次!$A$5:$X$36,23))</f>
        <v/>
      </c>
      <c r="AR35" s="22" t="str">
        <f>IF(AI35="","",VLOOKUP(AI35,目次!$A$5:$P$36,7))</f>
        <v>10～11</v>
      </c>
      <c r="AS35" s="22" t="str">
        <f>IF(AI35="","",VLOOKUP(AI35,目次!$A$5:$X$36,24))</f>
        <v>14～15</v>
      </c>
      <c r="AT35" s="45" t="str">
        <f t="shared" si="13"/>
        <v>12～13</v>
      </c>
      <c r="AU35" s="45" t="str">
        <f t="shared" si="14"/>
        <v>14～15</v>
      </c>
      <c r="AV35" s="45" t="str">
        <f t="shared" si="15"/>
        <v/>
      </c>
      <c r="AW35" s="45" t="str">
        <f t="shared" si="16"/>
        <v/>
      </c>
      <c r="AX35" s="45" t="str">
        <f t="shared" si="17"/>
        <v/>
      </c>
      <c r="AY35" s="45" t="str">
        <f t="shared" si="18"/>
        <v/>
      </c>
      <c r="AZ35" s="45" t="str">
        <f t="shared" si="19"/>
        <v/>
      </c>
      <c r="BA35" s="45" t="str">
        <f t="shared" si="20"/>
        <v/>
      </c>
      <c r="BB35" s="45" t="str">
        <f t="shared" si="21"/>
        <v>10～11</v>
      </c>
      <c r="BC35" s="45" t="str">
        <f t="shared" si="22"/>
        <v>14～15</v>
      </c>
      <c r="BH35" s="40">
        <v>25</v>
      </c>
      <c r="BI35" s="64" t="s">
        <v>48</v>
      </c>
      <c r="BJ35" s="75" t="s">
        <v>72</v>
      </c>
      <c r="BK35" s="260" t="s">
        <v>124</v>
      </c>
      <c r="BL35" s="78" t="s">
        <v>127</v>
      </c>
      <c r="BM35" s="261" t="s">
        <v>124</v>
      </c>
      <c r="BN35" s="67" t="s">
        <v>123</v>
      </c>
      <c r="BO35" s="259" t="s">
        <v>124</v>
      </c>
      <c r="BP35" s="67" t="s">
        <v>158</v>
      </c>
      <c r="BQ35" s="152" t="s">
        <v>125</v>
      </c>
      <c r="BR35" s="69" t="s">
        <v>124</v>
      </c>
      <c r="BS35" s="254" t="s">
        <v>126</v>
      </c>
    </row>
    <row r="36" spans="1:71" ht="18.95" customHeight="1">
      <c r="A36" s="218"/>
      <c r="B36" s="5">
        <v>29</v>
      </c>
      <c r="C36" s="6">
        <f t="shared" si="0"/>
        <v>45959</v>
      </c>
      <c r="D36" s="18">
        <f t="shared" si="23"/>
        <v>4</v>
      </c>
      <c r="E36" s="9"/>
      <c r="F36" s="108" t="str">
        <f t="shared" si="11"/>
        <v/>
      </c>
      <c r="G36" s="107" t="str">
        <f t="shared" si="2"/>
        <v/>
      </c>
      <c r="H36" s="108" t="str">
        <f t="shared" si="3"/>
        <v/>
      </c>
      <c r="I36" s="107" t="str">
        <f t="shared" si="4"/>
        <v/>
      </c>
      <c r="J36" s="108" t="str">
        <f t="shared" si="5"/>
        <v/>
      </c>
      <c r="K36" s="107" t="str">
        <f t="shared" si="6"/>
        <v/>
      </c>
      <c r="L36" s="108" t="str">
        <f t="shared" si="7"/>
        <v>12～13</v>
      </c>
      <c r="M36" s="107" t="str">
        <f t="shared" si="8"/>
        <v>16～17</v>
      </c>
      <c r="N36" s="108" t="str">
        <f t="shared" si="9"/>
        <v/>
      </c>
      <c r="O36" s="107" t="str">
        <f t="shared" si="10"/>
        <v/>
      </c>
      <c r="P36" s="9"/>
      <c r="Q36" s="218"/>
      <c r="R36" s="55">
        <v>1</v>
      </c>
      <c r="S36" s="14">
        <f>SUM($R$8:R36)</f>
        <v>29</v>
      </c>
      <c r="AA36" s="9">
        <v>26</v>
      </c>
      <c r="AB36" s="27" t="str">
        <f>V11</f>
        <v>国語</v>
      </c>
      <c r="AC36" s="61"/>
      <c r="AD36" s="42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IF(AE36="","",VLOOKUP(AE36,目次!$A$5:$X$36,20))</f>
        <v>14～15</v>
      </c>
      <c r="AL36" s="22" t="str">
        <f>IF(AF36="","",VLOOKUP(AF36,目次!$A$5:$P$36,4))</f>
        <v/>
      </c>
      <c r="AM36" s="22" t="str">
        <f>IF(AF36="","",VLOOKUP(AF36,目次!$A$5:$X$36,21))</f>
        <v/>
      </c>
      <c r="AN36" s="22" t="str">
        <f>IF(AG36="","",VLOOKUP(AG36,目次!$A$5:$P$36,5))</f>
        <v/>
      </c>
      <c r="AO36" s="22" t="str">
        <f>IF(AG36="","",VLOOKUP(AG36,目次!$A$5:$X$36,22))</f>
        <v/>
      </c>
      <c r="AP36" s="22" t="str">
        <f>IF(AH36="","",VLOOKUP(AH36,目次!$A$5:$P$36,6))</f>
        <v/>
      </c>
      <c r="AQ36" s="22" t="str">
        <f>IF(AH36="","",VLOOKUP(AH36,目次!$A$5:$X$36,23))</f>
        <v/>
      </c>
      <c r="AR36" s="22" t="str">
        <f>IF(AI36="","",VLOOKUP(AI36,目次!$A$5:$P$36,7))</f>
        <v/>
      </c>
      <c r="AS36" s="22" t="str">
        <f>IF(AI36="","",VLOOKUP(AI36,目次!$A$5:$X$36,24))</f>
        <v/>
      </c>
      <c r="AT36" s="45" t="str">
        <f t="shared" si="13"/>
        <v>12～13</v>
      </c>
      <c r="AU36" s="45" t="str">
        <f t="shared" si="14"/>
        <v>14～15</v>
      </c>
      <c r="AV36" s="45" t="str">
        <f t="shared" si="15"/>
        <v>12～14</v>
      </c>
      <c r="AW36" s="45" t="str">
        <f t="shared" si="16"/>
        <v>14～15</v>
      </c>
      <c r="AX36" s="45" t="str">
        <f t="shared" si="17"/>
        <v/>
      </c>
      <c r="AY36" s="45" t="str">
        <f t="shared" si="18"/>
        <v/>
      </c>
      <c r="AZ36" s="45" t="str">
        <f t="shared" si="19"/>
        <v/>
      </c>
      <c r="BA36" s="45" t="str">
        <f t="shared" si="20"/>
        <v/>
      </c>
      <c r="BB36" s="45" t="str">
        <f t="shared" si="21"/>
        <v/>
      </c>
      <c r="BC36" s="45" t="str">
        <f t="shared" si="22"/>
        <v/>
      </c>
      <c r="BH36" s="40">
        <v>26</v>
      </c>
      <c r="BI36" s="64" t="s">
        <v>49</v>
      </c>
      <c r="BJ36" s="75" t="s">
        <v>141</v>
      </c>
      <c r="BK36" s="260" t="s">
        <v>125</v>
      </c>
      <c r="BL36" s="78" t="s">
        <v>128</v>
      </c>
      <c r="BM36" s="261" t="s">
        <v>125</v>
      </c>
      <c r="BN36" s="67" t="s">
        <v>124</v>
      </c>
      <c r="BO36" s="259" t="s">
        <v>125</v>
      </c>
      <c r="BP36" s="67">
        <v>53</v>
      </c>
      <c r="BQ36" s="152">
        <v>56</v>
      </c>
      <c r="BR36" s="69" t="s">
        <v>125</v>
      </c>
      <c r="BS36" s="254" t="s">
        <v>127</v>
      </c>
    </row>
    <row r="37" spans="1:71" ht="18.95" customHeight="1">
      <c r="A37" s="218"/>
      <c r="B37" s="5">
        <v>30</v>
      </c>
      <c r="C37" s="6">
        <f t="shared" si="0"/>
        <v>45960</v>
      </c>
      <c r="D37" s="18">
        <f t="shared" si="23"/>
        <v>5</v>
      </c>
      <c r="E37" s="9"/>
      <c r="F37" s="108" t="str">
        <f t="shared" si="11"/>
        <v/>
      </c>
      <c r="G37" s="107" t="str">
        <f t="shared" si="2"/>
        <v/>
      </c>
      <c r="H37" s="108" t="str">
        <f t="shared" si="3"/>
        <v/>
      </c>
      <c r="I37" s="107" t="str">
        <f t="shared" si="4"/>
        <v/>
      </c>
      <c r="J37" s="108" t="str">
        <f t="shared" si="5"/>
        <v/>
      </c>
      <c r="K37" s="107" t="str">
        <f t="shared" si="6"/>
        <v/>
      </c>
      <c r="L37" s="108" t="str">
        <f t="shared" si="7"/>
        <v/>
      </c>
      <c r="M37" s="107" t="str">
        <f t="shared" si="8"/>
        <v/>
      </c>
      <c r="N37" s="108" t="str">
        <f t="shared" si="9"/>
        <v>12～13</v>
      </c>
      <c r="O37" s="107" t="str">
        <f t="shared" si="10"/>
        <v>16～17</v>
      </c>
      <c r="P37" s="9"/>
      <c r="Q37" s="218"/>
      <c r="R37" s="55">
        <v>1</v>
      </c>
      <c r="S37" s="14">
        <f>SUM($R$8:R37)</f>
        <v>30</v>
      </c>
      <c r="AA37" s="9">
        <v>27</v>
      </c>
      <c r="AB37" s="27" t="str">
        <f>V12</f>
        <v>社会</v>
      </c>
      <c r="AC37" s="61"/>
      <c r="AD37" s="42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IF(AE37="","",VLOOKUP(AE37,目次!$A$5:$X$36,20))</f>
        <v/>
      </c>
      <c r="AL37" s="22" t="str">
        <f>IF(AF37="","",VLOOKUP(AF37,目次!$A$5:$P$36,4))</f>
        <v>12～14</v>
      </c>
      <c r="AM37" s="22" t="str">
        <f>IF(AF37="","",VLOOKUP(AF37,目次!$A$5:$X$36,21))</f>
        <v>14～15</v>
      </c>
      <c r="AN37" s="22" t="str">
        <f>IF(AG37="","",VLOOKUP(AG37,目次!$A$5:$P$36,5))</f>
        <v/>
      </c>
      <c r="AO37" s="22" t="str">
        <f>IF(AG37="","",VLOOKUP(AG37,目次!$A$5:$X$36,22))</f>
        <v/>
      </c>
      <c r="AP37" s="22" t="str">
        <f>IF(AH37="","",VLOOKUP(AH37,目次!$A$5:$P$36,6))</f>
        <v/>
      </c>
      <c r="AQ37" s="22" t="str">
        <f>IF(AH37="","",VLOOKUP(AH37,目次!$A$5:$X$36,23))</f>
        <v/>
      </c>
      <c r="AR37" s="22" t="str">
        <f>IF(AI37="","",VLOOKUP(AI37,目次!$A$5:$P$36,7))</f>
        <v/>
      </c>
      <c r="AS37" s="22" t="str">
        <f>IF(AI37="","",VLOOKUP(AI37,目次!$A$5:$X$36,24))</f>
        <v/>
      </c>
      <c r="AT37" s="45" t="str">
        <f t="shared" si="13"/>
        <v/>
      </c>
      <c r="AU37" s="45" t="str">
        <f t="shared" si="14"/>
        <v/>
      </c>
      <c r="AV37" s="45" t="str">
        <f t="shared" si="15"/>
        <v>12～14</v>
      </c>
      <c r="AW37" s="45" t="str">
        <f t="shared" si="16"/>
        <v>14～15</v>
      </c>
      <c r="AX37" s="45" t="str">
        <f t="shared" si="17"/>
        <v>12～13</v>
      </c>
      <c r="AY37" s="45" t="str">
        <f t="shared" si="18"/>
        <v>14～15</v>
      </c>
      <c r="AZ37" s="45" t="str">
        <f t="shared" si="19"/>
        <v/>
      </c>
      <c r="BA37" s="45" t="str">
        <f t="shared" si="20"/>
        <v/>
      </c>
      <c r="BB37" s="45" t="str">
        <f t="shared" si="21"/>
        <v/>
      </c>
      <c r="BC37" s="45" t="str">
        <f t="shared" si="22"/>
        <v/>
      </c>
      <c r="BH37" s="40">
        <v>27</v>
      </c>
      <c r="BI37" s="64" t="s">
        <v>50</v>
      </c>
      <c r="BJ37" s="75" t="s">
        <v>74</v>
      </c>
      <c r="BK37" s="260" t="s">
        <v>126</v>
      </c>
      <c r="BL37" s="78" t="s">
        <v>154</v>
      </c>
      <c r="BM37" s="261" t="s">
        <v>126</v>
      </c>
      <c r="BN37" s="67" t="s">
        <v>125</v>
      </c>
      <c r="BO37" s="259" t="s">
        <v>126</v>
      </c>
      <c r="BP37" s="67" t="s">
        <v>159</v>
      </c>
      <c r="BQ37" s="152" t="s">
        <v>127</v>
      </c>
      <c r="BR37" s="69" t="s">
        <v>126</v>
      </c>
      <c r="BS37" s="254" t="s">
        <v>128</v>
      </c>
    </row>
    <row r="38" spans="1:71" ht="18.95" customHeight="1" thickBot="1">
      <c r="A38" s="218"/>
      <c r="B38" s="5">
        <v>31</v>
      </c>
      <c r="C38" s="6">
        <f t="shared" si="0"/>
        <v>45961</v>
      </c>
      <c r="D38" s="18">
        <f t="shared" si="23"/>
        <v>6</v>
      </c>
      <c r="E38" s="9"/>
      <c r="F38" s="108" t="str">
        <f t="shared" si="11"/>
        <v>14～15</v>
      </c>
      <c r="G38" s="107" t="str">
        <f t="shared" si="2"/>
        <v>16～17</v>
      </c>
      <c r="H38" s="108" t="str">
        <f t="shared" si="3"/>
        <v/>
      </c>
      <c r="I38" s="107" t="str">
        <f t="shared" si="4"/>
        <v/>
      </c>
      <c r="J38" s="108" t="str">
        <f t="shared" si="5"/>
        <v/>
      </c>
      <c r="K38" s="107" t="str">
        <f t="shared" si="6"/>
        <v/>
      </c>
      <c r="L38" s="108" t="str">
        <f t="shared" si="7"/>
        <v/>
      </c>
      <c r="M38" s="107" t="str">
        <f t="shared" si="8"/>
        <v/>
      </c>
      <c r="N38" s="108" t="str">
        <f t="shared" si="9"/>
        <v/>
      </c>
      <c r="O38" s="107" t="str">
        <f t="shared" si="10"/>
        <v/>
      </c>
      <c r="P38" s="9"/>
      <c r="Q38" s="218"/>
      <c r="R38" s="56">
        <v>1</v>
      </c>
      <c r="S38" s="14">
        <f>SUM($R$8:R38)</f>
        <v>31</v>
      </c>
      <c r="AA38" s="9">
        <v>28</v>
      </c>
      <c r="AB38" s="27" t="str">
        <f>V13</f>
        <v>数学</v>
      </c>
      <c r="AC38" s="61"/>
      <c r="AD38" s="42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IF(AE38="","",VLOOKUP(AE38,目次!$A$5:$X$36,20))</f>
        <v/>
      </c>
      <c r="AL38" s="22" t="str">
        <f>IF(AF38="","",VLOOKUP(AF38,目次!$A$5:$P$36,4))</f>
        <v/>
      </c>
      <c r="AM38" s="22" t="str">
        <f>IF(AF38="","",VLOOKUP(AF38,目次!$A$5:$X$36,21))</f>
        <v/>
      </c>
      <c r="AN38" s="22" t="str">
        <f>IF(AG38="","",VLOOKUP(AG38,目次!$A$5:$P$36,5))</f>
        <v>12～13</v>
      </c>
      <c r="AO38" s="22" t="str">
        <f>IF(AG38="","",VLOOKUP(AG38,目次!$A$5:$X$36,22))</f>
        <v>14～15</v>
      </c>
      <c r="AP38" s="22" t="str">
        <f>IF(AH38="","",VLOOKUP(AH38,目次!$A$5:$P$36,6))</f>
        <v/>
      </c>
      <c r="AQ38" s="22" t="str">
        <f>IF(AH38="","",VLOOKUP(AH38,目次!$A$5:$X$36,23))</f>
        <v/>
      </c>
      <c r="AR38" s="22" t="str">
        <f>IF(AI38="","",VLOOKUP(AI38,目次!$A$5:$P$36,7))</f>
        <v/>
      </c>
      <c r="AS38" s="22" t="str">
        <f>IF(AI38="","",VLOOKUP(AI38,目次!$A$5:$X$36,24))</f>
        <v/>
      </c>
      <c r="AT38" s="45" t="str">
        <f t="shared" si="13"/>
        <v/>
      </c>
      <c r="AU38" s="45" t="str">
        <f t="shared" si="14"/>
        <v/>
      </c>
      <c r="AV38" s="45" t="str">
        <f t="shared" si="15"/>
        <v/>
      </c>
      <c r="AW38" s="45" t="str">
        <f t="shared" si="16"/>
        <v/>
      </c>
      <c r="AX38" s="45" t="str">
        <f t="shared" si="17"/>
        <v>12～13</v>
      </c>
      <c r="AY38" s="45" t="str">
        <f t="shared" si="18"/>
        <v>14～15</v>
      </c>
      <c r="AZ38" s="45" t="str">
        <f t="shared" si="19"/>
        <v>12～13</v>
      </c>
      <c r="BA38" s="45" t="str">
        <f t="shared" si="20"/>
        <v>16～17</v>
      </c>
      <c r="BB38" s="45" t="str">
        <f t="shared" si="21"/>
        <v/>
      </c>
      <c r="BC38" s="45" t="str">
        <f t="shared" si="22"/>
        <v/>
      </c>
      <c r="BH38" s="40">
        <v>28</v>
      </c>
      <c r="BI38" s="64" t="s">
        <v>51</v>
      </c>
      <c r="BJ38" s="75" t="s">
        <v>75</v>
      </c>
      <c r="BK38" s="260" t="s">
        <v>127</v>
      </c>
      <c r="BL38" s="78" t="s">
        <v>458</v>
      </c>
      <c r="BM38" s="261" t="s">
        <v>127</v>
      </c>
      <c r="BN38" s="67" t="s">
        <v>126</v>
      </c>
      <c r="BO38" s="259" t="s">
        <v>127</v>
      </c>
      <c r="BP38" s="67" t="s">
        <v>160</v>
      </c>
      <c r="BQ38" s="177" t="s">
        <v>128</v>
      </c>
      <c r="BR38" s="69" t="s">
        <v>127</v>
      </c>
      <c r="BS38" s="254" t="s">
        <v>154</v>
      </c>
    </row>
    <row r="39" spans="1:71" ht="18.75" customHeight="1">
      <c r="A39" s="218"/>
      <c r="Q39" s="218"/>
      <c r="AA39" s="9">
        <v>29</v>
      </c>
      <c r="AB39" s="27" t="str">
        <f>V14</f>
        <v>理科</v>
      </c>
      <c r="AC39" s="61"/>
      <c r="AD39" s="42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IF(AE39="","",VLOOKUP(AE39,目次!$A$5:$X$36,20))</f>
        <v/>
      </c>
      <c r="AL39" s="22" t="str">
        <f>IF(AF39="","",VLOOKUP(AF39,目次!$A$5:$P$36,4))</f>
        <v/>
      </c>
      <c r="AM39" s="22" t="str">
        <f>IF(AF39="","",VLOOKUP(AF39,目次!$A$5:$X$36,21))</f>
        <v/>
      </c>
      <c r="AN39" s="22" t="str">
        <f>IF(AG39="","",VLOOKUP(AG39,目次!$A$5:$P$36,5))</f>
        <v/>
      </c>
      <c r="AO39" s="22" t="str">
        <f>IF(AG39="","",VLOOKUP(AG39,目次!$A$5:$X$36,22))</f>
        <v/>
      </c>
      <c r="AP39" s="22" t="str">
        <f>IF(AH39="","",VLOOKUP(AH39,目次!$A$5:$P$36,6))</f>
        <v>12～13</v>
      </c>
      <c r="AQ39" s="22" t="str">
        <f>IF(AH39="","",VLOOKUP(AH39,目次!$A$5:$X$36,23))</f>
        <v>16～17</v>
      </c>
      <c r="AR39" s="22" t="str">
        <f>IF(AI39="","",VLOOKUP(AI39,目次!$A$5:$P$36,7))</f>
        <v/>
      </c>
      <c r="AS39" s="22" t="str">
        <f>IF(AI39="","",VLOOKUP(AI39,目次!$A$5:$X$36,24))</f>
        <v/>
      </c>
      <c r="AT39" s="45" t="str">
        <f t="shared" si="13"/>
        <v/>
      </c>
      <c r="AU39" s="45" t="str">
        <f t="shared" si="14"/>
        <v/>
      </c>
      <c r="AV39" s="45" t="str">
        <f t="shared" si="15"/>
        <v/>
      </c>
      <c r="AW39" s="45" t="str">
        <f t="shared" si="16"/>
        <v/>
      </c>
      <c r="AX39" s="45" t="str">
        <f t="shared" si="17"/>
        <v/>
      </c>
      <c r="AY39" s="45" t="str">
        <f t="shared" si="18"/>
        <v/>
      </c>
      <c r="AZ39" s="45" t="str">
        <f t="shared" si="19"/>
        <v>12～13</v>
      </c>
      <c r="BA39" s="45" t="str">
        <f t="shared" si="20"/>
        <v>16～17</v>
      </c>
      <c r="BB39" s="45" t="str">
        <f t="shared" si="21"/>
        <v>12～13</v>
      </c>
      <c r="BC39" s="45" t="str">
        <f t="shared" si="22"/>
        <v>16～17</v>
      </c>
      <c r="BH39" s="40">
        <v>29</v>
      </c>
      <c r="BI39" s="64" t="s">
        <v>52</v>
      </c>
      <c r="BJ39" s="75" t="s">
        <v>76</v>
      </c>
      <c r="BK39" s="260" t="s">
        <v>128</v>
      </c>
      <c r="BL39" s="78" t="s">
        <v>156</v>
      </c>
      <c r="BM39" s="261" t="s">
        <v>128</v>
      </c>
      <c r="BN39" s="67" t="s">
        <v>127</v>
      </c>
      <c r="BO39" s="259" t="s">
        <v>128</v>
      </c>
      <c r="BP39" s="67">
        <v>61</v>
      </c>
      <c r="BQ39" s="152">
        <v>62</v>
      </c>
      <c r="BR39" s="69" t="s">
        <v>128</v>
      </c>
      <c r="BS39" s="254" t="s">
        <v>521</v>
      </c>
    </row>
    <row r="40" spans="1:71" ht="18.75" customHeight="1">
      <c r="A40" s="218"/>
      <c r="Q40" s="218"/>
      <c r="R40" s="17" t="s">
        <v>53</v>
      </c>
      <c r="AA40" s="9">
        <v>30</v>
      </c>
      <c r="AB40" s="27" t="str">
        <f>V15</f>
        <v>英語</v>
      </c>
      <c r="AC40" s="61"/>
      <c r="AD40" s="42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IF(AE40="","",VLOOKUP(AE40,目次!$A$5:$X$36,20))</f>
        <v/>
      </c>
      <c r="AL40" s="22" t="str">
        <f>IF(AF40="","",VLOOKUP(AF40,目次!$A$5:$P$36,4))</f>
        <v/>
      </c>
      <c r="AM40" s="22" t="str">
        <f>IF(AF40="","",VLOOKUP(AF40,目次!$A$5:$X$36,21))</f>
        <v/>
      </c>
      <c r="AN40" s="22" t="str">
        <f>IF(AG40="","",VLOOKUP(AG40,目次!$A$5:$P$36,5))</f>
        <v/>
      </c>
      <c r="AO40" s="22" t="str">
        <f>IF(AG40="","",VLOOKUP(AG40,目次!$A$5:$X$36,22))</f>
        <v/>
      </c>
      <c r="AP40" s="22" t="str">
        <f>IF(AH40="","",VLOOKUP(AH40,目次!$A$5:$P$36,6))</f>
        <v/>
      </c>
      <c r="AQ40" s="22" t="str">
        <f>IF(AH40="","",VLOOKUP(AH40,目次!$A$5:$X$36,23))</f>
        <v/>
      </c>
      <c r="AR40" s="22" t="str">
        <f>IF(AI40="","",VLOOKUP(AI40,目次!$A$5:$P$36,7))</f>
        <v>12～13</v>
      </c>
      <c r="AS40" s="22" t="str">
        <f>IF(AI40="","",VLOOKUP(AI40,目次!$A$5:$X$36,24))</f>
        <v>16～17</v>
      </c>
      <c r="AT40" s="45" t="str">
        <f t="shared" si="13"/>
        <v>14～15</v>
      </c>
      <c r="AU40" s="45" t="str">
        <f t="shared" si="14"/>
        <v>16～17</v>
      </c>
      <c r="AV40" s="45" t="str">
        <f t="shared" si="15"/>
        <v/>
      </c>
      <c r="AW40" s="45" t="str">
        <f t="shared" si="16"/>
        <v/>
      </c>
      <c r="AX40" s="45" t="str">
        <f t="shared" si="17"/>
        <v/>
      </c>
      <c r="AY40" s="45" t="str">
        <f t="shared" si="18"/>
        <v/>
      </c>
      <c r="AZ40" s="45" t="str">
        <f t="shared" si="19"/>
        <v/>
      </c>
      <c r="BA40" s="45" t="str">
        <f t="shared" si="20"/>
        <v/>
      </c>
      <c r="BB40" s="45" t="str">
        <f t="shared" si="21"/>
        <v>12～13</v>
      </c>
      <c r="BC40" s="45" t="str">
        <f t="shared" si="22"/>
        <v>16～17</v>
      </c>
      <c r="BH40" s="40">
        <v>30</v>
      </c>
      <c r="BI40" s="64" t="s">
        <v>54</v>
      </c>
      <c r="BJ40" s="75" t="s">
        <v>77</v>
      </c>
      <c r="BK40" s="260" t="s">
        <v>154</v>
      </c>
      <c r="BL40" s="152" t="s">
        <v>459</v>
      </c>
      <c r="BM40" s="261" t="s">
        <v>154</v>
      </c>
      <c r="BN40" s="67" t="s">
        <v>128</v>
      </c>
      <c r="BO40" s="259" t="s">
        <v>154</v>
      </c>
      <c r="BP40" s="67" t="s">
        <v>154</v>
      </c>
      <c r="BQ40" s="178">
        <v>63</v>
      </c>
      <c r="BR40" s="69" t="s">
        <v>143</v>
      </c>
      <c r="BS40" s="254" t="s">
        <v>523</v>
      </c>
    </row>
    <row r="41" spans="1:71" ht="18.75" customHeight="1">
      <c r="A41" s="218"/>
      <c r="Q41" s="218"/>
      <c r="AA41" s="9">
        <v>31</v>
      </c>
      <c r="AB41" s="27" t="str">
        <f>V11</f>
        <v>国語</v>
      </c>
      <c r="AC41" s="61"/>
      <c r="AD41" s="42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IF(AE41="","",VLOOKUP(AE41,目次!$A$5:$X$36,20))</f>
        <v>16～17</v>
      </c>
      <c r="AL41" s="22" t="str">
        <f>IF(AF41="","",VLOOKUP(AF41,目次!$A$5:$P$36,4))</f>
        <v/>
      </c>
      <c r="AM41" s="22" t="str">
        <f>IF(AF41="","",VLOOKUP(AF41,目次!$A$5:$X$36,21))</f>
        <v/>
      </c>
      <c r="AN41" s="22" t="str">
        <f>IF(AG41="","",VLOOKUP(AG41,目次!$A$5:$P$36,5))</f>
        <v/>
      </c>
      <c r="AO41" s="22" t="str">
        <f>IF(AG41="","",VLOOKUP(AG41,目次!$A$5:$X$36,22))</f>
        <v/>
      </c>
      <c r="AP41" s="22" t="str">
        <f>IF(AH41="","",VLOOKUP(AH41,目次!$A$5:$P$36,6))</f>
        <v/>
      </c>
      <c r="AQ41" s="22" t="str">
        <f>IF(AH41="","",VLOOKUP(AH41,目次!$A$5:$X$36,23))</f>
        <v/>
      </c>
      <c r="AR41" s="22" t="str">
        <f>IF(AI41="","",VLOOKUP(AI41,目次!$A$5:$P$36,7))</f>
        <v/>
      </c>
      <c r="AS41" s="22" t="str">
        <f>IF(AI41="","",VLOOKUP(AI41,目次!$A$5:$X$36,24))</f>
        <v/>
      </c>
      <c r="AT41" s="45" t="str">
        <f t="shared" si="13"/>
        <v>14～15</v>
      </c>
      <c r="AU41" s="45" t="str">
        <f t="shared" si="14"/>
        <v>16～17</v>
      </c>
      <c r="AV41" s="45" t="str">
        <f t="shared" si="15"/>
        <v>16～17</v>
      </c>
      <c r="AW41" s="45" t="str">
        <f t="shared" si="16"/>
        <v>16～17</v>
      </c>
      <c r="AX41" s="45" t="str">
        <f t="shared" si="17"/>
        <v/>
      </c>
      <c r="AY41" s="45" t="str">
        <f t="shared" si="18"/>
        <v/>
      </c>
      <c r="AZ41" s="45" t="str">
        <f t="shared" si="19"/>
        <v/>
      </c>
      <c r="BA41" s="45" t="str">
        <f t="shared" si="20"/>
        <v/>
      </c>
      <c r="BB41" s="45" t="str">
        <f t="shared" si="21"/>
        <v/>
      </c>
      <c r="BC41" s="45" t="str">
        <f t="shared" si="22"/>
        <v/>
      </c>
      <c r="BH41" s="40">
        <v>31</v>
      </c>
      <c r="BI41" s="65"/>
      <c r="BJ41" s="76"/>
      <c r="BK41" s="67"/>
      <c r="BL41" s="70"/>
      <c r="BM41" s="67"/>
      <c r="BN41" s="23"/>
      <c r="BO41" s="67"/>
      <c r="BP41" s="23"/>
      <c r="BQ41" s="67"/>
      <c r="BR41" s="23"/>
      <c r="BS41" s="68"/>
    </row>
    <row r="42" spans="1:71" ht="18.75" customHeight="1" thickBot="1">
      <c r="A42" s="218"/>
      <c r="B42" s="218"/>
      <c r="C42" s="218"/>
      <c r="D42" s="218"/>
      <c r="E42" s="218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8"/>
      <c r="Q42" s="218"/>
      <c r="AA42" s="9">
        <v>32</v>
      </c>
      <c r="AB42" s="27" t="str">
        <f>V12</f>
        <v>社会</v>
      </c>
      <c r="AC42" s="61"/>
      <c r="AD42" s="42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IF(AE42="","",VLOOKUP(AE42,目次!$A$5:$X$36,20))</f>
        <v/>
      </c>
      <c r="AL42" s="22" t="str">
        <f>IF(AF42="","",VLOOKUP(AF42,目次!$A$5:$P$36,4))</f>
        <v>16～17</v>
      </c>
      <c r="AM42" s="22" t="str">
        <f>IF(AF42="","",VLOOKUP(AF42,目次!$A$5:$X$36,21))</f>
        <v>16～17</v>
      </c>
      <c r="AN42" s="22" t="str">
        <f>IF(AG42="","",VLOOKUP(AG42,目次!$A$5:$P$36,5))</f>
        <v/>
      </c>
      <c r="AO42" s="22" t="str">
        <f>IF(AG42="","",VLOOKUP(AG42,目次!$A$5:$X$36,22))</f>
        <v/>
      </c>
      <c r="AP42" s="22" t="str">
        <f>IF(AH42="","",VLOOKUP(AH42,目次!$A$5:$P$36,6))</f>
        <v/>
      </c>
      <c r="AQ42" s="22" t="str">
        <f>IF(AH42="","",VLOOKUP(AH42,目次!$A$5:$X$36,23))</f>
        <v/>
      </c>
      <c r="AR42" s="22" t="str">
        <f>IF(AI42="","",VLOOKUP(AI42,目次!$A$5:$P$36,7))</f>
        <v/>
      </c>
      <c r="AS42" s="22" t="str">
        <f>IF(AI42="","",VLOOKUP(AI42,目次!$A$5:$X$36,24))</f>
        <v/>
      </c>
      <c r="AT42" s="45" t="str">
        <f t="shared" si="13"/>
        <v/>
      </c>
      <c r="AU42" s="45" t="str">
        <f t="shared" si="14"/>
        <v/>
      </c>
      <c r="AV42" s="45" t="str">
        <f t="shared" si="15"/>
        <v>16～17</v>
      </c>
      <c r="AW42" s="45" t="str">
        <f t="shared" si="16"/>
        <v>16～17</v>
      </c>
      <c r="AX42" s="45" t="str">
        <f t="shared" si="17"/>
        <v>14～15</v>
      </c>
      <c r="AY42" s="45" t="str">
        <f t="shared" si="18"/>
        <v>16～17</v>
      </c>
      <c r="AZ42" s="45" t="str">
        <f t="shared" si="19"/>
        <v/>
      </c>
      <c r="BA42" s="45" t="str">
        <f t="shared" si="20"/>
        <v/>
      </c>
      <c r="BB42" s="45" t="str">
        <f t="shared" si="21"/>
        <v/>
      </c>
      <c r="BC42" s="45" t="str">
        <f t="shared" si="22"/>
        <v/>
      </c>
      <c r="BH42" s="40">
        <v>32</v>
      </c>
      <c r="BI42" s="66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75" customHeight="1">
      <c r="AA43" s="9">
        <v>33</v>
      </c>
      <c r="AB43" s="27" t="str">
        <f>V13</f>
        <v>数学</v>
      </c>
      <c r="AC43" s="61"/>
      <c r="AD43" s="42" t="str">
        <f t="shared" ref="AD43:AD70" si="24">IF(AC43="",IF(AB43=0,"",AB43),AC43)</f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IF(AE43="","",VLOOKUP(AE43,目次!$A$5:$X$36,20))</f>
        <v/>
      </c>
      <c r="AL43" s="22" t="str">
        <f>IF(AF43="","",VLOOKUP(AF43,目次!$A$5:$P$36,4))</f>
        <v/>
      </c>
      <c r="AM43" s="22" t="str">
        <f>IF(AF43="","",VLOOKUP(AF43,目次!$A$5:$X$36,21))</f>
        <v/>
      </c>
      <c r="AN43" s="22" t="str">
        <f>IF(AG43="","",VLOOKUP(AG43,目次!$A$5:$P$36,5))</f>
        <v>14～15</v>
      </c>
      <c r="AO43" s="22" t="str">
        <f>IF(AG43="","",VLOOKUP(AG43,目次!$A$5:$X$36,22))</f>
        <v>16～17</v>
      </c>
      <c r="AP43" s="22" t="str">
        <f>IF(AH43="","",VLOOKUP(AH43,目次!$A$5:$P$36,6))</f>
        <v/>
      </c>
      <c r="AQ43" s="22" t="str">
        <f>IF(AH43="","",VLOOKUP(AH43,目次!$A$5:$X$36,23))</f>
        <v/>
      </c>
      <c r="AR43" s="22" t="str">
        <f>IF(AI43="","",VLOOKUP(AI43,目次!$A$5:$P$36,7))</f>
        <v/>
      </c>
      <c r="AS43" s="22" t="str">
        <f>IF(AI43="","",VLOOKUP(AI43,目次!$A$5:$X$36,24))</f>
        <v/>
      </c>
      <c r="AT43" s="45" t="str">
        <f t="shared" ref="AT43:AT70" si="25">IF(AJ43=AJ44,"",IF($AD43=$AD44,AJ43&amp;","&amp;AJ44,AJ43&amp;AJ44))</f>
        <v/>
      </c>
      <c r="AU43" s="45" t="str">
        <f t="shared" ref="AU43:AU70" si="26">IF(AK43=AK44,"",IF($AD43=$AD44,AK43&amp;","&amp;AK44,AK43&amp;AK44))</f>
        <v/>
      </c>
      <c r="AV43" s="45" t="str">
        <f t="shared" ref="AV43:AV70" si="27">IF(AL43=AL44,"",IF($AD43=$AD44,AL43&amp;","&amp;AL44,AL43&amp;AL44))</f>
        <v/>
      </c>
      <c r="AW43" s="45" t="str">
        <f t="shared" ref="AW43:AW70" si="28">IF(AM43=AM44,"",IF($AD43=$AD44,AM43&amp;","&amp;AM44,AM43&amp;AM44))</f>
        <v/>
      </c>
      <c r="AX43" s="45" t="str">
        <f t="shared" ref="AX43:AX70" si="29">IF(AN43=AN44,"",IF($AD43=$AD44,AN43&amp;","&amp;AN44,AN43&amp;AN44))</f>
        <v>14～15</v>
      </c>
      <c r="AY43" s="45" t="str">
        <f t="shared" ref="AY43:AY70" si="30">IF(AO43=AO44,"",IF($AD43=$AD44,AO43&amp;","&amp;AO44,AO43&amp;AO44))</f>
        <v>16～17</v>
      </c>
      <c r="AZ43" s="45" t="str">
        <f t="shared" ref="AZ43:AZ70" si="31">IF(AP43=AP44,"",IF($AD43=$AD44,AP43&amp;","&amp;AP44,AP43&amp;AP44))</f>
        <v>14～15</v>
      </c>
      <c r="BA43" s="45" t="str">
        <f t="shared" ref="BA43:BA70" si="32">IF(AQ43=AQ44,"",IF($AD43=$AD44,AQ43&amp;","&amp;AQ44,AQ43&amp;AQ44))</f>
        <v>18～19</v>
      </c>
      <c r="BB43" s="45" t="str">
        <f t="shared" ref="BB43:BB70" si="33">IF(AR43=AR44,"",IF($AD43=$AD44,AR43&amp;","&amp;AR44,AR43&amp;AR44))</f>
        <v/>
      </c>
      <c r="BC43" s="45" t="str">
        <f t="shared" ref="BC43:BC70" si="34">IF(AS43=AS44,"",IF($AD43=$AD44,AS43&amp;","&amp;AS44,AS43&amp;AS44))</f>
        <v/>
      </c>
    </row>
    <row r="44" spans="1:71" ht="18.95" customHeight="1">
      <c r="AA44" s="9">
        <v>34</v>
      </c>
      <c r="AB44" s="27" t="str">
        <f>V14</f>
        <v>理科</v>
      </c>
      <c r="AC44" s="61"/>
      <c r="AD44" s="42" t="str">
        <f t="shared" si="24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IF(AE44="","",VLOOKUP(AE44,目次!$A$5:$X$36,20))</f>
        <v/>
      </c>
      <c r="AL44" s="22" t="str">
        <f>IF(AF44="","",VLOOKUP(AF44,目次!$A$5:$P$36,4))</f>
        <v/>
      </c>
      <c r="AM44" s="22" t="str">
        <f>IF(AF44="","",VLOOKUP(AF44,目次!$A$5:$X$36,21))</f>
        <v/>
      </c>
      <c r="AN44" s="22" t="str">
        <f>IF(AG44="","",VLOOKUP(AG44,目次!$A$5:$P$36,5))</f>
        <v/>
      </c>
      <c r="AO44" s="22" t="str">
        <f>IF(AG44="","",VLOOKUP(AG44,目次!$A$5:$X$36,22))</f>
        <v/>
      </c>
      <c r="AP44" s="22" t="str">
        <f>IF(AH44="","",VLOOKUP(AH44,目次!$A$5:$P$36,6))</f>
        <v>14～15</v>
      </c>
      <c r="AQ44" s="22" t="str">
        <f>IF(AH44="","",VLOOKUP(AH44,目次!$A$5:$X$36,23))</f>
        <v>18～19</v>
      </c>
      <c r="AR44" s="22" t="str">
        <f>IF(AI44="","",VLOOKUP(AI44,目次!$A$5:$P$36,7))</f>
        <v/>
      </c>
      <c r="AS44" s="22" t="str">
        <f>IF(AI44="","",VLOOKUP(AI44,目次!$A$5:$X$36,24))</f>
        <v/>
      </c>
      <c r="AT44" s="45" t="str">
        <f t="shared" si="25"/>
        <v/>
      </c>
      <c r="AU44" s="45" t="str">
        <f t="shared" si="26"/>
        <v/>
      </c>
      <c r="AV44" s="45" t="str">
        <f t="shared" si="27"/>
        <v/>
      </c>
      <c r="AW44" s="45" t="str">
        <f t="shared" si="28"/>
        <v/>
      </c>
      <c r="AX44" s="45" t="str">
        <f t="shared" si="29"/>
        <v/>
      </c>
      <c r="AY44" s="45" t="str">
        <f t="shared" si="30"/>
        <v/>
      </c>
      <c r="AZ44" s="45" t="str">
        <f t="shared" si="31"/>
        <v>14～15</v>
      </c>
      <c r="BA44" s="45" t="str">
        <f t="shared" si="32"/>
        <v>18～19</v>
      </c>
      <c r="BB44" s="45" t="str">
        <f t="shared" si="33"/>
        <v>14～15</v>
      </c>
      <c r="BC44" s="45" t="str">
        <f t="shared" si="34"/>
        <v>18～19</v>
      </c>
      <c r="BL44" s="63"/>
    </row>
    <row r="45" spans="1:71" ht="18.95" customHeight="1">
      <c r="AA45" s="9">
        <v>35</v>
      </c>
      <c r="AB45" s="27" t="str">
        <f>V15</f>
        <v>英語</v>
      </c>
      <c r="AC45" s="61"/>
      <c r="AD45" s="42" t="str">
        <f t="shared" si="24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IF(AE45="","",VLOOKUP(AE45,目次!$A$5:$X$36,20))</f>
        <v/>
      </c>
      <c r="AL45" s="22" t="str">
        <f>IF(AF45="","",VLOOKUP(AF45,目次!$A$5:$P$36,4))</f>
        <v/>
      </c>
      <c r="AM45" s="22" t="str">
        <f>IF(AF45="","",VLOOKUP(AF45,目次!$A$5:$X$36,21))</f>
        <v/>
      </c>
      <c r="AN45" s="22" t="str">
        <f>IF(AG45="","",VLOOKUP(AG45,目次!$A$5:$P$36,5))</f>
        <v/>
      </c>
      <c r="AO45" s="22" t="str">
        <f>IF(AG45="","",VLOOKUP(AG45,目次!$A$5:$X$36,22))</f>
        <v/>
      </c>
      <c r="AP45" s="22" t="str">
        <f>IF(AH45="","",VLOOKUP(AH45,目次!$A$5:$P$36,6))</f>
        <v/>
      </c>
      <c r="AQ45" s="22" t="str">
        <f>IF(AH45="","",VLOOKUP(AH45,目次!$A$5:$X$36,23))</f>
        <v/>
      </c>
      <c r="AR45" s="22" t="str">
        <f>IF(AI45="","",VLOOKUP(AI45,目次!$A$5:$P$36,7))</f>
        <v>14～15</v>
      </c>
      <c r="AS45" s="22" t="str">
        <f>IF(AI45="","",VLOOKUP(AI45,目次!$A$5:$X$36,24))</f>
        <v>18～19</v>
      </c>
      <c r="AT45" s="45" t="str">
        <f t="shared" si="25"/>
        <v>16～17</v>
      </c>
      <c r="AU45" s="45" t="str">
        <f t="shared" si="26"/>
        <v>18～19</v>
      </c>
      <c r="AV45" s="45" t="str">
        <f t="shared" si="27"/>
        <v/>
      </c>
      <c r="AW45" s="45" t="str">
        <f t="shared" si="28"/>
        <v/>
      </c>
      <c r="AX45" s="45" t="str">
        <f t="shared" si="29"/>
        <v/>
      </c>
      <c r="AY45" s="45" t="str">
        <f t="shared" si="30"/>
        <v/>
      </c>
      <c r="AZ45" s="45" t="str">
        <f t="shared" si="31"/>
        <v/>
      </c>
      <c r="BA45" s="45" t="str">
        <f t="shared" si="32"/>
        <v/>
      </c>
      <c r="BB45" s="45" t="str">
        <f t="shared" si="33"/>
        <v>14～15</v>
      </c>
      <c r="BC45" s="45" t="str">
        <f t="shared" si="34"/>
        <v>18～19</v>
      </c>
    </row>
    <row r="46" spans="1:71" ht="18.95" customHeight="1">
      <c r="AA46" s="9">
        <v>36</v>
      </c>
      <c r="AB46" s="27" t="str">
        <f>V11</f>
        <v>国語</v>
      </c>
      <c r="AC46" s="61"/>
      <c r="AD46" s="42" t="str">
        <f t="shared" si="24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IF(AE46="","",VLOOKUP(AE46,目次!$A$5:$X$36,20))</f>
        <v>18～19</v>
      </c>
      <c r="AL46" s="22" t="str">
        <f>IF(AF46="","",VLOOKUP(AF46,目次!$A$5:$P$36,4))</f>
        <v/>
      </c>
      <c r="AM46" s="22" t="str">
        <f>IF(AF46="","",VLOOKUP(AF46,目次!$A$5:$X$36,21))</f>
        <v/>
      </c>
      <c r="AN46" s="22" t="str">
        <f>IF(AG46="","",VLOOKUP(AG46,目次!$A$5:$P$36,5))</f>
        <v/>
      </c>
      <c r="AO46" s="22" t="str">
        <f>IF(AG46="","",VLOOKUP(AG46,目次!$A$5:$X$36,22))</f>
        <v/>
      </c>
      <c r="AP46" s="22" t="str">
        <f>IF(AH46="","",VLOOKUP(AH46,目次!$A$5:$P$36,6))</f>
        <v/>
      </c>
      <c r="AQ46" s="22" t="str">
        <f>IF(AH46="","",VLOOKUP(AH46,目次!$A$5:$X$36,23))</f>
        <v/>
      </c>
      <c r="AR46" s="22" t="str">
        <f>IF(AI46="","",VLOOKUP(AI46,目次!$A$5:$P$36,7))</f>
        <v/>
      </c>
      <c r="AS46" s="22" t="str">
        <f>IF(AI46="","",VLOOKUP(AI46,目次!$A$5:$X$36,24))</f>
        <v/>
      </c>
      <c r="AT46" s="45" t="str">
        <f t="shared" si="25"/>
        <v>16～17</v>
      </c>
      <c r="AU46" s="45" t="str">
        <f t="shared" si="26"/>
        <v>18～19</v>
      </c>
      <c r="AV46" s="45" t="str">
        <f t="shared" si="27"/>
        <v>18～19</v>
      </c>
      <c r="AW46" s="45" t="str">
        <f t="shared" si="28"/>
        <v>18～19</v>
      </c>
      <c r="AX46" s="45" t="str">
        <f t="shared" si="29"/>
        <v/>
      </c>
      <c r="AY46" s="45" t="str">
        <f t="shared" si="30"/>
        <v/>
      </c>
      <c r="AZ46" s="45" t="str">
        <f t="shared" si="31"/>
        <v/>
      </c>
      <c r="BA46" s="45" t="str">
        <f t="shared" si="32"/>
        <v/>
      </c>
      <c r="BB46" s="45" t="str">
        <f t="shared" si="33"/>
        <v/>
      </c>
      <c r="BC46" s="45" t="str">
        <f t="shared" si="34"/>
        <v/>
      </c>
    </row>
    <row r="47" spans="1:71" ht="18.95" customHeight="1">
      <c r="AA47" s="9">
        <v>37</v>
      </c>
      <c r="AB47" s="27" t="str">
        <f>V12</f>
        <v>社会</v>
      </c>
      <c r="AC47" s="61"/>
      <c r="AD47" s="42" t="str">
        <f t="shared" si="24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IF(AE47="","",VLOOKUP(AE47,目次!$A$5:$X$36,20))</f>
        <v/>
      </c>
      <c r="AL47" s="22" t="str">
        <f>IF(AF47="","",VLOOKUP(AF47,目次!$A$5:$P$36,4))</f>
        <v>18～19</v>
      </c>
      <c r="AM47" s="22" t="str">
        <f>IF(AF47="","",VLOOKUP(AF47,目次!$A$5:$X$36,21))</f>
        <v>18～19</v>
      </c>
      <c r="AN47" s="22" t="str">
        <f>IF(AG47="","",VLOOKUP(AG47,目次!$A$5:$P$36,5))</f>
        <v/>
      </c>
      <c r="AO47" s="22" t="str">
        <f>IF(AG47="","",VLOOKUP(AG47,目次!$A$5:$X$36,22))</f>
        <v/>
      </c>
      <c r="AP47" s="22" t="str">
        <f>IF(AH47="","",VLOOKUP(AH47,目次!$A$5:$P$36,6))</f>
        <v/>
      </c>
      <c r="AQ47" s="22" t="str">
        <f>IF(AH47="","",VLOOKUP(AH47,目次!$A$5:$X$36,23))</f>
        <v/>
      </c>
      <c r="AR47" s="22" t="str">
        <f>IF(AI47="","",VLOOKUP(AI47,目次!$A$5:$P$36,7))</f>
        <v/>
      </c>
      <c r="AS47" s="22" t="str">
        <f>IF(AI47="","",VLOOKUP(AI47,目次!$A$5:$X$36,24))</f>
        <v/>
      </c>
      <c r="AT47" s="45" t="str">
        <f t="shared" si="25"/>
        <v/>
      </c>
      <c r="AU47" s="45" t="str">
        <f t="shared" si="26"/>
        <v/>
      </c>
      <c r="AV47" s="45" t="str">
        <f t="shared" si="27"/>
        <v>18～19</v>
      </c>
      <c r="AW47" s="45" t="str">
        <f t="shared" si="28"/>
        <v>18～19</v>
      </c>
      <c r="AX47" s="45" t="str">
        <f t="shared" si="29"/>
        <v>16～17</v>
      </c>
      <c r="AY47" s="45" t="str">
        <f t="shared" si="30"/>
        <v>18～19</v>
      </c>
      <c r="AZ47" s="45" t="str">
        <f t="shared" si="31"/>
        <v/>
      </c>
      <c r="BA47" s="45" t="str">
        <f t="shared" si="32"/>
        <v/>
      </c>
      <c r="BB47" s="45" t="str">
        <f t="shared" si="33"/>
        <v/>
      </c>
      <c r="BC47" s="45" t="str">
        <f t="shared" si="34"/>
        <v/>
      </c>
    </row>
    <row r="48" spans="1:71" ht="18.95" customHeight="1">
      <c r="AA48" s="9">
        <v>38</v>
      </c>
      <c r="AB48" s="27" t="str">
        <f>V13</f>
        <v>数学</v>
      </c>
      <c r="AC48" s="61"/>
      <c r="AD48" s="42" t="str">
        <f t="shared" si="24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IF(AE48="","",VLOOKUP(AE48,目次!$A$5:$X$36,20))</f>
        <v/>
      </c>
      <c r="AL48" s="22" t="str">
        <f>IF(AF48="","",VLOOKUP(AF48,目次!$A$5:$P$36,4))</f>
        <v/>
      </c>
      <c r="AM48" s="22" t="str">
        <f>IF(AF48="","",VLOOKUP(AF48,目次!$A$5:$X$36,21))</f>
        <v/>
      </c>
      <c r="AN48" s="22" t="str">
        <f>IF(AG48="","",VLOOKUP(AG48,目次!$A$5:$P$36,5))</f>
        <v>16～17</v>
      </c>
      <c r="AO48" s="22" t="str">
        <f>IF(AG48="","",VLOOKUP(AG48,目次!$A$5:$X$36,22))</f>
        <v>18～19</v>
      </c>
      <c r="AP48" s="22" t="str">
        <f>IF(AH48="","",VLOOKUP(AH48,目次!$A$5:$P$36,6))</f>
        <v/>
      </c>
      <c r="AQ48" s="22" t="str">
        <f>IF(AH48="","",VLOOKUP(AH48,目次!$A$5:$X$36,23))</f>
        <v/>
      </c>
      <c r="AR48" s="22" t="str">
        <f>IF(AI48="","",VLOOKUP(AI48,目次!$A$5:$P$36,7))</f>
        <v/>
      </c>
      <c r="AS48" s="22" t="str">
        <f>IF(AI48="","",VLOOKUP(AI48,目次!$A$5:$X$36,24))</f>
        <v/>
      </c>
      <c r="AT48" s="45" t="str">
        <f t="shared" si="25"/>
        <v/>
      </c>
      <c r="AU48" s="45" t="str">
        <f t="shared" si="26"/>
        <v/>
      </c>
      <c r="AV48" s="45" t="str">
        <f t="shared" si="27"/>
        <v/>
      </c>
      <c r="AW48" s="45" t="str">
        <f t="shared" si="28"/>
        <v/>
      </c>
      <c r="AX48" s="45" t="str">
        <f t="shared" si="29"/>
        <v>16～17</v>
      </c>
      <c r="AY48" s="45" t="str">
        <f t="shared" si="30"/>
        <v>18～19</v>
      </c>
      <c r="AZ48" s="45" t="str">
        <f t="shared" si="31"/>
        <v>16～17</v>
      </c>
      <c r="BA48" s="45" t="str">
        <f t="shared" si="32"/>
        <v>20～21</v>
      </c>
      <c r="BB48" s="45" t="str">
        <f t="shared" si="33"/>
        <v/>
      </c>
      <c r="BC48" s="45" t="str">
        <f t="shared" si="34"/>
        <v/>
      </c>
    </row>
    <row r="49" spans="27:55" ht="18.95" customHeight="1">
      <c r="AA49" s="9">
        <v>39</v>
      </c>
      <c r="AB49" s="27" t="str">
        <f>V14</f>
        <v>理科</v>
      </c>
      <c r="AC49" s="61"/>
      <c r="AD49" s="42" t="str">
        <f t="shared" si="24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IF(AE49="","",VLOOKUP(AE49,目次!$A$5:$X$36,20))</f>
        <v/>
      </c>
      <c r="AL49" s="22" t="str">
        <f>IF(AF49="","",VLOOKUP(AF49,目次!$A$5:$P$36,4))</f>
        <v/>
      </c>
      <c r="AM49" s="22" t="str">
        <f>IF(AF49="","",VLOOKUP(AF49,目次!$A$5:$X$36,21))</f>
        <v/>
      </c>
      <c r="AN49" s="22" t="str">
        <f>IF(AG49="","",VLOOKUP(AG49,目次!$A$5:$P$36,5))</f>
        <v/>
      </c>
      <c r="AO49" s="22" t="str">
        <f>IF(AG49="","",VLOOKUP(AG49,目次!$A$5:$X$36,22))</f>
        <v/>
      </c>
      <c r="AP49" s="22" t="str">
        <f>IF(AH49="","",VLOOKUP(AH49,目次!$A$5:$P$36,6))</f>
        <v>16～17</v>
      </c>
      <c r="AQ49" s="22" t="str">
        <f>IF(AH49="","",VLOOKUP(AH49,目次!$A$5:$X$36,23))</f>
        <v>20～21</v>
      </c>
      <c r="AR49" s="22" t="str">
        <f>IF(AI49="","",VLOOKUP(AI49,目次!$A$5:$P$36,7))</f>
        <v/>
      </c>
      <c r="AS49" s="22" t="str">
        <f>IF(AI49="","",VLOOKUP(AI49,目次!$A$5:$X$36,24))</f>
        <v/>
      </c>
      <c r="AT49" s="45" t="str">
        <f t="shared" si="25"/>
        <v/>
      </c>
      <c r="AU49" s="45" t="str">
        <f t="shared" si="26"/>
        <v/>
      </c>
      <c r="AV49" s="45" t="str">
        <f t="shared" si="27"/>
        <v/>
      </c>
      <c r="AW49" s="45" t="str">
        <f t="shared" si="28"/>
        <v/>
      </c>
      <c r="AX49" s="45" t="str">
        <f t="shared" si="29"/>
        <v/>
      </c>
      <c r="AY49" s="45" t="str">
        <f t="shared" si="30"/>
        <v/>
      </c>
      <c r="AZ49" s="45" t="str">
        <f t="shared" si="31"/>
        <v>16～17</v>
      </c>
      <c r="BA49" s="45" t="str">
        <f t="shared" si="32"/>
        <v>20～21</v>
      </c>
      <c r="BB49" s="45" t="str">
        <f t="shared" si="33"/>
        <v>16～17</v>
      </c>
      <c r="BC49" s="45" t="str">
        <f t="shared" si="34"/>
        <v>20～21</v>
      </c>
    </row>
    <row r="50" spans="27:55" ht="18.95" customHeight="1">
      <c r="AA50" s="9">
        <v>40</v>
      </c>
      <c r="AB50" s="27" t="str">
        <f>V15</f>
        <v>英語</v>
      </c>
      <c r="AC50" s="61"/>
      <c r="AD50" s="42" t="str">
        <f t="shared" si="24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IF(AE50="","",VLOOKUP(AE50,目次!$A$5:$X$36,20))</f>
        <v/>
      </c>
      <c r="AL50" s="22" t="str">
        <f>IF(AF50="","",VLOOKUP(AF50,目次!$A$5:$P$36,4))</f>
        <v/>
      </c>
      <c r="AM50" s="22" t="str">
        <f>IF(AF50="","",VLOOKUP(AF50,目次!$A$5:$X$36,21))</f>
        <v/>
      </c>
      <c r="AN50" s="22" t="str">
        <f>IF(AG50="","",VLOOKUP(AG50,目次!$A$5:$P$36,5))</f>
        <v/>
      </c>
      <c r="AO50" s="22" t="str">
        <f>IF(AG50="","",VLOOKUP(AG50,目次!$A$5:$X$36,22))</f>
        <v/>
      </c>
      <c r="AP50" s="22" t="str">
        <f>IF(AH50="","",VLOOKUP(AH50,目次!$A$5:$P$36,6))</f>
        <v/>
      </c>
      <c r="AQ50" s="22" t="str">
        <f>IF(AH50="","",VLOOKUP(AH50,目次!$A$5:$X$36,23))</f>
        <v/>
      </c>
      <c r="AR50" s="22" t="str">
        <f>IF(AI50="","",VLOOKUP(AI50,目次!$A$5:$P$36,7))</f>
        <v>16～17</v>
      </c>
      <c r="AS50" s="22" t="str">
        <f>IF(AI50="","",VLOOKUP(AI50,目次!$A$5:$X$36,24))</f>
        <v>20～21</v>
      </c>
      <c r="AT50" s="45" t="str">
        <f t="shared" si="25"/>
        <v>18～19</v>
      </c>
      <c r="AU50" s="45" t="str">
        <f t="shared" si="26"/>
        <v>20～21</v>
      </c>
      <c r="AV50" s="45" t="str">
        <f t="shared" si="27"/>
        <v/>
      </c>
      <c r="AW50" s="45" t="str">
        <f t="shared" si="28"/>
        <v/>
      </c>
      <c r="AX50" s="45" t="str">
        <f t="shared" si="29"/>
        <v/>
      </c>
      <c r="AY50" s="45" t="str">
        <f t="shared" si="30"/>
        <v/>
      </c>
      <c r="AZ50" s="45" t="str">
        <f t="shared" si="31"/>
        <v/>
      </c>
      <c r="BA50" s="45" t="str">
        <f t="shared" si="32"/>
        <v/>
      </c>
      <c r="BB50" s="45" t="str">
        <f t="shared" si="33"/>
        <v>16～17</v>
      </c>
      <c r="BC50" s="45" t="str">
        <f t="shared" si="34"/>
        <v>20～21</v>
      </c>
    </row>
    <row r="51" spans="27:55" ht="18.95" customHeight="1">
      <c r="AA51" s="9">
        <v>41</v>
      </c>
      <c r="AB51" s="27" t="str">
        <f>V11</f>
        <v>国語</v>
      </c>
      <c r="AC51" s="61"/>
      <c r="AD51" s="42" t="str">
        <f t="shared" si="24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IF(AE51="","",VLOOKUP(AE51,目次!$A$5:$X$36,20))</f>
        <v>20～21</v>
      </c>
      <c r="AL51" s="22" t="str">
        <f>IF(AF51="","",VLOOKUP(AF51,目次!$A$5:$P$36,4))</f>
        <v/>
      </c>
      <c r="AM51" s="22" t="str">
        <f>IF(AF51="","",VLOOKUP(AF51,目次!$A$5:$X$36,21))</f>
        <v/>
      </c>
      <c r="AN51" s="22" t="str">
        <f>IF(AG51="","",VLOOKUP(AG51,目次!$A$5:$P$36,5))</f>
        <v/>
      </c>
      <c r="AO51" s="22" t="str">
        <f>IF(AG51="","",VLOOKUP(AG51,目次!$A$5:$X$36,22))</f>
        <v/>
      </c>
      <c r="AP51" s="22" t="str">
        <f>IF(AH51="","",VLOOKUP(AH51,目次!$A$5:$P$36,6))</f>
        <v/>
      </c>
      <c r="AQ51" s="22" t="str">
        <f>IF(AH51="","",VLOOKUP(AH51,目次!$A$5:$X$36,23))</f>
        <v/>
      </c>
      <c r="AR51" s="22" t="str">
        <f>IF(AI51="","",VLOOKUP(AI51,目次!$A$5:$P$36,7))</f>
        <v/>
      </c>
      <c r="AS51" s="22" t="str">
        <f>IF(AI51="","",VLOOKUP(AI51,目次!$A$5:$X$36,24))</f>
        <v/>
      </c>
      <c r="AT51" s="45" t="str">
        <f t="shared" si="25"/>
        <v>18～19</v>
      </c>
      <c r="AU51" s="45" t="str">
        <f t="shared" si="26"/>
        <v>20～21</v>
      </c>
      <c r="AV51" s="45" t="str">
        <f t="shared" si="27"/>
        <v>20～22</v>
      </c>
      <c r="AW51" s="45" t="str">
        <f t="shared" si="28"/>
        <v>20～21</v>
      </c>
      <c r="AX51" s="45" t="str">
        <f t="shared" si="29"/>
        <v/>
      </c>
      <c r="AY51" s="45" t="str">
        <f t="shared" si="30"/>
        <v/>
      </c>
      <c r="AZ51" s="45" t="str">
        <f t="shared" si="31"/>
        <v/>
      </c>
      <c r="BA51" s="45" t="str">
        <f t="shared" si="32"/>
        <v/>
      </c>
      <c r="BB51" s="45" t="str">
        <f t="shared" si="33"/>
        <v/>
      </c>
      <c r="BC51" s="45" t="str">
        <f t="shared" si="34"/>
        <v/>
      </c>
    </row>
    <row r="52" spans="27:55" ht="18.95" customHeight="1">
      <c r="AA52" s="9">
        <v>42</v>
      </c>
      <c r="AB52" s="27" t="str">
        <f>V12</f>
        <v>社会</v>
      </c>
      <c r="AC52" s="61"/>
      <c r="AD52" s="42" t="str">
        <f t="shared" si="24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IF(AE52="","",VLOOKUP(AE52,目次!$A$5:$X$36,20))</f>
        <v/>
      </c>
      <c r="AL52" s="22" t="str">
        <f>IF(AF52="","",VLOOKUP(AF52,目次!$A$5:$P$36,4))</f>
        <v>20～22</v>
      </c>
      <c r="AM52" s="22" t="str">
        <f>IF(AF52="","",VLOOKUP(AF52,目次!$A$5:$X$36,21))</f>
        <v>20～21</v>
      </c>
      <c r="AN52" s="22" t="str">
        <f>IF(AG52="","",VLOOKUP(AG52,目次!$A$5:$P$36,5))</f>
        <v/>
      </c>
      <c r="AO52" s="22" t="str">
        <f>IF(AG52="","",VLOOKUP(AG52,目次!$A$5:$X$36,22))</f>
        <v/>
      </c>
      <c r="AP52" s="22" t="str">
        <f>IF(AH52="","",VLOOKUP(AH52,目次!$A$5:$P$36,6))</f>
        <v/>
      </c>
      <c r="AQ52" s="22" t="str">
        <f>IF(AH52="","",VLOOKUP(AH52,目次!$A$5:$X$36,23))</f>
        <v/>
      </c>
      <c r="AR52" s="22" t="str">
        <f>IF(AI52="","",VLOOKUP(AI52,目次!$A$5:$P$36,7))</f>
        <v/>
      </c>
      <c r="AS52" s="22" t="str">
        <f>IF(AI52="","",VLOOKUP(AI52,目次!$A$5:$X$36,24))</f>
        <v/>
      </c>
      <c r="AT52" s="45" t="str">
        <f t="shared" si="25"/>
        <v/>
      </c>
      <c r="AU52" s="45" t="str">
        <f t="shared" si="26"/>
        <v/>
      </c>
      <c r="AV52" s="45" t="str">
        <f t="shared" si="27"/>
        <v>20～22</v>
      </c>
      <c r="AW52" s="45" t="str">
        <f t="shared" si="28"/>
        <v>20～21</v>
      </c>
      <c r="AX52" s="45" t="str">
        <f t="shared" si="29"/>
        <v>18～19</v>
      </c>
      <c r="AY52" s="45" t="str">
        <f t="shared" si="30"/>
        <v>20～21</v>
      </c>
      <c r="AZ52" s="45" t="str">
        <f t="shared" si="31"/>
        <v/>
      </c>
      <c r="BA52" s="45" t="str">
        <f t="shared" si="32"/>
        <v/>
      </c>
      <c r="BB52" s="45" t="str">
        <f t="shared" si="33"/>
        <v/>
      </c>
      <c r="BC52" s="45" t="str">
        <f t="shared" si="34"/>
        <v/>
      </c>
    </row>
    <row r="53" spans="27:55" ht="18.95" customHeight="1">
      <c r="AA53" s="9">
        <v>43</v>
      </c>
      <c r="AB53" s="27" t="str">
        <f>V13</f>
        <v>数学</v>
      </c>
      <c r="AC53" s="61"/>
      <c r="AD53" s="42" t="str">
        <f t="shared" si="24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IF(AE53="","",VLOOKUP(AE53,目次!$A$5:$X$36,20))</f>
        <v/>
      </c>
      <c r="AL53" s="22" t="str">
        <f>IF(AF53="","",VLOOKUP(AF53,目次!$A$5:$P$36,4))</f>
        <v/>
      </c>
      <c r="AM53" s="22" t="str">
        <f>IF(AF53="","",VLOOKUP(AF53,目次!$A$5:$X$36,21))</f>
        <v/>
      </c>
      <c r="AN53" s="22" t="str">
        <f>IF(AG53="","",VLOOKUP(AG53,目次!$A$5:$P$36,5))</f>
        <v>18～19</v>
      </c>
      <c r="AO53" s="22" t="str">
        <f>IF(AG53="","",VLOOKUP(AG53,目次!$A$5:$X$36,22))</f>
        <v>20～21</v>
      </c>
      <c r="AP53" s="22" t="str">
        <f>IF(AH53="","",VLOOKUP(AH53,目次!$A$5:$P$36,6))</f>
        <v/>
      </c>
      <c r="AQ53" s="22" t="str">
        <f>IF(AH53="","",VLOOKUP(AH53,目次!$A$5:$X$36,23))</f>
        <v/>
      </c>
      <c r="AR53" s="22" t="str">
        <f>IF(AI53="","",VLOOKUP(AI53,目次!$A$5:$P$36,7))</f>
        <v/>
      </c>
      <c r="AS53" s="22" t="str">
        <f>IF(AI53="","",VLOOKUP(AI53,目次!$A$5:$X$36,24))</f>
        <v/>
      </c>
      <c r="AT53" s="45" t="str">
        <f t="shared" si="25"/>
        <v/>
      </c>
      <c r="AU53" s="45" t="str">
        <f t="shared" si="26"/>
        <v/>
      </c>
      <c r="AV53" s="45" t="str">
        <f t="shared" si="27"/>
        <v/>
      </c>
      <c r="AW53" s="45" t="str">
        <f t="shared" si="28"/>
        <v/>
      </c>
      <c r="AX53" s="45" t="str">
        <f t="shared" si="29"/>
        <v>18～19</v>
      </c>
      <c r="AY53" s="45" t="str">
        <f t="shared" si="30"/>
        <v>20～21</v>
      </c>
      <c r="AZ53" s="45" t="str">
        <f t="shared" si="31"/>
        <v>18～19</v>
      </c>
      <c r="BA53" s="45" t="str">
        <f t="shared" si="32"/>
        <v>22～23</v>
      </c>
      <c r="BB53" s="45" t="str">
        <f t="shared" si="33"/>
        <v/>
      </c>
      <c r="BC53" s="45" t="str">
        <f t="shared" si="34"/>
        <v/>
      </c>
    </row>
    <row r="54" spans="27:55" ht="18.95" customHeight="1">
      <c r="AA54" s="9">
        <v>44</v>
      </c>
      <c r="AB54" s="27" t="str">
        <f>V14</f>
        <v>理科</v>
      </c>
      <c r="AC54" s="61"/>
      <c r="AD54" s="42" t="str">
        <f t="shared" si="24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IF(AE54="","",VLOOKUP(AE54,目次!$A$5:$X$36,20))</f>
        <v/>
      </c>
      <c r="AL54" s="22" t="str">
        <f>IF(AF54="","",VLOOKUP(AF54,目次!$A$5:$P$36,4))</f>
        <v/>
      </c>
      <c r="AM54" s="22" t="str">
        <f>IF(AF54="","",VLOOKUP(AF54,目次!$A$5:$X$36,21))</f>
        <v/>
      </c>
      <c r="AN54" s="22" t="str">
        <f>IF(AG54="","",VLOOKUP(AG54,目次!$A$5:$P$36,5))</f>
        <v/>
      </c>
      <c r="AO54" s="22" t="str">
        <f>IF(AG54="","",VLOOKUP(AG54,目次!$A$5:$X$36,22))</f>
        <v/>
      </c>
      <c r="AP54" s="22" t="str">
        <f>IF(AH54="","",VLOOKUP(AH54,目次!$A$5:$P$36,6))</f>
        <v>18～19</v>
      </c>
      <c r="AQ54" s="22" t="str">
        <f>IF(AH54="","",VLOOKUP(AH54,目次!$A$5:$X$36,23))</f>
        <v>22～23</v>
      </c>
      <c r="AR54" s="22" t="str">
        <f>IF(AI54="","",VLOOKUP(AI54,目次!$A$5:$P$36,7))</f>
        <v/>
      </c>
      <c r="AS54" s="22" t="str">
        <f>IF(AI54="","",VLOOKUP(AI54,目次!$A$5:$X$36,24))</f>
        <v/>
      </c>
      <c r="AT54" s="45" t="str">
        <f t="shared" si="25"/>
        <v/>
      </c>
      <c r="AU54" s="45" t="str">
        <f t="shared" si="26"/>
        <v/>
      </c>
      <c r="AV54" s="45" t="str">
        <f t="shared" si="27"/>
        <v/>
      </c>
      <c r="AW54" s="45" t="str">
        <f t="shared" si="28"/>
        <v/>
      </c>
      <c r="AX54" s="45" t="str">
        <f t="shared" si="29"/>
        <v/>
      </c>
      <c r="AY54" s="45" t="str">
        <f t="shared" si="30"/>
        <v/>
      </c>
      <c r="AZ54" s="45" t="str">
        <f t="shared" si="31"/>
        <v>18～19</v>
      </c>
      <c r="BA54" s="45" t="str">
        <f t="shared" si="32"/>
        <v>22～23</v>
      </c>
      <c r="BB54" s="45" t="str">
        <f t="shared" si="33"/>
        <v>18～19</v>
      </c>
      <c r="BC54" s="45" t="str">
        <f t="shared" si="34"/>
        <v>22～23</v>
      </c>
    </row>
    <row r="55" spans="27:55" ht="18.95" customHeight="1">
      <c r="AA55" s="9">
        <v>45</v>
      </c>
      <c r="AB55" s="27" t="str">
        <f>V15</f>
        <v>英語</v>
      </c>
      <c r="AC55" s="61"/>
      <c r="AD55" s="42" t="str">
        <f t="shared" si="24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IF(AE55="","",VLOOKUP(AE55,目次!$A$5:$X$36,20))</f>
        <v/>
      </c>
      <c r="AL55" s="22" t="str">
        <f>IF(AF55="","",VLOOKUP(AF55,目次!$A$5:$P$36,4))</f>
        <v/>
      </c>
      <c r="AM55" s="22" t="str">
        <f>IF(AF55="","",VLOOKUP(AF55,目次!$A$5:$X$36,21))</f>
        <v/>
      </c>
      <c r="AN55" s="22" t="str">
        <f>IF(AG55="","",VLOOKUP(AG55,目次!$A$5:$P$36,5))</f>
        <v/>
      </c>
      <c r="AO55" s="22" t="str">
        <f>IF(AG55="","",VLOOKUP(AG55,目次!$A$5:$X$36,22))</f>
        <v/>
      </c>
      <c r="AP55" s="22" t="str">
        <f>IF(AH55="","",VLOOKUP(AH55,目次!$A$5:$P$36,6))</f>
        <v/>
      </c>
      <c r="AQ55" s="22" t="str">
        <f>IF(AH55="","",VLOOKUP(AH55,目次!$A$5:$X$36,23))</f>
        <v/>
      </c>
      <c r="AR55" s="22" t="str">
        <f>IF(AI55="","",VLOOKUP(AI55,目次!$A$5:$P$36,7))</f>
        <v>18～19</v>
      </c>
      <c r="AS55" s="22" t="str">
        <f>IF(AI55="","",VLOOKUP(AI55,目次!$A$5:$X$36,24))</f>
        <v>22～23</v>
      </c>
      <c r="AT55" s="45" t="str">
        <f t="shared" si="25"/>
        <v>20～21</v>
      </c>
      <c r="AU55" s="45" t="str">
        <f t="shared" si="26"/>
        <v>22～23</v>
      </c>
      <c r="AV55" s="45" t="str">
        <f t="shared" si="27"/>
        <v/>
      </c>
      <c r="AW55" s="45" t="str">
        <f t="shared" si="28"/>
        <v/>
      </c>
      <c r="AX55" s="45" t="str">
        <f t="shared" si="29"/>
        <v/>
      </c>
      <c r="AY55" s="45" t="str">
        <f t="shared" si="30"/>
        <v/>
      </c>
      <c r="AZ55" s="45" t="str">
        <f t="shared" si="31"/>
        <v/>
      </c>
      <c r="BA55" s="45" t="str">
        <f t="shared" si="32"/>
        <v/>
      </c>
      <c r="BB55" s="45" t="str">
        <f t="shared" si="33"/>
        <v>18～19</v>
      </c>
      <c r="BC55" s="45" t="str">
        <f t="shared" si="34"/>
        <v>22～23</v>
      </c>
    </row>
    <row r="56" spans="27:55" ht="18.95" customHeight="1">
      <c r="AA56" s="9">
        <v>46</v>
      </c>
      <c r="AB56" s="27" t="str">
        <f>V11</f>
        <v>国語</v>
      </c>
      <c r="AC56" s="61"/>
      <c r="AD56" s="42" t="str">
        <f t="shared" si="24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IF(AE56="","",VLOOKUP(AE56,目次!$A$5:$X$36,20))</f>
        <v>22～23</v>
      </c>
      <c r="AL56" s="22" t="str">
        <f>IF(AF56="","",VLOOKUP(AF56,目次!$A$5:$P$36,4))</f>
        <v/>
      </c>
      <c r="AM56" s="22" t="str">
        <f>IF(AF56="","",VLOOKUP(AF56,目次!$A$5:$X$36,21))</f>
        <v/>
      </c>
      <c r="AN56" s="22" t="str">
        <f>IF(AG56="","",VLOOKUP(AG56,目次!$A$5:$P$36,5))</f>
        <v/>
      </c>
      <c r="AO56" s="22" t="str">
        <f>IF(AG56="","",VLOOKUP(AG56,目次!$A$5:$X$36,22))</f>
        <v/>
      </c>
      <c r="AP56" s="22" t="str">
        <f>IF(AH56="","",VLOOKUP(AH56,目次!$A$5:$P$36,6))</f>
        <v/>
      </c>
      <c r="AQ56" s="22" t="str">
        <f>IF(AH56="","",VLOOKUP(AH56,目次!$A$5:$X$36,23))</f>
        <v/>
      </c>
      <c r="AR56" s="22" t="str">
        <f>IF(AI56="","",VLOOKUP(AI56,目次!$A$5:$P$36,7))</f>
        <v/>
      </c>
      <c r="AS56" s="22" t="str">
        <f>IF(AI56="","",VLOOKUP(AI56,目次!$A$5:$X$36,24))</f>
        <v/>
      </c>
      <c r="AT56" s="45" t="str">
        <f t="shared" si="25"/>
        <v>20～21</v>
      </c>
      <c r="AU56" s="45" t="str">
        <f t="shared" si="26"/>
        <v>22～23</v>
      </c>
      <c r="AV56" s="45" t="str">
        <f t="shared" si="27"/>
        <v>24～25</v>
      </c>
      <c r="AW56" s="45" t="str">
        <f t="shared" si="28"/>
        <v>22～23</v>
      </c>
      <c r="AX56" s="45" t="str">
        <f t="shared" si="29"/>
        <v/>
      </c>
      <c r="AY56" s="45" t="str">
        <f t="shared" si="30"/>
        <v/>
      </c>
      <c r="AZ56" s="45" t="str">
        <f t="shared" si="31"/>
        <v/>
      </c>
      <c r="BA56" s="45" t="str">
        <f t="shared" si="32"/>
        <v/>
      </c>
      <c r="BB56" s="45" t="str">
        <f t="shared" si="33"/>
        <v/>
      </c>
      <c r="BC56" s="45" t="str">
        <f t="shared" si="34"/>
        <v/>
      </c>
    </row>
    <row r="57" spans="27:55" ht="18.95" customHeight="1">
      <c r="AA57" s="9">
        <v>47</v>
      </c>
      <c r="AB57" s="27" t="str">
        <f>V12</f>
        <v>社会</v>
      </c>
      <c r="AC57" s="61"/>
      <c r="AD57" s="42" t="str">
        <f t="shared" si="24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IF(AE57="","",VLOOKUP(AE57,目次!$A$5:$X$36,20))</f>
        <v/>
      </c>
      <c r="AL57" s="22" t="str">
        <f>IF(AF57="","",VLOOKUP(AF57,目次!$A$5:$P$36,4))</f>
        <v>24～25</v>
      </c>
      <c r="AM57" s="22" t="str">
        <f>IF(AF57="","",VLOOKUP(AF57,目次!$A$5:$X$36,21))</f>
        <v>22～23</v>
      </c>
      <c r="AN57" s="22" t="str">
        <f>IF(AG57="","",VLOOKUP(AG57,目次!$A$5:$P$36,5))</f>
        <v/>
      </c>
      <c r="AO57" s="22" t="str">
        <f>IF(AG57="","",VLOOKUP(AG57,目次!$A$5:$X$36,22))</f>
        <v/>
      </c>
      <c r="AP57" s="22" t="str">
        <f>IF(AH57="","",VLOOKUP(AH57,目次!$A$5:$P$36,6))</f>
        <v/>
      </c>
      <c r="AQ57" s="22" t="str">
        <f>IF(AH57="","",VLOOKUP(AH57,目次!$A$5:$X$36,23))</f>
        <v/>
      </c>
      <c r="AR57" s="22" t="str">
        <f>IF(AI57="","",VLOOKUP(AI57,目次!$A$5:$P$36,7))</f>
        <v/>
      </c>
      <c r="AS57" s="22" t="str">
        <f>IF(AI57="","",VLOOKUP(AI57,目次!$A$5:$X$36,24))</f>
        <v/>
      </c>
      <c r="AT57" s="45" t="str">
        <f t="shared" si="25"/>
        <v/>
      </c>
      <c r="AU57" s="45" t="str">
        <f t="shared" si="26"/>
        <v/>
      </c>
      <c r="AV57" s="45" t="str">
        <f t="shared" si="27"/>
        <v>24～25</v>
      </c>
      <c r="AW57" s="45" t="str">
        <f t="shared" si="28"/>
        <v>22～23</v>
      </c>
      <c r="AX57" s="45" t="str">
        <f t="shared" si="29"/>
        <v>20～21</v>
      </c>
      <c r="AY57" s="45" t="str">
        <f t="shared" si="30"/>
        <v>22～23</v>
      </c>
      <c r="AZ57" s="45" t="str">
        <f t="shared" si="31"/>
        <v/>
      </c>
      <c r="BA57" s="45" t="str">
        <f t="shared" si="32"/>
        <v/>
      </c>
      <c r="BB57" s="45" t="str">
        <f t="shared" si="33"/>
        <v/>
      </c>
      <c r="BC57" s="45" t="str">
        <f t="shared" si="34"/>
        <v/>
      </c>
    </row>
    <row r="58" spans="27:55" ht="18.95" customHeight="1">
      <c r="AA58" s="9">
        <v>48</v>
      </c>
      <c r="AB58" s="27" t="str">
        <f>V13</f>
        <v>数学</v>
      </c>
      <c r="AC58" s="61"/>
      <c r="AD58" s="42" t="str">
        <f t="shared" si="24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IF(AE58="","",VLOOKUP(AE58,目次!$A$5:$X$36,20))</f>
        <v/>
      </c>
      <c r="AL58" s="22" t="str">
        <f>IF(AF58="","",VLOOKUP(AF58,目次!$A$5:$P$36,4))</f>
        <v/>
      </c>
      <c r="AM58" s="22" t="str">
        <f>IF(AF58="","",VLOOKUP(AF58,目次!$A$5:$X$36,21))</f>
        <v/>
      </c>
      <c r="AN58" s="22" t="str">
        <f>IF(AG58="","",VLOOKUP(AG58,目次!$A$5:$P$36,5))</f>
        <v>20～21</v>
      </c>
      <c r="AO58" s="22" t="str">
        <f>IF(AG58="","",VLOOKUP(AG58,目次!$A$5:$X$36,22))</f>
        <v>22～23</v>
      </c>
      <c r="AP58" s="22" t="str">
        <f>IF(AH58="","",VLOOKUP(AH58,目次!$A$5:$P$36,6))</f>
        <v/>
      </c>
      <c r="AQ58" s="22" t="str">
        <f>IF(AH58="","",VLOOKUP(AH58,目次!$A$5:$X$36,23))</f>
        <v/>
      </c>
      <c r="AR58" s="22" t="str">
        <f>IF(AI58="","",VLOOKUP(AI58,目次!$A$5:$P$36,7))</f>
        <v/>
      </c>
      <c r="AS58" s="22" t="str">
        <f>IF(AI58="","",VLOOKUP(AI58,目次!$A$5:$X$36,24))</f>
        <v/>
      </c>
      <c r="AT58" s="45" t="str">
        <f t="shared" si="25"/>
        <v/>
      </c>
      <c r="AU58" s="45" t="str">
        <f t="shared" si="26"/>
        <v/>
      </c>
      <c r="AV58" s="45" t="str">
        <f t="shared" si="27"/>
        <v/>
      </c>
      <c r="AW58" s="45" t="str">
        <f t="shared" si="28"/>
        <v/>
      </c>
      <c r="AX58" s="45" t="str">
        <f t="shared" si="29"/>
        <v>20～21</v>
      </c>
      <c r="AY58" s="45" t="str">
        <f t="shared" si="30"/>
        <v>22～23</v>
      </c>
      <c r="AZ58" s="45" t="str">
        <f t="shared" si="31"/>
        <v>20～21</v>
      </c>
      <c r="BA58" s="45" t="str">
        <f t="shared" si="32"/>
        <v>24～25</v>
      </c>
      <c r="BB58" s="45" t="str">
        <f t="shared" si="33"/>
        <v/>
      </c>
      <c r="BC58" s="45" t="str">
        <f t="shared" si="34"/>
        <v/>
      </c>
    </row>
    <row r="59" spans="27:55" ht="18.95" customHeight="1">
      <c r="AA59" s="9">
        <v>49</v>
      </c>
      <c r="AB59" s="27" t="str">
        <f>V14</f>
        <v>理科</v>
      </c>
      <c r="AC59" s="61"/>
      <c r="AD59" s="42" t="str">
        <f t="shared" si="24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IF(AE59="","",VLOOKUP(AE59,目次!$A$5:$X$36,20))</f>
        <v/>
      </c>
      <c r="AL59" s="22" t="str">
        <f>IF(AF59="","",VLOOKUP(AF59,目次!$A$5:$P$36,4))</f>
        <v/>
      </c>
      <c r="AM59" s="22" t="str">
        <f>IF(AF59="","",VLOOKUP(AF59,目次!$A$5:$X$36,21))</f>
        <v/>
      </c>
      <c r="AN59" s="22" t="str">
        <f>IF(AG59="","",VLOOKUP(AG59,目次!$A$5:$P$36,5))</f>
        <v/>
      </c>
      <c r="AO59" s="22" t="str">
        <f>IF(AG59="","",VLOOKUP(AG59,目次!$A$5:$X$36,22))</f>
        <v/>
      </c>
      <c r="AP59" s="22" t="str">
        <f>IF(AH59="","",VLOOKUP(AH59,目次!$A$5:$P$36,6))</f>
        <v>20～21</v>
      </c>
      <c r="AQ59" s="22" t="str">
        <f>IF(AH59="","",VLOOKUP(AH59,目次!$A$5:$X$36,23))</f>
        <v>24～25</v>
      </c>
      <c r="AR59" s="22" t="str">
        <f>IF(AI59="","",VLOOKUP(AI59,目次!$A$5:$P$36,7))</f>
        <v/>
      </c>
      <c r="AS59" s="22" t="str">
        <f>IF(AI59="","",VLOOKUP(AI59,目次!$A$5:$X$36,24))</f>
        <v/>
      </c>
      <c r="AT59" s="45" t="str">
        <f t="shared" si="25"/>
        <v/>
      </c>
      <c r="AU59" s="45" t="str">
        <f t="shared" si="26"/>
        <v/>
      </c>
      <c r="AV59" s="45" t="str">
        <f t="shared" si="27"/>
        <v/>
      </c>
      <c r="AW59" s="45" t="str">
        <f t="shared" si="28"/>
        <v/>
      </c>
      <c r="AX59" s="45" t="str">
        <f t="shared" si="29"/>
        <v/>
      </c>
      <c r="AY59" s="45" t="str">
        <f t="shared" si="30"/>
        <v/>
      </c>
      <c r="AZ59" s="45" t="str">
        <f t="shared" si="31"/>
        <v>20～21</v>
      </c>
      <c r="BA59" s="45" t="str">
        <f t="shared" si="32"/>
        <v>24～25</v>
      </c>
      <c r="BB59" s="45" t="str">
        <f t="shared" si="33"/>
        <v>20～21</v>
      </c>
      <c r="BC59" s="45" t="str">
        <f t="shared" si="34"/>
        <v>24～25</v>
      </c>
    </row>
    <row r="60" spans="27:55" ht="18.95" customHeight="1">
      <c r="AA60" s="9">
        <v>50</v>
      </c>
      <c r="AB60" s="27" t="str">
        <f>V15</f>
        <v>英語</v>
      </c>
      <c r="AC60" s="61"/>
      <c r="AD60" s="42" t="str">
        <f t="shared" si="24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IF(AE60="","",VLOOKUP(AE60,目次!$A$5:$X$36,20))</f>
        <v/>
      </c>
      <c r="AL60" s="22" t="str">
        <f>IF(AF60="","",VLOOKUP(AF60,目次!$A$5:$P$36,4))</f>
        <v/>
      </c>
      <c r="AM60" s="22" t="str">
        <f>IF(AF60="","",VLOOKUP(AF60,目次!$A$5:$X$36,21))</f>
        <v/>
      </c>
      <c r="AN60" s="22" t="str">
        <f>IF(AG60="","",VLOOKUP(AG60,目次!$A$5:$P$36,5))</f>
        <v/>
      </c>
      <c r="AO60" s="22" t="str">
        <f>IF(AG60="","",VLOOKUP(AG60,目次!$A$5:$X$36,22))</f>
        <v/>
      </c>
      <c r="AP60" s="22" t="str">
        <f>IF(AH60="","",VLOOKUP(AH60,目次!$A$5:$P$36,6))</f>
        <v/>
      </c>
      <c r="AQ60" s="22" t="str">
        <f>IF(AH60="","",VLOOKUP(AH60,目次!$A$5:$X$36,23))</f>
        <v/>
      </c>
      <c r="AR60" s="22" t="str">
        <f>IF(AI60="","",VLOOKUP(AI60,目次!$A$5:$P$36,7))</f>
        <v>20～21</v>
      </c>
      <c r="AS60" s="22" t="str">
        <f>IF(AI60="","",VLOOKUP(AI60,目次!$A$5:$X$36,24))</f>
        <v>24～25</v>
      </c>
      <c r="AT60" s="45" t="str">
        <f t="shared" si="25"/>
        <v>22～23</v>
      </c>
      <c r="AU60" s="45" t="str">
        <f t="shared" si="26"/>
        <v>24～25</v>
      </c>
      <c r="AV60" s="45" t="str">
        <f t="shared" si="27"/>
        <v/>
      </c>
      <c r="AW60" s="45" t="str">
        <f t="shared" si="28"/>
        <v/>
      </c>
      <c r="AX60" s="45" t="str">
        <f t="shared" si="29"/>
        <v/>
      </c>
      <c r="AY60" s="45" t="str">
        <f t="shared" si="30"/>
        <v/>
      </c>
      <c r="AZ60" s="45" t="str">
        <f t="shared" si="31"/>
        <v/>
      </c>
      <c r="BA60" s="45" t="str">
        <f t="shared" si="32"/>
        <v/>
      </c>
      <c r="BB60" s="45" t="str">
        <f t="shared" si="33"/>
        <v>20～21</v>
      </c>
      <c r="BC60" s="45" t="str">
        <f t="shared" si="34"/>
        <v>24～25</v>
      </c>
    </row>
    <row r="61" spans="27:55" ht="18.95" customHeight="1">
      <c r="AA61" s="9">
        <v>51</v>
      </c>
      <c r="AB61" s="27" t="str">
        <f>V11</f>
        <v>国語</v>
      </c>
      <c r="AC61" s="61"/>
      <c r="AD61" s="42" t="str">
        <f t="shared" si="24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IF(AE61="","",VLOOKUP(AE61,目次!$A$5:$X$36,20))</f>
        <v>24～25</v>
      </c>
      <c r="AL61" s="22" t="str">
        <f>IF(AF61="","",VLOOKUP(AF61,目次!$A$5:$P$36,4))</f>
        <v/>
      </c>
      <c r="AM61" s="22" t="str">
        <f>IF(AF61="","",VLOOKUP(AF61,目次!$A$5:$X$36,21))</f>
        <v/>
      </c>
      <c r="AN61" s="22" t="str">
        <f>IF(AG61="","",VLOOKUP(AG61,目次!$A$5:$P$36,5))</f>
        <v/>
      </c>
      <c r="AO61" s="22" t="str">
        <f>IF(AG61="","",VLOOKUP(AG61,目次!$A$5:$X$36,22))</f>
        <v/>
      </c>
      <c r="AP61" s="22" t="str">
        <f>IF(AH61="","",VLOOKUP(AH61,目次!$A$5:$P$36,6))</f>
        <v/>
      </c>
      <c r="AQ61" s="22" t="str">
        <f>IF(AH61="","",VLOOKUP(AH61,目次!$A$5:$X$36,23))</f>
        <v/>
      </c>
      <c r="AR61" s="22" t="str">
        <f>IF(AI61="","",VLOOKUP(AI61,目次!$A$5:$P$36,7))</f>
        <v/>
      </c>
      <c r="AS61" s="22" t="str">
        <f>IF(AI61="","",VLOOKUP(AI61,目次!$A$5:$X$36,24))</f>
        <v/>
      </c>
      <c r="AT61" s="45" t="str">
        <f t="shared" si="25"/>
        <v>22～23</v>
      </c>
      <c r="AU61" s="45" t="str">
        <f t="shared" si="26"/>
        <v>24～25</v>
      </c>
      <c r="AV61" s="45" t="str">
        <f t="shared" si="27"/>
        <v>26～27</v>
      </c>
      <c r="AW61" s="45" t="str">
        <f t="shared" si="28"/>
        <v>24～25</v>
      </c>
      <c r="AX61" s="45" t="str">
        <f t="shared" si="29"/>
        <v/>
      </c>
      <c r="AY61" s="45" t="str">
        <f t="shared" si="30"/>
        <v/>
      </c>
      <c r="AZ61" s="45" t="str">
        <f t="shared" si="31"/>
        <v/>
      </c>
      <c r="BA61" s="45" t="str">
        <f t="shared" si="32"/>
        <v/>
      </c>
      <c r="BB61" s="45" t="str">
        <f t="shared" si="33"/>
        <v/>
      </c>
      <c r="BC61" s="45" t="str">
        <f t="shared" si="34"/>
        <v/>
      </c>
    </row>
    <row r="62" spans="27:55" ht="18.95" customHeight="1">
      <c r="AA62" s="9">
        <v>52</v>
      </c>
      <c r="AB62" s="27" t="str">
        <f>V12</f>
        <v>社会</v>
      </c>
      <c r="AC62" s="61"/>
      <c r="AD62" s="42" t="str">
        <f t="shared" si="24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IF(AE62="","",VLOOKUP(AE62,目次!$A$5:$X$36,20))</f>
        <v/>
      </c>
      <c r="AL62" s="22" t="str">
        <f>IF(AF62="","",VLOOKUP(AF62,目次!$A$5:$P$36,4))</f>
        <v>26～27</v>
      </c>
      <c r="AM62" s="22" t="str">
        <f>IF(AF62="","",VLOOKUP(AF62,目次!$A$5:$X$36,21))</f>
        <v>24～25</v>
      </c>
      <c r="AN62" s="22" t="str">
        <f>IF(AG62="","",VLOOKUP(AG62,目次!$A$5:$P$36,5))</f>
        <v/>
      </c>
      <c r="AO62" s="22" t="str">
        <f>IF(AG62="","",VLOOKUP(AG62,目次!$A$5:$X$36,22))</f>
        <v/>
      </c>
      <c r="AP62" s="22" t="str">
        <f>IF(AH62="","",VLOOKUP(AH62,目次!$A$5:$P$36,6))</f>
        <v/>
      </c>
      <c r="AQ62" s="22" t="str">
        <f>IF(AH62="","",VLOOKUP(AH62,目次!$A$5:$X$36,23))</f>
        <v/>
      </c>
      <c r="AR62" s="22" t="str">
        <f>IF(AI62="","",VLOOKUP(AI62,目次!$A$5:$P$36,7))</f>
        <v/>
      </c>
      <c r="AS62" s="22" t="str">
        <f>IF(AI62="","",VLOOKUP(AI62,目次!$A$5:$X$36,24))</f>
        <v/>
      </c>
      <c r="AT62" s="45" t="str">
        <f t="shared" si="25"/>
        <v/>
      </c>
      <c r="AU62" s="45" t="str">
        <f t="shared" si="26"/>
        <v/>
      </c>
      <c r="AV62" s="45" t="str">
        <f t="shared" si="27"/>
        <v>26～27</v>
      </c>
      <c r="AW62" s="45" t="str">
        <f t="shared" si="28"/>
        <v>24～25</v>
      </c>
      <c r="AX62" s="45" t="str">
        <f t="shared" si="29"/>
        <v>22～23</v>
      </c>
      <c r="AY62" s="45" t="str">
        <f t="shared" si="30"/>
        <v>24～25</v>
      </c>
      <c r="AZ62" s="45" t="str">
        <f t="shared" si="31"/>
        <v/>
      </c>
      <c r="BA62" s="45" t="str">
        <f t="shared" si="32"/>
        <v/>
      </c>
      <c r="BB62" s="45" t="str">
        <f t="shared" si="33"/>
        <v/>
      </c>
      <c r="BC62" s="45" t="str">
        <f t="shared" si="34"/>
        <v/>
      </c>
    </row>
    <row r="63" spans="27:55" ht="18.95" customHeight="1">
      <c r="AA63" s="9">
        <v>53</v>
      </c>
      <c r="AB63" s="27" t="str">
        <f>V13</f>
        <v>数学</v>
      </c>
      <c r="AC63" s="61"/>
      <c r="AD63" s="42" t="str">
        <f t="shared" si="24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IF(AE63="","",VLOOKUP(AE63,目次!$A$5:$X$36,20))</f>
        <v/>
      </c>
      <c r="AL63" s="22" t="str">
        <f>IF(AF63="","",VLOOKUP(AF63,目次!$A$5:$P$36,4))</f>
        <v/>
      </c>
      <c r="AM63" s="22" t="str">
        <f>IF(AF63="","",VLOOKUP(AF63,目次!$A$5:$X$36,21))</f>
        <v/>
      </c>
      <c r="AN63" s="22" t="str">
        <f>IF(AG63="","",VLOOKUP(AG63,目次!$A$5:$P$36,5))</f>
        <v>22～23</v>
      </c>
      <c r="AO63" s="22" t="str">
        <f>IF(AG63="","",VLOOKUP(AG63,目次!$A$5:$X$36,22))</f>
        <v>24～25</v>
      </c>
      <c r="AP63" s="22" t="str">
        <f>IF(AH63="","",VLOOKUP(AH63,目次!$A$5:$P$36,6))</f>
        <v/>
      </c>
      <c r="AQ63" s="22" t="str">
        <f>IF(AH63="","",VLOOKUP(AH63,目次!$A$5:$X$36,23))</f>
        <v/>
      </c>
      <c r="AR63" s="22" t="str">
        <f>IF(AI63="","",VLOOKUP(AI63,目次!$A$5:$P$36,7))</f>
        <v/>
      </c>
      <c r="AS63" s="22" t="str">
        <f>IF(AI63="","",VLOOKUP(AI63,目次!$A$5:$X$36,24))</f>
        <v/>
      </c>
      <c r="AT63" s="45" t="str">
        <f t="shared" si="25"/>
        <v/>
      </c>
      <c r="AU63" s="45" t="str">
        <f t="shared" si="26"/>
        <v/>
      </c>
      <c r="AV63" s="45" t="str">
        <f t="shared" si="27"/>
        <v/>
      </c>
      <c r="AW63" s="45" t="str">
        <f t="shared" si="28"/>
        <v/>
      </c>
      <c r="AX63" s="45" t="str">
        <f t="shared" si="29"/>
        <v>22～23</v>
      </c>
      <c r="AY63" s="45" t="str">
        <f t="shared" si="30"/>
        <v>24～25</v>
      </c>
      <c r="AZ63" s="45" t="str">
        <f t="shared" si="31"/>
        <v>22～23</v>
      </c>
      <c r="BA63" s="45" t="str">
        <f t="shared" si="32"/>
        <v>26～27</v>
      </c>
      <c r="BB63" s="45" t="str">
        <f t="shared" si="33"/>
        <v/>
      </c>
      <c r="BC63" s="45" t="str">
        <f t="shared" si="34"/>
        <v/>
      </c>
    </row>
    <row r="64" spans="27:55" ht="18.95" customHeight="1">
      <c r="AA64" s="9">
        <v>54</v>
      </c>
      <c r="AB64" s="27" t="str">
        <f>V14</f>
        <v>理科</v>
      </c>
      <c r="AC64" s="61"/>
      <c r="AD64" s="42" t="str">
        <f t="shared" si="24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IF(AE64="","",VLOOKUP(AE64,目次!$A$5:$X$36,20))</f>
        <v/>
      </c>
      <c r="AL64" s="22" t="str">
        <f>IF(AF64="","",VLOOKUP(AF64,目次!$A$5:$P$36,4))</f>
        <v/>
      </c>
      <c r="AM64" s="22" t="str">
        <f>IF(AF64="","",VLOOKUP(AF64,目次!$A$5:$X$36,21))</f>
        <v/>
      </c>
      <c r="AN64" s="22" t="str">
        <f>IF(AG64="","",VLOOKUP(AG64,目次!$A$5:$P$36,5))</f>
        <v/>
      </c>
      <c r="AO64" s="22" t="str">
        <f>IF(AG64="","",VLOOKUP(AG64,目次!$A$5:$X$36,22))</f>
        <v/>
      </c>
      <c r="AP64" s="22" t="str">
        <f>IF(AH64="","",VLOOKUP(AH64,目次!$A$5:$P$36,6))</f>
        <v>22～23</v>
      </c>
      <c r="AQ64" s="22" t="str">
        <f>IF(AH64="","",VLOOKUP(AH64,目次!$A$5:$X$36,23))</f>
        <v>26～27</v>
      </c>
      <c r="AR64" s="22" t="str">
        <f>IF(AI64="","",VLOOKUP(AI64,目次!$A$5:$P$36,7))</f>
        <v/>
      </c>
      <c r="AS64" s="22" t="str">
        <f>IF(AI64="","",VLOOKUP(AI64,目次!$A$5:$X$36,24))</f>
        <v/>
      </c>
      <c r="AT64" s="45" t="str">
        <f t="shared" si="25"/>
        <v/>
      </c>
      <c r="AU64" s="45" t="str">
        <f t="shared" si="26"/>
        <v/>
      </c>
      <c r="AV64" s="45" t="str">
        <f t="shared" si="27"/>
        <v/>
      </c>
      <c r="AW64" s="45" t="str">
        <f t="shared" si="28"/>
        <v/>
      </c>
      <c r="AX64" s="45" t="str">
        <f t="shared" si="29"/>
        <v/>
      </c>
      <c r="AY64" s="45" t="str">
        <f t="shared" si="30"/>
        <v/>
      </c>
      <c r="AZ64" s="45" t="str">
        <f t="shared" si="31"/>
        <v>22～23</v>
      </c>
      <c r="BA64" s="45" t="str">
        <f t="shared" si="32"/>
        <v>26～27</v>
      </c>
      <c r="BB64" s="45" t="str">
        <f t="shared" si="33"/>
        <v>22～23</v>
      </c>
      <c r="BC64" s="45" t="str">
        <f t="shared" si="34"/>
        <v>26～27</v>
      </c>
    </row>
    <row r="65" spans="27:55" ht="18.95" customHeight="1">
      <c r="AA65" s="9">
        <v>55</v>
      </c>
      <c r="AB65" s="27" t="str">
        <f>V15</f>
        <v>英語</v>
      </c>
      <c r="AC65" s="61"/>
      <c r="AD65" s="42" t="str">
        <f t="shared" si="24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IF(AE65="","",VLOOKUP(AE65,目次!$A$5:$X$36,20))</f>
        <v/>
      </c>
      <c r="AL65" s="22" t="str">
        <f>IF(AF65="","",VLOOKUP(AF65,目次!$A$5:$P$36,4))</f>
        <v/>
      </c>
      <c r="AM65" s="22" t="str">
        <f>IF(AF65="","",VLOOKUP(AF65,目次!$A$5:$X$36,21))</f>
        <v/>
      </c>
      <c r="AN65" s="22" t="str">
        <f>IF(AG65="","",VLOOKUP(AG65,目次!$A$5:$P$36,5))</f>
        <v/>
      </c>
      <c r="AO65" s="22" t="str">
        <f>IF(AG65="","",VLOOKUP(AG65,目次!$A$5:$X$36,22))</f>
        <v/>
      </c>
      <c r="AP65" s="22" t="str">
        <f>IF(AH65="","",VLOOKUP(AH65,目次!$A$5:$P$36,6))</f>
        <v/>
      </c>
      <c r="AQ65" s="22" t="str">
        <f>IF(AH65="","",VLOOKUP(AH65,目次!$A$5:$X$36,23))</f>
        <v/>
      </c>
      <c r="AR65" s="22" t="str">
        <f>IF(AI65="","",VLOOKUP(AI65,目次!$A$5:$P$36,7))</f>
        <v>22～23</v>
      </c>
      <c r="AS65" s="22" t="str">
        <f>IF(AI65="","",VLOOKUP(AI65,目次!$A$5:$X$36,24))</f>
        <v>26～27</v>
      </c>
      <c r="AT65" s="45" t="str">
        <f t="shared" si="25"/>
        <v>24～25</v>
      </c>
      <c r="AU65" s="45" t="str">
        <f t="shared" si="26"/>
        <v>26～27</v>
      </c>
      <c r="AV65" s="45" t="str">
        <f t="shared" si="27"/>
        <v/>
      </c>
      <c r="AW65" s="45" t="str">
        <f t="shared" si="28"/>
        <v/>
      </c>
      <c r="AX65" s="45" t="str">
        <f t="shared" si="29"/>
        <v/>
      </c>
      <c r="AY65" s="45" t="str">
        <f t="shared" si="30"/>
        <v/>
      </c>
      <c r="AZ65" s="45" t="str">
        <f t="shared" si="31"/>
        <v/>
      </c>
      <c r="BA65" s="45" t="str">
        <f t="shared" si="32"/>
        <v/>
      </c>
      <c r="BB65" s="45" t="str">
        <f t="shared" si="33"/>
        <v>22～23</v>
      </c>
      <c r="BC65" s="45" t="str">
        <f t="shared" si="34"/>
        <v>26～27</v>
      </c>
    </row>
    <row r="66" spans="27:55" ht="18.95" customHeight="1">
      <c r="AA66" s="9">
        <v>56</v>
      </c>
      <c r="AB66" s="27" t="str">
        <f>V11</f>
        <v>国語</v>
      </c>
      <c r="AC66" s="61"/>
      <c r="AD66" s="42" t="str">
        <f t="shared" si="24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IF(AE66="","",VLOOKUP(AE66,目次!$A$5:$X$36,20))</f>
        <v>26～27</v>
      </c>
      <c r="AL66" s="22" t="str">
        <f>IF(AF66="","",VLOOKUP(AF66,目次!$A$5:$P$36,4))</f>
        <v/>
      </c>
      <c r="AM66" s="22" t="str">
        <f>IF(AF66="","",VLOOKUP(AF66,目次!$A$5:$X$36,21))</f>
        <v/>
      </c>
      <c r="AN66" s="22" t="str">
        <f>IF(AG66="","",VLOOKUP(AG66,目次!$A$5:$P$36,5))</f>
        <v/>
      </c>
      <c r="AO66" s="22" t="str">
        <f>IF(AG66="","",VLOOKUP(AG66,目次!$A$5:$X$36,22))</f>
        <v/>
      </c>
      <c r="AP66" s="22" t="str">
        <f>IF(AH66="","",VLOOKUP(AH66,目次!$A$5:$P$36,6))</f>
        <v/>
      </c>
      <c r="AQ66" s="22" t="str">
        <f>IF(AH66="","",VLOOKUP(AH66,目次!$A$5:$X$36,23))</f>
        <v/>
      </c>
      <c r="AR66" s="22" t="str">
        <f>IF(AI66="","",VLOOKUP(AI66,目次!$A$5:$P$36,7))</f>
        <v/>
      </c>
      <c r="AS66" s="22" t="str">
        <f>IF(AI66="","",VLOOKUP(AI66,目次!$A$5:$X$36,24))</f>
        <v/>
      </c>
      <c r="AT66" s="45" t="str">
        <f t="shared" si="25"/>
        <v>24～25</v>
      </c>
      <c r="AU66" s="45" t="str">
        <f t="shared" si="26"/>
        <v>26～27</v>
      </c>
      <c r="AV66" s="45" t="str">
        <f t="shared" si="27"/>
        <v>28～30</v>
      </c>
      <c r="AW66" s="45" t="str">
        <f t="shared" si="28"/>
        <v>26～27</v>
      </c>
      <c r="AX66" s="45" t="str">
        <f t="shared" si="29"/>
        <v/>
      </c>
      <c r="AY66" s="45" t="str">
        <f t="shared" si="30"/>
        <v/>
      </c>
      <c r="AZ66" s="45" t="str">
        <f t="shared" si="31"/>
        <v/>
      </c>
      <c r="BA66" s="45" t="str">
        <f t="shared" si="32"/>
        <v/>
      </c>
      <c r="BB66" s="45" t="str">
        <f t="shared" si="33"/>
        <v/>
      </c>
      <c r="BC66" s="45" t="str">
        <f t="shared" si="34"/>
        <v/>
      </c>
    </row>
    <row r="67" spans="27:55" ht="18.95" customHeight="1">
      <c r="AA67" s="9">
        <v>57</v>
      </c>
      <c r="AB67" s="27" t="str">
        <f>V12</f>
        <v>社会</v>
      </c>
      <c r="AC67" s="61"/>
      <c r="AD67" s="42" t="str">
        <f t="shared" si="24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IF(AE67="","",VLOOKUP(AE67,目次!$A$5:$X$36,20))</f>
        <v/>
      </c>
      <c r="AL67" s="22" t="str">
        <f>IF(AF67="","",VLOOKUP(AF67,目次!$A$5:$P$36,4))</f>
        <v>28～30</v>
      </c>
      <c r="AM67" s="22" t="str">
        <f>IF(AF67="","",VLOOKUP(AF67,目次!$A$5:$X$36,21))</f>
        <v>26～27</v>
      </c>
      <c r="AN67" s="22" t="str">
        <f>IF(AG67="","",VLOOKUP(AG67,目次!$A$5:$P$36,5))</f>
        <v/>
      </c>
      <c r="AO67" s="22" t="str">
        <f>IF(AG67="","",VLOOKUP(AG67,目次!$A$5:$X$36,22))</f>
        <v/>
      </c>
      <c r="AP67" s="22" t="str">
        <f>IF(AH67="","",VLOOKUP(AH67,目次!$A$5:$P$36,6))</f>
        <v/>
      </c>
      <c r="AQ67" s="22" t="str">
        <f>IF(AH67="","",VLOOKUP(AH67,目次!$A$5:$X$36,23))</f>
        <v/>
      </c>
      <c r="AR67" s="22" t="str">
        <f>IF(AI67="","",VLOOKUP(AI67,目次!$A$5:$P$36,7))</f>
        <v/>
      </c>
      <c r="AS67" s="22" t="str">
        <f>IF(AI67="","",VLOOKUP(AI67,目次!$A$5:$X$36,24))</f>
        <v/>
      </c>
      <c r="AT67" s="45" t="str">
        <f t="shared" si="25"/>
        <v/>
      </c>
      <c r="AU67" s="45" t="str">
        <f t="shared" si="26"/>
        <v/>
      </c>
      <c r="AV67" s="45" t="str">
        <f t="shared" si="27"/>
        <v>28～30</v>
      </c>
      <c r="AW67" s="45" t="str">
        <f t="shared" si="28"/>
        <v>26～27</v>
      </c>
      <c r="AX67" s="45" t="str">
        <f t="shared" si="29"/>
        <v>24～25</v>
      </c>
      <c r="AY67" s="45" t="str">
        <f t="shared" si="30"/>
        <v>26～27</v>
      </c>
      <c r="AZ67" s="45" t="str">
        <f t="shared" si="31"/>
        <v/>
      </c>
      <c r="BA67" s="45" t="str">
        <f t="shared" si="32"/>
        <v/>
      </c>
      <c r="BB67" s="45" t="str">
        <f t="shared" si="33"/>
        <v/>
      </c>
      <c r="BC67" s="45" t="str">
        <f t="shared" si="34"/>
        <v/>
      </c>
    </row>
    <row r="68" spans="27:55" ht="18.95" customHeight="1">
      <c r="AA68" s="9">
        <v>58</v>
      </c>
      <c r="AB68" s="27" t="str">
        <f>V13</f>
        <v>数学</v>
      </c>
      <c r="AC68" s="61"/>
      <c r="AD68" s="42" t="str">
        <f t="shared" si="24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IF(AE68="","",VLOOKUP(AE68,目次!$A$5:$X$36,20))</f>
        <v/>
      </c>
      <c r="AL68" s="22" t="str">
        <f>IF(AF68="","",VLOOKUP(AF68,目次!$A$5:$P$36,4))</f>
        <v/>
      </c>
      <c r="AM68" s="22" t="str">
        <f>IF(AF68="","",VLOOKUP(AF68,目次!$A$5:$X$36,21))</f>
        <v/>
      </c>
      <c r="AN68" s="22" t="str">
        <f>IF(AG68="","",VLOOKUP(AG68,目次!$A$5:$P$36,5))</f>
        <v>24～25</v>
      </c>
      <c r="AO68" s="22" t="str">
        <f>IF(AG68="","",VLOOKUP(AG68,目次!$A$5:$X$36,22))</f>
        <v>26～27</v>
      </c>
      <c r="AP68" s="22" t="str">
        <f>IF(AH68="","",VLOOKUP(AH68,目次!$A$5:$P$36,6))</f>
        <v/>
      </c>
      <c r="AQ68" s="22" t="str">
        <f>IF(AH68="","",VLOOKUP(AH68,目次!$A$5:$X$36,23))</f>
        <v/>
      </c>
      <c r="AR68" s="22" t="str">
        <f>IF(AI68="","",VLOOKUP(AI68,目次!$A$5:$P$36,7))</f>
        <v/>
      </c>
      <c r="AS68" s="22" t="str">
        <f>IF(AI68="","",VLOOKUP(AI68,目次!$A$5:$X$36,24))</f>
        <v/>
      </c>
      <c r="AT68" s="45" t="str">
        <f t="shared" si="25"/>
        <v/>
      </c>
      <c r="AU68" s="45" t="str">
        <f t="shared" si="26"/>
        <v/>
      </c>
      <c r="AV68" s="45" t="str">
        <f t="shared" si="27"/>
        <v/>
      </c>
      <c r="AW68" s="45" t="str">
        <f t="shared" si="28"/>
        <v/>
      </c>
      <c r="AX68" s="45" t="str">
        <f t="shared" si="29"/>
        <v>24～25</v>
      </c>
      <c r="AY68" s="45" t="str">
        <f t="shared" si="30"/>
        <v>26～27</v>
      </c>
      <c r="AZ68" s="45" t="str">
        <f t="shared" si="31"/>
        <v>24～25</v>
      </c>
      <c r="BA68" s="45" t="str">
        <f t="shared" si="32"/>
        <v>28～29</v>
      </c>
      <c r="BB68" s="45" t="str">
        <f t="shared" si="33"/>
        <v/>
      </c>
      <c r="BC68" s="45" t="str">
        <f t="shared" si="34"/>
        <v/>
      </c>
    </row>
    <row r="69" spans="27:55" ht="18.95" customHeight="1">
      <c r="AA69" s="9">
        <v>59</v>
      </c>
      <c r="AB69" s="27" t="str">
        <f>V14</f>
        <v>理科</v>
      </c>
      <c r="AC69" s="61"/>
      <c r="AD69" s="42" t="str">
        <f t="shared" si="24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IF(AE69="","",VLOOKUP(AE69,目次!$A$5:$X$36,20))</f>
        <v/>
      </c>
      <c r="AL69" s="22" t="str">
        <f>IF(AF69="","",VLOOKUP(AF69,目次!$A$5:$P$36,4))</f>
        <v/>
      </c>
      <c r="AM69" s="22" t="str">
        <f>IF(AF69="","",VLOOKUP(AF69,目次!$A$5:$X$36,21))</f>
        <v/>
      </c>
      <c r="AN69" s="22" t="str">
        <f>IF(AG69="","",VLOOKUP(AG69,目次!$A$5:$P$36,5))</f>
        <v/>
      </c>
      <c r="AO69" s="22" t="str">
        <f>IF(AG69="","",VLOOKUP(AG69,目次!$A$5:$X$36,22))</f>
        <v/>
      </c>
      <c r="AP69" s="22" t="str">
        <f>IF(AH69="","",VLOOKUP(AH69,目次!$A$5:$P$36,6))</f>
        <v>24～25</v>
      </c>
      <c r="AQ69" s="22" t="str">
        <f>IF(AH69="","",VLOOKUP(AH69,目次!$A$5:$X$36,23))</f>
        <v>28～29</v>
      </c>
      <c r="AR69" s="22" t="str">
        <f>IF(AI69="","",VLOOKUP(AI69,目次!$A$5:$P$36,7))</f>
        <v/>
      </c>
      <c r="AS69" s="22" t="str">
        <f>IF(AI69="","",VLOOKUP(AI69,目次!$A$5:$X$36,24))</f>
        <v/>
      </c>
      <c r="AT69" s="45" t="str">
        <f t="shared" si="25"/>
        <v/>
      </c>
      <c r="AU69" s="45" t="str">
        <f t="shared" si="26"/>
        <v/>
      </c>
      <c r="AV69" s="45" t="str">
        <f t="shared" si="27"/>
        <v/>
      </c>
      <c r="AW69" s="45" t="str">
        <f t="shared" si="28"/>
        <v/>
      </c>
      <c r="AX69" s="45" t="str">
        <f t="shared" si="29"/>
        <v/>
      </c>
      <c r="AY69" s="45" t="str">
        <f t="shared" si="30"/>
        <v/>
      </c>
      <c r="AZ69" s="45" t="str">
        <f t="shared" si="31"/>
        <v>24～25</v>
      </c>
      <c r="BA69" s="45" t="str">
        <f t="shared" si="32"/>
        <v>28～29</v>
      </c>
      <c r="BB69" s="45" t="str">
        <f t="shared" si="33"/>
        <v>24～25</v>
      </c>
      <c r="BC69" s="45" t="str">
        <f t="shared" si="34"/>
        <v>28～29</v>
      </c>
    </row>
    <row r="70" spans="27:55" ht="18.95" customHeight="1" thickBot="1">
      <c r="AA70" s="9">
        <v>60</v>
      </c>
      <c r="AB70" s="27" t="str">
        <f>V15</f>
        <v>英語</v>
      </c>
      <c r="AC70" s="62"/>
      <c r="AD70" s="42" t="str">
        <f t="shared" si="24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IF(AE70="","",VLOOKUP(AE70,目次!$A$5:$X$36,20))</f>
        <v/>
      </c>
      <c r="AL70" s="22" t="str">
        <f>IF(AF70="","",VLOOKUP(AF70,目次!$A$5:$P$36,4))</f>
        <v/>
      </c>
      <c r="AM70" s="22" t="str">
        <f>IF(AF70="","",VLOOKUP(AF70,目次!$A$5:$X$36,21))</f>
        <v/>
      </c>
      <c r="AN70" s="22" t="str">
        <f>IF(AG70="","",VLOOKUP(AG70,目次!$A$5:$P$36,5))</f>
        <v/>
      </c>
      <c r="AO70" s="22" t="str">
        <f>IF(AG70="","",VLOOKUP(AG70,目次!$A$5:$X$36,22))</f>
        <v/>
      </c>
      <c r="AP70" s="22" t="str">
        <f>IF(AH70="","",VLOOKUP(AH70,目次!$A$5:$P$36,6))</f>
        <v/>
      </c>
      <c r="AQ70" s="22" t="str">
        <f>IF(AH70="","",VLOOKUP(AH70,目次!$A$5:$X$36,23))</f>
        <v/>
      </c>
      <c r="AR70" s="22" t="str">
        <f>IF(AI70="","",VLOOKUP(AI70,目次!$A$5:$P$36,7))</f>
        <v>24～25</v>
      </c>
      <c r="AS70" s="22" t="str">
        <f>IF(AI70="","",VLOOKUP(AI70,目次!$A$5:$X$36,24))</f>
        <v>28～29</v>
      </c>
      <c r="AT70" s="45" t="str">
        <f t="shared" si="25"/>
        <v/>
      </c>
      <c r="AU70" s="45" t="str">
        <f t="shared" si="26"/>
        <v/>
      </c>
      <c r="AV70" s="45" t="str">
        <f t="shared" si="27"/>
        <v/>
      </c>
      <c r="AW70" s="45" t="str">
        <f t="shared" si="28"/>
        <v/>
      </c>
      <c r="AX70" s="45" t="str">
        <f t="shared" si="29"/>
        <v/>
      </c>
      <c r="AY70" s="45" t="str">
        <f t="shared" si="30"/>
        <v/>
      </c>
      <c r="AZ70" s="45" t="str">
        <f t="shared" si="31"/>
        <v/>
      </c>
      <c r="BA70" s="45" t="str">
        <f t="shared" si="32"/>
        <v/>
      </c>
      <c r="BB70" s="45" t="str">
        <f t="shared" si="33"/>
        <v>24～25</v>
      </c>
      <c r="BC70" s="45" t="str">
        <f t="shared" si="34"/>
        <v>28～29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2:I2"/>
    <mergeCell ref="J2:P2"/>
    <mergeCell ref="BN9:BO9"/>
    <mergeCell ref="B1:P1"/>
    <mergeCell ref="BP9:BQ9"/>
    <mergeCell ref="BJ9:BK9"/>
    <mergeCell ref="U1:Z1"/>
    <mergeCell ref="BR9:BS9"/>
    <mergeCell ref="B3:C3"/>
    <mergeCell ref="B5:C5"/>
    <mergeCell ref="F6:G6"/>
    <mergeCell ref="H6:I6"/>
    <mergeCell ref="J6:K6"/>
    <mergeCell ref="L6:M6"/>
    <mergeCell ref="N6:O6"/>
    <mergeCell ref="F5:J5"/>
    <mergeCell ref="K5:P5"/>
    <mergeCell ref="R5:Z5"/>
    <mergeCell ref="BL9:BM9"/>
  </mergeCells>
  <phoneticPr fontId="6"/>
  <conditionalFormatting sqref="B8:B38">
    <cfRule type="expression" dxfId="89" priority="2" stopIfTrue="1">
      <formula>D8="祝"</formula>
    </cfRule>
    <cfRule type="expression" dxfId="88" priority="3" stopIfTrue="1">
      <formula>OR(D8=1,D8=7)</formula>
    </cfRule>
  </conditionalFormatting>
  <conditionalFormatting sqref="C8:C38">
    <cfRule type="expression" dxfId="87" priority="4" stopIfTrue="1">
      <formula>D8="祝"</formula>
    </cfRule>
    <cfRule type="expression" dxfId="86" priority="5" stopIfTrue="1">
      <formula>OR(D8=1,D8=7)</formula>
    </cfRule>
  </conditionalFormatting>
  <conditionalFormatting sqref="D8:D38">
    <cfRule type="cellIs" dxfId="8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45" t="s">
        <v>98</v>
      </c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U1" s="274" t="str">
        <f>HYPERLINK("#はじめに!A1","はじめにの画面に戻る")</f>
        <v>はじめにの画面に戻る</v>
      </c>
      <c r="V1" s="275"/>
      <c r="W1" s="275"/>
      <c r="X1" s="275"/>
      <c r="Y1" s="275"/>
      <c r="Z1" s="275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44" t="s">
        <v>542</v>
      </c>
      <c r="C2" s="344"/>
      <c r="D2" s="344"/>
      <c r="E2" s="344"/>
      <c r="F2" s="344"/>
      <c r="G2" s="344"/>
      <c r="H2" s="344"/>
      <c r="I2" s="344"/>
      <c r="J2" s="277" t="s">
        <v>540</v>
      </c>
      <c r="K2" s="278"/>
      <c r="L2" s="278"/>
      <c r="M2" s="278"/>
      <c r="N2" s="278"/>
      <c r="O2" s="278"/>
      <c r="P2" s="279"/>
      <c r="Q2" s="50"/>
      <c r="R2" s="50"/>
      <c r="S2" s="50"/>
      <c r="T2" s="50"/>
      <c r="U2" s="50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0"/>
      <c r="C3" s="280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09"/>
      <c r="B4" s="210"/>
      <c r="C4" s="210"/>
      <c r="D4" s="211"/>
      <c r="E4" s="209"/>
      <c r="F4" s="212"/>
      <c r="G4" s="212"/>
      <c r="H4" s="213"/>
      <c r="I4" s="213"/>
      <c r="J4" s="214"/>
      <c r="K4" s="214"/>
      <c r="L4" s="213"/>
      <c r="M4" s="213"/>
      <c r="N4" s="213"/>
      <c r="O4" s="213"/>
      <c r="P4" s="215"/>
      <c r="Q4" s="215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09"/>
      <c r="B5" s="266">
        <v>2025</v>
      </c>
      <c r="C5" s="266"/>
      <c r="D5" s="51"/>
      <c r="E5" s="52" t="s">
        <v>0</v>
      </c>
      <c r="F5" s="267" t="str">
        <f>J2</f>
        <v>スタディ１</v>
      </c>
      <c r="G5" s="267"/>
      <c r="H5" s="267"/>
      <c r="I5" s="267"/>
      <c r="J5" s="267"/>
      <c r="K5" s="268" t="s">
        <v>56</v>
      </c>
      <c r="L5" s="268"/>
      <c r="M5" s="268"/>
      <c r="N5" s="268"/>
      <c r="O5" s="268"/>
      <c r="P5" s="268"/>
      <c r="Q5" s="216"/>
      <c r="R5" s="343" t="s">
        <v>95</v>
      </c>
      <c r="S5" s="343"/>
      <c r="T5" s="343"/>
      <c r="U5" s="343"/>
      <c r="V5" s="343"/>
      <c r="W5" s="343"/>
      <c r="X5" s="343"/>
      <c r="Y5" s="343"/>
      <c r="Z5" s="343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18"/>
      <c r="B6" s="53">
        <v>11</v>
      </c>
      <c r="C6" s="54" t="s">
        <v>1</v>
      </c>
      <c r="D6" s="16"/>
      <c r="E6" s="28" t="s">
        <v>2</v>
      </c>
      <c r="F6" s="271" t="s">
        <v>3</v>
      </c>
      <c r="G6" s="272"/>
      <c r="H6" s="271" t="s">
        <v>4</v>
      </c>
      <c r="I6" s="272"/>
      <c r="J6" s="271" t="s">
        <v>5</v>
      </c>
      <c r="K6" s="272"/>
      <c r="L6" s="271" t="s">
        <v>6</v>
      </c>
      <c r="M6" s="272"/>
      <c r="N6" s="271" t="s">
        <v>7</v>
      </c>
      <c r="O6" s="272"/>
      <c r="P6" s="29" t="s">
        <v>8</v>
      </c>
      <c r="Q6" s="217"/>
      <c r="R6" s="30" t="s">
        <v>9</v>
      </c>
    </row>
    <row r="7" spans="1:71" ht="18.75" customHeight="1">
      <c r="A7" s="218"/>
      <c r="B7" s="22"/>
      <c r="C7" s="22"/>
      <c r="E7" s="31"/>
      <c r="F7" s="32" t="s">
        <v>55</v>
      </c>
      <c r="G7" s="34" t="str">
        <f>J2</f>
        <v>スタディ１</v>
      </c>
      <c r="H7" s="32" t="s">
        <v>55</v>
      </c>
      <c r="I7" s="34" t="str">
        <f>J2</f>
        <v>スタディ１</v>
      </c>
      <c r="J7" s="32" t="s">
        <v>55</v>
      </c>
      <c r="K7" s="34" t="str">
        <f>J2</f>
        <v>スタディ１</v>
      </c>
      <c r="L7" s="32" t="s">
        <v>55</v>
      </c>
      <c r="M7" s="34" t="str">
        <f>J2</f>
        <v>スタディ１</v>
      </c>
      <c r="N7" s="32" t="s">
        <v>55</v>
      </c>
      <c r="O7" s="34" t="str">
        <f>J2</f>
        <v>スタディ１</v>
      </c>
      <c r="P7" s="31"/>
      <c r="Q7" s="218"/>
      <c r="R7" s="33"/>
    </row>
    <row r="8" spans="1:71" ht="18.95" customHeight="1">
      <c r="A8" s="218"/>
      <c r="B8" s="5">
        <v>1</v>
      </c>
      <c r="C8" s="6">
        <f t="shared" ref="C8:C37" si="0">DATE($B$5,$B$6,B8)</f>
        <v>45962</v>
      </c>
      <c r="D8" s="18">
        <f t="shared" ref="D8:D17" si="1">WEEKDAY(C8)</f>
        <v>7</v>
      </c>
      <c r="E8" s="9"/>
      <c r="F8" s="106" t="str">
        <f>IF($R8=1,VLOOKUP($S8,$AA$11:$BC$70,10),IF($R8=2,VLOOKUP($S7+1,$AA$11:$BC$70,20),IF($R8="予備","予備","")))</f>
        <v>2～3</v>
      </c>
      <c r="G8" s="107" t="str">
        <f t="shared" ref="G8:G37" si="2">IF($R8=1,VLOOKUP($S8,$AA$11:$BC$70,11),IF($R8=2,VLOOKUP($S7+1,$AA$11:$BC$70,21),IF($R8="予備","予備","")))</f>
        <v>4～5</v>
      </c>
      <c r="H8" s="108" t="str">
        <f t="shared" ref="H8:H37" si="3">IF($R8=1,VLOOKUP($S8,$AA$11:$BC$70,12),IF($R8=2,VLOOKUP($S7+1,$AA$11:$BC$70,22),IF($R8="予備","予備","")))</f>
        <v/>
      </c>
      <c r="I8" s="107" t="str">
        <f t="shared" ref="I8:I37" si="4">IF($R8=1,VLOOKUP($S8,$AA$11:$BC$70,13),IF($R8=2,VLOOKUP($S7+1,$AA$11:$BC$70,23),IF($R8="予備","予備","")))</f>
        <v/>
      </c>
      <c r="J8" s="108" t="str">
        <f t="shared" ref="J8:J37" si="5">IF($R8=1,VLOOKUP($S8,$AA$11:$BC$70,14),IF($R8=2,VLOOKUP($S7+1,$AA$11:$BC$70,24),IF($R8="予備","予備","")))</f>
        <v/>
      </c>
      <c r="K8" s="107" t="str">
        <f t="shared" ref="K8:K37" si="6">IF($R8=1,VLOOKUP($S8,$AA$11:$BC$70,15),IF($R8=2,VLOOKUP($S7+1,$AA$11:$BC$70,25),IF($R8="予備","予備","")))</f>
        <v/>
      </c>
      <c r="L8" s="108" t="str">
        <f t="shared" ref="L8:L37" si="7">IF($R8=1,VLOOKUP($S8,$AA$11:$BC$70,16),IF($R8=2,VLOOKUP($S7+1,$AA$11:$BC$70,26),IF($R8="予備","予備","")))</f>
        <v/>
      </c>
      <c r="M8" s="107" t="str">
        <f t="shared" ref="M8:M37" si="8">IF($R8=1,VLOOKUP($S8,$AA$11:$BC$70,17),IF($R8=2,VLOOKUP($S7+1,$AA$11:$BC$70,27),IF($R8="予備","予備","")))</f>
        <v/>
      </c>
      <c r="N8" s="108" t="str">
        <f t="shared" ref="N8:N37" si="9">IF($R8=1,VLOOKUP($S8,$AA$11:$BC$70,18),IF($R8=2,VLOOKUP($S7+1,$AA$11:$BC$70,28),IF($R8="予備","予備","")))</f>
        <v/>
      </c>
      <c r="O8" s="107" t="str">
        <f t="shared" ref="O8:O37" si="10">IF($R8=1,VLOOKUP($S8,$AA$11:$BC$70,19),IF($R8=2,VLOOKUP($S7+1,$AA$11:$BC$70,29),IF($R8="予備","予備","")))</f>
        <v/>
      </c>
      <c r="P8" s="9"/>
      <c r="Q8" s="218"/>
      <c r="R8" s="55">
        <v>1</v>
      </c>
      <c r="S8" s="14">
        <f>SUM($R$8:R8)</f>
        <v>1</v>
      </c>
    </row>
    <row r="9" spans="1:71" ht="18.95" customHeight="1" thickBot="1">
      <c r="A9" s="218"/>
      <c r="B9" s="5">
        <v>2</v>
      </c>
      <c r="C9" s="6">
        <f t="shared" si="0"/>
        <v>45963</v>
      </c>
      <c r="D9" s="18">
        <f t="shared" si="1"/>
        <v>1</v>
      </c>
      <c r="E9" s="9"/>
      <c r="F9" s="106" t="str">
        <f>IF($R9=1,VLOOKUP($S9,$AA$11:$BC$70,10),IF($R9=2,VLOOKUP($S8+1,$AA$11:$BC$70,20),IF($R9="予備","予備","")))</f>
        <v/>
      </c>
      <c r="G9" s="107" t="str">
        <f t="shared" si="2"/>
        <v/>
      </c>
      <c r="H9" s="108" t="str">
        <f t="shared" si="3"/>
        <v>2～3</v>
      </c>
      <c r="I9" s="107" t="str">
        <f t="shared" si="4"/>
        <v>4～5</v>
      </c>
      <c r="J9" s="108" t="str">
        <f t="shared" si="5"/>
        <v/>
      </c>
      <c r="K9" s="107" t="str">
        <f t="shared" si="6"/>
        <v/>
      </c>
      <c r="L9" s="108" t="str">
        <f t="shared" si="7"/>
        <v/>
      </c>
      <c r="M9" s="107" t="str">
        <f t="shared" si="8"/>
        <v/>
      </c>
      <c r="N9" s="108" t="str">
        <f t="shared" si="9"/>
        <v/>
      </c>
      <c r="O9" s="107" t="str">
        <f t="shared" si="10"/>
        <v/>
      </c>
      <c r="P9" s="9"/>
      <c r="Q9" s="218"/>
      <c r="R9" s="55">
        <v>1</v>
      </c>
      <c r="S9" s="14">
        <f>SUM($R$8:R9)</f>
        <v>2</v>
      </c>
      <c r="U9" s="7" t="s">
        <v>96</v>
      </c>
      <c r="V9" s="24"/>
      <c r="W9" s="15"/>
      <c r="AA9" s="8" t="s">
        <v>97</v>
      </c>
      <c r="AB9" s="24" t="s">
        <v>10</v>
      </c>
      <c r="AC9" s="24"/>
      <c r="AD9" s="15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70" t="s">
        <v>14</v>
      </c>
      <c r="BK9" s="270"/>
      <c r="BL9" s="270" t="s">
        <v>4</v>
      </c>
      <c r="BM9" s="270"/>
      <c r="BN9" s="270" t="s">
        <v>5</v>
      </c>
      <c r="BO9" s="270"/>
      <c r="BP9" s="270" t="s">
        <v>6</v>
      </c>
      <c r="BQ9" s="270"/>
      <c r="BR9" s="270" t="s">
        <v>7</v>
      </c>
      <c r="BS9" s="270"/>
    </row>
    <row r="10" spans="1:71" ht="18.95" customHeight="1" thickBot="1">
      <c r="A10" s="218"/>
      <c r="B10" s="5">
        <v>3</v>
      </c>
      <c r="C10" s="6">
        <f t="shared" si="0"/>
        <v>45964</v>
      </c>
      <c r="D10" s="18">
        <f t="shared" si="1"/>
        <v>2</v>
      </c>
      <c r="E10" s="9"/>
      <c r="F10" s="108" t="str">
        <f t="shared" ref="F10:F37" si="11">IF($R10=1,VLOOKUP($S10,$AA$11:$BC$70,10),IF($R10=2,VLOOKUP($S9+1,$AA$11:$BC$70,20),IF($R10="予備","予備","")))</f>
        <v/>
      </c>
      <c r="G10" s="107" t="str">
        <f t="shared" si="2"/>
        <v/>
      </c>
      <c r="H10" s="108" t="str">
        <f t="shared" si="3"/>
        <v/>
      </c>
      <c r="I10" s="107" t="str">
        <f t="shared" si="4"/>
        <v/>
      </c>
      <c r="J10" s="108" t="str">
        <f t="shared" si="5"/>
        <v>2～3</v>
      </c>
      <c r="K10" s="107" t="str">
        <f t="shared" si="6"/>
        <v>4～5</v>
      </c>
      <c r="L10" s="108" t="str">
        <f t="shared" si="7"/>
        <v/>
      </c>
      <c r="M10" s="107" t="str">
        <f t="shared" si="8"/>
        <v/>
      </c>
      <c r="N10" s="108" t="str">
        <f t="shared" si="9"/>
        <v/>
      </c>
      <c r="O10" s="107" t="str">
        <f t="shared" si="10"/>
        <v/>
      </c>
      <c r="P10" s="9"/>
      <c r="Q10" s="218"/>
      <c r="R10" s="55">
        <v>1</v>
      </c>
      <c r="S10" s="14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1" t="s">
        <v>14</v>
      </c>
      <c r="AF10" s="41" t="s">
        <v>17</v>
      </c>
      <c r="AG10" s="41" t="s">
        <v>18</v>
      </c>
      <c r="AH10" s="41" t="s">
        <v>19</v>
      </c>
      <c r="AI10" s="41" t="s">
        <v>20</v>
      </c>
      <c r="AJ10" s="43" t="s">
        <v>14</v>
      </c>
      <c r="AK10" s="44" t="s">
        <v>539</v>
      </c>
      <c r="AL10" s="41" t="s">
        <v>17</v>
      </c>
      <c r="AM10" s="44" t="s">
        <v>539</v>
      </c>
      <c r="AN10" s="41" t="s">
        <v>18</v>
      </c>
      <c r="AO10" s="44" t="s">
        <v>539</v>
      </c>
      <c r="AP10" s="41" t="s">
        <v>19</v>
      </c>
      <c r="AQ10" s="44" t="s">
        <v>539</v>
      </c>
      <c r="AR10" s="41" t="s">
        <v>20</v>
      </c>
      <c r="AS10" s="44" t="s">
        <v>539</v>
      </c>
      <c r="AT10" s="43" t="s">
        <v>14</v>
      </c>
      <c r="AU10" s="44" t="s">
        <v>539</v>
      </c>
      <c r="AV10" s="41" t="s">
        <v>17</v>
      </c>
      <c r="AW10" s="44" t="s">
        <v>539</v>
      </c>
      <c r="AX10" s="41" t="s">
        <v>18</v>
      </c>
      <c r="AY10" s="44" t="s">
        <v>539</v>
      </c>
      <c r="AZ10" s="41" t="s">
        <v>19</v>
      </c>
      <c r="BA10" s="44" t="s">
        <v>539</v>
      </c>
      <c r="BB10" s="41" t="s">
        <v>20</v>
      </c>
      <c r="BC10" s="44" t="s">
        <v>539</v>
      </c>
      <c r="BH10" s="36" t="s">
        <v>11</v>
      </c>
      <c r="BI10" s="37" t="s">
        <v>21</v>
      </c>
      <c r="BJ10" s="38" t="s">
        <v>55</v>
      </c>
      <c r="BK10" s="39" t="s">
        <v>541</v>
      </c>
      <c r="BL10" s="38" t="s">
        <v>55</v>
      </c>
      <c r="BM10" s="39" t="s">
        <v>539</v>
      </c>
      <c r="BN10" s="38" t="s">
        <v>55</v>
      </c>
      <c r="BO10" s="39" t="s">
        <v>539</v>
      </c>
      <c r="BP10" s="38" t="s">
        <v>55</v>
      </c>
      <c r="BQ10" s="39" t="s">
        <v>539</v>
      </c>
      <c r="BR10" s="38" t="s">
        <v>55</v>
      </c>
      <c r="BS10" s="39" t="s">
        <v>539</v>
      </c>
    </row>
    <row r="11" spans="1:71" ht="18.95" customHeight="1">
      <c r="A11" s="218"/>
      <c r="B11" s="5">
        <v>4</v>
      </c>
      <c r="C11" s="6">
        <f t="shared" si="0"/>
        <v>45965</v>
      </c>
      <c r="D11" s="18">
        <f t="shared" si="1"/>
        <v>3</v>
      </c>
      <c r="E11" s="9"/>
      <c r="F11" s="108" t="str">
        <f t="shared" si="11"/>
        <v/>
      </c>
      <c r="G11" s="107" t="str">
        <f t="shared" si="2"/>
        <v/>
      </c>
      <c r="H11" s="108" t="str">
        <f t="shared" si="3"/>
        <v/>
      </c>
      <c r="I11" s="107" t="str">
        <f t="shared" si="4"/>
        <v/>
      </c>
      <c r="J11" s="108" t="str">
        <f t="shared" si="5"/>
        <v/>
      </c>
      <c r="K11" s="107" t="str">
        <f t="shared" si="6"/>
        <v/>
      </c>
      <c r="L11" s="108" t="str">
        <f t="shared" si="7"/>
        <v>2～3</v>
      </c>
      <c r="M11" s="107" t="str">
        <f t="shared" si="8"/>
        <v>6～7</v>
      </c>
      <c r="N11" s="108" t="str">
        <f t="shared" si="9"/>
        <v/>
      </c>
      <c r="O11" s="107" t="str">
        <f t="shared" si="10"/>
        <v/>
      </c>
      <c r="P11" s="9"/>
      <c r="Q11" s="218"/>
      <c r="R11" s="55">
        <v>1</v>
      </c>
      <c r="S11" s="14">
        <f>SUM($R$8:R11)</f>
        <v>4</v>
      </c>
      <c r="U11" s="27">
        <v>1</v>
      </c>
      <c r="V11" s="60" t="s">
        <v>14</v>
      </c>
      <c r="AA11" s="9">
        <v>1</v>
      </c>
      <c r="AB11" s="27" t="str">
        <f>V11</f>
        <v>国語</v>
      </c>
      <c r="AC11" s="60"/>
      <c r="AD11" s="42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IF(AE11="","",VLOOKUP(AE11,目次!$A$5:$X$36,20))</f>
        <v>4～5</v>
      </c>
      <c r="AL11" s="22" t="str">
        <f>IF(AF11="","",VLOOKUP(AF11,目次!$A$5:$P$36,4))</f>
        <v/>
      </c>
      <c r="AM11" s="22" t="str">
        <f>IF(AF11="","",VLOOKUP(AF11,目次!$A$5:$X$36,21))</f>
        <v/>
      </c>
      <c r="AN11" s="22" t="str">
        <f>IF(AG11="","",VLOOKUP(AG11,目次!$A$5:$P$36,5))</f>
        <v/>
      </c>
      <c r="AO11" s="22" t="str">
        <f>IF(AG11="","",VLOOKUP(AG11,目次!$A$5:$X$36,22))</f>
        <v/>
      </c>
      <c r="AP11" s="22" t="str">
        <f>IF(AH11="","",VLOOKUP(AH11,目次!$A$5:$P$36,6))</f>
        <v/>
      </c>
      <c r="AQ11" s="22" t="str">
        <f>IF(AH11="","",VLOOKUP(AH11,目次!$A$5:$X$36,23))</f>
        <v/>
      </c>
      <c r="AR11" s="22" t="str">
        <f>IF(AI11="","",VLOOKUP(AI11,目次!$A$5:$P$36,7))</f>
        <v/>
      </c>
      <c r="AS11" s="22" t="str">
        <f>IF(AI11="","",VLOOKUP(AI11,目次!$A$5:$X$36,24))</f>
        <v/>
      </c>
      <c r="AT11" s="45" t="str">
        <f t="shared" ref="AT11:BC36" si="13">IF(AJ11=AJ12,"",IF($AD11=$AD12,AJ11&amp;","&amp;AJ12,AJ11&amp;AJ12))</f>
        <v>2～3</v>
      </c>
      <c r="AU11" s="45" t="str">
        <f t="shared" si="13"/>
        <v>4～5</v>
      </c>
      <c r="AV11" s="45" t="str">
        <f t="shared" si="13"/>
        <v>2～3</v>
      </c>
      <c r="AW11" s="45" t="str">
        <f t="shared" si="13"/>
        <v>4～5</v>
      </c>
      <c r="AX11" s="45" t="str">
        <f t="shared" si="13"/>
        <v/>
      </c>
      <c r="AY11" s="45" t="str">
        <f t="shared" si="13"/>
        <v/>
      </c>
      <c r="AZ11" s="45" t="str">
        <f t="shared" si="13"/>
        <v/>
      </c>
      <c r="BA11" s="45" t="str">
        <f t="shared" si="13"/>
        <v/>
      </c>
      <c r="BB11" s="45" t="str">
        <f t="shared" si="13"/>
        <v/>
      </c>
      <c r="BC11" s="45" t="str">
        <f t="shared" si="13"/>
        <v/>
      </c>
      <c r="BH11" s="40">
        <v>1</v>
      </c>
      <c r="BI11" s="250" t="s">
        <v>22</v>
      </c>
      <c r="BJ11" s="253" t="s">
        <v>58</v>
      </c>
      <c r="BK11" s="248" t="s">
        <v>112</v>
      </c>
      <c r="BL11" s="252" t="s">
        <v>111</v>
      </c>
      <c r="BM11" s="251" t="s">
        <v>112</v>
      </c>
      <c r="BN11" s="249" t="s">
        <v>111</v>
      </c>
      <c r="BO11" s="257" t="s">
        <v>112</v>
      </c>
      <c r="BP11" s="249" t="s">
        <v>111</v>
      </c>
      <c r="BQ11" s="256" t="s">
        <v>99</v>
      </c>
      <c r="BR11" s="255" t="s">
        <v>111</v>
      </c>
      <c r="BS11" s="258" t="s">
        <v>99</v>
      </c>
    </row>
    <row r="12" spans="1:71" ht="18.95" customHeight="1">
      <c r="A12" s="218"/>
      <c r="B12" s="5">
        <v>5</v>
      </c>
      <c r="C12" s="6">
        <f t="shared" si="0"/>
        <v>45966</v>
      </c>
      <c r="D12" s="18">
        <f t="shared" si="1"/>
        <v>4</v>
      </c>
      <c r="E12" s="9"/>
      <c r="F12" s="108" t="str">
        <f t="shared" si="11"/>
        <v/>
      </c>
      <c r="G12" s="107" t="str">
        <f t="shared" si="2"/>
        <v/>
      </c>
      <c r="H12" s="108" t="str">
        <f t="shared" si="3"/>
        <v/>
      </c>
      <c r="I12" s="107" t="str">
        <f t="shared" si="4"/>
        <v/>
      </c>
      <c r="J12" s="108" t="str">
        <f t="shared" si="5"/>
        <v/>
      </c>
      <c r="K12" s="107" t="str">
        <f t="shared" si="6"/>
        <v/>
      </c>
      <c r="L12" s="108" t="str">
        <f t="shared" si="7"/>
        <v/>
      </c>
      <c r="M12" s="107" t="str">
        <f t="shared" si="8"/>
        <v/>
      </c>
      <c r="N12" s="108" t="str">
        <f t="shared" si="9"/>
        <v>2～3</v>
      </c>
      <c r="O12" s="107" t="str">
        <f t="shared" si="10"/>
        <v>6～7</v>
      </c>
      <c r="P12" s="9"/>
      <c r="Q12" s="218"/>
      <c r="R12" s="55">
        <v>1</v>
      </c>
      <c r="S12" s="14">
        <f>SUM($R$8:R12)</f>
        <v>5</v>
      </c>
      <c r="U12" s="27">
        <v>2</v>
      </c>
      <c r="V12" s="61" t="s">
        <v>4</v>
      </c>
      <c r="AA12" s="9">
        <v>2</v>
      </c>
      <c r="AB12" s="27" t="str">
        <f>V12</f>
        <v>社会</v>
      </c>
      <c r="AC12" s="61"/>
      <c r="AD12" s="42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IF(AE12="","",VLOOKUP(AE12,目次!$A$5:$X$36,20))</f>
        <v/>
      </c>
      <c r="AL12" s="22" t="str">
        <f>IF(AF12="","",VLOOKUP(AF12,目次!$A$5:$P$36,4))</f>
        <v>2～3</v>
      </c>
      <c r="AM12" s="22" t="str">
        <f>IF(AF12="","",VLOOKUP(AF12,目次!$A$5:$X$36,21))</f>
        <v>4～5</v>
      </c>
      <c r="AN12" s="22" t="str">
        <f>IF(AG12="","",VLOOKUP(AG12,目次!$A$5:$P$36,5))</f>
        <v/>
      </c>
      <c r="AO12" s="22" t="str">
        <f>IF(AG12="","",VLOOKUP(AG12,目次!$A$5:$X$36,22))</f>
        <v/>
      </c>
      <c r="AP12" s="22" t="str">
        <f>IF(AH12="","",VLOOKUP(AH12,目次!$A$5:$P$36,6))</f>
        <v/>
      </c>
      <c r="AQ12" s="22" t="str">
        <f>IF(AH12="","",VLOOKUP(AH12,目次!$A$5:$X$36,23))</f>
        <v/>
      </c>
      <c r="AR12" s="22" t="str">
        <f>IF(AI12="","",VLOOKUP(AI12,目次!$A$5:$P$36,7))</f>
        <v/>
      </c>
      <c r="AS12" s="22" t="str">
        <f>IF(AI12="","",VLOOKUP(AI12,目次!$A$5:$X$36,24))</f>
        <v/>
      </c>
      <c r="AT12" s="45" t="str">
        <f t="shared" si="13"/>
        <v/>
      </c>
      <c r="AU12" s="45" t="str">
        <f t="shared" si="13"/>
        <v/>
      </c>
      <c r="AV12" s="45" t="str">
        <f t="shared" si="13"/>
        <v>2～3</v>
      </c>
      <c r="AW12" s="45" t="str">
        <f t="shared" si="13"/>
        <v>4～5</v>
      </c>
      <c r="AX12" s="45" t="str">
        <f t="shared" si="13"/>
        <v>2～3</v>
      </c>
      <c r="AY12" s="45" t="str">
        <f t="shared" si="13"/>
        <v>4～5</v>
      </c>
      <c r="AZ12" s="45" t="str">
        <f t="shared" si="13"/>
        <v/>
      </c>
      <c r="BA12" s="45" t="str">
        <f t="shared" si="13"/>
        <v/>
      </c>
      <c r="BB12" s="45" t="str">
        <f t="shared" si="13"/>
        <v/>
      </c>
      <c r="BC12" s="45" t="str">
        <f t="shared" si="13"/>
        <v/>
      </c>
      <c r="BH12" s="40">
        <v>2</v>
      </c>
      <c r="BI12" s="64" t="s">
        <v>23</v>
      </c>
      <c r="BJ12" s="75" t="s">
        <v>59</v>
      </c>
      <c r="BK12" s="260" t="s">
        <v>99</v>
      </c>
      <c r="BL12" s="78" t="s">
        <v>112</v>
      </c>
      <c r="BM12" s="261" t="s">
        <v>99</v>
      </c>
      <c r="BN12" s="67" t="s">
        <v>112</v>
      </c>
      <c r="BO12" s="259" t="s">
        <v>99</v>
      </c>
      <c r="BP12" s="67" t="s">
        <v>112</v>
      </c>
      <c r="BQ12" s="152" t="s">
        <v>100</v>
      </c>
      <c r="BR12" s="69" t="s">
        <v>112</v>
      </c>
      <c r="BS12" s="254" t="s">
        <v>100</v>
      </c>
    </row>
    <row r="13" spans="1:71" ht="18.95" customHeight="1">
      <c r="A13" s="218"/>
      <c r="B13" s="5">
        <v>6</v>
      </c>
      <c r="C13" s="6">
        <f t="shared" si="0"/>
        <v>45967</v>
      </c>
      <c r="D13" s="18">
        <f t="shared" si="1"/>
        <v>5</v>
      </c>
      <c r="E13" s="9"/>
      <c r="F13" s="108" t="str">
        <f t="shared" si="11"/>
        <v>4～5</v>
      </c>
      <c r="G13" s="107" t="str">
        <f t="shared" si="2"/>
        <v>6～7</v>
      </c>
      <c r="H13" s="108" t="str">
        <f t="shared" si="3"/>
        <v/>
      </c>
      <c r="I13" s="107" t="str">
        <f t="shared" si="4"/>
        <v/>
      </c>
      <c r="J13" s="108" t="str">
        <f t="shared" si="5"/>
        <v/>
      </c>
      <c r="K13" s="107" t="str">
        <f t="shared" si="6"/>
        <v/>
      </c>
      <c r="L13" s="108" t="str">
        <f t="shared" si="7"/>
        <v/>
      </c>
      <c r="M13" s="107" t="str">
        <f t="shared" si="8"/>
        <v/>
      </c>
      <c r="N13" s="108" t="str">
        <f t="shared" si="9"/>
        <v/>
      </c>
      <c r="O13" s="107" t="str">
        <f t="shared" si="10"/>
        <v/>
      </c>
      <c r="P13" s="9"/>
      <c r="Q13" s="218"/>
      <c r="R13" s="55">
        <v>1</v>
      </c>
      <c r="S13" s="14">
        <f>SUM($R$8:R13)</f>
        <v>6</v>
      </c>
      <c r="U13" s="27">
        <v>3</v>
      </c>
      <c r="V13" s="61" t="s">
        <v>5</v>
      </c>
      <c r="AA13" s="9">
        <v>3</v>
      </c>
      <c r="AB13" s="27" t="str">
        <f>V13</f>
        <v>数学</v>
      </c>
      <c r="AC13" s="61"/>
      <c r="AD13" s="42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IF(AE13="","",VLOOKUP(AE13,目次!$A$5:$X$36,20))</f>
        <v/>
      </c>
      <c r="AL13" s="22" t="str">
        <f>IF(AF13="","",VLOOKUP(AF13,目次!$A$5:$P$36,4))</f>
        <v/>
      </c>
      <c r="AM13" s="22" t="str">
        <f>IF(AF13="","",VLOOKUP(AF13,目次!$A$5:$X$36,21))</f>
        <v/>
      </c>
      <c r="AN13" s="22" t="str">
        <f>IF(AG13="","",VLOOKUP(AG13,目次!$A$5:$P$36,5))</f>
        <v>2～3</v>
      </c>
      <c r="AO13" s="22" t="str">
        <f>IF(AG13="","",VLOOKUP(AG13,目次!$A$5:$X$36,22))</f>
        <v>4～5</v>
      </c>
      <c r="AP13" s="22" t="str">
        <f>IF(AH13="","",VLOOKUP(AH13,目次!$A$5:$P$36,6))</f>
        <v/>
      </c>
      <c r="AQ13" s="22" t="str">
        <f>IF(AH13="","",VLOOKUP(AH13,目次!$A$5:$X$36,23))</f>
        <v/>
      </c>
      <c r="AR13" s="22" t="str">
        <f>IF(AI13="","",VLOOKUP(AI13,目次!$A$5:$P$36,7))</f>
        <v/>
      </c>
      <c r="AS13" s="22" t="str">
        <f>IF(AI13="","",VLOOKUP(AI13,目次!$A$5:$X$36,24))</f>
        <v/>
      </c>
      <c r="AT13" s="45" t="str">
        <f t="shared" si="13"/>
        <v/>
      </c>
      <c r="AU13" s="45" t="str">
        <f t="shared" si="13"/>
        <v/>
      </c>
      <c r="AV13" s="45" t="str">
        <f t="shared" si="13"/>
        <v/>
      </c>
      <c r="AW13" s="45" t="str">
        <f t="shared" si="13"/>
        <v/>
      </c>
      <c r="AX13" s="45" t="str">
        <f t="shared" si="13"/>
        <v>2～3</v>
      </c>
      <c r="AY13" s="45" t="str">
        <f t="shared" si="13"/>
        <v>4～5</v>
      </c>
      <c r="AZ13" s="45" t="str">
        <f t="shared" si="13"/>
        <v>2～3</v>
      </c>
      <c r="BA13" s="45" t="str">
        <f t="shared" si="13"/>
        <v>6～7</v>
      </c>
      <c r="BB13" s="45" t="str">
        <f t="shared" si="13"/>
        <v/>
      </c>
      <c r="BC13" s="45" t="str">
        <f t="shared" si="13"/>
        <v/>
      </c>
      <c r="BH13" s="40">
        <v>3</v>
      </c>
      <c r="BI13" s="64" t="s">
        <v>24</v>
      </c>
      <c r="BJ13" s="75" t="s">
        <v>99</v>
      </c>
      <c r="BK13" s="260" t="s">
        <v>100</v>
      </c>
      <c r="BL13" s="78" t="s">
        <v>99</v>
      </c>
      <c r="BM13" s="261" t="s">
        <v>100</v>
      </c>
      <c r="BN13" s="67" t="s">
        <v>99</v>
      </c>
      <c r="BO13" s="259" t="s">
        <v>100</v>
      </c>
      <c r="BP13" s="67" t="s">
        <v>99</v>
      </c>
      <c r="BQ13" s="152" t="s">
        <v>101</v>
      </c>
      <c r="BR13" s="69" t="s">
        <v>99</v>
      </c>
      <c r="BS13" s="254" t="s">
        <v>101</v>
      </c>
    </row>
    <row r="14" spans="1:71" ht="18.95" customHeight="1">
      <c r="A14" s="218"/>
      <c r="B14" s="5">
        <v>7</v>
      </c>
      <c r="C14" s="6">
        <f t="shared" si="0"/>
        <v>45968</v>
      </c>
      <c r="D14" s="18">
        <f t="shared" si="1"/>
        <v>6</v>
      </c>
      <c r="E14" s="9"/>
      <c r="F14" s="108" t="str">
        <f t="shared" si="11"/>
        <v/>
      </c>
      <c r="G14" s="107" t="str">
        <f t="shared" si="2"/>
        <v/>
      </c>
      <c r="H14" s="108" t="str">
        <f t="shared" si="3"/>
        <v>4～5</v>
      </c>
      <c r="I14" s="107" t="str">
        <f t="shared" si="4"/>
        <v>6～7</v>
      </c>
      <c r="J14" s="108" t="str">
        <f t="shared" si="5"/>
        <v/>
      </c>
      <c r="K14" s="107" t="str">
        <f t="shared" si="6"/>
        <v/>
      </c>
      <c r="L14" s="108" t="str">
        <f t="shared" si="7"/>
        <v/>
      </c>
      <c r="M14" s="107" t="str">
        <f t="shared" si="8"/>
        <v/>
      </c>
      <c r="N14" s="108" t="str">
        <f t="shared" si="9"/>
        <v/>
      </c>
      <c r="O14" s="107" t="str">
        <f t="shared" si="10"/>
        <v/>
      </c>
      <c r="P14" s="9"/>
      <c r="Q14" s="218"/>
      <c r="R14" s="55">
        <v>1</v>
      </c>
      <c r="S14" s="14">
        <f>SUM($R$8:R14)</f>
        <v>7</v>
      </c>
      <c r="U14" s="27">
        <v>4</v>
      </c>
      <c r="V14" s="61" t="s">
        <v>6</v>
      </c>
      <c r="AA14" s="9">
        <v>4</v>
      </c>
      <c r="AB14" s="27" t="str">
        <f>V14</f>
        <v>理科</v>
      </c>
      <c r="AC14" s="61"/>
      <c r="AD14" s="42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IF(AE14="","",VLOOKUP(AE14,目次!$A$5:$X$36,20))</f>
        <v/>
      </c>
      <c r="AL14" s="22" t="str">
        <f>IF(AF14="","",VLOOKUP(AF14,目次!$A$5:$P$36,4))</f>
        <v/>
      </c>
      <c r="AM14" s="22" t="str">
        <f>IF(AF14="","",VLOOKUP(AF14,目次!$A$5:$X$36,21))</f>
        <v/>
      </c>
      <c r="AN14" s="22" t="str">
        <f>IF(AG14="","",VLOOKUP(AG14,目次!$A$5:$P$36,5))</f>
        <v/>
      </c>
      <c r="AO14" s="22" t="str">
        <f>IF(AG14="","",VLOOKUP(AG14,目次!$A$5:$X$36,22))</f>
        <v/>
      </c>
      <c r="AP14" s="22" t="str">
        <f>IF(AH14="","",VLOOKUP(AH14,目次!$A$5:$P$36,6))</f>
        <v>2～3</v>
      </c>
      <c r="AQ14" s="22" t="str">
        <f>IF(AH14="","",VLOOKUP(AH14,目次!$A$5:$X$36,23))</f>
        <v>6～7</v>
      </c>
      <c r="AR14" s="22" t="str">
        <f>IF(AI14="","",VLOOKUP(AI14,目次!$A$5:$P$36,7))</f>
        <v/>
      </c>
      <c r="AS14" s="22" t="str">
        <f>IF(AI14="","",VLOOKUP(AI14,目次!$A$5:$X$36,24))</f>
        <v/>
      </c>
      <c r="AT14" s="45" t="str">
        <f t="shared" si="13"/>
        <v/>
      </c>
      <c r="AU14" s="45" t="str">
        <f t="shared" si="13"/>
        <v/>
      </c>
      <c r="AV14" s="45" t="str">
        <f t="shared" si="13"/>
        <v/>
      </c>
      <c r="AW14" s="45" t="str">
        <f t="shared" si="13"/>
        <v/>
      </c>
      <c r="AX14" s="45" t="str">
        <f t="shared" si="13"/>
        <v/>
      </c>
      <c r="AY14" s="45" t="str">
        <f t="shared" si="13"/>
        <v/>
      </c>
      <c r="AZ14" s="45" t="str">
        <f t="shared" si="13"/>
        <v>2～3</v>
      </c>
      <c r="BA14" s="45" t="str">
        <f t="shared" si="13"/>
        <v>6～7</v>
      </c>
      <c r="BB14" s="45" t="str">
        <f t="shared" si="13"/>
        <v>2～3</v>
      </c>
      <c r="BC14" s="45" t="str">
        <f t="shared" si="13"/>
        <v>6～7</v>
      </c>
      <c r="BH14" s="40">
        <v>4</v>
      </c>
      <c r="BI14" s="64" t="s">
        <v>25</v>
      </c>
      <c r="BJ14" s="75" t="s">
        <v>100</v>
      </c>
      <c r="BK14" s="260" t="s">
        <v>101</v>
      </c>
      <c r="BL14" s="78" t="s">
        <v>100</v>
      </c>
      <c r="BM14" s="261" t="s">
        <v>101</v>
      </c>
      <c r="BN14" s="67" t="s">
        <v>100</v>
      </c>
      <c r="BO14" s="259" t="s">
        <v>101</v>
      </c>
      <c r="BP14" s="67" t="s">
        <v>100</v>
      </c>
      <c r="BQ14" s="152" t="s">
        <v>102</v>
      </c>
      <c r="BR14" s="69" t="s">
        <v>100</v>
      </c>
      <c r="BS14" s="254" t="s">
        <v>102</v>
      </c>
    </row>
    <row r="15" spans="1:71" ht="18.95" customHeight="1" thickBot="1">
      <c r="A15" s="218"/>
      <c r="B15" s="5">
        <v>8</v>
      </c>
      <c r="C15" s="6">
        <f t="shared" si="0"/>
        <v>45969</v>
      </c>
      <c r="D15" s="18">
        <f t="shared" si="1"/>
        <v>7</v>
      </c>
      <c r="E15" s="9"/>
      <c r="F15" s="108" t="str">
        <f t="shared" si="11"/>
        <v/>
      </c>
      <c r="G15" s="107" t="str">
        <f t="shared" si="2"/>
        <v/>
      </c>
      <c r="H15" s="108" t="str">
        <f t="shared" si="3"/>
        <v/>
      </c>
      <c r="I15" s="107" t="str">
        <f t="shared" si="4"/>
        <v/>
      </c>
      <c r="J15" s="108" t="str">
        <f t="shared" si="5"/>
        <v>4～5</v>
      </c>
      <c r="K15" s="107" t="str">
        <f t="shared" si="6"/>
        <v>6～7</v>
      </c>
      <c r="L15" s="108" t="str">
        <f t="shared" si="7"/>
        <v/>
      </c>
      <c r="M15" s="107" t="str">
        <f t="shared" si="8"/>
        <v/>
      </c>
      <c r="N15" s="108" t="str">
        <f t="shared" si="9"/>
        <v/>
      </c>
      <c r="O15" s="107" t="str">
        <f t="shared" si="10"/>
        <v/>
      </c>
      <c r="P15" s="9"/>
      <c r="Q15" s="218"/>
      <c r="R15" s="55">
        <v>1</v>
      </c>
      <c r="S15" s="14">
        <f>SUM($R$8:R15)</f>
        <v>8</v>
      </c>
      <c r="U15" s="27">
        <v>5</v>
      </c>
      <c r="V15" s="62" t="s">
        <v>7</v>
      </c>
      <c r="AA15" s="9">
        <v>5</v>
      </c>
      <c r="AB15" s="27" t="str">
        <f>V15</f>
        <v>英語</v>
      </c>
      <c r="AC15" s="61"/>
      <c r="AD15" s="42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IF(AE15="","",VLOOKUP(AE15,目次!$A$5:$X$36,20))</f>
        <v/>
      </c>
      <c r="AL15" s="22" t="str">
        <f>IF(AF15="","",VLOOKUP(AF15,目次!$A$5:$P$36,4))</f>
        <v/>
      </c>
      <c r="AM15" s="22" t="str">
        <f>IF(AF15="","",VLOOKUP(AF15,目次!$A$5:$X$36,21))</f>
        <v/>
      </c>
      <c r="AN15" s="22" t="str">
        <f>IF(AG15="","",VLOOKUP(AG15,目次!$A$5:$P$36,5))</f>
        <v/>
      </c>
      <c r="AO15" s="22" t="str">
        <f>IF(AG15="","",VLOOKUP(AG15,目次!$A$5:$X$36,22))</f>
        <v/>
      </c>
      <c r="AP15" s="22" t="str">
        <f>IF(AH15="","",VLOOKUP(AH15,目次!$A$5:$P$36,6))</f>
        <v/>
      </c>
      <c r="AQ15" s="22" t="str">
        <f>IF(AH15="","",VLOOKUP(AH15,目次!$A$5:$X$36,23))</f>
        <v/>
      </c>
      <c r="AR15" s="22" t="str">
        <f>IF(AI15="","",VLOOKUP(AI15,目次!$A$5:$P$36,7))</f>
        <v>2～3</v>
      </c>
      <c r="AS15" s="22" t="str">
        <f>IF(AI15="","",VLOOKUP(AI15,目次!$A$5:$X$36,24))</f>
        <v>6～7</v>
      </c>
      <c r="AT15" s="45" t="str">
        <f t="shared" si="13"/>
        <v>4～5</v>
      </c>
      <c r="AU15" s="45" t="str">
        <f t="shared" si="13"/>
        <v>6～7</v>
      </c>
      <c r="AV15" s="45" t="str">
        <f t="shared" si="13"/>
        <v/>
      </c>
      <c r="AW15" s="45" t="str">
        <f t="shared" si="13"/>
        <v/>
      </c>
      <c r="AX15" s="45" t="str">
        <f t="shared" si="13"/>
        <v/>
      </c>
      <c r="AY15" s="45" t="str">
        <f t="shared" si="13"/>
        <v/>
      </c>
      <c r="AZ15" s="45" t="str">
        <f t="shared" si="13"/>
        <v/>
      </c>
      <c r="BA15" s="45" t="str">
        <f t="shared" si="13"/>
        <v/>
      </c>
      <c r="BB15" s="45" t="str">
        <f t="shared" si="13"/>
        <v>2～3</v>
      </c>
      <c r="BC15" s="45" t="str">
        <f t="shared" si="13"/>
        <v>6～7</v>
      </c>
      <c r="BH15" s="40">
        <v>5</v>
      </c>
      <c r="BI15" s="64" t="s">
        <v>26</v>
      </c>
      <c r="BJ15" s="75" t="s">
        <v>101</v>
      </c>
      <c r="BK15" s="260" t="s">
        <v>102</v>
      </c>
      <c r="BL15" s="78" t="s">
        <v>101</v>
      </c>
      <c r="BM15" s="261" t="s">
        <v>102</v>
      </c>
      <c r="BN15" s="67" t="s">
        <v>101</v>
      </c>
      <c r="BO15" s="259" t="s">
        <v>102</v>
      </c>
      <c r="BP15" s="67" t="s">
        <v>101</v>
      </c>
      <c r="BQ15" s="152" t="s">
        <v>103</v>
      </c>
      <c r="BR15" s="69" t="s">
        <v>101</v>
      </c>
      <c r="BS15" s="254" t="s">
        <v>103</v>
      </c>
    </row>
    <row r="16" spans="1:71" ht="18.95" customHeight="1">
      <c r="A16" s="218"/>
      <c r="B16" s="5">
        <v>9</v>
      </c>
      <c r="C16" s="6">
        <f t="shared" si="0"/>
        <v>45970</v>
      </c>
      <c r="D16" s="18">
        <f t="shared" si="1"/>
        <v>1</v>
      </c>
      <c r="E16" s="9"/>
      <c r="F16" s="108" t="str">
        <f t="shared" si="11"/>
        <v/>
      </c>
      <c r="G16" s="107" t="str">
        <f t="shared" si="2"/>
        <v/>
      </c>
      <c r="H16" s="108" t="str">
        <f t="shared" si="3"/>
        <v/>
      </c>
      <c r="I16" s="107" t="str">
        <f t="shared" si="4"/>
        <v/>
      </c>
      <c r="J16" s="108" t="str">
        <f t="shared" si="5"/>
        <v/>
      </c>
      <c r="K16" s="107" t="str">
        <f t="shared" si="6"/>
        <v/>
      </c>
      <c r="L16" s="108" t="str">
        <f t="shared" si="7"/>
        <v>4～5</v>
      </c>
      <c r="M16" s="107" t="str">
        <f t="shared" si="8"/>
        <v>8～9</v>
      </c>
      <c r="N16" s="108" t="str">
        <f t="shared" si="9"/>
        <v/>
      </c>
      <c r="O16" s="107" t="str">
        <f t="shared" si="10"/>
        <v/>
      </c>
      <c r="P16" s="9"/>
      <c r="Q16" s="218"/>
      <c r="R16" s="55">
        <v>1</v>
      </c>
      <c r="S16" s="14">
        <f>SUM($R$8:R16)</f>
        <v>9</v>
      </c>
      <c r="AA16" s="9">
        <v>6</v>
      </c>
      <c r="AB16" s="27" t="str">
        <f>V11</f>
        <v>国語</v>
      </c>
      <c r="AC16" s="61"/>
      <c r="AD16" s="42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IF(AE16="","",VLOOKUP(AE16,目次!$A$5:$X$36,20))</f>
        <v>6～7</v>
      </c>
      <c r="AL16" s="22" t="str">
        <f>IF(AF16="","",VLOOKUP(AF16,目次!$A$5:$P$36,4))</f>
        <v/>
      </c>
      <c r="AM16" s="22" t="str">
        <f>IF(AF16="","",VLOOKUP(AF16,目次!$A$5:$X$36,21))</f>
        <v/>
      </c>
      <c r="AN16" s="22" t="str">
        <f>IF(AG16="","",VLOOKUP(AG16,目次!$A$5:$P$36,5))</f>
        <v/>
      </c>
      <c r="AO16" s="22" t="str">
        <f>IF(AG16="","",VLOOKUP(AG16,目次!$A$5:$X$36,22))</f>
        <v/>
      </c>
      <c r="AP16" s="22" t="str">
        <f>IF(AH16="","",VLOOKUP(AH16,目次!$A$5:$P$36,6))</f>
        <v/>
      </c>
      <c r="AQ16" s="22" t="str">
        <f>IF(AH16="","",VLOOKUP(AH16,目次!$A$5:$X$36,23))</f>
        <v/>
      </c>
      <c r="AR16" s="22" t="str">
        <f>IF(AI16="","",VLOOKUP(AI16,目次!$A$5:$P$36,7))</f>
        <v/>
      </c>
      <c r="AS16" s="22" t="str">
        <f>IF(AI16="","",VLOOKUP(AI16,目次!$A$5:$X$36,24))</f>
        <v/>
      </c>
      <c r="AT16" s="45" t="str">
        <f t="shared" si="13"/>
        <v>4～5</v>
      </c>
      <c r="AU16" s="45" t="str">
        <f t="shared" si="13"/>
        <v>6～7</v>
      </c>
      <c r="AV16" s="45" t="str">
        <f t="shared" si="13"/>
        <v>4～5</v>
      </c>
      <c r="AW16" s="45" t="str">
        <f t="shared" si="13"/>
        <v>6～7</v>
      </c>
      <c r="AX16" s="45" t="str">
        <f t="shared" si="13"/>
        <v/>
      </c>
      <c r="AY16" s="45" t="str">
        <f t="shared" si="13"/>
        <v/>
      </c>
      <c r="AZ16" s="45" t="str">
        <f t="shared" si="13"/>
        <v/>
      </c>
      <c r="BA16" s="45" t="str">
        <f t="shared" si="13"/>
        <v/>
      </c>
      <c r="BB16" s="45" t="str">
        <f t="shared" si="13"/>
        <v/>
      </c>
      <c r="BC16" s="45" t="str">
        <f t="shared" si="13"/>
        <v/>
      </c>
      <c r="BH16" s="40">
        <v>6</v>
      </c>
      <c r="BI16" s="64" t="s">
        <v>27</v>
      </c>
      <c r="BJ16" s="75" t="s">
        <v>102</v>
      </c>
      <c r="BK16" s="260" t="s">
        <v>103</v>
      </c>
      <c r="BL16" s="78" t="s">
        <v>455</v>
      </c>
      <c r="BM16" s="261" t="s">
        <v>103</v>
      </c>
      <c r="BN16" s="67" t="s">
        <v>102</v>
      </c>
      <c r="BO16" s="259" t="s">
        <v>103</v>
      </c>
      <c r="BP16" s="67" t="s">
        <v>102</v>
      </c>
      <c r="BQ16" s="152" t="s">
        <v>104</v>
      </c>
      <c r="BR16" s="69" t="s">
        <v>102</v>
      </c>
      <c r="BS16" s="254" t="s">
        <v>104</v>
      </c>
    </row>
    <row r="17" spans="1:71" ht="18.95" customHeight="1">
      <c r="A17" s="218"/>
      <c r="B17" s="5">
        <v>10</v>
      </c>
      <c r="C17" s="6">
        <f t="shared" si="0"/>
        <v>45971</v>
      </c>
      <c r="D17" s="18">
        <f t="shared" si="1"/>
        <v>2</v>
      </c>
      <c r="E17" s="9"/>
      <c r="F17" s="108" t="str">
        <f t="shared" si="11"/>
        <v/>
      </c>
      <c r="G17" s="107" t="str">
        <f t="shared" si="2"/>
        <v/>
      </c>
      <c r="H17" s="108" t="str">
        <f t="shared" si="3"/>
        <v/>
      </c>
      <c r="I17" s="107" t="str">
        <f t="shared" si="4"/>
        <v/>
      </c>
      <c r="J17" s="108" t="str">
        <f t="shared" si="5"/>
        <v/>
      </c>
      <c r="K17" s="107" t="str">
        <f t="shared" si="6"/>
        <v/>
      </c>
      <c r="L17" s="108" t="str">
        <f t="shared" si="7"/>
        <v/>
      </c>
      <c r="M17" s="107" t="str">
        <f t="shared" si="8"/>
        <v/>
      </c>
      <c r="N17" s="108" t="str">
        <f t="shared" si="9"/>
        <v>4～5</v>
      </c>
      <c r="O17" s="107" t="str">
        <f t="shared" si="10"/>
        <v>8～9</v>
      </c>
      <c r="P17" s="9"/>
      <c r="Q17" s="218"/>
      <c r="R17" s="55">
        <v>1</v>
      </c>
      <c r="S17" s="14">
        <f>SUM($R$8:R17)</f>
        <v>10</v>
      </c>
      <c r="U17" s="105" t="s">
        <v>144</v>
      </c>
      <c r="V17" s="101"/>
      <c r="W17" s="101"/>
      <c r="X17" s="101"/>
      <c r="Y17" s="101"/>
      <c r="AA17" s="9">
        <v>7</v>
      </c>
      <c r="AB17" s="27" t="str">
        <f>V12</f>
        <v>社会</v>
      </c>
      <c r="AC17" s="61"/>
      <c r="AD17" s="42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IF(AE17="","",VLOOKUP(AE17,目次!$A$5:$X$36,20))</f>
        <v/>
      </c>
      <c r="AL17" s="22" t="str">
        <f>IF(AF17="","",VLOOKUP(AF17,目次!$A$5:$P$36,4))</f>
        <v>4～5</v>
      </c>
      <c r="AM17" s="22" t="str">
        <f>IF(AF17="","",VLOOKUP(AF17,目次!$A$5:$X$36,21))</f>
        <v>6～7</v>
      </c>
      <c r="AN17" s="22" t="str">
        <f>IF(AG17="","",VLOOKUP(AG17,目次!$A$5:$P$36,5))</f>
        <v/>
      </c>
      <c r="AO17" s="22" t="str">
        <f>IF(AG17="","",VLOOKUP(AG17,目次!$A$5:$X$36,22))</f>
        <v/>
      </c>
      <c r="AP17" s="22" t="str">
        <f>IF(AH17="","",VLOOKUP(AH17,目次!$A$5:$P$36,6))</f>
        <v/>
      </c>
      <c r="AQ17" s="22" t="str">
        <f>IF(AH17="","",VLOOKUP(AH17,目次!$A$5:$X$36,23))</f>
        <v/>
      </c>
      <c r="AR17" s="22" t="str">
        <f>IF(AI17="","",VLOOKUP(AI17,目次!$A$5:$P$36,7))</f>
        <v/>
      </c>
      <c r="AS17" s="22" t="str">
        <f>IF(AI17="","",VLOOKUP(AI17,目次!$A$5:$X$36,24))</f>
        <v/>
      </c>
      <c r="AT17" s="45" t="str">
        <f t="shared" si="13"/>
        <v/>
      </c>
      <c r="AU17" s="45" t="str">
        <f t="shared" si="13"/>
        <v/>
      </c>
      <c r="AV17" s="45" t="str">
        <f t="shared" si="13"/>
        <v>4～5</v>
      </c>
      <c r="AW17" s="45" t="str">
        <f t="shared" si="13"/>
        <v>6～7</v>
      </c>
      <c r="AX17" s="45" t="str">
        <f t="shared" si="13"/>
        <v>4～5</v>
      </c>
      <c r="AY17" s="45" t="str">
        <f t="shared" si="13"/>
        <v>6～7</v>
      </c>
      <c r="AZ17" s="45" t="str">
        <f t="shared" si="13"/>
        <v/>
      </c>
      <c r="BA17" s="45" t="str">
        <f t="shared" si="13"/>
        <v/>
      </c>
      <c r="BB17" s="45" t="str">
        <f t="shared" si="13"/>
        <v/>
      </c>
      <c r="BC17" s="45" t="str">
        <f t="shared" si="13"/>
        <v/>
      </c>
      <c r="BH17" s="40">
        <v>7</v>
      </c>
      <c r="BI17" s="64" t="s">
        <v>28</v>
      </c>
      <c r="BJ17" s="75" t="s">
        <v>103</v>
      </c>
      <c r="BK17" s="260" t="s">
        <v>104</v>
      </c>
      <c r="BL17" s="78" t="s">
        <v>104</v>
      </c>
      <c r="BM17" s="261" t="s">
        <v>104</v>
      </c>
      <c r="BN17" s="67" t="s">
        <v>103</v>
      </c>
      <c r="BO17" s="259" t="s">
        <v>104</v>
      </c>
      <c r="BP17" s="67" t="s">
        <v>103</v>
      </c>
      <c r="BQ17" s="152" t="s">
        <v>105</v>
      </c>
      <c r="BR17" s="69" t="s">
        <v>103</v>
      </c>
      <c r="BS17" s="254" t="s">
        <v>105</v>
      </c>
    </row>
    <row r="18" spans="1:71" ht="18.95" customHeight="1" thickBot="1">
      <c r="A18" s="218"/>
      <c r="B18" s="5">
        <v>11</v>
      </c>
      <c r="C18" s="6">
        <f t="shared" si="0"/>
        <v>45972</v>
      </c>
      <c r="D18" s="18">
        <f t="shared" ref="D18:D37" si="14">WEEKDAY(C18)</f>
        <v>3</v>
      </c>
      <c r="E18" s="9"/>
      <c r="F18" s="108" t="str">
        <f t="shared" si="11"/>
        <v>6～7</v>
      </c>
      <c r="G18" s="107" t="str">
        <f t="shared" si="2"/>
        <v>8～9</v>
      </c>
      <c r="H18" s="108" t="str">
        <f t="shared" si="3"/>
        <v/>
      </c>
      <c r="I18" s="107" t="str">
        <f t="shared" si="4"/>
        <v/>
      </c>
      <c r="J18" s="108" t="str">
        <f t="shared" si="5"/>
        <v/>
      </c>
      <c r="K18" s="107" t="str">
        <f t="shared" si="6"/>
        <v/>
      </c>
      <c r="L18" s="108" t="str">
        <f t="shared" si="7"/>
        <v/>
      </c>
      <c r="M18" s="107" t="str">
        <f t="shared" si="8"/>
        <v/>
      </c>
      <c r="N18" s="108" t="str">
        <f t="shared" si="9"/>
        <v/>
      </c>
      <c r="O18" s="107" t="str">
        <f t="shared" si="10"/>
        <v/>
      </c>
      <c r="P18" s="9"/>
      <c r="Q18" s="218"/>
      <c r="R18" s="55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1"/>
      <c r="AD18" s="42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IF(AE18="","",VLOOKUP(AE18,目次!$A$5:$X$36,20))</f>
        <v/>
      </c>
      <c r="AL18" s="22" t="str">
        <f>IF(AF18="","",VLOOKUP(AF18,目次!$A$5:$P$36,4))</f>
        <v/>
      </c>
      <c r="AM18" s="22" t="str">
        <f>IF(AF18="","",VLOOKUP(AF18,目次!$A$5:$X$36,21))</f>
        <v/>
      </c>
      <c r="AN18" s="22" t="str">
        <f>IF(AG18="","",VLOOKUP(AG18,目次!$A$5:$P$36,5))</f>
        <v>4～5</v>
      </c>
      <c r="AO18" s="22" t="str">
        <f>IF(AG18="","",VLOOKUP(AG18,目次!$A$5:$X$36,22))</f>
        <v>6～7</v>
      </c>
      <c r="AP18" s="22" t="str">
        <f>IF(AH18="","",VLOOKUP(AH18,目次!$A$5:$P$36,6))</f>
        <v/>
      </c>
      <c r="AQ18" s="22" t="str">
        <f>IF(AH18="","",VLOOKUP(AH18,目次!$A$5:$X$36,23))</f>
        <v/>
      </c>
      <c r="AR18" s="22" t="str">
        <f>IF(AI18="","",VLOOKUP(AI18,目次!$A$5:$P$36,7))</f>
        <v/>
      </c>
      <c r="AS18" s="22" t="str">
        <f>IF(AI18="","",VLOOKUP(AI18,目次!$A$5:$X$36,24))</f>
        <v/>
      </c>
      <c r="AT18" s="45" t="str">
        <f t="shared" si="13"/>
        <v/>
      </c>
      <c r="AU18" s="45" t="str">
        <f t="shared" si="13"/>
        <v/>
      </c>
      <c r="AV18" s="45" t="str">
        <f t="shared" si="13"/>
        <v/>
      </c>
      <c r="AW18" s="45" t="str">
        <f t="shared" si="13"/>
        <v/>
      </c>
      <c r="AX18" s="45" t="str">
        <f t="shared" si="13"/>
        <v>4～5</v>
      </c>
      <c r="AY18" s="45" t="str">
        <f t="shared" si="13"/>
        <v>6～7</v>
      </c>
      <c r="AZ18" s="45" t="str">
        <f t="shared" si="13"/>
        <v>4～5</v>
      </c>
      <c r="BA18" s="45" t="str">
        <f t="shared" si="13"/>
        <v>8～9</v>
      </c>
      <c r="BB18" s="45" t="str">
        <f t="shared" si="13"/>
        <v/>
      </c>
      <c r="BC18" s="45" t="str">
        <f t="shared" si="13"/>
        <v/>
      </c>
      <c r="BH18" s="40">
        <v>8</v>
      </c>
      <c r="BI18" s="64" t="s">
        <v>29</v>
      </c>
      <c r="BJ18" s="75" t="s">
        <v>104</v>
      </c>
      <c r="BK18" s="260" t="s">
        <v>105</v>
      </c>
      <c r="BL18" s="78" t="s">
        <v>105</v>
      </c>
      <c r="BM18" s="261" t="s">
        <v>105</v>
      </c>
      <c r="BN18" s="67" t="s">
        <v>104</v>
      </c>
      <c r="BO18" s="259" t="s">
        <v>105</v>
      </c>
      <c r="BP18" s="67" t="s">
        <v>104</v>
      </c>
      <c r="BQ18" s="152" t="s">
        <v>106</v>
      </c>
      <c r="BR18" s="69" t="s">
        <v>104</v>
      </c>
      <c r="BS18" s="254" t="s">
        <v>106</v>
      </c>
    </row>
    <row r="19" spans="1:71" ht="18.95" customHeight="1" thickBot="1">
      <c r="A19" s="218"/>
      <c r="B19" s="5">
        <v>12</v>
      </c>
      <c r="C19" s="6">
        <f t="shared" si="0"/>
        <v>45973</v>
      </c>
      <c r="D19" s="18">
        <f t="shared" si="14"/>
        <v>4</v>
      </c>
      <c r="E19" s="9"/>
      <c r="F19" s="108" t="str">
        <f t="shared" si="11"/>
        <v/>
      </c>
      <c r="G19" s="107" t="str">
        <f t="shared" si="2"/>
        <v/>
      </c>
      <c r="H19" s="108" t="str">
        <f t="shared" si="3"/>
        <v>6～7</v>
      </c>
      <c r="I19" s="107" t="str">
        <f t="shared" si="4"/>
        <v>8～9</v>
      </c>
      <c r="J19" s="108" t="str">
        <f t="shared" si="5"/>
        <v/>
      </c>
      <c r="K19" s="107" t="str">
        <f t="shared" si="6"/>
        <v/>
      </c>
      <c r="L19" s="108" t="str">
        <f t="shared" si="7"/>
        <v/>
      </c>
      <c r="M19" s="107" t="str">
        <f t="shared" si="8"/>
        <v/>
      </c>
      <c r="N19" s="108" t="str">
        <f t="shared" si="9"/>
        <v/>
      </c>
      <c r="O19" s="107" t="str">
        <f t="shared" si="10"/>
        <v/>
      </c>
      <c r="P19" s="9"/>
      <c r="Q19" s="218"/>
      <c r="R19" s="55">
        <v>1</v>
      </c>
      <c r="S19" s="14">
        <f>SUM($R$8:R19)</f>
        <v>12</v>
      </c>
      <c r="U19" s="57"/>
      <c r="V19" s="58"/>
      <c r="W19" s="58"/>
      <c r="X19" s="58"/>
      <c r="Y19" s="59"/>
      <c r="AA19" s="9">
        <v>9</v>
      </c>
      <c r="AB19" s="27" t="str">
        <f>V14</f>
        <v>理科</v>
      </c>
      <c r="AC19" s="61"/>
      <c r="AD19" s="42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IF(AE19="","",VLOOKUP(AE19,目次!$A$5:$X$36,20))</f>
        <v/>
      </c>
      <c r="AL19" s="22" t="str">
        <f>IF(AF19="","",VLOOKUP(AF19,目次!$A$5:$P$36,4))</f>
        <v/>
      </c>
      <c r="AM19" s="22" t="str">
        <f>IF(AF19="","",VLOOKUP(AF19,目次!$A$5:$X$36,21))</f>
        <v/>
      </c>
      <c r="AN19" s="22" t="str">
        <f>IF(AG19="","",VLOOKUP(AG19,目次!$A$5:$P$36,5))</f>
        <v/>
      </c>
      <c r="AO19" s="22" t="str">
        <f>IF(AG19="","",VLOOKUP(AG19,目次!$A$5:$X$36,22))</f>
        <v/>
      </c>
      <c r="AP19" s="22" t="str">
        <f>IF(AH19="","",VLOOKUP(AH19,目次!$A$5:$P$36,6))</f>
        <v>4～5</v>
      </c>
      <c r="AQ19" s="22" t="str">
        <f>IF(AH19="","",VLOOKUP(AH19,目次!$A$5:$X$36,23))</f>
        <v>8～9</v>
      </c>
      <c r="AR19" s="22" t="str">
        <f>IF(AI19="","",VLOOKUP(AI19,目次!$A$5:$P$36,7))</f>
        <v/>
      </c>
      <c r="AS19" s="22" t="str">
        <f>IF(AI19="","",VLOOKUP(AI19,目次!$A$5:$X$36,24))</f>
        <v/>
      </c>
      <c r="AT19" s="45" t="str">
        <f t="shared" si="13"/>
        <v/>
      </c>
      <c r="AU19" s="45" t="str">
        <f t="shared" si="13"/>
        <v/>
      </c>
      <c r="AV19" s="45" t="str">
        <f t="shared" si="13"/>
        <v/>
      </c>
      <c r="AW19" s="45" t="str">
        <f t="shared" si="13"/>
        <v/>
      </c>
      <c r="AX19" s="45" t="str">
        <f t="shared" si="13"/>
        <v/>
      </c>
      <c r="AY19" s="45" t="str">
        <f t="shared" si="13"/>
        <v/>
      </c>
      <c r="AZ19" s="45" t="str">
        <f t="shared" si="13"/>
        <v>4～5</v>
      </c>
      <c r="BA19" s="45" t="str">
        <f t="shared" si="13"/>
        <v>8～9</v>
      </c>
      <c r="BB19" s="45" t="str">
        <f t="shared" si="13"/>
        <v>4～5</v>
      </c>
      <c r="BC19" s="45" t="str">
        <f t="shared" si="13"/>
        <v>8～9</v>
      </c>
      <c r="BH19" s="40">
        <v>9</v>
      </c>
      <c r="BI19" s="64" t="s">
        <v>30</v>
      </c>
      <c r="BJ19" s="75" t="s">
        <v>105</v>
      </c>
      <c r="BK19" s="260" t="s">
        <v>106</v>
      </c>
      <c r="BL19" s="78" t="s">
        <v>456</v>
      </c>
      <c r="BM19" s="261" t="s">
        <v>106</v>
      </c>
      <c r="BN19" s="67" t="s">
        <v>105</v>
      </c>
      <c r="BO19" s="259" t="s">
        <v>106</v>
      </c>
      <c r="BP19" s="67" t="s">
        <v>105</v>
      </c>
      <c r="BQ19" s="152" t="s">
        <v>107</v>
      </c>
      <c r="BR19" s="69" t="s">
        <v>105</v>
      </c>
      <c r="BS19" s="254" t="s">
        <v>107</v>
      </c>
    </row>
    <row r="20" spans="1:71" ht="18.95" customHeight="1">
      <c r="A20" s="218"/>
      <c r="B20" s="5">
        <v>13</v>
      </c>
      <c r="C20" s="6">
        <f t="shared" si="0"/>
        <v>45974</v>
      </c>
      <c r="D20" s="18">
        <f t="shared" si="14"/>
        <v>5</v>
      </c>
      <c r="E20" s="9"/>
      <c r="F20" s="108" t="str">
        <f t="shared" si="11"/>
        <v/>
      </c>
      <c r="G20" s="107" t="str">
        <f t="shared" si="2"/>
        <v/>
      </c>
      <c r="H20" s="108" t="str">
        <f t="shared" si="3"/>
        <v/>
      </c>
      <c r="I20" s="107" t="str">
        <f t="shared" si="4"/>
        <v/>
      </c>
      <c r="J20" s="108" t="str">
        <f t="shared" si="5"/>
        <v>6～7</v>
      </c>
      <c r="K20" s="107" t="str">
        <f t="shared" si="6"/>
        <v>8～9</v>
      </c>
      <c r="L20" s="108" t="str">
        <f t="shared" si="7"/>
        <v/>
      </c>
      <c r="M20" s="107" t="str">
        <f t="shared" si="8"/>
        <v/>
      </c>
      <c r="N20" s="108" t="str">
        <f t="shared" si="9"/>
        <v/>
      </c>
      <c r="O20" s="107" t="str">
        <f t="shared" si="10"/>
        <v/>
      </c>
      <c r="P20" s="9"/>
      <c r="Q20" s="218"/>
      <c r="R20" s="55">
        <v>1</v>
      </c>
      <c r="S20" s="14">
        <f>SUM($R$8:R20)</f>
        <v>13</v>
      </c>
      <c r="AA20" s="9">
        <v>10</v>
      </c>
      <c r="AB20" s="27" t="str">
        <f>V15</f>
        <v>英語</v>
      </c>
      <c r="AC20" s="61"/>
      <c r="AD20" s="42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IF(AE20="","",VLOOKUP(AE20,目次!$A$5:$X$36,20))</f>
        <v/>
      </c>
      <c r="AL20" s="22" t="str">
        <f>IF(AF20="","",VLOOKUP(AF20,目次!$A$5:$P$36,4))</f>
        <v/>
      </c>
      <c r="AM20" s="22" t="str">
        <f>IF(AF20="","",VLOOKUP(AF20,目次!$A$5:$X$36,21))</f>
        <v/>
      </c>
      <c r="AN20" s="22" t="str">
        <f>IF(AG20="","",VLOOKUP(AG20,目次!$A$5:$P$36,5))</f>
        <v/>
      </c>
      <c r="AO20" s="22" t="str">
        <f>IF(AG20="","",VLOOKUP(AG20,目次!$A$5:$X$36,22))</f>
        <v/>
      </c>
      <c r="AP20" s="22" t="str">
        <f>IF(AH20="","",VLOOKUP(AH20,目次!$A$5:$P$36,6))</f>
        <v/>
      </c>
      <c r="AQ20" s="22" t="str">
        <f>IF(AH20="","",VLOOKUP(AH20,目次!$A$5:$X$36,23))</f>
        <v/>
      </c>
      <c r="AR20" s="22" t="str">
        <f>IF(AI20="","",VLOOKUP(AI20,目次!$A$5:$P$36,7))</f>
        <v>4～5</v>
      </c>
      <c r="AS20" s="22" t="str">
        <f>IF(AI20="","",VLOOKUP(AI20,目次!$A$5:$X$36,24))</f>
        <v>8～9</v>
      </c>
      <c r="AT20" s="45" t="str">
        <f t="shared" si="13"/>
        <v>6～7</v>
      </c>
      <c r="AU20" s="45" t="str">
        <f t="shared" si="13"/>
        <v>8～9</v>
      </c>
      <c r="AV20" s="45" t="str">
        <f t="shared" si="13"/>
        <v/>
      </c>
      <c r="AW20" s="45" t="str">
        <f t="shared" si="13"/>
        <v/>
      </c>
      <c r="AX20" s="45" t="str">
        <f t="shared" si="13"/>
        <v/>
      </c>
      <c r="AY20" s="45" t="str">
        <f t="shared" si="13"/>
        <v/>
      </c>
      <c r="AZ20" s="45" t="str">
        <f t="shared" si="13"/>
        <v/>
      </c>
      <c r="BA20" s="45" t="str">
        <f t="shared" si="13"/>
        <v/>
      </c>
      <c r="BB20" s="45" t="str">
        <f t="shared" si="13"/>
        <v>4～5</v>
      </c>
      <c r="BC20" s="45" t="str">
        <f t="shared" si="13"/>
        <v>8～9</v>
      </c>
      <c r="BH20" s="40">
        <v>10</v>
      </c>
      <c r="BI20" s="64" t="s">
        <v>31</v>
      </c>
      <c r="BJ20" s="75" t="s">
        <v>106</v>
      </c>
      <c r="BK20" s="260" t="s">
        <v>107</v>
      </c>
      <c r="BL20" s="78" t="s">
        <v>108</v>
      </c>
      <c r="BM20" s="261" t="s">
        <v>107</v>
      </c>
      <c r="BN20" s="67" t="s">
        <v>106</v>
      </c>
      <c r="BO20" s="259" t="s">
        <v>107</v>
      </c>
      <c r="BP20" s="67" t="s">
        <v>106</v>
      </c>
      <c r="BQ20" s="152" t="s">
        <v>108</v>
      </c>
      <c r="BR20" s="69" t="s">
        <v>106</v>
      </c>
      <c r="BS20" s="254" t="s">
        <v>108</v>
      </c>
    </row>
    <row r="21" spans="1:71" ht="18.95" customHeight="1">
      <c r="A21" s="218"/>
      <c r="B21" s="5">
        <v>14</v>
      </c>
      <c r="C21" s="6">
        <f t="shared" si="0"/>
        <v>45975</v>
      </c>
      <c r="D21" s="18">
        <f t="shared" si="14"/>
        <v>6</v>
      </c>
      <c r="E21" s="9"/>
      <c r="F21" s="108" t="str">
        <f t="shared" si="11"/>
        <v/>
      </c>
      <c r="G21" s="107" t="str">
        <f t="shared" si="2"/>
        <v/>
      </c>
      <c r="H21" s="108" t="str">
        <f t="shared" si="3"/>
        <v/>
      </c>
      <c r="I21" s="107" t="str">
        <f t="shared" si="4"/>
        <v/>
      </c>
      <c r="J21" s="108" t="str">
        <f t="shared" si="5"/>
        <v/>
      </c>
      <c r="K21" s="107" t="str">
        <f t="shared" si="6"/>
        <v/>
      </c>
      <c r="L21" s="108" t="str">
        <f t="shared" si="7"/>
        <v>6～7</v>
      </c>
      <c r="M21" s="107" t="str">
        <f t="shared" si="8"/>
        <v>10～11</v>
      </c>
      <c r="N21" s="108" t="str">
        <f t="shared" si="9"/>
        <v/>
      </c>
      <c r="O21" s="107" t="str">
        <f t="shared" si="10"/>
        <v/>
      </c>
      <c r="P21" s="9"/>
      <c r="Q21" s="218"/>
      <c r="R21" s="55">
        <v>1</v>
      </c>
      <c r="S21" s="14">
        <f>SUM($R$8:R21)</f>
        <v>14</v>
      </c>
      <c r="AA21" s="9">
        <v>11</v>
      </c>
      <c r="AB21" s="27" t="str">
        <f>V11</f>
        <v>国語</v>
      </c>
      <c r="AC21" s="61"/>
      <c r="AD21" s="42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IF(AE21="","",VLOOKUP(AE21,目次!$A$5:$X$36,20))</f>
        <v>8～9</v>
      </c>
      <c r="AL21" s="22" t="str">
        <f>IF(AF21="","",VLOOKUP(AF21,目次!$A$5:$P$36,4))</f>
        <v/>
      </c>
      <c r="AM21" s="22" t="str">
        <f>IF(AF21="","",VLOOKUP(AF21,目次!$A$5:$X$36,21))</f>
        <v/>
      </c>
      <c r="AN21" s="22" t="str">
        <f>IF(AG21="","",VLOOKUP(AG21,目次!$A$5:$P$36,5))</f>
        <v/>
      </c>
      <c r="AO21" s="22" t="str">
        <f>IF(AG21="","",VLOOKUP(AG21,目次!$A$5:$X$36,22))</f>
        <v/>
      </c>
      <c r="AP21" s="22" t="str">
        <f>IF(AH21="","",VLOOKUP(AH21,目次!$A$5:$P$36,6))</f>
        <v/>
      </c>
      <c r="AQ21" s="22" t="str">
        <f>IF(AH21="","",VLOOKUP(AH21,目次!$A$5:$X$36,23))</f>
        <v/>
      </c>
      <c r="AR21" s="22" t="str">
        <f>IF(AI21="","",VLOOKUP(AI21,目次!$A$5:$P$36,7))</f>
        <v/>
      </c>
      <c r="AS21" s="22" t="str">
        <f>IF(AI21="","",VLOOKUP(AI21,目次!$A$5:$X$36,24))</f>
        <v/>
      </c>
      <c r="AT21" s="45" t="str">
        <f t="shared" si="13"/>
        <v>6～7</v>
      </c>
      <c r="AU21" s="45" t="str">
        <f t="shared" si="13"/>
        <v>8～9</v>
      </c>
      <c r="AV21" s="45" t="str">
        <f t="shared" si="13"/>
        <v>6～7</v>
      </c>
      <c r="AW21" s="45" t="str">
        <f t="shared" si="13"/>
        <v>8～9</v>
      </c>
      <c r="AX21" s="45" t="str">
        <f t="shared" si="13"/>
        <v/>
      </c>
      <c r="AY21" s="45" t="str">
        <f t="shared" si="13"/>
        <v/>
      </c>
      <c r="AZ21" s="45" t="str">
        <f t="shared" si="13"/>
        <v/>
      </c>
      <c r="BA21" s="45" t="str">
        <f t="shared" si="13"/>
        <v/>
      </c>
      <c r="BB21" s="45" t="str">
        <f t="shared" si="13"/>
        <v/>
      </c>
      <c r="BC21" s="45" t="str">
        <f t="shared" si="13"/>
        <v/>
      </c>
      <c r="BH21" s="40">
        <v>11</v>
      </c>
      <c r="BI21" s="64" t="s">
        <v>32</v>
      </c>
      <c r="BJ21" s="75" t="s">
        <v>107</v>
      </c>
      <c r="BK21" s="260" t="s">
        <v>108</v>
      </c>
      <c r="BL21" s="78" t="s">
        <v>109</v>
      </c>
      <c r="BM21" s="261" t="s">
        <v>108</v>
      </c>
      <c r="BN21" s="67" t="s">
        <v>107</v>
      </c>
      <c r="BO21" s="259" t="s">
        <v>108</v>
      </c>
      <c r="BP21" s="67" t="s">
        <v>107</v>
      </c>
      <c r="BQ21" s="152" t="s">
        <v>109</v>
      </c>
      <c r="BR21" s="69" t="s">
        <v>107</v>
      </c>
      <c r="BS21" s="254" t="s">
        <v>109</v>
      </c>
    </row>
    <row r="22" spans="1:71" ht="18.95" customHeight="1">
      <c r="A22" s="218"/>
      <c r="B22" s="5">
        <v>15</v>
      </c>
      <c r="C22" s="6">
        <f t="shared" si="0"/>
        <v>45976</v>
      </c>
      <c r="D22" s="18">
        <f t="shared" si="14"/>
        <v>7</v>
      </c>
      <c r="E22" s="9"/>
      <c r="F22" s="108" t="str">
        <f t="shared" si="11"/>
        <v/>
      </c>
      <c r="G22" s="107" t="str">
        <f t="shared" si="2"/>
        <v/>
      </c>
      <c r="H22" s="108" t="str">
        <f t="shared" si="3"/>
        <v/>
      </c>
      <c r="I22" s="107" t="str">
        <f t="shared" si="4"/>
        <v/>
      </c>
      <c r="J22" s="108" t="str">
        <f t="shared" si="5"/>
        <v/>
      </c>
      <c r="K22" s="107" t="str">
        <f t="shared" si="6"/>
        <v/>
      </c>
      <c r="L22" s="108" t="str">
        <f t="shared" si="7"/>
        <v/>
      </c>
      <c r="M22" s="107" t="str">
        <f t="shared" si="8"/>
        <v/>
      </c>
      <c r="N22" s="108" t="str">
        <f t="shared" si="9"/>
        <v>6～7</v>
      </c>
      <c r="O22" s="107" t="str">
        <f t="shared" si="10"/>
        <v>10～11</v>
      </c>
      <c r="P22" s="9"/>
      <c r="Q22" s="218"/>
      <c r="R22" s="55">
        <v>1</v>
      </c>
      <c r="S22" s="14">
        <f>SUM($R$8:R22)</f>
        <v>15</v>
      </c>
      <c r="AA22" s="9">
        <v>12</v>
      </c>
      <c r="AB22" s="27" t="str">
        <f>V12</f>
        <v>社会</v>
      </c>
      <c r="AC22" s="61"/>
      <c r="AD22" s="42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IF(AE22="","",VLOOKUP(AE22,目次!$A$5:$X$36,20))</f>
        <v/>
      </c>
      <c r="AL22" s="22" t="str">
        <f>IF(AF22="","",VLOOKUP(AF22,目次!$A$5:$P$36,4))</f>
        <v>6～7</v>
      </c>
      <c r="AM22" s="22" t="str">
        <f>IF(AF22="","",VLOOKUP(AF22,目次!$A$5:$X$36,21))</f>
        <v>8～9</v>
      </c>
      <c r="AN22" s="22" t="str">
        <f>IF(AG22="","",VLOOKUP(AG22,目次!$A$5:$P$36,5))</f>
        <v/>
      </c>
      <c r="AO22" s="22" t="str">
        <f>IF(AG22="","",VLOOKUP(AG22,目次!$A$5:$X$36,22))</f>
        <v/>
      </c>
      <c r="AP22" s="22" t="str">
        <f>IF(AH22="","",VLOOKUP(AH22,目次!$A$5:$P$36,6))</f>
        <v/>
      </c>
      <c r="AQ22" s="22" t="str">
        <f>IF(AH22="","",VLOOKUP(AH22,目次!$A$5:$X$36,23))</f>
        <v/>
      </c>
      <c r="AR22" s="22" t="str">
        <f>IF(AI22="","",VLOOKUP(AI22,目次!$A$5:$P$36,7))</f>
        <v/>
      </c>
      <c r="AS22" s="22" t="str">
        <f>IF(AI22="","",VLOOKUP(AI22,目次!$A$5:$X$36,24))</f>
        <v/>
      </c>
      <c r="AT22" s="45" t="str">
        <f t="shared" si="13"/>
        <v/>
      </c>
      <c r="AU22" s="45" t="str">
        <f t="shared" si="13"/>
        <v/>
      </c>
      <c r="AV22" s="45" t="str">
        <f t="shared" si="13"/>
        <v>6～7</v>
      </c>
      <c r="AW22" s="45" t="str">
        <f t="shared" si="13"/>
        <v>8～9</v>
      </c>
      <c r="AX22" s="45" t="str">
        <f t="shared" si="13"/>
        <v>6～7</v>
      </c>
      <c r="AY22" s="45" t="str">
        <f t="shared" si="13"/>
        <v>8～9</v>
      </c>
      <c r="AZ22" s="45" t="str">
        <f t="shared" si="13"/>
        <v/>
      </c>
      <c r="BA22" s="45" t="str">
        <f t="shared" si="13"/>
        <v/>
      </c>
      <c r="BB22" s="45" t="str">
        <f t="shared" si="13"/>
        <v/>
      </c>
      <c r="BC22" s="45" t="str">
        <f t="shared" si="13"/>
        <v/>
      </c>
      <c r="BH22" s="40">
        <v>12</v>
      </c>
      <c r="BI22" s="64" t="s">
        <v>33</v>
      </c>
      <c r="BJ22" s="75" t="s">
        <v>108</v>
      </c>
      <c r="BK22" s="260" t="s">
        <v>109</v>
      </c>
      <c r="BL22" s="78" t="s">
        <v>457</v>
      </c>
      <c r="BM22" s="261" t="s">
        <v>109</v>
      </c>
      <c r="BN22" s="67" t="s">
        <v>108</v>
      </c>
      <c r="BO22" s="259" t="s">
        <v>109</v>
      </c>
      <c r="BP22" s="67" t="s">
        <v>108</v>
      </c>
      <c r="BQ22" s="152" t="s">
        <v>110</v>
      </c>
      <c r="BR22" s="69" t="s">
        <v>108</v>
      </c>
      <c r="BS22" s="254" t="s">
        <v>110</v>
      </c>
    </row>
    <row r="23" spans="1:71" ht="18.95" customHeight="1">
      <c r="A23" s="218"/>
      <c r="B23" s="5">
        <v>16</v>
      </c>
      <c r="C23" s="6">
        <f t="shared" si="0"/>
        <v>45977</v>
      </c>
      <c r="D23" s="18">
        <f t="shared" si="14"/>
        <v>1</v>
      </c>
      <c r="E23" s="9"/>
      <c r="F23" s="108" t="str">
        <f t="shared" si="11"/>
        <v>8～9</v>
      </c>
      <c r="G23" s="107" t="str">
        <f t="shared" si="2"/>
        <v>10～11</v>
      </c>
      <c r="H23" s="108" t="str">
        <f t="shared" si="3"/>
        <v/>
      </c>
      <c r="I23" s="107" t="str">
        <f t="shared" si="4"/>
        <v/>
      </c>
      <c r="J23" s="108" t="str">
        <f t="shared" si="5"/>
        <v/>
      </c>
      <c r="K23" s="107" t="str">
        <f t="shared" si="6"/>
        <v/>
      </c>
      <c r="L23" s="108" t="str">
        <f t="shared" si="7"/>
        <v/>
      </c>
      <c r="M23" s="107" t="str">
        <f t="shared" si="8"/>
        <v/>
      </c>
      <c r="N23" s="108" t="str">
        <f t="shared" si="9"/>
        <v/>
      </c>
      <c r="O23" s="107" t="str">
        <f t="shared" si="10"/>
        <v/>
      </c>
      <c r="P23" s="9"/>
      <c r="Q23" s="218"/>
      <c r="R23" s="55">
        <v>1</v>
      </c>
      <c r="S23" s="14">
        <f>SUM($R$8:R23)</f>
        <v>16</v>
      </c>
      <c r="AA23" s="9">
        <v>13</v>
      </c>
      <c r="AB23" s="27" t="str">
        <f>V13</f>
        <v>数学</v>
      </c>
      <c r="AC23" s="61"/>
      <c r="AD23" s="42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IF(AE23="","",VLOOKUP(AE23,目次!$A$5:$X$36,20))</f>
        <v/>
      </c>
      <c r="AL23" s="22" t="str">
        <f>IF(AF23="","",VLOOKUP(AF23,目次!$A$5:$P$36,4))</f>
        <v/>
      </c>
      <c r="AM23" s="22" t="str">
        <f>IF(AF23="","",VLOOKUP(AF23,目次!$A$5:$X$36,21))</f>
        <v/>
      </c>
      <c r="AN23" s="22" t="str">
        <f>IF(AG23="","",VLOOKUP(AG23,目次!$A$5:$P$36,5))</f>
        <v>6～7</v>
      </c>
      <c r="AO23" s="22" t="str">
        <f>IF(AG23="","",VLOOKUP(AG23,目次!$A$5:$X$36,22))</f>
        <v>8～9</v>
      </c>
      <c r="AP23" s="22" t="str">
        <f>IF(AH23="","",VLOOKUP(AH23,目次!$A$5:$P$36,6))</f>
        <v/>
      </c>
      <c r="AQ23" s="22" t="str">
        <f>IF(AH23="","",VLOOKUP(AH23,目次!$A$5:$X$36,23))</f>
        <v/>
      </c>
      <c r="AR23" s="22" t="str">
        <f>IF(AI23="","",VLOOKUP(AI23,目次!$A$5:$P$36,7))</f>
        <v/>
      </c>
      <c r="AS23" s="22" t="str">
        <f>IF(AI23="","",VLOOKUP(AI23,目次!$A$5:$X$36,24))</f>
        <v/>
      </c>
      <c r="AT23" s="45" t="str">
        <f t="shared" si="13"/>
        <v/>
      </c>
      <c r="AU23" s="45" t="str">
        <f t="shared" si="13"/>
        <v/>
      </c>
      <c r="AV23" s="45" t="str">
        <f t="shared" si="13"/>
        <v/>
      </c>
      <c r="AW23" s="45" t="str">
        <f t="shared" si="13"/>
        <v/>
      </c>
      <c r="AX23" s="45" t="str">
        <f t="shared" si="13"/>
        <v>6～7</v>
      </c>
      <c r="AY23" s="45" t="str">
        <f t="shared" si="13"/>
        <v>8～9</v>
      </c>
      <c r="AZ23" s="45" t="str">
        <f t="shared" si="13"/>
        <v>6～7</v>
      </c>
      <c r="BA23" s="45" t="str">
        <f t="shared" si="13"/>
        <v>10～11</v>
      </c>
      <c r="BB23" s="45" t="str">
        <f t="shared" si="13"/>
        <v/>
      </c>
      <c r="BC23" s="45" t="str">
        <f t="shared" si="13"/>
        <v/>
      </c>
      <c r="BH23" s="40">
        <v>13</v>
      </c>
      <c r="BI23" s="64" t="s">
        <v>36</v>
      </c>
      <c r="BJ23" s="75" t="s">
        <v>109</v>
      </c>
      <c r="BK23" s="260" t="s">
        <v>110</v>
      </c>
      <c r="BL23" s="78" t="s">
        <v>114</v>
      </c>
      <c r="BM23" s="261" t="s">
        <v>110</v>
      </c>
      <c r="BN23" s="67" t="s">
        <v>109</v>
      </c>
      <c r="BO23" s="259" t="s">
        <v>110</v>
      </c>
      <c r="BP23" s="67" t="s">
        <v>109</v>
      </c>
      <c r="BQ23" s="152" t="s">
        <v>113</v>
      </c>
      <c r="BR23" s="69" t="s">
        <v>109</v>
      </c>
      <c r="BS23" s="254" t="s">
        <v>113</v>
      </c>
    </row>
    <row r="24" spans="1:71" ht="18.95" customHeight="1">
      <c r="A24" s="218"/>
      <c r="B24" s="5">
        <v>17</v>
      </c>
      <c r="C24" s="6">
        <f t="shared" si="0"/>
        <v>45978</v>
      </c>
      <c r="D24" s="18">
        <f t="shared" si="14"/>
        <v>2</v>
      </c>
      <c r="E24" s="9"/>
      <c r="F24" s="108" t="str">
        <f t="shared" si="11"/>
        <v/>
      </c>
      <c r="G24" s="107" t="str">
        <f t="shared" si="2"/>
        <v/>
      </c>
      <c r="H24" s="108" t="str">
        <f t="shared" si="3"/>
        <v>8～9</v>
      </c>
      <c r="I24" s="107" t="str">
        <f t="shared" si="4"/>
        <v>10～11</v>
      </c>
      <c r="J24" s="108" t="str">
        <f t="shared" si="5"/>
        <v/>
      </c>
      <c r="K24" s="107" t="str">
        <f t="shared" si="6"/>
        <v/>
      </c>
      <c r="L24" s="108" t="str">
        <f t="shared" si="7"/>
        <v/>
      </c>
      <c r="M24" s="107" t="str">
        <f t="shared" si="8"/>
        <v/>
      </c>
      <c r="N24" s="108" t="str">
        <f t="shared" si="9"/>
        <v/>
      </c>
      <c r="O24" s="107" t="str">
        <f t="shared" si="10"/>
        <v/>
      </c>
      <c r="P24" s="9"/>
      <c r="Q24" s="218"/>
      <c r="R24" s="55">
        <v>1</v>
      </c>
      <c r="S24" s="14">
        <f>SUM($R$8:R24)</f>
        <v>17</v>
      </c>
      <c r="AA24" s="9">
        <v>14</v>
      </c>
      <c r="AB24" s="27" t="str">
        <f>V14</f>
        <v>理科</v>
      </c>
      <c r="AC24" s="61"/>
      <c r="AD24" s="42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IF(AE24="","",VLOOKUP(AE24,目次!$A$5:$X$36,20))</f>
        <v/>
      </c>
      <c r="AL24" s="22" t="str">
        <f>IF(AF24="","",VLOOKUP(AF24,目次!$A$5:$P$36,4))</f>
        <v/>
      </c>
      <c r="AM24" s="22" t="str">
        <f>IF(AF24="","",VLOOKUP(AF24,目次!$A$5:$X$36,21))</f>
        <v/>
      </c>
      <c r="AN24" s="22" t="str">
        <f>IF(AG24="","",VLOOKUP(AG24,目次!$A$5:$P$36,5))</f>
        <v/>
      </c>
      <c r="AO24" s="22" t="str">
        <f>IF(AG24="","",VLOOKUP(AG24,目次!$A$5:$X$36,22))</f>
        <v/>
      </c>
      <c r="AP24" s="22" t="str">
        <f>IF(AH24="","",VLOOKUP(AH24,目次!$A$5:$P$36,6))</f>
        <v>6～7</v>
      </c>
      <c r="AQ24" s="22" t="str">
        <f>IF(AH24="","",VLOOKUP(AH24,目次!$A$5:$X$36,23))</f>
        <v>10～11</v>
      </c>
      <c r="AR24" s="22" t="str">
        <f>IF(AI24="","",VLOOKUP(AI24,目次!$A$5:$P$36,7))</f>
        <v/>
      </c>
      <c r="AS24" s="22" t="str">
        <f>IF(AI24="","",VLOOKUP(AI24,目次!$A$5:$X$36,24))</f>
        <v/>
      </c>
      <c r="AT24" s="45" t="str">
        <f t="shared" si="13"/>
        <v/>
      </c>
      <c r="AU24" s="45" t="str">
        <f t="shared" si="13"/>
        <v/>
      </c>
      <c r="AV24" s="45" t="str">
        <f t="shared" si="13"/>
        <v/>
      </c>
      <c r="AW24" s="45" t="str">
        <f t="shared" si="13"/>
        <v/>
      </c>
      <c r="AX24" s="45" t="str">
        <f t="shared" si="13"/>
        <v/>
      </c>
      <c r="AY24" s="45" t="str">
        <f t="shared" si="13"/>
        <v/>
      </c>
      <c r="AZ24" s="45" t="str">
        <f t="shared" si="13"/>
        <v>6～7</v>
      </c>
      <c r="BA24" s="45" t="str">
        <f t="shared" si="13"/>
        <v>10～11</v>
      </c>
      <c r="BB24" s="45" t="str">
        <f t="shared" si="13"/>
        <v>6～7</v>
      </c>
      <c r="BC24" s="45" t="str">
        <f t="shared" si="13"/>
        <v>10～11</v>
      </c>
      <c r="BH24" s="40">
        <v>14</v>
      </c>
      <c r="BI24" s="64" t="s">
        <v>37</v>
      </c>
      <c r="BJ24" s="75" t="s">
        <v>110</v>
      </c>
      <c r="BK24" s="260" t="s">
        <v>113</v>
      </c>
      <c r="BL24" s="78" t="s">
        <v>115</v>
      </c>
      <c r="BM24" s="261" t="s">
        <v>113</v>
      </c>
      <c r="BN24" s="67" t="s">
        <v>110</v>
      </c>
      <c r="BO24" s="259" t="s">
        <v>113</v>
      </c>
      <c r="BP24" s="67" t="s">
        <v>110</v>
      </c>
      <c r="BQ24" s="152" t="s">
        <v>114</v>
      </c>
      <c r="BR24" s="69" t="s">
        <v>110</v>
      </c>
      <c r="BS24" s="254" t="s">
        <v>114</v>
      </c>
    </row>
    <row r="25" spans="1:71" ht="18.95" customHeight="1">
      <c r="A25" s="218"/>
      <c r="B25" s="5">
        <v>18</v>
      </c>
      <c r="C25" s="6">
        <f t="shared" si="0"/>
        <v>45979</v>
      </c>
      <c r="D25" s="18">
        <f t="shared" si="14"/>
        <v>3</v>
      </c>
      <c r="E25" s="9"/>
      <c r="F25" s="108" t="str">
        <f t="shared" si="11"/>
        <v/>
      </c>
      <c r="G25" s="107" t="str">
        <f t="shared" si="2"/>
        <v/>
      </c>
      <c r="H25" s="108" t="str">
        <f t="shared" si="3"/>
        <v/>
      </c>
      <c r="I25" s="107" t="str">
        <f t="shared" si="4"/>
        <v/>
      </c>
      <c r="J25" s="108" t="str">
        <f t="shared" si="5"/>
        <v>8～9</v>
      </c>
      <c r="K25" s="107" t="str">
        <f t="shared" si="6"/>
        <v>10～11</v>
      </c>
      <c r="L25" s="108" t="str">
        <f t="shared" si="7"/>
        <v/>
      </c>
      <c r="M25" s="107" t="str">
        <f t="shared" si="8"/>
        <v/>
      </c>
      <c r="N25" s="108" t="str">
        <f t="shared" si="9"/>
        <v/>
      </c>
      <c r="O25" s="107" t="str">
        <f t="shared" si="10"/>
        <v/>
      </c>
      <c r="P25" s="9"/>
      <c r="Q25" s="218"/>
      <c r="R25" s="55">
        <v>1</v>
      </c>
      <c r="S25" s="14">
        <f>SUM($R$8:R25)</f>
        <v>18</v>
      </c>
      <c r="AA25" s="9">
        <v>15</v>
      </c>
      <c r="AB25" s="27" t="str">
        <f>V15</f>
        <v>英語</v>
      </c>
      <c r="AC25" s="61"/>
      <c r="AD25" s="42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IF(AE25="","",VLOOKUP(AE25,目次!$A$5:$X$36,20))</f>
        <v/>
      </c>
      <c r="AL25" s="22" t="str">
        <f>IF(AF25="","",VLOOKUP(AF25,目次!$A$5:$P$36,4))</f>
        <v/>
      </c>
      <c r="AM25" s="22" t="str">
        <f>IF(AF25="","",VLOOKUP(AF25,目次!$A$5:$X$36,21))</f>
        <v/>
      </c>
      <c r="AN25" s="22" t="str">
        <f>IF(AG25="","",VLOOKUP(AG25,目次!$A$5:$P$36,5))</f>
        <v/>
      </c>
      <c r="AO25" s="22" t="str">
        <f>IF(AG25="","",VLOOKUP(AG25,目次!$A$5:$X$36,22))</f>
        <v/>
      </c>
      <c r="AP25" s="22" t="str">
        <f>IF(AH25="","",VLOOKUP(AH25,目次!$A$5:$P$36,6))</f>
        <v/>
      </c>
      <c r="AQ25" s="22" t="str">
        <f>IF(AH25="","",VLOOKUP(AH25,目次!$A$5:$X$36,23))</f>
        <v/>
      </c>
      <c r="AR25" s="22" t="str">
        <f>IF(AI25="","",VLOOKUP(AI25,目次!$A$5:$P$36,7))</f>
        <v>6～7</v>
      </c>
      <c r="AS25" s="22" t="str">
        <f>IF(AI25="","",VLOOKUP(AI25,目次!$A$5:$X$36,24))</f>
        <v>10～11</v>
      </c>
      <c r="AT25" s="45" t="str">
        <f t="shared" si="13"/>
        <v>8～9</v>
      </c>
      <c r="AU25" s="45" t="str">
        <f t="shared" si="13"/>
        <v>10～11</v>
      </c>
      <c r="AV25" s="45" t="str">
        <f t="shared" si="13"/>
        <v/>
      </c>
      <c r="AW25" s="45" t="str">
        <f t="shared" si="13"/>
        <v/>
      </c>
      <c r="AX25" s="45" t="str">
        <f t="shared" si="13"/>
        <v/>
      </c>
      <c r="AY25" s="45" t="str">
        <f t="shared" si="13"/>
        <v/>
      </c>
      <c r="AZ25" s="45" t="str">
        <f t="shared" si="13"/>
        <v/>
      </c>
      <c r="BA25" s="45" t="str">
        <f t="shared" si="13"/>
        <v/>
      </c>
      <c r="BB25" s="45" t="str">
        <f t="shared" si="13"/>
        <v>6～7</v>
      </c>
      <c r="BC25" s="45" t="str">
        <f t="shared" si="13"/>
        <v>10～11</v>
      </c>
      <c r="BH25" s="40">
        <v>15</v>
      </c>
      <c r="BI25" s="64" t="s">
        <v>38</v>
      </c>
      <c r="BJ25" s="75" t="s">
        <v>135</v>
      </c>
      <c r="BK25" s="260" t="s">
        <v>114</v>
      </c>
      <c r="BL25" s="78" t="s">
        <v>116</v>
      </c>
      <c r="BM25" s="261" t="s">
        <v>114</v>
      </c>
      <c r="BN25" s="67" t="s">
        <v>113</v>
      </c>
      <c r="BO25" s="259" t="s">
        <v>114</v>
      </c>
      <c r="BP25" s="67" t="s">
        <v>113</v>
      </c>
      <c r="BQ25" s="152" t="s">
        <v>115</v>
      </c>
      <c r="BR25" s="69" t="s">
        <v>113</v>
      </c>
      <c r="BS25" s="254" t="s">
        <v>115</v>
      </c>
    </row>
    <row r="26" spans="1:71" ht="18.95" customHeight="1">
      <c r="A26" s="218"/>
      <c r="B26" s="5">
        <v>19</v>
      </c>
      <c r="C26" s="6">
        <f t="shared" si="0"/>
        <v>45980</v>
      </c>
      <c r="D26" s="18">
        <f t="shared" si="14"/>
        <v>4</v>
      </c>
      <c r="E26" s="9"/>
      <c r="F26" s="108" t="str">
        <f t="shared" si="11"/>
        <v/>
      </c>
      <c r="G26" s="107" t="str">
        <f t="shared" si="2"/>
        <v/>
      </c>
      <c r="H26" s="108" t="str">
        <f t="shared" si="3"/>
        <v/>
      </c>
      <c r="I26" s="107" t="str">
        <f t="shared" si="4"/>
        <v/>
      </c>
      <c r="J26" s="108" t="str">
        <f t="shared" si="5"/>
        <v/>
      </c>
      <c r="K26" s="107" t="str">
        <f t="shared" si="6"/>
        <v/>
      </c>
      <c r="L26" s="108" t="str">
        <f t="shared" si="7"/>
        <v>8～9</v>
      </c>
      <c r="M26" s="107" t="str">
        <f t="shared" si="8"/>
        <v>12～13</v>
      </c>
      <c r="N26" s="108" t="str">
        <f t="shared" si="9"/>
        <v/>
      </c>
      <c r="O26" s="107" t="str">
        <f t="shared" si="10"/>
        <v/>
      </c>
      <c r="P26" s="9"/>
      <c r="Q26" s="218"/>
      <c r="R26" s="55">
        <v>1</v>
      </c>
      <c r="S26" s="14">
        <f>SUM($R$8:R26)</f>
        <v>19</v>
      </c>
      <c r="AA26" s="9">
        <v>16</v>
      </c>
      <c r="AB26" s="27" t="str">
        <f>V11</f>
        <v>国語</v>
      </c>
      <c r="AC26" s="61"/>
      <c r="AD26" s="42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IF(AE26="","",VLOOKUP(AE26,目次!$A$5:$X$36,20))</f>
        <v>10～11</v>
      </c>
      <c r="AL26" s="22" t="str">
        <f>IF(AF26="","",VLOOKUP(AF26,目次!$A$5:$P$36,4))</f>
        <v/>
      </c>
      <c r="AM26" s="22" t="str">
        <f>IF(AF26="","",VLOOKUP(AF26,目次!$A$5:$X$36,21))</f>
        <v/>
      </c>
      <c r="AN26" s="22" t="str">
        <f>IF(AG26="","",VLOOKUP(AG26,目次!$A$5:$P$36,5))</f>
        <v/>
      </c>
      <c r="AO26" s="22" t="str">
        <f>IF(AG26="","",VLOOKUP(AG26,目次!$A$5:$X$36,22))</f>
        <v/>
      </c>
      <c r="AP26" s="22" t="str">
        <f>IF(AH26="","",VLOOKUP(AH26,目次!$A$5:$P$36,6))</f>
        <v/>
      </c>
      <c r="AQ26" s="22" t="str">
        <f>IF(AH26="","",VLOOKUP(AH26,目次!$A$5:$X$36,23))</f>
        <v/>
      </c>
      <c r="AR26" s="22" t="str">
        <f>IF(AI26="","",VLOOKUP(AI26,目次!$A$5:$P$36,7))</f>
        <v/>
      </c>
      <c r="AS26" s="22" t="str">
        <f>IF(AI26="","",VLOOKUP(AI26,目次!$A$5:$X$36,24))</f>
        <v/>
      </c>
      <c r="AT26" s="45" t="str">
        <f t="shared" si="13"/>
        <v>8～9</v>
      </c>
      <c r="AU26" s="45" t="str">
        <f t="shared" si="13"/>
        <v>10～11</v>
      </c>
      <c r="AV26" s="45" t="str">
        <f t="shared" si="13"/>
        <v>8～9</v>
      </c>
      <c r="AW26" s="45" t="str">
        <f t="shared" si="13"/>
        <v>10～11</v>
      </c>
      <c r="AX26" s="45" t="str">
        <f t="shared" si="13"/>
        <v/>
      </c>
      <c r="AY26" s="45" t="str">
        <f t="shared" si="13"/>
        <v/>
      </c>
      <c r="AZ26" s="45" t="str">
        <f t="shared" si="13"/>
        <v/>
      </c>
      <c r="BA26" s="45" t="str">
        <f t="shared" si="13"/>
        <v/>
      </c>
      <c r="BB26" s="45" t="str">
        <f t="shared" si="13"/>
        <v/>
      </c>
      <c r="BC26" s="45" t="str">
        <f t="shared" si="13"/>
        <v/>
      </c>
      <c r="BH26" s="40">
        <v>16</v>
      </c>
      <c r="BI26" s="64" t="s">
        <v>39</v>
      </c>
      <c r="BJ26" s="75" t="s">
        <v>136</v>
      </c>
      <c r="BK26" s="260" t="s">
        <v>115</v>
      </c>
      <c r="BL26" s="78" t="s">
        <v>117</v>
      </c>
      <c r="BM26" s="261" t="s">
        <v>115</v>
      </c>
      <c r="BN26" s="67" t="s">
        <v>114</v>
      </c>
      <c r="BO26" s="259" t="s">
        <v>115</v>
      </c>
      <c r="BP26" s="67" t="s">
        <v>114</v>
      </c>
      <c r="BQ26" s="152" t="s">
        <v>116</v>
      </c>
      <c r="BR26" s="69" t="s">
        <v>114</v>
      </c>
      <c r="BS26" s="254" t="s">
        <v>116</v>
      </c>
    </row>
    <row r="27" spans="1:71" ht="18.95" customHeight="1">
      <c r="A27" s="218"/>
      <c r="B27" s="5">
        <v>20</v>
      </c>
      <c r="C27" s="6">
        <f t="shared" si="0"/>
        <v>45981</v>
      </c>
      <c r="D27" s="18">
        <f t="shared" si="14"/>
        <v>5</v>
      </c>
      <c r="E27" s="9"/>
      <c r="F27" s="108" t="str">
        <f t="shared" si="11"/>
        <v/>
      </c>
      <c r="G27" s="107" t="str">
        <f t="shared" si="2"/>
        <v/>
      </c>
      <c r="H27" s="108" t="str">
        <f t="shared" si="3"/>
        <v/>
      </c>
      <c r="I27" s="107" t="str">
        <f t="shared" si="4"/>
        <v/>
      </c>
      <c r="J27" s="108" t="str">
        <f t="shared" si="5"/>
        <v/>
      </c>
      <c r="K27" s="107" t="str">
        <f t="shared" si="6"/>
        <v/>
      </c>
      <c r="L27" s="108" t="str">
        <f t="shared" si="7"/>
        <v/>
      </c>
      <c r="M27" s="107" t="str">
        <f t="shared" si="8"/>
        <v/>
      </c>
      <c r="N27" s="108" t="str">
        <f t="shared" si="9"/>
        <v>8～9</v>
      </c>
      <c r="O27" s="107" t="str">
        <f t="shared" si="10"/>
        <v>12～13</v>
      </c>
      <c r="P27" s="9"/>
      <c r="Q27" s="218"/>
      <c r="R27" s="55">
        <v>1</v>
      </c>
      <c r="S27" s="14">
        <f>SUM($R$8:R27)</f>
        <v>20</v>
      </c>
      <c r="AA27" s="9">
        <v>17</v>
      </c>
      <c r="AB27" s="27" t="str">
        <f>V12</f>
        <v>社会</v>
      </c>
      <c r="AC27" s="61"/>
      <c r="AD27" s="42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IF(AE27="","",VLOOKUP(AE27,目次!$A$5:$X$36,20))</f>
        <v/>
      </c>
      <c r="AL27" s="22" t="str">
        <f>IF(AF27="","",VLOOKUP(AF27,目次!$A$5:$P$36,4))</f>
        <v>8～9</v>
      </c>
      <c r="AM27" s="22" t="str">
        <f>IF(AF27="","",VLOOKUP(AF27,目次!$A$5:$X$36,21))</f>
        <v>10～11</v>
      </c>
      <c r="AN27" s="22" t="str">
        <f>IF(AG27="","",VLOOKUP(AG27,目次!$A$5:$P$36,5))</f>
        <v/>
      </c>
      <c r="AO27" s="22" t="str">
        <f>IF(AG27="","",VLOOKUP(AG27,目次!$A$5:$X$36,22))</f>
        <v/>
      </c>
      <c r="AP27" s="22" t="str">
        <f>IF(AH27="","",VLOOKUP(AH27,目次!$A$5:$P$36,6))</f>
        <v/>
      </c>
      <c r="AQ27" s="22" t="str">
        <f>IF(AH27="","",VLOOKUP(AH27,目次!$A$5:$X$36,23))</f>
        <v/>
      </c>
      <c r="AR27" s="22" t="str">
        <f>IF(AI27="","",VLOOKUP(AI27,目次!$A$5:$P$36,7))</f>
        <v/>
      </c>
      <c r="AS27" s="22" t="str">
        <f>IF(AI27="","",VLOOKUP(AI27,目次!$A$5:$X$36,24))</f>
        <v/>
      </c>
      <c r="AT27" s="45" t="str">
        <f t="shared" si="13"/>
        <v/>
      </c>
      <c r="AU27" s="45" t="str">
        <f t="shared" si="13"/>
        <v/>
      </c>
      <c r="AV27" s="45" t="str">
        <f t="shared" si="13"/>
        <v>8～9</v>
      </c>
      <c r="AW27" s="45" t="str">
        <f t="shared" si="13"/>
        <v>10～11</v>
      </c>
      <c r="AX27" s="45" t="str">
        <f t="shared" si="13"/>
        <v>8～9</v>
      </c>
      <c r="AY27" s="45" t="str">
        <f t="shared" si="13"/>
        <v>10～11</v>
      </c>
      <c r="AZ27" s="45" t="str">
        <f t="shared" si="13"/>
        <v/>
      </c>
      <c r="BA27" s="45" t="str">
        <f t="shared" si="13"/>
        <v/>
      </c>
      <c r="BB27" s="45" t="str">
        <f t="shared" si="13"/>
        <v/>
      </c>
      <c r="BC27" s="45" t="str">
        <f t="shared" si="13"/>
        <v/>
      </c>
      <c r="BH27" s="40">
        <v>17</v>
      </c>
      <c r="BI27" s="64" t="s">
        <v>40</v>
      </c>
      <c r="BJ27" s="75" t="s">
        <v>137</v>
      </c>
      <c r="BK27" s="260" t="s">
        <v>116</v>
      </c>
      <c r="BL27" s="78" t="s">
        <v>118</v>
      </c>
      <c r="BM27" s="261" t="s">
        <v>116</v>
      </c>
      <c r="BN27" s="67" t="s">
        <v>115</v>
      </c>
      <c r="BO27" s="259" t="s">
        <v>116</v>
      </c>
      <c r="BP27" s="67" t="s">
        <v>115</v>
      </c>
      <c r="BQ27" s="152" t="s">
        <v>117</v>
      </c>
      <c r="BR27" s="69" t="s">
        <v>115</v>
      </c>
      <c r="BS27" s="254" t="s">
        <v>117</v>
      </c>
    </row>
    <row r="28" spans="1:71" ht="18.95" customHeight="1">
      <c r="A28" s="218"/>
      <c r="B28" s="5">
        <v>21</v>
      </c>
      <c r="C28" s="6">
        <f t="shared" si="0"/>
        <v>45982</v>
      </c>
      <c r="D28" s="18">
        <f t="shared" si="14"/>
        <v>6</v>
      </c>
      <c r="E28" s="9"/>
      <c r="F28" s="108" t="str">
        <f t="shared" si="11"/>
        <v>10～11</v>
      </c>
      <c r="G28" s="107" t="str">
        <f t="shared" si="2"/>
        <v>12～13</v>
      </c>
      <c r="H28" s="108" t="str">
        <f t="shared" si="3"/>
        <v/>
      </c>
      <c r="I28" s="107" t="str">
        <f t="shared" si="4"/>
        <v/>
      </c>
      <c r="J28" s="108" t="str">
        <f t="shared" si="5"/>
        <v/>
      </c>
      <c r="K28" s="107" t="str">
        <f t="shared" si="6"/>
        <v/>
      </c>
      <c r="L28" s="108" t="str">
        <f t="shared" si="7"/>
        <v/>
      </c>
      <c r="M28" s="107" t="str">
        <f t="shared" si="8"/>
        <v/>
      </c>
      <c r="N28" s="108" t="str">
        <f t="shared" si="9"/>
        <v/>
      </c>
      <c r="O28" s="107" t="str">
        <f t="shared" si="10"/>
        <v/>
      </c>
      <c r="P28" s="9"/>
      <c r="Q28" s="218"/>
      <c r="R28" s="55">
        <v>1</v>
      </c>
      <c r="S28" s="14">
        <f>SUM($R$8:R28)</f>
        <v>21</v>
      </c>
      <c r="AA28" s="9">
        <v>18</v>
      </c>
      <c r="AB28" s="27" t="str">
        <f>V13</f>
        <v>数学</v>
      </c>
      <c r="AC28" s="61"/>
      <c r="AD28" s="42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IF(AE28="","",VLOOKUP(AE28,目次!$A$5:$X$36,20))</f>
        <v/>
      </c>
      <c r="AL28" s="22" t="str">
        <f>IF(AF28="","",VLOOKUP(AF28,目次!$A$5:$P$36,4))</f>
        <v/>
      </c>
      <c r="AM28" s="22" t="str">
        <f>IF(AF28="","",VLOOKUP(AF28,目次!$A$5:$X$36,21))</f>
        <v/>
      </c>
      <c r="AN28" s="22" t="str">
        <f>IF(AG28="","",VLOOKUP(AG28,目次!$A$5:$P$36,5))</f>
        <v>8～9</v>
      </c>
      <c r="AO28" s="22" t="str">
        <f>IF(AG28="","",VLOOKUP(AG28,目次!$A$5:$X$36,22))</f>
        <v>10～11</v>
      </c>
      <c r="AP28" s="22" t="str">
        <f>IF(AH28="","",VLOOKUP(AH28,目次!$A$5:$P$36,6))</f>
        <v/>
      </c>
      <c r="AQ28" s="22" t="str">
        <f>IF(AH28="","",VLOOKUP(AH28,目次!$A$5:$X$36,23))</f>
        <v/>
      </c>
      <c r="AR28" s="22" t="str">
        <f>IF(AI28="","",VLOOKUP(AI28,目次!$A$5:$P$36,7))</f>
        <v/>
      </c>
      <c r="AS28" s="22" t="str">
        <f>IF(AI28="","",VLOOKUP(AI28,目次!$A$5:$X$36,24))</f>
        <v/>
      </c>
      <c r="AT28" s="45" t="str">
        <f t="shared" si="13"/>
        <v/>
      </c>
      <c r="AU28" s="45" t="str">
        <f t="shared" si="13"/>
        <v/>
      </c>
      <c r="AV28" s="45" t="str">
        <f t="shared" si="13"/>
        <v/>
      </c>
      <c r="AW28" s="45" t="str">
        <f t="shared" si="13"/>
        <v/>
      </c>
      <c r="AX28" s="45" t="str">
        <f t="shared" si="13"/>
        <v>8～9</v>
      </c>
      <c r="AY28" s="45" t="str">
        <f t="shared" si="13"/>
        <v>10～11</v>
      </c>
      <c r="AZ28" s="45" t="str">
        <f t="shared" si="13"/>
        <v>8～9</v>
      </c>
      <c r="BA28" s="45" t="str">
        <f t="shared" si="13"/>
        <v>12～13</v>
      </c>
      <c r="BB28" s="45" t="str">
        <f t="shared" si="13"/>
        <v/>
      </c>
      <c r="BC28" s="45" t="str">
        <f t="shared" si="13"/>
        <v/>
      </c>
      <c r="BH28" s="40">
        <v>18</v>
      </c>
      <c r="BI28" s="64" t="s">
        <v>41</v>
      </c>
      <c r="BJ28" s="75" t="s">
        <v>138</v>
      </c>
      <c r="BK28" s="260" t="s">
        <v>117</v>
      </c>
      <c r="BL28" s="78" t="s">
        <v>119</v>
      </c>
      <c r="BM28" s="261" t="s">
        <v>117</v>
      </c>
      <c r="BN28" s="67" t="s">
        <v>116</v>
      </c>
      <c r="BO28" s="259" t="s">
        <v>117</v>
      </c>
      <c r="BP28" s="67" t="s">
        <v>116</v>
      </c>
      <c r="BQ28" s="152" t="s">
        <v>118</v>
      </c>
      <c r="BR28" s="69" t="s">
        <v>116</v>
      </c>
      <c r="BS28" s="254" t="s">
        <v>118</v>
      </c>
    </row>
    <row r="29" spans="1:71" ht="18.95" customHeight="1">
      <c r="A29" s="218"/>
      <c r="B29" s="5">
        <v>22</v>
      </c>
      <c r="C29" s="6">
        <f t="shared" si="0"/>
        <v>45983</v>
      </c>
      <c r="D29" s="18">
        <f t="shared" si="14"/>
        <v>7</v>
      </c>
      <c r="E29" s="9"/>
      <c r="F29" s="108" t="str">
        <f t="shared" si="11"/>
        <v/>
      </c>
      <c r="G29" s="107" t="str">
        <f t="shared" si="2"/>
        <v/>
      </c>
      <c r="H29" s="108" t="str">
        <f t="shared" si="3"/>
        <v>10～11</v>
      </c>
      <c r="I29" s="107" t="str">
        <f t="shared" si="4"/>
        <v>12～13</v>
      </c>
      <c r="J29" s="108" t="str">
        <f t="shared" si="5"/>
        <v/>
      </c>
      <c r="K29" s="107" t="str">
        <f t="shared" si="6"/>
        <v/>
      </c>
      <c r="L29" s="108" t="str">
        <f t="shared" si="7"/>
        <v/>
      </c>
      <c r="M29" s="107" t="str">
        <f t="shared" si="8"/>
        <v/>
      </c>
      <c r="N29" s="108" t="str">
        <f t="shared" si="9"/>
        <v/>
      </c>
      <c r="O29" s="107" t="str">
        <f t="shared" si="10"/>
        <v/>
      </c>
      <c r="P29" s="9"/>
      <c r="Q29" s="218"/>
      <c r="R29" s="55">
        <v>1</v>
      </c>
      <c r="S29" s="14">
        <f>SUM($R$8:R29)</f>
        <v>22</v>
      </c>
      <c r="AA29" s="9">
        <v>19</v>
      </c>
      <c r="AB29" s="27" t="str">
        <f>V14</f>
        <v>理科</v>
      </c>
      <c r="AC29" s="61"/>
      <c r="AD29" s="42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IF(AE29="","",VLOOKUP(AE29,目次!$A$5:$X$36,20))</f>
        <v/>
      </c>
      <c r="AL29" s="22" t="str">
        <f>IF(AF29="","",VLOOKUP(AF29,目次!$A$5:$P$36,4))</f>
        <v/>
      </c>
      <c r="AM29" s="22" t="str">
        <f>IF(AF29="","",VLOOKUP(AF29,目次!$A$5:$X$36,21))</f>
        <v/>
      </c>
      <c r="AN29" s="22" t="str">
        <f>IF(AG29="","",VLOOKUP(AG29,目次!$A$5:$P$36,5))</f>
        <v/>
      </c>
      <c r="AO29" s="22" t="str">
        <f>IF(AG29="","",VLOOKUP(AG29,目次!$A$5:$X$36,22))</f>
        <v/>
      </c>
      <c r="AP29" s="22" t="str">
        <f>IF(AH29="","",VLOOKUP(AH29,目次!$A$5:$P$36,6))</f>
        <v>8～9</v>
      </c>
      <c r="AQ29" s="22" t="str">
        <f>IF(AH29="","",VLOOKUP(AH29,目次!$A$5:$X$36,23))</f>
        <v>12～13</v>
      </c>
      <c r="AR29" s="22" t="str">
        <f>IF(AI29="","",VLOOKUP(AI29,目次!$A$5:$P$36,7))</f>
        <v/>
      </c>
      <c r="AS29" s="22" t="str">
        <f>IF(AI29="","",VLOOKUP(AI29,目次!$A$5:$X$36,24))</f>
        <v/>
      </c>
      <c r="AT29" s="45" t="str">
        <f t="shared" si="13"/>
        <v/>
      </c>
      <c r="AU29" s="45" t="str">
        <f t="shared" si="13"/>
        <v/>
      </c>
      <c r="AV29" s="45" t="str">
        <f t="shared" si="13"/>
        <v/>
      </c>
      <c r="AW29" s="45" t="str">
        <f t="shared" si="13"/>
        <v/>
      </c>
      <c r="AX29" s="45" t="str">
        <f t="shared" si="13"/>
        <v/>
      </c>
      <c r="AY29" s="45" t="str">
        <f t="shared" si="13"/>
        <v/>
      </c>
      <c r="AZ29" s="45" t="str">
        <f t="shared" si="13"/>
        <v>8～9</v>
      </c>
      <c r="BA29" s="45" t="str">
        <f t="shared" si="13"/>
        <v>12～13</v>
      </c>
      <c r="BB29" s="45" t="str">
        <f t="shared" si="13"/>
        <v>8～9</v>
      </c>
      <c r="BC29" s="45" t="str">
        <f t="shared" si="13"/>
        <v>12～13</v>
      </c>
      <c r="BH29" s="40">
        <v>19</v>
      </c>
      <c r="BI29" s="64" t="s">
        <v>42</v>
      </c>
      <c r="BJ29" s="75" t="s">
        <v>66</v>
      </c>
      <c r="BK29" s="260" t="s">
        <v>118</v>
      </c>
      <c r="BL29" s="78" t="s">
        <v>120</v>
      </c>
      <c r="BM29" s="261" t="s">
        <v>118</v>
      </c>
      <c r="BN29" s="67" t="s">
        <v>117</v>
      </c>
      <c r="BO29" s="259" t="s">
        <v>118</v>
      </c>
      <c r="BP29" s="67" t="s">
        <v>117</v>
      </c>
      <c r="BQ29" s="152" t="s">
        <v>119</v>
      </c>
      <c r="BR29" s="69" t="s">
        <v>117</v>
      </c>
      <c r="BS29" s="254" t="s">
        <v>119</v>
      </c>
    </row>
    <row r="30" spans="1:71" ht="18.95" customHeight="1">
      <c r="A30" s="218"/>
      <c r="B30" s="5">
        <v>23</v>
      </c>
      <c r="C30" s="6">
        <f t="shared" si="0"/>
        <v>45984</v>
      </c>
      <c r="D30" s="18">
        <f t="shared" si="14"/>
        <v>1</v>
      </c>
      <c r="E30" s="9"/>
      <c r="F30" s="108" t="str">
        <f t="shared" si="11"/>
        <v/>
      </c>
      <c r="G30" s="107" t="str">
        <f t="shared" si="2"/>
        <v/>
      </c>
      <c r="H30" s="108" t="str">
        <f t="shared" si="3"/>
        <v/>
      </c>
      <c r="I30" s="107" t="str">
        <f t="shared" si="4"/>
        <v/>
      </c>
      <c r="J30" s="108" t="str">
        <f t="shared" si="5"/>
        <v>10～11</v>
      </c>
      <c r="K30" s="107" t="str">
        <f t="shared" si="6"/>
        <v>12～13</v>
      </c>
      <c r="L30" s="108" t="str">
        <f t="shared" si="7"/>
        <v/>
      </c>
      <c r="M30" s="107" t="str">
        <f t="shared" si="8"/>
        <v/>
      </c>
      <c r="N30" s="108" t="str">
        <f t="shared" si="9"/>
        <v/>
      </c>
      <c r="O30" s="107" t="str">
        <f t="shared" si="10"/>
        <v/>
      </c>
      <c r="P30" s="9"/>
      <c r="Q30" s="218"/>
      <c r="R30" s="55">
        <v>1</v>
      </c>
      <c r="S30" s="14">
        <f>SUM($R$8:R30)</f>
        <v>23</v>
      </c>
      <c r="AA30" s="9">
        <v>20</v>
      </c>
      <c r="AB30" s="27" t="str">
        <f>V15</f>
        <v>英語</v>
      </c>
      <c r="AC30" s="61"/>
      <c r="AD30" s="42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IF(AE30="","",VLOOKUP(AE30,目次!$A$5:$X$36,20))</f>
        <v/>
      </c>
      <c r="AL30" s="22" t="str">
        <f>IF(AF30="","",VLOOKUP(AF30,目次!$A$5:$P$36,4))</f>
        <v/>
      </c>
      <c r="AM30" s="22" t="str">
        <f>IF(AF30="","",VLOOKUP(AF30,目次!$A$5:$X$36,21))</f>
        <v/>
      </c>
      <c r="AN30" s="22" t="str">
        <f>IF(AG30="","",VLOOKUP(AG30,目次!$A$5:$P$36,5))</f>
        <v/>
      </c>
      <c r="AO30" s="22" t="str">
        <f>IF(AG30="","",VLOOKUP(AG30,目次!$A$5:$X$36,22))</f>
        <v/>
      </c>
      <c r="AP30" s="22" t="str">
        <f>IF(AH30="","",VLOOKUP(AH30,目次!$A$5:$P$36,6))</f>
        <v/>
      </c>
      <c r="AQ30" s="22" t="str">
        <f>IF(AH30="","",VLOOKUP(AH30,目次!$A$5:$X$36,23))</f>
        <v/>
      </c>
      <c r="AR30" s="22" t="str">
        <f>IF(AI30="","",VLOOKUP(AI30,目次!$A$5:$P$36,7))</f>
        <v>8～9</v>
      </c>
      <c r="AS30" s="22" t="str">
        <f>IF(AI30="","",VLOOKUP(AI30,目次!$A$5:$X$36,24))</f>
        <v>12～13</v>
      </c>
      <c r="AT30" s="45" t="str">
        <f t="shared" si="13"/>
        <v>10～11</v>
      </c>
      <c r="AU30" s="45" t="str">
        <f t="shared" si="13"/>
        <v>12～13</v>
      </c>
      <c r="AV30" s="45" t="str">
        <f t="shared" si="13"/>
        <v/>
      </c>
      <c r="AW30" s="45" t="str">
        <f t="shared" si="13"/>
        <v/>
      </c>
      <c r="AX30" s="45" t="str">
        <f t="shared" si="13"/>
        <v/>
      </c>
      <c r="AY30" s="45" t="str">
        <f t="shared" si="13"/>
        <v/>
      </c>
      <c r="AZ30" s="45" t="str">
        <f t="shared" si="13"/>
        <v/>
      </c>
      <c r="BA30" s="45" t="str">
        <f t="shared" si="13"/>
        <v/>
      </c>
      <c r="BB30" s="45" t="str">
        <f t="shared" si="13"/>
        <v>8～9</v>
      </c>
      <c r="BC30" s="45" t="str">
        <f t="shared" si="13"/>
        <v>12～13</v>
      </c>
      <c r="BH30" s="40">
        <v>20</v>
      </c>
      <c r="BI30" s="64" t="s">
        <v>43</v>
      </c>
      <c r="BJ30" s="75" t="s">
        <v>139</v>
      </c>
      <c r="BK30" s="260" t="s">
        <v>119</v>
      </c>
      <c r="BL30" s="78" t="s">
        <v>121</v>
      </c>
      <c r="BM30" s="261" t="s">
        <v>119</v>
      </c>
      <c r="BN30" s="67" t="s">
        <v>118</v>
      </c>
      <c r="BO30" s="259" t="s">
        <v>119</v>
      </c>
      <c r="BP30" s="67" t="s">
        <v>118</v>
      </c>
      <c r="BQ30" s="152" t="s">
        <v>120</v>
      </c>
      <c r="BR30" s="69" t="s">
        <v>142</v>
      </c>
      <c r="BS30" s="254" t="s">
        <v>520</v>
      </c>
    </row>
    <row r="31" spans="1:71" ht="18.95" customHeight="1">
      <c r="A31" s="218"/>
      <c r="B31" s="5">
        <v>24</v>
      </c>
      <c r="C31" s="6">
        <f t="shared" si="0"/>
        <v>45985</v>
      </c>
      <c r="D31" s="18">
        <f t="shared" si="14"/>
        <v>2</v>
      </c>
      <c r="E31" s="9"/>
      <c r="F31" s="108" t="str">
        <f t="shared" si="11"/>
        <v/>
      </c>
      <c r="G31" s="107" t="str">
        <f t="shared" si="2"/>
        <v/>
      </c>
      <c r="H31" s="108" t="str">
        <f t="shared" si="3"/>
        <v/>
      </c>
      <c r="I31" s="107" t="str">
        <f t="shared" si="4"/>
        <v/>
      </c>
      <c r="J31" s="108" t="str">
        <f t="shared" si="5"/>
        <v/>
      </c>
      <c r="K31" s="107" t="str">
        <f t="shared" si="6"/>
        <v/>
      </c>
      <c r="L31" s="108" t="str">
        <f t="shared" si="7"/>
        <v>10～11</v>
      </c>
      <c r="M31" s="107" t="str">
        <f t="shared" si="8"/>
        <v>14～15</v>
      </c>
      <c r="N31" s="108" t="str">
        <f t="shared" si="9"/>
        <v/>
      </c>
      <c r="O31" s="107" t="str">
        <f t="shared" si="10"/>
        <v/>
      </c>
      <c r="P31" s="9"/>
      <c r="Q31" s="218"/>
      <c r="R31" s="55">
        <v>1</v>
      </c>
      <c r="S31" s="14">
        <f>SUM($R$8:R31)</f>
        <v>24</v>
      </c>
      <c r="AA31" s="9">
        <v>21</v>
      </c>
      <c r="AB31" s="27" t="str">
        <f>V11</f>
        <v>国語</v>
      </c>
      <c r="AC31" s="61"/>
      <c r="AD31" s="42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IF(AE31="","",VLOOKUP(AE31,目次!$A$5:$X$36,20))</f>
        <v>12～13</v>
      </c>
      <c r="AL31" s="22" t="str">
        <f>IF(AF31="","",VLOOKUP(AF31,目次!$A$5:$P$36,4))</f>
        <v/>
      </c>
      <c r="AM31" s="22" t="str">
        <f>IF(AF31="","",VLOOKUP(AF31,目次!$A$5:$X$36,21))</f>
        <v/>
      </c>
      <c r="AN31" s="22" t="str">
        <f>IF(AG31="","",VLOOKUP(AG31,目次!$A$5:$P$36,5))</f>
        <v/>
      </c>
      <c r="AO31" s="22" t="str">
        <f>IF(AG31="","",VLOOKUP(AG31,目次!$A$5:$X$36,22))</f>
        <v/>
      </c>
      <c r="AP31" s="22" t="str">
        <f>IF(AH31="","",VLOOKUP(AH31,目次!$A$5:$P$36,6))</f>
        <v/>
      </c>
      <c r="AQ31" s="22" t="str">
        <f>IF(AH31="","",VLOOKUP(AH31,目次!$A$5:$X$36,23))</f>
        <v/>
      </c>
      <c r="AR31" s="22" t="str">
        <f>IF(AI31="","",VLOOKUP(AI31,目次!$A$5:$P$36,7))</f>
        <v/>
      </c>
      <c r="AS31" s="22" t="str">
        <f>IF(AI31="","",VLOOKUP(AI31,目次!$A$5:$X$36,24))</f>
        <v/>
      </c>
      <c r="AT31" s="45" t="str">
        <f t="shared" si="13"/>
        <v>10～11</v>
      </c>
      <c r="AU31" s="45" t="str">
        <f t="shared" si="13"/>
        <v>12～13</v>
      </c>
      <c r="AV31" s="45" t="str">
        <f t="shared" si="13"/>
        <v>10～11</v>
      </c>
      <c r="AW31" s="45" t="str">
        <f t="shared" si="13"/>
        <v>12～13</v>
      </c>
      <c r="AX31" s="45" t="str">
        <f t="shared" si="13"/>
        <v/>
      </c>
      <c r="AY31" s="45" t="str">
        <f t="shared" si="13"/>
        <v/>
      </c>
      <c r="AZ31" s="45" t="str">
        <f t="shared" si="13"/>
        <v/>
      </c>
      <c r="BA31" s="45" t="str">
        <f t="shared" si="13"/>
        <v/>
      </c>
      <c r="BB31" s="45" t="str">
        <f t="shared" si="13"/>
        <v/>
      </c>
      <c r="BC31" s="45" t="str">
        <f t="shared" si="13"/>
        <v/>
      </c>
      <c r="BH31" s="40">
        <v>21</v>
      </c>
      <c r="BI31" s="64" t="s">
        <v>44</v>
      </c>
      <c r="BJ31" s="75" t="s">
        <v>68</v>
      </c>
      <c r="BK31" s="260" t="s">
        <v>120</v>
      </c>
      <c r="BL31" s="78" t="s">
        <v>122</v>
      </c>
      <c r="BM31" s="261" t="s">
        <v>120</v>
      </c>
      <c r="BN31" s="67" t="s">
        <v>119</v>
      </c>
      <c r="BO31" s="259" t="s">
        <v>120</v>
      </c>
      <c r="BP31" s="67" t="s">
        <v>119</v>
      </c>
      <c r="BQ31" s="152" t="s">
        <v>121</v>
      </c>
      <c r="BR31" s="69" t="s">
        <v>120</v>
      </c>
      <c r="BS31" s="254" t="s">
        <v>122</v>
      </c>
    </row>
    <row r="32" spans="1:71" ht="18.95" customHeight="1">
      <c r="A32" s="218"/>
      <c r="B32" s="5">
        <v>25</v>
      </c>
      <c r="C32" s="6">
        <f t="shared" si="0"/>
        <v>45986</v>
      </c>
      <c r="D32" s="18">
        <f t="shared" si="14"/>
        <v>3</v>
      </c>
      <c r="E32" s="9"/>
      <c r="F32" s="108" t="str">
        <f t="shared" si="11"/>
        <v/>
      </c>
      <c r="G32" s="107" t="str">
        <f t="shared" si="2"/>
        <v/>
      </c>
      <c r="H32" s="108" t="str">
        <f t="shared" si="3"/>
        <v/>
      </c>
      <c r="I32" s="107" t="str">
        <f t="shared" si="4"/>
        <v/>
      </c>
      <c r="J32" s="108" t="str">
        <f t="shared" si="5"/>
        <v/>
      </c>
      <c r="K32" s="107" t="str">
        <f t="shared" si="6"/>
        <v/>
      </c>
      <c r="L32" s="108" t="str">
        <f t="shared" si="7"/>
        <v/>
      </c>
      <c r="M32" s="107" t="str">
        <f t="shared" si="8"/>
        <v/>
      </c>
      <c r="N32" s="108" t="str">
        <f t="shared" si="9"/>
        <v>10～11</v>
      </c>
      <c r="O32" s="107" t="str">
        <f t="shared" si="10"/>
        <v>14～15</v>
      </c>
      <c r="P32" s="9"/>
      <c r="Q32" s="218"/>
      <c r="R32" s="55">
        <v>1</v>
      </c>
      <c r="S32" s="14">
        <f>SUM($R$8:R32)</f>
        <v>25</v>
      </c>
      <c r="AA32" s="9">
        <v>22</v>
      </c>
      <c r="AB32" s="27" t="str">
        <f>V12</f>
        <v>社会</v>
      </c>
      <c r="AC32" s="61"/>
      <c r="AD32" s="42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IF(AE32="","",VLOOKUP(AE32,目次!$A$5:$X$36,20))</f>
        <v/>
      </c>
      <c r="AL32" s="22" t="str">
        <f>IF(AF32="","",VLOOKUP(AF32,目次!$A$5:$P$36,4))</f>
        <v>10～11</v>
      </c>
      <c r="AM32" s="22" t="str">
        <f>IF(AF32="","",VLOOKUP(AF32,目次!$A$5:$X$36,21))</f>
        <v>12～13</v>
      </c>
      <c r="AN32" s="22" t="str">
        <f>IF(AG32="","",VLOOKUP(AG32,目次!$A$5:$P$36,5))</f>
        <v/>
      </c>
      <c r="AO32" s="22" t="str">
        <f>IF(AG32="","",VLOOKUP(AG32,目次!$A$5:$X$36,22))</f>
        <v/>
      </c>
      <c r="AP32" s="22" t="str">
        <f>IF(AH32="","",VLOOKUP(AH32,目次!$A$5:$P$36,6))</f>
        <v/>
      </c>
      <c r="AQ32" s="22" t="str">
        <f>IF(AH32="","",VLOOKUP(AH32,目次!$A$5:$X$36,23))</f>
        <v/>
      </c>
      <c r="AR32" s="22" t="str">
        <f>IF(AI32="","",VLOOKUP(AI32,目次!$A$5:$P$36,7))</f>
        <v/>
      </c>
      <c r="AS32" s="22" t="str">
        <f>IF(AI32="","",VLOOKUP(AI32,目次!$A$5:$X$36,24))</f>
        <v/>
      </c>
      <c r="AT32" s="45" t="str">
        <f t="shared" si="13"/>
        <v/>
      </c>
      <c r="AU32" s="45" t="str">
        <f t="shared" si="13"/>
        <v/>
      </c>
      <c r="AV32" s="45" t="str">
        <f t="shared" si="13"/>
        <v>10～11</v>
      </c>
      <c r="AW32" s="45" t="str">
        <f t="shared" si="13"/>
        <v>12～13</v>
      </c>
      <c r="AX32" s="45" t="str">
        <f t="shared" si="13"/>
        <v>10～11</v>
      </c>
      <c r="AY32" s="45" t="str">
        <f t="shared" si="13"/>
        <v>12～13</v>
      </c>
      <c r="AZ32" s="45" t="str">
        <f t="shared" si="13"/>
        <v/>
      </c>
      <c r="BA32" s="45" t="str">
        <f t="shared" si="13"/>
        <v/>
      </c>
      <c r="BB32" s="45" t="str">
        <f t="shared" si="13"/>
        <v/>
      </c>
      <c r="BC32" s="45" t="str">
        <f t="shared" si="13"/>
        <v/>
      </c>
      <c r="BH32" s="40">
        <v>22</v>
      </c>
      <c r="BI32" s="64" t="s">
        <v>45</v>
      </c>
      <c r="BJ32" s="75" t="s">
        <v>69</v>
      </c>
      <c r="BK32" s="260" t="s">
        <v>121</v>
      </c>
      <c r="BL32" s="78" t="s">
        <v>123</v>
      </c>
      <c r="BM32" s="261" t="s">
        <v>121</v>
      </c>
      <c r="BN32" s="67" t="s">
        <v>120</v>
      </c>
      <c r="BO32" s="259" t="s">
        <v>121</v>
      </c>
      <c r="BP32" s="67" t="s">
        <v>120</v>
      </c>
      <c r="BQ32" s="152" t="s">
        <v>122</v>
      </c>
      <c r="BR32" s="69" t="s">
        <v>121</v>
      </c>
      <c r="BS32" s="254" t="s">
        <v>123</v>
      </c>
    </row>
    <row r="33" spans="1:71" ht="18.95" customHeight="1">
      <c r="A33" s="218"/>
      <c r="B33" s="5">
        <v>26</v>
      </c>
      <c r="C33" s="6">
        <f t="shared" si="0"/>
        <v>45987</v>
      </c>
      <c r="D33" s="18">
        <f t="shared" si="14"/>
        <v>4</v>
      </c>
      <c r="E33" s="9"/>
      <c r="F33" s="108" t="str">
        <f t="shared" si="11"/>
        <v>12～13</v>
      </c>
      <c r="G33" s="107" t="str">
        <f t="shared" si="2"/>
        <v>14～15</v>
      </c>
      <c r="H33" s="108" t="str">
        <f t="shared" si="3"/>
        <v/>
      </c>
      <c r="I33" s="107" t="str">
        <f t="shared" si="4"/>
        <v/>
      </c>
      <c r="J33" s="108" t="str">
        <f t="shared" si="5"/>
        <v/>
      </c>
      <c r="K33" s="107" t="str">
        <f t="shared" si="6"/>
        <v/>
      </c>
      <c r="L33" s="108" t="str">
        <f t="shared" si="7"/>
        <v/>
      </c>
      <c r="M33" s="107" t="str">
        <f t="shared" si="8"/>
        <v/>
      </c>
      <c r="N33" s="108" t="str">
        <f t="shared" si="9"/>
        <v/>
      </c>
      <c r="O33" s="107" t="str">
        <f t="shared" si="10"/>
        <v/>
      </c>
      <c r="P33" s="9"/>
      <c r="Q33" s="218"/>
      <c r="R33" s="55">
        <v>1</v>
      </c>
      <c r="S33" s="14">
        <f>SUM($R$8:R33)</f>
        <v>26</v>
      </c>
      <c r="AA33" s="9">
        <v>23</v>
      </c>
      <c r="AB33" s="27" t="str">
        <f>V13</f>
        <v>数学</v>
      </c>
      <c r="AC33" s="61"/>
      <c r="AD33" s="42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IF(AE33="","",VLOOKUP(AE33,目次!$A$5:$X$36,20))</f>
        <v/>
      </c>
      <c r="AL33" s="22" t="str">
        <f>IF(AF33="","",VLOOKUP(AF33,目次!$A$5:$P$36,4))</f>
        <v/>
      </c>
      <c r="AM33" s="22" t="str">
        <f>IF(AF33="","",VLOOKUP(AF33,目次!$A$5:$X$36,21))</f>
        <v/>
      </c>
      <c r="AN33" s="22" t="str">
        <f>IF(AG33="","",VLOOKUP(AG33,目次!$A$5:$P$36,5))</f>
        <v>10～11</v>
      </c>
      <c r="AO33" s="22" t="str">
        <f>IF(AG33="","",VLOOKUP(AG33,目次!$A$5:$X$36,22))</f>
        <v>12～13</v>
      </c>
      <c r="AP33" s="22" t="str">
        <f>IF(AH33="","",VLOOKUP(AH33,目次!$A$5:$P$36,6))</f>
        <v/>
      </c>
      <c r="AQ33" s="22" t="str">
        <f>IF(AH33="","",VLOOKUP(AH33,目次!$A$5:$X$36,23))</f>
        <v/>
      </c>
      <c r="AR33" s="22" t="str">
        <f>IF(AI33="","",VLOOKUP(AI33,目次!$A$5:$P$36,7))</f>
        <v/>
      </c>
      <c r="AS33" s="22" t="str">
        <f>IF(AI33="","",VLOOKUP(AI33,目次!$A$5:$X$36,24))</f>
        <v/>
      </c>
      <c r="AT33" s="45" t="str">
        <f t="shared" si="13"/>
        <v/>
      </c>
      <c r="AU33" s="45" t="str">
        <f t="shared" si="13"/>
        <v/>
      </c>
      <c r="AV33" s="45" t="str">
        <f t="shared" si="13"/>
        <v/>
      </c>
      <c r="AW33" s="45" t="str">
        <f t="shared" si="13"/>
        <v/>
      </c>
      <c r="AX33" s="45" t="str">
        <f t="shared" si="13"/>
        <v>10～11</v>
      </c>
      <c r="AY33" s="45" t="str">
        <f t="shared" si="13"/>
        <v>12～13</v>
      </c>
      <c r="AZ33" s="45" t="str">
        <f t="shared" si="13"/>
        <v>10～11</v>
      </c>
      <c r="BA33" s="45" t="str">
        <f t="shared" si="13"/>
        <v>14～15</v>
      </c>
      <c r="BB33" s="45" t="str">
        <f t="shared" si="13"/>
        <v/>
      </c>
      <c r="BC33" s="45" t="str">
        <f t="shared" si="13"/>
        <v/>
      </c>
      <c r="BH33" s="40">
        <v>23</v>
      </c>
      <c r="BI33" s="64" t="s">
        <v>46</v>
      </c>
      <c r="BJ33" s="75" t="s">
        <v>140</v>
      </c>
      <c r="BK33" s="260" t="s">
        <v>122</v>
      </c>
      <c r="BL33" s="78" t="s">
        <v>125</v>
      </c>
      <c r="BM33" s="261" t="s">
        <v>122</v>
      </c>
      <c r="BN33" s="67" t="s">
        <v>121</v>
      </c>
      <c r="BO33" s="259" t="s">
        <v>122</v>
      </c>
      <c r="BP33" s="67" t="s">
        <v>121</v>
      </c>
      <c r="BQ33" s="152" t="s">
        <v>123</v>
      </c>
      <c r="BR33" s="69" t="s">
        <v>122</v>
      </c>
      <c r="BS33" s="254" t="s">
        <v>124</v>
      </c>
    </row>
    <row r="34" spans="1:71" ht="18.95" customHeight="1">
      <c r="A34" s="218"/>
      <c r="B34" s="5">
        <v>27</v>
      </c>
      <c r="C34" s="6">
        <f t="shared" si="0"/>
        <v>45988</v>
      </c>
      <c r="D34" s="18">
        <f t="shared" si="14"/>
        <v>5</v>
      </c>
      <c r="E34" s="9"/>
      <c r="F34" s="108" t="str">
        <f t="shared" si="11"/>
        <v/>
      </c>
      <c r="G34" s="107" t="str">
        <f t="shared" si="2"/>
        <v/>
      </c>
      <c r="H34" s="108" t="str">
        <f t="shared" si="3"/>
        <v>12～14</v>
      </c>
      <c r="I34" s="107" t="str">
        <f t="shared" si="4"/>
        <v>14～15</v>
      </c>
      <c r="J34" s="108" t="str">
        <f t="shared" si="5"/>
        <v/>
      </c>
      <c r="K34" s="107" t="str">
        <f t="shared" si="6"/>
        <v/>
      </c>
      <c r="L34" s="108" t="str">
        <f t="shared" si="7"/>
        <v/>
      </c>
      <c r="M34" s="107" t="str">
        <f t="shared" si="8"/>
        <v/>
      </c>
      <c r="N34" s="108" t="str">
        <f t="shared" si="9"/>
        <v/>
      </c>
      <c r="O34" s="107" t="str">
        <f t="shared" si="10"/>
        <v/>
      </c>
      <c r="P34" s="9"/>
      <c r="Q34" s="218"/>
      <c r="R34" s="55">
        <v>1</v>
      </c>
      <c r="S34" s="14">
        <f>SUM($R$8:R34)</f>
        <v>27</v>
      </c>
      <c r="AA34" s="9">
        <v>24</v>
      </c>
      <c r="AB34" s="27" t="str">
        <f>V14</f>
        <v>理科</v>
      </c>
      <c r="AC34" s="61"/>
      <c r="AD34" s="42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IF(AE34="","",VLOOKUP(AE34,目次!$A$5:$X$36,20))</f>
        <v/>
      </c>
      <c r="AL34" s="22" t="str">
        <f>IF(AF34="","",VLOOKUP(AF34,目次!$A$5:$P$36,4))</f>
        <v/>
      </c>
      <c r="AM34" s="22" t="str">
        <f>IF(AF34="","",VLOOKUP(AF34,目次!$A$5:$X$36,21))</f>
        <v/>
      </c>
      <c r="AN34" s="22" t="str">
        <f>IF(AG34="","",VLOOKUP(AG34,目次!$A$5:$P$36,5))</f>
        <v/>
      </c>
      <c r="AO34" s="22" t="str">
        <f>IF(AG34="","",VLOOKUP(AG34,目次!$A$5:$X$36,22))</f>
        <v/>
      </c>
      <c r="AP34" s="22" t="str">
        <f>IF(AH34="","",VLOOKUP(AH34,目次!$A$5:$P$36,6))</f>
        <v>10～11</v>
      </c>
      <c r="AQ34" s="22" t="str">
        <f>IF(AH34="","",VLOOKUP(AH34,目次!$A$5:$X$36,23))</f>
        <v>14～15</v>
      </c>
      <c r="AR34" s="22" t="str">
        <f>IF(AI34="","",VLOOKUP(AI34,目次!$A$5:$P$36,7))</f>
        <v/>
      </c>
      <c r="AS34" s="22" t="str">
        <f>IF(AI34="","",VLOOKUP(AI34,目次!$A$5:$X$36,24))</f>
        <v/>
      </c>
      <c r="AT34" s="45" t="str">
        <f t="shared" si="13"/>
        <v/>
      </c>
      <c r="AU34" s="45" t="str">
        <f t="shared" si="13"/>
        <v/>
      </c>
      <c r="AV34" s="45" t="str">
        <f t="shared" si="13"/>
        <v/>
      </c>
      <c r="AW34" s="45" t="str">
        <f t="shared" si="13"/>
        <v/>
      </c>
      <c r="AX34" s="45" t="str">
        <f t="shared" si="13"/>
        <v/>
      </c>
      <c r="AY34" s="45" t="str">
        <f t="shared" si="13"/>
        <v/>
      </c>
      <c r="AZ34" s="45" t="str">
        <f t="shared" si="13"/>
        <v>10～11</v>
      </c>
      <c r="BA34" s="45" t="str">
        <f t="shared" si="13"/>
        <v>14～15</v>
      </c>
      <c r="BB34" s="45" t="str">
        <f t="shared" si="13"/>
        <v>10～11</v>
      </c>
      <c r="BC34" s="45" t="str">
        <f t="shared" si="13"/>
        <v>14～15</v>
      </c>
      <c r="BH34" s="40">
        <v>24</v>
      </c>
      <c r="BI34" s="64" t="s">
        <v>47</v>
      </c>
      <c r="BJ34" s="75" t="s">
        <v>71</v>
      </c>
      <c r="BK34" s="260" t="s">
        <v>123</v>
      </c>
      <c r="BL34" s="78" t="s">
        <v>126</v>
      </c>
      <c r="BM34" s="261" t="s">
        <v>123</v>
      </c>
      <c r="BN34" s="67" t="s">
        <v>122</v>
      </c>
      <c r="BO34" s="259" t="s">
        <v>123</v>
      </c>
      <c r="BP34" s="67" t="s">
        <v>122</v>
      </c>
      <c r="BQ34" s="152" t="s">
        <v>124</v>
      </c>
      <c r="BR34" s="69" t="s">
        <v>123</v>
      </c>
      <c r="BS34" s="254" t="s">
        <v>125</v>
      </c>
    </row>
    <row r="35" spans="1:71" ht="18.95" customHeight="1">
      <c r="A35" s="218"/>
      <c r="B35" s="5">
        <v>28</v>
      </c>
      <c r="C35" s="6">
        <f t="shared" si="0"/>
        <v>45989</v>
      </c>
      <c r="D35" s="18">
        <f t="shared" si="14"/>
        <v>6</v>
      </c>
      <c r="E35" s="9"/>
      <c r="F35" s="108" t="str">
        <f t="shared" si="11"/>
        <v/>
      </c>
      <c r="G35" s="107" t="str">
        <f t="shared" si="2"/>
        <v/>
      </c>
      <c r="H35" s="108" t="str">
        <f t="shared" si="3"/>
        <v/>
      </c>
      <c r="I35" s="107" t="str">
        <f t="shared" si="4"/>
        <v/>
      </c>
      <c r="J35" s="108" t="str">
        <f t="shared" si="5"/>
        <v>12～13</v>
      </c>
      <c r="K35" s="107" t="str">
        <f t="shared" si="6"/>
        <v>14～15</v>
      </c>
      <c r="L35" s="108" t="str">
        <f t="shared" si="7"/>
        <v/>
      </c>
      <c r="M35" s="107" t="str">
        <f t="shared" si="8"/>
        <v/>
      </c>
      <c r="N35" s="108" t="str">
        <f t="shared" si="9"/>
        <v/>
      </c>
      <c r="O35" s="107" t="str">
        <f t="shared" si="10"/>
        <v/>
      </c>
      <c r="P35" s="9"/>
      <c r="Q35" s="218"/>
      <c r="R35" s="55">
        <v>1</v>
      </c>
      <c r="S35" s="14">
        <f>SUM($R$8:R35)</f>
        <v>28</v>
      </c>
      <c r="U35" s="17"/>
      <c r="AA35" s="9">
        <v>25</v>
      </c>
      <c r="AB35" s="27" t="str">
        <f>V15</f>
        <v>英語</v>
      </c>
      <c r="AC35" s="61"/>
      <c r="AD35" s="42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IF(AE35="","",VLOOKUP(AE35,目次!$A$5:$X$36,20))</f>
        <v/>
      </c>
      <c r="AL35" s="22" t="str">
        <f>IF(AF35="","",VLOOKUP(AF35,目次!$A$5:$P$36,4))</f>
        <v/>
      </c>
      <c r="AM35" s="22" t="str">
        <f>IF(AF35="","",VLOOKUP(AF35,目次!$A$5:$X$36,21))</f>
        <v/>
      </c>
      <c r="AN35" s="22" t="str">
        <f>IF(AG35="","",VLOOKUP(AG35,目次!$A$5:$P$36,5))</f>
        <v/>
      </c>
      <c r="AO35" s="22" t="str">
        <f>IF(AG35="","",VLOOKUP(AG35,目次!$A$5:$X$36,22))</f>
        <v/>
      </c>
      <c r="AP35" s="22" t="str">
        <f>IF(AH35="","",VLOOKUP(AH35,目次!$A$5:$P$36,6))</f>
        <v/>
      </c>
      <c r="AQ35" s="22" t="str">
        <f>IF(AH35="","",VLOOKUP(AH35,目次!$A$5:$X$36,23))</f>
        <v/>
      </c>
      <c r="AR35" s="22" t="str">
        <f>IF(AI35="","",VLOOKUP(AI35,目次!$A$5:$P$36,7))</f>
        <v>10～11</v>
      </c>
      <c r="AS35" s="22" t="str">
        <f>IF(AI35="","",VLOOKUP(AI35,目次!$A$5:$X$36,24))</f>
        <v>14～15</v>
      </c>
      <c r="AT35" s="45" t="str">
        <f t="shared" si="13"/>
        <v>12～13</v>
      </c>
      <c r="AU35" s="45" t="str">
        <f t="shared" si="13"/>
        <v>14～15</v>
      </c>
      <c r="AV35" s="45" t="str">
        <f t="shared" si="13"/>
        <v/>
      </c>
      <c r="AW35" s="45" t="str">
        <f t="shared" si="13"/>
        <v/>
      </c>
      <c r="AX35" s="45" t="str">
        <f t="shared" si="13"/>
        <v/>
      </c>
      <c r="AY35" s="45" t="str">
        <f t="shared" si="13"/>
        <v/>
      </c>
      <c r="AZ35" s="45" t="str">
        <f t="shared" si="13"/>
        <v/>
      </c>
      <c r="BA35" s="45" t="str">
        <f t="shared" si="13"/>
        <v/>
      </c>
      <c r="BB35" s="45" t="str">
        <f t="shared" si="13"/>
        <v>10～11</v>
      </c>
      <c r="BC35" s="45" t="str">
        <f t="shared" si="13"/>
        <v>14～15</v>
      </c>
      <c r="BH35" s="40">
        <v>25</v>
      </c>
      <c r="BI35" s="64" t="s">
        <v>48</v>
      </c>
      <c r="BJ35" s="75" t="s">
        <v>72</v>
      </c>
      <c r="BK35" s="260" t="s">
        <v>124</v>
      </c>
      <c r="BL35" s="78" t="s">
        <v>127</v>
      </c>
      <c r="BM35" s="261" t="s">
        <v>124</v>
      </c>
      <c r="BN35" s="67" t="s">
        <v>123</v>
      </c>
      <c r="BO35" s="259" t="s">
        <v>124</v>
      </c>
      <c r="BP35" s="67" t="s">
        <v>158</v>
      </c>
      <c r="BQ35" s="152" t="s">
        <v>125</v>
      </c>
      <c r="BR35" s="69" t="s">
        <v>124</v>
      </c>
      <c r="BS35" s="254" t="s">
        <v>126</v>
      </c>
    </row>
    <row r="36" spans="1:71" ht="18.95" customHeight="1">
      <c r="A36" s="218"/>
      <c r="B36" s="5">
        <v>29</v>
      </c>
      <c r="C36" s="6">
        <f t="shared" si="0"/>
        <v>45990</v>
      </c>
      <c r="D36" s="18">
        <f t="shared" si="14"/>
        <v>7</v>
      </c>
      <c r="E36" s="9"/>
      <c r="F36" s="108" t="str">
        <f t="shared" si="11"/>
        <v/>
      </c>
      <c r="G36" s="107" t="str">
        <f t="shared" si="2"/>
        <v/>
      </c>
      <c r="H36" s="108" t="str">
        <f t="shared" si="3"/>
        <v/>
      </c>
      <c r="I36" s="107" t="str">
        <f t="shared" si="4"/>
        <v/>
      </c>
      <c r="J36" s="108" t="str">
        <f t="shared" si="5"/>
        <v/>
      </c>
      <c r="K36" s="107" t="str">
        <f t="shared" si="6"/>
        <v/>
      </c>
      <c r="L36" s="108" t="str">
        <f t="shared" si="7"/>
        <v>12～13</v>
      </c>
      <c r="M36" s="107" t="str">
        <f t="shared" si="8"/>
        <v>16～17</v>
      </c>
      <c r="N36" s="108" t="str">
        <f t="shared" si="9"/>
        <v/>
      </c>
      <c r="O36" s="107" t="str">
        <f t="shared" si="10"/>
        <v/>
      </c>
      <c r="P36" s="9"/>
      <c r="Q36" s="218"/>
      <c r="R36" s="55">
        <v>1</v>
      </c>
      <c r="S36" s="14">
        <f>SUM($R$8:R36)</f>
        <v>29</v>
      </c>
      <c r="AA36" s="9">
        <v>26</v>
      </c>
      <c r="AB36" s="27" t="str">
        <f>V11</f>
        <v>国語</v>
      </c>
      <c r="AC36" s="61"/>
      <c r="AD36" s="42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IF(AE36="","",VLOOKUP(AE36,目次!$A$5:$X$36,20))</f>
        <v>14～15</v>
      </c>
      <c r="AL36" s="22" t="str">
        <f>IF(AF36="","",VLOOKUP(AF36,目次!$A$5:$P$36,4))</f>
        <v/>
      </c>
      <c r="AM36" s="22" t="str">
        <f>IF(AF36="","",VLOOKUP(AF36,目次!$A$5:$X$36,21))</f>
        <v/>
      </c>
      <c r="AN36" s="22" t="str">
        <f>IF(AG36="","",VLOOKUP(AG36,目次!$A$5:$P$36,5))</f>
        <v/>
      </c>
      <c r="AO36" s="22" t="str">
        <f>IF(AG36="","",VLOOKUP(AG36,目次!$A$5:$X$36,22))</f>
        <v/>
      </c>
      <c r="AP36" s="22" t="str">
        <f>IF(AH36="","",VLOOKUP(AH36,目次!$A$5:$P$36,6))</f>
        <v/>
      </c>
      <c r="AQ36" s="22" t="str">
        <f>IF(AH36="","",VLOOKUP(AH36,目次!$A$5:$X$36,23))</f>
        <v/>
      </c>
      <c r="AR36" s="22" t="str">
        <f>IF(AI36="","",VLOOKUP(AI36,目次!$A$5:$P$36,7))</f>
        <v/>
      </c>
      <c r="AS36" s="22" t="str">
        <f>IF(AI36="","",VLOOKUP(AI36,目次!$A$5:$X$36,24))</f>
        <v/>
      </c>
      <c r="AT36" s="45" t="str">
        <f t="shared" si="13"/>
        <v>12～13</v>
      </c>
      <c r="AU36" s="45" t="str">
        <f t="shared" si="13"/>
        <v>14～15</v>
      </c>
      <c r="AV36" s="45" t="str">
        <f t="shared" si="13"/>
        <v>12～14</v>
      </c>
      <c r="AW36" s="45" t="str">
        <f t="shared" si="13"/>
        <v>14～15</v>
      </c>
      <c r="AX36" s="45" t="str">
        <f t="shared" si="13"/>
        <v/>
      </c>
      <c r="AY36" s="45" t="str">
        <f t="shared" ref="AY36:BC67" si="15">IF(AO36=AO37,"",IF($AD36=$AD37,AO36&amp;","&amp;AO37,AO36&amp;AO37))</f>
        <v/>
      </c>
      <c r="AZ36" s="45" t="str">
        <f t="shared" si="15"/>
        <v/>
      </c>
      <c r="BA36" s="45" t="str">
        <f t="shared" si="15"/>
        <v/>
      </c>
      <c r="BB36" s="45" t="str">
        <f t="shared" si="15"/>
        <v/>
      </c>
      <c r="BC36" s="45" t="str">
        <f t="shared" si="15"/>
        <v/>
      </c>
      <c r="BH36" s="40">
        <v>26</v>
      </c>
      <c r="BI36" s="64" t="s">
        <v>49</v>
      </c>
      <c r="BJ36" s="75" t="s">
        <v>141</v>
      </c>
      <c r="BK36" s="260" t="s">
        <v>125</v>
      </c>
      <c r="BL36" s="78" t="s">
        <v>128</v>
      </c>
      <c r="BM36" s="261" t="s">
        <v>125</v>
      </c>
      <c r="BN36" s="67" t="s">
        <v>124</v>
      </c>
      <c r="BO36" s="259" t="s">
        <v>125</v>
      </c>
      <c r="BP36" s="67">
        <v>53</v>
      </c>
      <c r="BQ36" s="152">
        <v>56</v>
      </c>
      <c r="BR36" s="69" t="s">
        <v>125</v>
      </c>
      <c r="BS36" s="254" t="s">
        <v>127</v>
      </c>
    </row>
    <row r="37" spans="1:71" ht="18.95" customHeight="1">
      <c r="A37" s="218"/>
      <c r="B37" s="5">
        <v>30</v>
      </c>
      <c r="C37" s="6">
        <f t="shared" si="0"/>
        <v>45991</v>
      </c>
      <c r="D37" s="18">
        <f t="shared" si="14"/>
        <v>1</v>
      </c>
      <c r="E37" s="9"/>
      <c r="F37" s="108" t="str">
        <f t="shared" si="11"/>
        <v/>
      </c>
      <c r="G37" s="107" t="str">
        <f t="shared" si="2"/>
        <v/>
      </c>
      <c r="H37" s="108" t="str">
        <f t="shared" si="3"/>
        <v/>
      </c>
      <c r="I37" s="107" t="str">
        <f t="shared" si="4"/>
        <v/>
      </c>
      <c r="J37" s="108" t="str">
        <f t="shared" si="5"/>
        <v/>
      </c>
      <c r="K37" s="107" t="str">
        <f t="shared" si="6"/>
        <v/>
      </c>
      <c r="L37" s="108" t="str">
        <f t="shared" si="7"/>
        <v/>
      </c>
      <c r="M37" s="107" t="str">
        <f t="shared" si="8"/>
        <v/>
      </c>
      <c r="N37" s="108" t="str">
        <f t="shared" si="9"/>
        <v>12～13</v>
      </c>
      <c r="O37" s="107" t="str">
        <f t="shared" si="10"/>
        <v>16～17</v>
      </c>
      <c r="P37" s="9"/>
      <c r="Q37" s="218"/>
      <c r="R37" s="55">
        <v>1</v>
      </c>
      <c r="S37" s="14">
        <f>SUM($R$8:R37)</f>
        <v>30</v>
      </c>
      <c r="AA37" s="9">
        <v>27</v>
      </c>
      <c r="AB37" s="27" t="str">
        <f>V12</f>
        <v>社会</v>
      </c>
      <c r="AC37" s="61"/>
      <c r="AD37" s="42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IF(AE37="","",VLOOKUP(AE37,目次!$A$5:$X$36,20))</f>
        <v/>
      </c>
      <c r="AL37" s="22" t="str">
        <f>IF(AF37="","",VLOOKUP(AF37,目次!$A$5:$P$36,4))</f>
        <v>12～14</v>
      </c>
      <c r="AM37" s="22" t="str">
        <f>IF(AF37="","",VLOOKUP(AF37,目次!$A$5:$X$36,21))</f>
        <v>14～15</v>
      </c>
      <c r="AN37" s="22" t="str">
        <f>IF(AG37="","",VLOOKUP(AG37,目次!$A$5:$P$36,5))</f>
        <v/>
      </c>
      <c r="AO37" s="22" t="str">
        <f>IF(AG37="","",VLOOKUP(AG37,目次!$A$5:$X$36,22))</f>
        <v/>
      </c>
      <c r="AP37" s="22" t="str">
        <f>IF(AH37="","",VLOOKUP(AH37,目次!$A$5:$P$36,6))</f>
        <v/>
      </c>
      <c r="AQ37" s="22" t="str">
        <f>IF(AH37="","",VLOOKUP(AH37,目次!$A$5:$X$36,23))</f>
        <v/>
      </c>
      <c r="AR37" s="22" t="str">
        <f>IF(AI37="","",VLOOKUP(AI37,目次!$A$5:$P$36,7))</f>
        <v/>
      </c>
      <c r="AS37" s="22" t="str">
        <f>IF(AI37="","",VLOOKUP(AI37,目次!$A$5:$X$36,24))</f>
        <v/>
      </c>
      <c r="AT37" s="45" t="str">
        <f t="shared" ref="AT37:BC68" si="16">IF(AJ37=AJ38,"",IF($AD37=$AD38,AJ37&amp;","&amp;AJ38,AJ37&amp;AJ38))</f>
        <v/>
      </c>
      <c r="AU37" s="45" t="str">
        <f t="shared" si="16"/>
        <v/>
      </c>
      <c r="AV37" s="45" t="str">
        <f t="shared" si="16"/>
        <v>12～14</v>
      </c>
      <c r="AW37" s="45" t="str">
        <f t="shared" si="16"/>
        <v>14～15</v>
      </c>
      <c r="AX37" s="45" t="str">
        <f t="shared" si="16"/>
        <v>12～13</v>
      </c>
      <c r="AY37" s="45" t="str">
        <f t="shared" si="15"/>
        <v>14～15</v>
      </c>
      <c r="AZ37" s="45" t="str">
        <f t="shared" si="15"/>
        <v/>
      </c>
      <c r="BA37" s="45" t="str">
        <f t="shared" si="15"/>
        <v/>
      </c>
      <c r="BB37" s="45" t="str">
        <f t="shared" si="15"/>
        <v/>
      </c>
      <c r="BC37" s="45" t="str">
        <f t="shared" si="15"/>
        <v/>
      </c>
      <c r="BH37" s="40">
        <v>27</v>
      </c>
      <c r="BI37" s="64" t="s">
        <v>50</v>
      </c>
      <c r="BJ37" s="75" t="s">
        <v>74</v>
      </c>
      <c r="BK37" s="260" t="s">
        <v>126</v>
      </c>
      <c r="BL37" s="78" t="s">
        <v>154</v>
      </c>
      <c r="BM37" s="261" t="s">
        <v>126</v>
      </c>
      <c r="BN37" s="67" t="s">
        <v>125</v>
      </c>
      <c r="BO37" s="259" t="s">
        <v>126</v>
      </c>
      <c r="BP37" s="67" t="s">
        <v>159</v>
      </c>
      <c r="BQ37" s="152" t="s">
        <v>127</v>
      </c>
      <c r="BR37" s="69" t="s">
        <v>126</v>
      </c>
      <c r="BS37" s="254" t="s">
        <v>128</v>
      </c>
    </row>
    <row r="38" spans="1:71" ht="18.95" customHeight="1">
      <c r="A38" s="218"/>
      <c r="E38" s="22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22"/>
      <c r="Q38" s="218"/>
      <c r="S38" s="14">
        <f>SUM($R$8:R37)</f>
        <v>30</v>
      </c>
      <c r="AA38" s="9">
        <v>28</v>
      </c>
      <c r="AB38" s="27" t="str">
        <f>V13</f>
        <v>数学</v>
      </c>
      <c r="AC38" s="61"/>
      <c r="AD38" s="42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IF(AE38="","",VLOOKUP(AE38,目次!$A$5:$X$36,20))</f>
        <v/>
      </c>
      <c r="AL38" s="22" t="str">
        <f>IF(AF38="","",VLOOKUP(AF38,目次!$A$5:$P$36,4))</f>
        <v/>
      </c>
      <c r="AM38" s="22" t="str">
        <f>IF(AF38="","",VLOOKUP(AF38,目次!$A$5:$X$36,21))</f>
        <v/>
      </c>
      <c r="AN38" s="22" t="str">
        <f>IF(AG38="","",VLOOKUP(AG38,目次!$A$5:$P$36,5))</f>
        <v>12～13</v>
      </c>
      <c r="AO38" s="22" t="str">
        <f>IF(AG38="","",VLOOKUP(AG38,目次!$A$5:$X$36,22))</f>
        <v>14～15</v>
      </c>
      <c r="AP38" s="22" t="str">
        <f>IF(AH38="","",VLOOKUP(AH38,目次!$A$5:$P$36,6))</f>
        <v/>
      </c>
      <c r="AQ38" s="22" t="str">
        <f>IF(AH38="","",VLOOKUP(AH38,目次!$A$5:$X$36,23))</f>
        <v/>
      </c>
      <c r="AR38" s="22" t="str">
        <f>IF(AI38="","",VLOOKUP(AI38,目次!$A$5:$P$36,7))</f>
        <v/>
      </c>
      <c r="AS38" s="22" t="str">
        <f>IF(AI38="","",VLOOKUP(AI38,目次!$A$5:$X$36,24))</f>
        <v/>
      </c>
      <c r="AT38" s="45" t="str">
        <f t="shared" si="16"/>
        <v/>
      </c>
      <c r="AU38" s="45" t="str">
        <f t="shared" si="16"/>
        <v/>
      </c>
      <c r="AV38" s="45" t="str">
        <f t="shared" si="16"/>
        <v/>
      </c>
      <c r="AW38" s="45" t="str">
        <f t="shared" si="16"/>
        <v/>
      </c>
      <c r="AX38" s="45" t="str">
        <f t="shared" si="16"/>
        <v>12～13</v>
      </c>
      <c r="AY38" s="45" t="str">
        <f t="shared" si="15"/>
        <v>14～15</v>
      </c>
      <c r="AZ38" s="45" t="str">
        <f t="shared" si="15"/>
        <v>12～13</v>
      </c>
      <c r="BA38" s="45" t="str">
        <f t="shared" si="15"/>
        <v>16～17</v>
      </c>
      <c r="BB38" s="45" t="str">
        <f t="shared" si="15"/>
        <v/>
      </c>
      <c r="BC38" s="45" t="str">
        <f t="shared" si="15"/>
        <v/>
      </c>
      <c r="BH38" s="40">
        <v>28</v>
      </c>
      <c r="BI38" s="64" t="s">
        <v>51</v>
      </c>
      <c r="BJ38" s="75" t="s">
        <v>75</v>
      </c>
      <c r="BK38" s="260" t="s">
        <v>127</v>
      </c>
      <c r="BL38" s="78" t="s">
        <v>458</v>
      </c>
      <c r="BM38" s="261" t="s">
        <v>127</v>
      </c>
      <c r="BN38" s="67" t="s">
        <v>126</v>
      </c>
      <c r="BO38" s="259" t="s">
        <v>127</v>
      </c>
      <c r="BP38" s="67" t="s">
        <v>160</v>
      </c>
      <c r="BQ38" s="177" t="s">
        <v>128</v>
      </c>
      <c r="BR38" s="69" t="s">
        <v>127</v>
      </c>
      <c r="BS38" s="254" t="s">
        <v>154</v>
      </c>
    </row>
    <row r="39" spans="1:71" ht="18.75" customHeight="1">
      <c r="A39" s="218"/>
      <c r="Q39" s="218"/>
      <c r="R39" s="17" t="s">
        <v>53</v>
      </c>
      <c r="AA39" s="9">
        <v>29</v>
      </c>
      <c r="AB39" s="27" t="str">
        <f>V14</f>
        <v>理科</v>
      </c>
      <c r="AC39" s="61"/>
      <c r="AD39" s="42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IF(AE39="","",VLOOKUP(AE39,目次!$A$5:$X$36,20))</f>
        <v/>
      </c>
      <c r="AL39" s="22" t="str">
        <f>IF(AF39="","",VLOOKUP(AF39,目次!$A$5:$P$36,4))</f>
        <v/>
      </c>
      <c r="AM39" s="22" t="str">
        <f>IF(AF39="","",VLOOKUP(AF39,目次!$A$5:$X$36,21))</f>
        <v/>
      </c>
      <c r="AN39" s="22" t="str">
        <f>IF(AG39="","",VLOOKUP(AG39,目次!$A$5:$P$36,5))</f>
        <v/>
      </c>
      <c r="AO39" s="22" t="str">
        <f>IF(AG39="","",VLOOKUP(AG39,目次!$A$5:$X$36,22))</f>
        <v/>
      </c>
      <c r="AP39" s="22" t="str">
        <f>IF(AH39="","",VLOOKUP(AH39,目次!$A$5:$P$36,6))</f>
        <v>12～13</v>
      </c>
      <c r="AQ39" s="22" t="str">
        <f>IF(AH39="","",VLOOKUP(AH39,目次!$A$5:$X$36,23))</f>
        <v>16～17</v>
      </c>
      <c r="AR39" s="22" t="str">
        <f>IF(AI39="","",VLOOKUP(AI39,目次!$A$5:$P$36,7))</f>
        <v/>
      </c>
      <c r="AS39" s="22" t="str">
        <f>IF(AI39="","",VLOOKUP(AI39,目次!$A$5:$X$36,24))</f>
        <v/>
      </c>
      <c r="AT39" s="45" t="str">
        <f t="shared" si="16"/>
        <v/>
      </c>
      <c r="AU39" s="45" t="str">
        <f t="shared" si="16"/>
        <v/>
      </c>
      <c r="AV39" s="45" t="str">
        <f t="shared" si="16"/>
        <v/>
      </c>
      <c r="AW39" s="45" t="str">
        <f t="shared" si="16"/>
        <v/>
      </c>
      <c r="AX39" s="45" t="str">
        <f t="shared" si="16"/>
        <v/>
      </c>
      <c r="AY39" s="45" t="str">
        <f t="shared" si="15"/>
        <v/>
      </c>
      <c r="AZ39" s="45" t="str">
        <f t="shared" si="15"/>
        <v>12～13</v>
      </c>
      <c r="BA39" s="45" t="str">
        <f t="shared" si="15"/>
        <v>16～17</v>
      </c>
      <c r="BB39" s="45" t="str">
        <f t="shared" si="15"/>
        <v>12～13</v>
      </c>
      <c r="BC39" s="45" t="str">
        <f t="shared" si="15"/>
        <v>16～17</v>
      </c>
      <c r="BH39" s="40">
        <v>29</v>
      </c>
      <c r="BI39" s="64" t="s">
        <v>52</v>
      </c>
      <c r="BJ39" s="75" t="s">
        <v>76</v>
      </c>
      <c r="BK39" s="260" t="s">
        <v>128</v>
      </c>
      <c r="BL39" s="78" t="s">
        <v>156</v>
      </c>
      <c r="BM39" s="261" t="s">
        <v>128</v>
      </c>
      <c r="BN39" s="67" t="s">
        <v>127</v>
      </c>
      <c r="BO39" s="259" t="s">
        <v>128</v>
      </c>
      <c r="BP39" s="67">
        <v>61</v>
      </c>
      <c r="BQ39" s="152">
        <v>62</v>
      </c>
      <c r="BR39" s="69" t="s">
        <v>128</v>
      </c>
      <c r="BS39" s="254" t="s">
        <v>521</v>
      </c>
    </row>
    <row r="40" spans="1:71" ht="18.75" customHeight="1">
      <c r="A40" s="218"/>
      <c r="Q40" s="218"/>
      <c r="AA40" s="9">
        <v>30</v>
      </c>
      <c r="AB40" s="27" t="str">
        <f>V15</f>
        <v>英語</v>
      </c>
      <c r="AC40" s="61"/>
      <c r="AD40" s="42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IF(AE40="","",VLOOKUP(AE40,目次!$A$5:$X$36,20))</f>
        <v/>
      </c>
      <c r="AL40" s="22" t="str">
        <f>IF(AF40="","",VLOOKUP(AF40,目次!$A$5:$P$36,4))</f>
        <v/>
      </c>
      <c r="AM40" s="22" t="str">
        <f>IF(AF40="","",VLOOKUP(AF40,目次!$A$5:$X$36,21))</f>
        <v/>
      </c>
      <c r="AN40" s="22" t="str">
        <f>IF(AG40="","",VLOOKUP(AG40,目次!$A$5:$P$36,5))</f>
        <v/>
      </c>
      <c r="AO40" s="22" t="str">
        <f>IF(AG40="","",VLOOKUP(AG40,目次!$A$5:$X$36,22))</f>
        <v/>
      </c>
      <c r="AP40" s="22" t="str">
        <f>IF(AH40="","",VLOOKUP(AH40,目次!$A$5:$P$36,6))</f>
        <v/>
      </c>
      <c r="AQ40" s="22" t="str">
        <f>IF(AH40="","",VLOOKUP(AH40,目次!$A$5:$X$36,23))</f>
        <v/>
      </c>
      <c r="AR40" s="22" t="str">
        <f>IF(AI40="","",VLOOKUP(AI40,目次!$A$5:$P$36,7))</f>
        <v>12～13</v>
      </c>
      <c r="AS40" s="22" t="str">
        <f>IF(AI40="","",VLOOKUP(AI40,目次!$A$5:$X$36,24))</f>
        <v>16～17</v>
      </c>
      <c r="AT40" s="45" t="str">
        <f t="shared" si="16"/>
        <v>14～15</v>
      </c>
      <c r="AU40" s="45" t="str">
        <f t="shared" si="16"/>
        <v>16～17</v>
      </c>
      <c r="AV40" s="45" t="str">
        <f t="shared" si="16"/>
        <v/>
      </c>
      <c r="AW40" s="45" t="str">
        <f t="shared" si="16"/>
        <v/>
      </c>
      <c r="AX40" s="45" t="str">
        <f t="shared" si="16"/>
        <v/>
      </c>
      <c r="AY40" s="45" t="str">
        <f t="shared" si="15"/>
        <v/>
      </c>
      <c r="AZ40" s="45" t="str">
        <f t="shared" si="15"/>
        <v/>
      </c>
      <c r="BA40" s="45" t="str">
        <f t="shared" si="15"/>
        <v/>
      </c>
      <c r="BB40" s="45" t="str">
        <f t="shared" si="15"/>
        <v>12～13</v>
      </c>
      <c r="BC40" s="45" t="str">
        <f t="shared" si="15"/>
        <v>16～17</v>
      </c>
      <c r="BH40" s="40">
        <v>30</v>
      </c>
      <c r="BI40" s="64" t="s">
        <v>54</v>
      </c>
      <c r="BJ40" s="75" t="s">
        <v>77</v>
      </c>
      <c r="BK40" s="260" t="s">
        <v>154</v>
      </c>
      <c r="BL40" s="152" t="s">
        <v>459</v>
      </c>
      <c r="BM40" s="261" t="s">
        <v>154</v>
      </c>
      <c r="BN40" s="67" t="s">
        <v>128</v>
      </c>
      <c r="BO40" s="259" t="s">
        <v>154</v>
      </c>
      <c r="BP40" s="67" t="s">
        <v>154</v>
      </c>
      <c r="BQ40" s="178">
        <v>63</v>
      </c>
      <c r="BR40" s="69" t="s">
        <v>143</v>
      </c>
      <c r="BS40" s="254" t="s">
        <v>523</v>
      </c>
    </row>
    <row r="41" spans="1:71" ht="18.75" customHeight="1">
      <c r="A41" s="218"/>
      <c r="Q41" s="218"/>
      <c r="AA41" s="9">
        <v>31</v>
      </c>
      <c r="AB41" s="27" t="str">
        <f>V11</f>
        <v>国語</v>
      </c>
      <c r="AC41" s="61"/>
      <c r="AD41" s="42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IF(AE41="","",VLOOKUP(AE41,目次!$A$5:$X$36,20))</f>
        <v>16～17</v>
      </c>
      <c r="AL41" s="22" t="str">
        <f>IF(AF41="","",VLOOKUP(AF41,目次!$A$5:$P$36,4))</f>
        <v/>
      </c>
      <c r="AM41" s="22" t="str">
        <f>IF(AF41="","",VLOOKUP(AF41,目次!$A$5:$X$36,21))</f>
        <v/>
      </c>
      <c r="AN41" s="22" t="str">
        <f>IF(AG41="","",VLOOKUP(AG41,目次!$A$5:$P$36,5))</f>
        <v/>
      </c>
      <c r="AO41" s="22" t="str">
        <f>IF(AG41="","",VLOOKUP(AG41,目次!$A$5:$X$36,22))</f>
        <v/>
      </c>
      <c r="AP41" s="22" t="str">
        <f>IF(AH41="","",VLOOKUP(AH41,目次!$A$5:$P$36,6))</f>
        <v/>
      </c>
      <c r="AQ41" s="22" t="str">
        <f>IF(AH41="","",VLOOKUP(AH41,目次!$A$5:$X$36,23))</f>
        <v/>
      </c>
      <c r="AR41" s="22" t="str">
        <f>IF(AI41="","",VLOOKUP(AI41,目次!$A$5:$P$36,7))</f>
        <v/>
      </c>
      <c r="AS41" s="22" t="str">
        <f>IF(AI41="","",VLOOKUP(AI41,目次!$A$5:$X$36,24))</f>
        <v/>
      </c>
      <c r="AT41" s="45" t="str">
        <f t="shared" si="16"/>
        <v>14～15</v>
      </c>
      <c r="AU41" s="45" t="str">
        <f t="shared" si="16"/>
        <v>16～17</v>
      </c>
      <c r="AV41" s="45" t="str">
        <f t="shared" si="16"/>
        <v>16～17</v>
      </c>
      <c r="AW41" s="45" t="str">
        <f t="shared" si="16"/>
        <v>16～17</v>
      </c>
      <c r="AX41" s="45" t="str">
        <f t="shared" si="16"/>
        <v/>
      </c>
      <c r="AY41" s="45" t="str">
        <f t="shared" si="15"/>
        <v/>
      </c>
      <c r="AZ41" s="45" t="str">
        <f t="shared" si="15"/>
        <v/>
      </c>
      <c r="BA41" s="45" t="str">
        <f t="shared" si="15"/>
        <v/>
      </c>
      <c r="BB41" s="45" t="str">
        <f t="shared" si="15"/>
        <v/>
      </c>
      <c r="BC41" s="45" t="str">
        <f t="shared" si="15"/>
        <v/>
      </c>
      <c r="BH41" s="40">
        <v>31</v>
      </c>
      <c r="BI41" s="65"/>
      <c r="BJ41" s="76"/>
      <c r="BK41" s="67"/>
      <c r="BL41" s="70"/>
      <c r="BM41" s="67"/>
      <c r="BN41" s="23"/>
      <c r="BO41" s="67"/>
      <c r="BP41" s="23"/>
      <c r="BQ41" s="67"/>
      <c r="BR41" s="23"/>
      <c r="BS41" s="68"/>
    </row>
    <row r="42" spans="1:71" ht="18.75" customHeight="1" thickBot="1">
      <c r="A42" s="218"/>
      <c r="B42" s="218"/>
      <c r="C42" s="218"/>
      <c r="D42" s="218"/>
      <c r="E42" s="218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8"/>
      <c r="Q42" s="218"/>
      <c r="AA42" s="9">
        <v>32</v>
      </c>
      <c r="AB42" s="27" t="str">
        <f>V12</f>
        <v>社会</v>
      </c>
      <c r="AC42" s="61"/>
      <c r="AD42" s="42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IF(AE42="","",VLOOKUP(AE42,目次!$A$5:$X$36,20))</f>
        <v/>
      </c>
      <c r="AL42" s="22" t="str">
        <f>IF(AF42="","",VLOOKUP(AF42,目次!$A$5:$P$36,4))</f>
        <v>16～17</v>
      </c>
      <c r="AM42" s="22" t="str">
        <f>IF(AF42="","",VLOOKUP(AF42,目次!$A$5:$X$36,21))</f>
        <v>16～17</v>
      </c>
      <c r="AN42" s="22" t="str">
        <f>IF(AG42="","",VLOOKUP(AG42,目次!$A$5:$P$36,5))</f>
        <v/>
      </c>
      <c r="AO42" s="22" t="str">
        <f>IF(AG42="","",VLOOKUP(AG42,目次!$A$5:$X$36,22))</f>
        <v/>
      </c>
      <c r="AP42" s="22" t="str">
        <f>IF(AH42="","",VLOOKUP(AH42,目次!$A$5:$P$36,6))</f>
        <v/>
      </c>
      <c r="AQ42" s="22" t="str">
        <f>IF(AH42="","",VLOOKUP(AH42,目次!$A$5:$X$36,23))</f>
        <v/>
      </c>
      <c r="AR42" s="22" t="str">
        <f>IF(AI42="","",VLOOKUP(AI42,目次!$A$5:$P$36,7))</f>
        <v/>
      </c>
      <c r="AS42" s="22" t="str">
        <f>IF(AI42="","",VLOOKUP(AI42,目次!$A$5:$X$36,24))</f>
        <v/>
      </c>
      <c r="AT42" s="45" t="str">
        <f t="shared" si="16"/>
        <v/>
      </c>
      <c r="AU42" s="45" t="str">
        <f t="shared" si="16"/>
        <v/>
      </c>
      <c r="AV42" s="45" t="str">
        <f t="shared" si="16"/>
        <v>16～17</v>
      </c>
      <c r="AW42" s="45" t="str">
        <f t="shared" si="16"/>
        <v>16～17</v>
      </c>
      <c r="AX42" s="45" t="str">
        <f t="shared" si="16"/>
        <v>14～15</v>
      </c>
      <c r="AY42" s="45" t="str">
        <f t="shared" si="15"/>
        <v>16～17</v>
      </c>
      <c r="AZ42" s="45" t="str">
        <f t="shared" si="15"/>
        <v/>
      </c>
      <c r="BA42" s="45" t="str">
        <f t="shared" si="15"/>
        <v/>
      </c>
      <c r="BB42" s="45" t="str">
        <f t="shared" si="15"/>
        <v/>
      </c>
      <c r="BC42" s="45" t="str">
        <f t="shared" si="15"/>
        <v/>
      </c>
      <c r="BH42" s="40">
        <v>32</v>
      </c>
      <c r="BI42" s="66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75" customHeight="1">
      <c r="AA43" s="9">
        <v>33</v>
      </c>
      <c r="AB43" s="27" t="str">
        <f>V13</f>
        <v>数学</v>
      </c>
      <c r="AC43" s="61"/>
      <c r="AD43" s="42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IF(AE43="","",VLOOKUP(AE43,目次!$A$5:$X$36,20))</f>
        <v/>
      </c>
      <c r="AL43" s="22" t="str">
        <f>IF(AF43="","",VLOOKUP(AF43,目次!$A$5:$P$36,4))</f>
        <v/>
      </c>
      <c r="AM43" s="22" t="str">
        <f>IF(AF43="","",VLOOKUP(AF43,目次!$A$5:$X$36,21))</f>
        <v/>
      </c>
      <c r="AN43" s="22" t="str">
        <f>IF(AG43="","",VLOOKUP(AG43,目次!$A$5:$P$36,5))</f>
        <v>14～15</v>
      </c>
      <c r="AO43" s="22" t="str">
        <f>IF(AG43="","",VLOOKUP(AG43,目次!$A$5:$X$36,22))</f>
        <v>16～17</v>
      </c>
      <c r="AP43" s="22" t="str">
        <f>IF(AH43="","",VLOOKUP(AH43,目次!$A$5:$P$36,6))</f>
        <v/>
      </c>
      <c r="AQ43" s="22" t="str">
        <f>IF(AH43="","",VLOOKUP(AH43,目次!$A$5:$X$36,23))</f>
        <v/>
      </c>
      <c r="AR43" s="22" t="str">
        <f>IF(AI43="","",VLOOKUP(AI43,目次!$A$5:$P$36,7))</f>
        <v/>
      </c>
      <c r="AS43" s="22" t="str">
        <f>IF(AI43="","",VLOOKUP(AI43,目次!$A$5:$X$36,24))</f>
        <v/>
      </c>
      <c r="AT43" s="45" t="str">
        <f t="shared" si="16"/>
        <v/>
      </c>
      <c r="AU43" s="45" t="str">
        <f t="shared" si="16"/>
        <v/>
      </c>
      <c r="AV43" s="45" t="str">
        <f t="shared" si="16"/>
        <v/>
      </c>
      <c r="AW43" s="45" t="str">
        <f t="shared" si="16"/>
        <v/>
      </c>
      <c r="AX43" s="45" t="str">
        <f t="shared" si="16"/>
        <v>14～15</v>
      </c>
      <c r="AY43" s="45" t="str">
        <f t="shared" si="15"/>
        <v>16～17</v>
      </c>
      <c r="AZ43" s="45" t="str">
        <f t="shared" si="15"/>
        <v>14～15</v>
      </c>
      <c r="BA43" s="45" t="str">
        <f t="shared" si="15"/>
        <v>18～19</v>
      </c>
      <c r="BB43" s="45" t="str">
        <f t="shared" si="15"/>
        <v/>
      </c>
      <c r="BC43" s="45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1"/>
      <c r="AD44" s="42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IF(AE44="","",VLOOKUP(AE44,目次!$A$5:$X$36,20))</f>
        <v/>
      </c>
      <c r="AL44" s="22" t="str">
        <f>IF(AF44="","",VLOOKUP(AF44,目次!$A$5:$P$36,4))</f>
        <v/>
      </c>
      <c r="AM44" s="22" t="str">
        <f>IF(AF44="","",VLOOKUP(AF44,目次!$A$5:$X$36,21))</f>
        <v/>
      </c>
      <c r="AN44" s="22" t="str">
        <f>IF(AG44="","",VLOOKUP(AG44,目次!$A$5:$P$36,5))</f>
        <v/>
      </c>
      <c r="AO44" s="22" t="str">
        <f>IF(AG44="","",VLOOKUP(AG44,目次!$A$5:$X$36,22))</f>
        <v/>
      </c>
      <c r="AP44" s="22" t="str">
        <f>IF(AH44="","",VLOOKUP(AH44,目次!$A$5:$P$36,6))</f>
        <v>14～15</v>
      </c>
      <c r="AQ44" s="22" t="str">
        <f>IF(AH44="","",VLOOKUP(AH44,目次!$A$5:$X$36,23))</f>
        <v>18～19</v>
      </c>
      <c r="AR44" s="22" t="str">
        <f>IF(AI44="","",VLOOKUP(AI44,目次!$A$5:$P$36,7))</f>
        <v/>
      </c>
      <c r="AS44" s="22" t="str">
        <f>IF(AI44="","",VLOOKUP(AI44,目次!$A$5:$X$36,24))</f>
        <v/>
      </c>
      <c r="AT44" s="45" t="str">
        <f t="shared" si="16"/>
        <v/>
      </c>
      <c r="AU44" s="45" t="str">
        <f t="shared" si="16"/>
        <v/>
      </c>
      <c r="AV44" s="45" t="str">
        <f t="shared" si="16"/>
        <v/>
      </c>
      <c r="AW44" s="45" t="str">
        <f t="shared" si="16"/>
        <v/>
      </c>
      <c r="AX44" s="45" t="str">
        <f t="shared" si="16"/>
        <v/>
      </c>
      <c r="AY44" s="45" t="str">
        <f t="shared" si="15"/>
        <v/>
      </c>
      <c r="AZ44" s="45" t="str">
        <f t="shared" si="15"/>
        <v>14～15</v>
      </c>
      <c r="BA44" s="45" t="str">
        <f t="shared" si="15"/>
        <v>18～19</v>
      </c>
      <c r="BB44" s="45" t="str">
        <f t="shared" si="15"/>
        <v>14～15</v>
      </c>
      <c r="BC44" s="45" t="str">
        <f t="shared" si="15"/>
        <v>18～19</v>
      </c>
      <c r="BL44" s="63"/>
    </row>
    <row r="45" spans="1:71" ht="18.95" customHeight="1">
      <c r="AA45" s="9">
        <v>35</v>
      </c>
      <c r="AB45" s="27" t="str">
        <f>V15</f>
        <v>英語</v>
      </c>
      <c r="AC45" s="61"/>
      <c r="AD45" s="42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IF(AE45="","",VLOOKUP(AE45,目次!$A$5:$X$36,20))</f>
        <v/>
      </c>
      <c r="AL45" s="22" t="str">
        <f>IF(AF45="","",VLOOKUP(AF45,目次!$A$5:$P$36,4))</f>
        <v/>
      </c>
      <c r="AM45" s="22" t="str">
        <f>IF(AF45="","",VLOOKUP(AF45,目次!$A$5:$X$36,21))</f>
        <v/>
      </c>
      <c r="AN45" s="22" t="str">
        <f>IF(AG45="","",VLOOKUP(AG45,目次!$A$5:$P$36,5))</f>
        <v/>
      </c>
      <c r="AO45" s="22" t="str">
        <f>IF(AG45="","",VLOOKUP(AG45,目次!$A$5:$X$36,22))</f>
        <v/>
      </c>
      <c r="AP45" s="22" t="str">
        <f>IF(AH45="","",VLOOKUP(AH45,目次!$A$5:$P$36,6))</f>
        <v/>
      </c>
      <c r="AQ45" s="22" t="str">
        <f>IF(AH45="","",VLOOKUP(AH45,目次!$A$5:$X$36,23))</f>
        <v/>
      </c>
      <c r="AR45" s="22" t="str">
        <f>IF(AI45="","",VLOOKUP(AI45,目次!$A$5:$P$36,7))</f>
        <v>14～15</v>
      </c>
      <c r="AS45" s="22" t="str">
        <f>IF(AI45="","",VLOOKUP(AI45,目次!$A$5:$X$36,24))</f>
        <v>18～19</v>
      </c>
      <c r="AT45" s="45" t="str">
        <f t="shared" si="16"/>
        <v>16～17</v>
      </c>
      <c r="AU45" s="45" t="str">
        <f t="shared" si="16"/>
        <v>18～19</v>
      </c>
      <c r="AV45" s="45" t="str">
        <f t="shared" si="16"/>
        <v/>
      </c>
      <c r="AW45" s="45" t="str">
        <f t="shared" si="16"/>
        <v/>
      </c>
      <c r="AX45" s="45" t="str">
        <f t="shared" si="16"/>
        <v/>
      </c>
      <c r="AY45" s="45" t="str">
        <f t="shared" si="15"/>
        <v/>
      </c>
      <c r="AZ45" s="45" t="str">
        <f t="shared" si="15"/>
        <v/>
      </c>
      <c r="BA45" s="45" t="str">
        <f t="shared" si="15"/>
        <v/>
      </c>
      <c r="BB45" s="45" t="str">
        <f t="shared" si="15"/>
        <v>14～15</v>
      </c>
      <c r="BC45" s="45" t="str">
        <f t="shared" si="15"/>
        <v>18～19</v>
      </c>
    </row>
    <row r="46" spans="1:71" ht="18.95" customHeight="1">
      <c r="AA46" s="9">
        <v>36</v>
      </c>
      <c r="AB46" s="27" t="str">
        <f>V11</f>
        <v>国語</v>
      </c>
      <c r="AC46" s="61"/>
      <c r="AD46" s="42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IF(AE46="","",VLOOKUP(AE46,目次!$A$5:$X$36,20))</f>
        <v>18～19</v>
      </c>
      <c r="AL46" s="22" t="str">
        <f>IF(AF46="","",VLOOKUP(AF46,目次!$A$5:$P$36,4))</f>
        <v/>
      </c>
      <c r="AM46" s="22" t="str">
        <f>IF(AF46="","",VLOOKUP(AF46,目次!$A$5:$X$36,21))</f>
        <v/>
      </c>
      <c r="AN46" s="22" t="str">
        <f>IF(AG46="","",VLOOKUP(AG46,目次!$A$5:$P$36,5))</f>
        <v/>
      </c>
      <c r="AO46" s="22" t="str">
        <f>IF(AG46="","",VLOOKUP(AG46,目次!$A$5:$X$36,22))</f>
        <v/>
      </c>
      <c r="AP46" s="22" t="str">
        <f>IF(AH46="","",VLOOKUP(AH46,目次!$A$5:$P$36,6))</f>
        <v/>
      </c>
      <c r="AQ46" s="22" t="str">
        <f>IF(AH46="","",VLOOKUP(AH46,目次!$A$5:$X$36,23))</f>
        <v/>
      </c>
      <c r="AR46" s="22" t="str">
        <f>IF(AI46="","",VLOOKUP(AI46,目次!$A$5:$P$36,7))</f>
        <v/>
      </c>
      <c r="AS46" s="22" t="str">
        <f>IF(AI46="","",VLOOKUP(AI46,目次!$A$5:$X$36,24))</f>
        <v/>
      </c>
      <c r="AT46" s="45" t="str">
        <f t="shared" si="16"/>
        <v>16～17</v>
      </c>
      <c r="AU46" s="45" t="str">
        <f t="shared" si="16"/>
        <v>18～19</v>
      </c>
      <c r="AV46" s="45" t="str">
        <f t="shared" si="16"/>
        <v>18～19</v>
      </c>
      <c r="AW46" s="45" t="str">
        <f t="shared" si="16"/>
        <v>18～19</v>
      </c>
      <c r="AX46" s="45" t="str">
        <f t="shared" si="16"/>
        <v/>
      </c>
      <c r="AY46" s="45" t="str">
        <f t="shared" si="15"/>
        <v/>
      </c>
      <c r="AZ46" s="45" t="str">
        <f t="shared" si="15"/>
        <v/>
      </c>
      <c r="BA46" s="45" t="str">
        <f t="shared" si="15"/>
        <v/>
      </c>
      <c r="BB46" s="45" t="str">
        <f t="shared" si="15"/>
        <v/>
      </c>
      <c r="BC46" s="45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1"/>
      <c r="AD47" s="42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IF(AE47="","",VLOOKUP(AE47,目次!$A$5:$X$36,20))</f>
        <v/>
      </c>
      <c r="AL47" s="22" t="str">
        <f>IF(AF47="","",VLOOKUP(AF47,目次!$A$5:$P$36,4))</f>
        <v>18～19</v>
      </c>
      <c r="AM47" s="22" t="str">
        <f>IF(AF47="","",VLOOKUP(AF47,目次!$A$5:$X$36,21))</f>
        <v>18～19</v>
      </c>
      <c r="AN47" s="22" t="str">
        <f>IF(AG47="","",VLOOKUP(AG47,目次!$A$5:$P$36,5))</f>
        <v/>
      </c>
      <c r="AO47" s="22" t="str">
        <f>IF(AG47="","",VLOOKUP(AG47,目次!$A$5:$X$36,22))</f>
        <v/>
      </c>
      <c r="AP47" s="22" t="str">
        <f>IF(AH47="","",VLOOKUP(AH47,目次!$A$5:$P$36,6))</f>
        <v/>
      </c>
      <c r="AQ47" s="22" t="str">
        <f>IF(AH47="","",VLOOKUP(AH47,目次!$A$5:$X$36,23))</f>
        <v/>
      </c>
      <c r="AR47" s="22" t="str">
        <f>IF(AI47="","",VLOOKUP(AI47,目次!$A$5:$P$36,7))</f>
        <v/>
      </c>
      <c r="AS47" s="22" t="str">
        <f>IF(AI47="","",VLOOKUP(AI47,目次!$A$5:$X$36,24))</f>
        <v/>
      </c>
      <c r="AT47" s="45" t="str">
        <f t="shared" si="16"/>
        <v/>
      </c>
      <c r="AU47" s="45" t="str">
        <f t="shared" si="16"/>
        <v/>
      </c>
      <c r="AV47" s="45" t="str">
        <f t="shared" si="16"/>
        <v>18～19</v>
      </c>
      <c r="AW47" s="45" t="str">
        <f t="shared" si="16"/>
        <v>18～19</v>
      </c>
      <c r="AX47" s="45" t="str">
        <f t="shared" si="16"/>
        <v>16～17</v>
      </c>
      <c r="AY47" s="45" t="str">
        <f t="shared" si="15"/>
        <v>18～19</v>
      </c>
      <c r="AZ47" s="45" t="str">
        <f t="shared" si="15"/>
        <v/>
      </c>
      <c r="BA47" s="45" t="str">
        <f t="shared" si="15"/>
        <v/>
      </c>
      <c r="BB47" s="45" t="str">
        <f t="shared" si="15"/>
        <v/>
      </c>
      <c r="BC47" s="45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1"/>
      <c r="AD48" s="42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IF(AE48="","",VLOOKUP(AE48,目次!$A$5:$X$36,20))</f>
        <v/>
      </c>
      <c r="AL48" s="22" t="str">
        <f>IF(AF48="","",VLOOKUP(AF48,目次!$A$5:$P$36,4))</f>
        <v/>
      </c>
      <c r="AM48" s="22" t="str">
        <f>IF(AF48="","",VLOOKUP(AF48,目次!$A$5:$X$36,21))</f>
        <v/>
      </c>
      <c r="AN48" s="22" t="str">
        <f>IF(AG48="","",VLOOKUP(AG48,目次!$A$5:$P$36,5))</f>
        <v>16～17</v>
      </c>
      <c r="AO48" s="22" t="str">
        <f>IF(AG48="","",VLOOKUP(AG48,目次!$A$5:$X$36,22))</f>
        <v>18～19</v>
      </c>
      <c r="AP48" s="22" t="str">
        <f>IF(AH48="","",VLOOKUP(AH48,目次!$A$5:$P$36,6))</f>
        <v/>
      </c>
      <c r="AQ48" s="22" t="str">
        <f>IF(AH48="","",VLOOKUP(AH48,目次!$A$5:$X$36,23))</f>
        <v/>
      </c>
      <c r="AR48" s="22" t="str">
        <f>IF(AI48="","",VLOOKUP(AI48,目次!$A$5:$P$36,7))</f>
        <v/>
      </c>
      <c r="AS48" s="22" t="str">
        <f>IF(AI48="","",VLOOKUP(AI48,目次!$A$5:$X$36,24))</f>
        <v/>
      </c>
      <c r="AT48" s="45" t="str">
        <f t="shared" si="16"/>
        <v/>
      </c>
      <c r="AU48" s="45" t="str">
        <f t="shared" si="16"/>
        <v/>
      </c>
      <c r="AV48" s="45" t="str">
        <f t="shared" si="16"/>
        <v/>
      </c>
      <c r="AW48" s="45" t="str">
        <f t="shared" si="16"/>
        <v/>
      </c>
      <c r="AX48" s="45" t="str">
        <f t="shared" si="16"/>
        <v>16～17</v>
      </c>
      <c r="AY48" s="45" t="str">
        <f t="shared" si="15"/>
        <v>18～19</v>
      </c>
      <c r="AZ48" s="45" t="str">
        <f t="shared" si="15"/>
        <v>16～17</v>
      </c>
      <c r="BA48" s="45" t="str">
        <f t="shared" si="15"/>
        <v>20～21</v>
      </c>
      <c r="BB48" s="45" t="str">
        <f t="shared" si="15"/>
        <v/>
      </c>
      <c r="BC48" s="45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1"/>
      <c r="AD49" s="42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IF(AE49="","",VLOOKUP(AE49,目次!$A$5:$X$36,20))</f>
        <v/>
      </c>
      <c r="AL49" s="22" t="str">
        <f>IF(AF49="","",VLOOKUP(AF49,目次!$A$5:$P$36,4))</f>
        <v/>
      </c>
      <c r="AM49" s="22" t="str">
        <f>IF(AF49="","",VLOOKUP(AF49,目次!$A$5:$X$36,21))</f>
        <v/>
      </c>
      <c r="AN49" s="22" t="str">
        <f>IF(AG49="","",VLOOKUP(AG49,目次!$A$5:$P$36,5))</f>
        <v/>
      </c>
      <c r="AO49" s="22" t="str">
        <f>IF(AG49="","",VLOOKUP(AG49,目次!$A$5:$X$36,22))</f>
        <v/>
      </c>
      <c r="AP49" s="22" t="str">
        <f>IF(AH49="","",VLOOKUP(AH49,目次!$A$5:$P$36,6))</f>
        <v>16～17</v>
      </c>
      <c r="AQ49" s="22" t="str">
        <f>IF(AH49="","",VLOOKUP(AH49,目次!$A$5:$X$36,23))</f>
        <v>20～21</v>
      </c>
      <c r="AR49" s="22" t="str">
        <f>IF(AI49="","",VLOOKUP(AI49,目次!$A$5:$P$36,7))</f>
        <v/>
      </c>
      <c r="AS49" s="22" t="str">
        <f>IF(AI49="","",VLOOKUP(AI49,目次!$A$5:$X$36,24))</f>
        <v/>
      </c>
      <c r="AT49" s="45" t="str">
        <f t="shared" si="16"/>
        <v/>
      </c>
      <c r="AU49" s="45" t="str">
        <f t="shared" si="16"/>
        <v/>
      </c>
      <c r="AV49" s="45" t="str">
        <f t="shared" si="16"/>
        <v/>
      </c>
      <c r="AW49" s="45" t="str">
        <f t="shared" si="16"/>
        <v/>
      </c>
      <c r="AX49" s="45" t="str">
        <f t="shared" si="16"/>
        <v/>
      </c>
      <c r="AY49" s="45" t="str">
        <f t="shared" si="15"/>
        <v/>
      </c>
      <c r="AZ49" s="45" t="str">
        <f t="shared" si="15"/>
        <v>16～17</v>
      </c>
      <c r="BA49" s="45" t="str">
        <f t="shared" si="15"/>
        <v>20～21</v>
      </c>
      <c r="BB49" s="45" t="str">
        <f t="shared" si="15"/>
        <v>16～17</v>
      </c>
      <c r="BC49" s="45" t="str">
        <f t="shared" si="15"/>
        <v>20～21</v>
      </c>
    </row>
    <row r="50" spans="27:55" ht="18.95" customHeight="1">
      <c r="AA50" s="9">
        <v>40</v>
      </c>
      <c r="AB50" s="27" t="str">
        <f>V15</f>
        <v>英語</v>
      </c>
      <c r="AC50" s="61"/>
      <c r="AD50" s="42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IF(AE50="","",VLOOKUP(AE50,目次!$A$5:$X$36,20))</f>
        <v/>
      </c>
      <c r="AL50" s="22" t="str">
        <f>IF(AF50="","",VLOOKUP(AF50,目次!$A$5:$P$36,4))</f>
        <v/>
      </c>
      <c r="AM50" s="22" t="str">
        <f>IF(AF50="","",VLOOKUP(AF50,目次!$A$5:$X$36,21))</f>
        <v/>
      </c>
      <c r="AN50" s="22" t="str">
        <f>IF(AG50="","",VLOOKUP(AG50,目次!$A$5:$P$36,5))</f>
        <v/>
      </c>
      <c r="AO50" s="22" t="str">
        <f>IF(AG50="","",VLOOKUP(AG50,目次!$A$5:$X$36,22))</f>
        <v/>
      </c>
      <c r="AP50" s="22" t="str">
        <f>IF(AH50="","",VLOOKUP(AH50,目次!$A$5:$P$36,6))</f>
        <v/>
      </c>
      <c r="AQ50" s="22" t="str">
        <f>IF(AH50="","",VLOOKUP(AH50,目次!$A$5:$X$36,23))</f>
        <v/>
      </c>
      <c r="AR50" s="22" t="str">
        <f>IF(AI50="","",VLOOKUP(AI50,目次!$A$5:$P$36,7))</f>
        <v>16～17</v>
      </c>
      <c r="AS50" s="22" t="str">
        <f>IF(AI50="","",VLOOKUP(AI50,目次!$A$5:$X$36,24))</f>
        <v>20～21</v>
      </c>
      <c r="AT50" s="45" t="str">
        <f t="shared" si="16"/>
        <v>18～19</v>
      </c>
      <c r="AU50" s="45" t="str">
        <f t="shared" si="16"/>
        <v>20～21</v>
      </c>
      <c r="AV50" s="45" t="str">
        <f t="shared" si="16"/>
        <v/>
      </c>
      <c r="AW50" s="45" t="str">
        <f t="shared" si="16"/>
        <v/>
      </c>
      <c r="AX50" s="45" t="str">
        <f t="shared" si="16"/>
        <v/>
      </c>
      <c r="AY50" s="45" t="str">
        <f t="shared" si="15"/>
        <v/>
      </c>
      <c r="AZ50" s="45" t="str">
        <f t="shared" si="15"/>
        <v/>
      </c>
      <c r="BA50" s="45" t="str">
        <f t="shared" si="15"/>
        <v/>
      </c>
      <c r="BB50" s="45" t="str">
        <f t="shared" si="15"/>
        <v>16～17</v>
      </c>
      <c r="BC50" s="45" t="str">
        <f t="shared" si="15"/>
        <v>20～21</v>
      </c>
    </row>
    <row r="51" spans="27:55" ht="18.95" customHeight="1">
      <c r="AA51" s="9">
        <v>41</v>
      </c>
      <c r="AB51" s="27" t="str">
        <f>V11</f>
        <v>国語</v>
      </c>
      <c r="AC51" s="61"/>
      <c r="AD51" s="42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IF(AE51="","",VLOOKUP(AE51,目次!$A$5:$X$36,20))</f>
        <v>20～21</v>
      </c>
      <c r="AL51" s="22" t="str">
        <f>IF(AF51="","",VLOOKUP(AF51,目次!$A$5:$P$36,4))</f>
        <v/>
      </c>
      <c r="AM51" s="22" t="str">
        <f>IF(AF51="","",VLOOKUP(AF51,目次!$A$5:$X$36,21))</f>
        <v/>
      </c>
      <c r="AN51" s="22" t="str">
        <f>IF(AG51="","",VLOOKUP(AG51,目次!$A$5:$P$36,5))</f>
        <v/>
      </c>
      <c r="AO51" s="22" t="str">
        <f>IF(AG51="","",VLOOKUP(AG51,目次!$A$5:$X$36,22))</f>
        <v/>
      </c>
      <c r="AP51" s="22" t="str">
        <f>IF(AH51="","",VLOOKUP(AH51,目次!$A$5:$P$36,6))</f>
        <v/>
      </c>
      <c r="AQ51" s="22" t="str">
        <f>IF(AH51="","",VLOOKUP(AH51,目次!$A$5:$X$36,23))</f>
        <v/>
      </c>
      <c r="AR51" s="22" t="str">
        <f>IF(AI51="","",VLOOKUP(AI51,目次!$A$5:$P$36,7))</f>
        <v/>
      </c>
      <c r="AS51" s="22" t="str">
        <f>IF(AI51="","",VLOOKUP(AI51,目次!$A$5:$X$36,24))</f>
        <v/>
      </c>
      <c r="AT51" s="45" t="str">
        <f t="shared" si="16"/>
        <v>18～19</v>
      </c>
      <c r="AU51" s="45" t="str">
        <f t="shared" si="16"/>
        <v>20～21</v>
      </c>
      <c r="AV51" s="45" t="str">
        <f t="shared" si="16"/>
        <v>20～22</v>
      </c>
      <c r="AW51" s="45" t="str">
        <f t="shared" si="16"/>
        <v>20～21</v>
      </c>
      <c r="AX51" s="45" t="str">
        <f t="shared" si="16"/>
        <v/>
      </c>
      <c r="AY51" s="45" t="str">
        <f t="shared" si="15"/>
        <v/>
      </c>
      <c r="AZ51" s="45" t="str">
        <f t="shared" si="15"/>
        <v/>
      </c>
      <c r="BA51" s="45" t="str">
        <f t="shared" si="15"/>
        <v/>
      </c>
      <c r="BB51" s="45" t="str">
        <f t="shared" si="15"/>
        <v/>
      </c>
      <c r="BC51" s="45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1"/>
      <c r="AD52" s="42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IF(AE52="","",VLOOKUP(AE52,目次!$A$5:$X$36,20))</f>
        <v/>
      </c>
      <c r="AL52" s="22" t="str">
        <f>IF(AF52="","",VLOOKUP(AF52,目次!$A$5:$P$36,4))</f>
        <v>20～22</v>
      </c>
      <c r="AM52" s="22" t="str">
        <f>IF(AF52="","",VLOOKUP(AF52,目次!$A$5:$X$36,21))</f>
        <v>20～21</v>
      </c>
      <c r="AN52" s="22" t="str">
        <f>IF(AG52="","",VLOOKUP(AG52,目次!$A$5:$P$36,5))</f>
        <v/>
      </c>
      <c r="AO52" s="22" t="str">
        <f>IF(AG52="","",VLOOKUP(AG52,目次!$A$5:$X$36,22))</f>
        <v/>
      </c>
      <c r="AP52" s="22" t="str">
        <f>IF(AH52="","",VLOOKUP(AH52,目次!$A$5:$P$36,6))</f>
        <v/>
      </c>
      <c r="AQ52" s="22" t="str">
        <f>IF(AH52="","",VLOOKUP(AH52,目次!$A$5:$X$36,23))</f>
        <v/>
      </c>
      <c r="AR52" s="22" t="str">
        <f>IF(AI52="","",VLOOKUP(AI52,目次!$A$5:$P$36,7))</f>
        <v/>
      </c>
      <c r="AS52" s="22" t="str">
        <f>IF(AI52="","",VLOOKUP(AI52,目次!$A$5:$X$36,24))</f>
        <v/>
      </c>
      <c r="AT52" s="45" t="str">
        <f t="shared" si="16"/>
        <v/>
      </c>
      <c r="AU52" s="45" t="str">
        <f t="shared" si="16"/>
        <v/>
      </c>
      <c r="AV52" s="45" t="str">
        <f t="shared" si="16"/>
        <v>20～22</v>
      </c>
      <c r="AW52" s="45" t="str">
        <f t="shared" si="16"/>
        <v>20～21</v>
      </c>
      <c r="AX52" s="45" t="str">
        <f t="shared" si="16"/>
        <v>18～19</v>
      </c>
      <c r="AY52" s="45" t="str">
        <f t="shared" si="15"/>
        <v>20～21</v>
      </c>
      <c r="AZ52" s="45" t="str">
        <f t="shared" si="15"/>
        <v/>
      </c>
      <c r="BA52" s="45" t="str">
        <f t="shared" si="15"/>
        <v/>
      </c>
      <c r="BB52" s="45" t="str">
        <f t="shared" si="15"/>
        <v/>
      </c>
      <c r="BC52" s="45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1"/>
      <c r="AD53" s="42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IF(AE53="","",VLOOKUP(AE53,目次!$A$5:$X$36,20))</f>
        <v/>
      </c>
      <c r="AL53" s="22" t="str">
        <f>IF(AF53="","",VLOOKUP(AF53,目次!$A$5:$P$36,4))</f>
        <v/>
      </c>
      <c r="AM53" s="22" t="str">
        <f>IF(AF53="","",VLOOKUP(AF53,目次!$A$5:$X$36,21))</f>
        <v/>
      </c>
      <c r="AN53" s="22" t="str">
        <f>IF(AG53="","",VLOOKUP(AG53,目次!$A$5:$P$36,5))</f>
        <v>18～19</v>
      </c>
      <c r="AO53" s="22" t="str">
        <f>IF(AG53="","",VLOOKUP(AG53,目次!$A$5:$X$36,22))</f>
        <v>20～21</v>
      </c>
      <c r="AP53" s="22" t="str">
        <f>IF(AH53="","",VLOOKUP(AH53,目次!$A$5:$P$36,6))</f>
        <v/>
      </c>
      <c r="AQ53" s="22" t="str">
        <f>IF(AH53="","",VLOOKUP(AH53,目次!$A$5:$X$36,23))</f>
        <v/>
      </c>
      <c r="AR53" s="22" t="str">
        <f>IF(AI53="","",VLOOKUP(AI53,目次!$A$5:$P$36,7))</f>
        <v/>
      </c>
      <c r="AS53" s="22" t="str">
        <f>IF(AI53="","",VLOOKUP(AI53,目次!$A$5:$X$36,24))</f>
        <v/>
      </c>
      <c r="AT53" s="45" t="str">
        <f t="shared" si="16"/>
        <v/>
      </c>
      <c r="AU53" s="45" t="str">
        <f t="shared" si="16"/>
        <v/>
      </c>
      <c r="AV53" s="45" t="str">
        <f t="shared" si="16"/>
        <v/>
      </c>
      <c r="AW53" s="45" t="str">
        <f t="shared" si="16"/>
        <v/>
      </c>
      <c r="AX53" s="45" t="str">
        <f t="shared" si="16"/>
        <v>18～19</v>
      </c>
      <c r="AY53" s="45" t="str">
        <f t="shared" si="15"/>
        <v>20～21</v>
      </c>
      <c r="AZ53" s="45" t="str">
        <f t="shared" si="15"/>
        <v>18～19</v>
      </c>
      <c r="BA53" s="45" t="str">
        <f t="shared" si="15"/>
        <v>22～23</v>
      </c>
      <c r="BB53" s="45" t="str">
        <f t="shared" si="15"/>
        <v/>
      </c>
      <c r="BC53" s="45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1"/>
      <c r="AD54" s="42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IF(AE54="","",VLOOKUP(AE54,目次!$A$5:$X$36,20))</f>
        <v/>
      </c>
      <c r="AL54" s="22" t="str">
        <f>IF(AF54="","",VLOOKUP(AF54,目次!$A$5:$P$36,4))</f>
        <v/>
      </c>
      <c r="AM54" s="22" t="str">
        <f>IF(AF54="","",VLOOKUP(AF54,目次!$A$5:$X$36,21))</f>
        <v/>
      </c>
      <c r="AN54" s="22" t="str">
        <f>IF(AG54="","",VLOOKUP(AG54,目次!$A$5:$P$36,5))</f>
        <v/>
      </c>
      <c r="AO54" s="22" t="str">
        <f>IF(AG54="","",VLOOKUP(AG54,目次!$A$5:$X$36,22))</f>
        <v/>
      </c>
      <c r="AP54" s="22" t="str">
        <f>IF(AH54="","",VLOOKUP(AH54,目次!$A$5:$P$36,6))</f>
        <v>18～19</v>
      </c>
      <c r="AQ54" s="22" t="str">
        <f>IF(AH54="","",VLOOKUP(AH54,目次!$A$5:$X$36,23))</f>
        <v>22～23</v>
      </c>
      <c r="AR54" s="22" t="str">
        <f>IF(AI54="","",VLOOKUP(AI54,目次!$A$5:$P$36,7))</f>
        <v/>
      </c>
      <c r="AS54" s="22" t="str">
        <f>IF(AI54="","",VLOOKUP(AI54,目次!$A$5:$X$36,24))</f>
        <v/>
      </c>
      <c r="AT54" s="45" t="str">
        <f t="shared" si="16"/>
        <v/>
      </c>
      <c r="AU54" s="45" t="str">
        <f t="shared" si="16"/>
        <v/>
      </c>
      <c r="AV54" s="45" t="str">
        <f t="shared" si="16"/>
        <v/>
      </c>
      <c r="AW54" s="45" t="str">
        <f t="shared" si="16"/>
        <v/>
      </c>
      <c r="AX54" s="45" t="str">
        <f t="shared" si="16"/>
        <v/>
      </c>
      <c r="AY54" s="45" t="str">
        <f t="shared" si="15"/>
        <v/>
      </c>
      <c r="AZ54" s="45" t="str">
        <f t="shared" si="15"/>
        <v>18～19</v>
      </c>
      <c r="BA54" s="45" t="str">
        <f t="shared" si="15"/>
        <v>22～23</v>
      </c>
      <c r="BB54" s="45" t="str">
        <f t="shared" si="15"/>
        <v>18～19</v>
      </c>
      <c r="BC54" s="45" t="str">
        <f t="shared" si="15"/>
        <v>22～23</v>
      </c>
    </row>
    <row r="55" spans="27:55" ht="18.95" customHeight="1">
      <c r="AA55" s="9">
        <v>45</v>
      </c>
      <c r="AB55" s="27" t="str">
        <f>V15</f>
        <v>英語</v>
      </c>
      <c r="AC55" s="61"/>
      <c r="AD55" s="42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IF(AE55="","",VLOOKUP(AE55,目次!$A$5:$X$36,20))</f>
        <v/>
      </c>
      <c r="AL55" s="22" t="str">
        <f>IF(AF55="","",VLOOKUP(AF55,目次!$A$5:$P$36,4))</f>
        <v/>
      </c>
      <c r="AM55" s="22" t="str">
        <f>IF(AF55="","",VLOOKUP(AF55,目次!$A$5:$X$36,21))</f>
        <v/>
      </c>
      <c r="AN55" s="22" t="str">
        <f>IF(AG55="","",VLOOKUP(AG55,目次!$A$5:$P$36,5))</f>
        <v/>
      </c>
      <c r="AO55" s="22" t="str">
        <f>IF(AG55="","",VLOOKUP(AG55,目次!$A$5:$X$36,22))</f>
        <v/>
      </c>
      <c r="AP55" s="22" t="str">
        <f>IF(AH55="","",VLOOKUP(AH55,目次!$A$5:$P$36,6))</f>
        <v/>
      </c>
      <c r="AQ55" s="22" t="str">
        <f>IF(AH55="","",VLOOKUP(AH55,目次!$A$5:$X$36,23))</f>
        <v/>
      </c>
      <c r="AR55" s="22" t="str">
        <f>IF(AI55="","",VLOOKUP(AI55,目次!$A$5:$P$36,7))</f>
        <v>18～19</v>
      </c>
      <c r="AS55" s="22" t="str">
        <f>IF(AI55="","",VLOOKUP(AI55,目次!$A$5:$X$36,24))</f>
        <v>22～23</v>
      </c>
      <c r="AT55" s="45" t="str">
        <f t="shared" si="16"/>
        <v>20～21</v>
      </c>
      <c r="AU55" s="45" t="str">
        <f t="shared" si="16"/>
        <v>22～23</v>
      </c>
      <c r="AV55" s="45" t="str">
        <f t="shared" si="16"/>
        <v/>
      </c>
      <c r="AW55" s="45" t="str">
        <f t="shared" si="16"/>
        <v/>
      </c>
      <c r="AX55" s="45" t="str">
        <f t="shared" si="16"/>
        <v/>
      </c>
      <c r="AY55" s="45" t="str">
        <f t="shared" si="15"/>
        <v/>
      </c>
      <c r="AZ55" s="45" t="str">
        <f t="shared" si="15"/>
        <v/>
      </c>
      <c r="BA55" s="45" t="str">
        <f t="shared" si="15"/>
        <v/>
      </c>
      <c r="BB55" s="45" t="str">
        <f t="shared" si="15"/>
        <v>18～19</v>
      </c>
      <c r="BC55" s="45" t="str">
        <f t="shared" si="15"/>
        <v>22～23</v>
      </c>
    </row>
    <row r="56" spans="27:55" ht="18.95" customHeight="1">
      <c r="AA56" s="9">
        <v>46</v>
      </c>
      <c r="AB56" s="27" t="str">
        <f>V11</f>
        <v>国語</v>
      </c>
      <c r="AC56" s="61"/>
      <c r="AD56" s="42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IF(AE56="","",VLOOKUP(AE56,目次!$A$5:$X$36,20))</f>
        <v>22～23</v>
      </c>
      <c r="AL56" s="22" t="str">
        <f>IF(AF56="","",VLOOKUP(AF56,目次!$A$5:$P$36,4))</f>
        <v/>
      </c>
      <c r="AM56" s="22" t="str">
        <f>IF(AF56="","",VLOOKUP(AF56,目次!$A$5:$X$36,21))</f>
        <v/>
      </c>
      <c r="AN56" s="22" t="str">
        <f>IF(AG56="","",VLOOKUP(AG56,目次!$A$5:$P$36,5))</f>
        <v/>
      </c>
      <c r="AO56" s="22" t="str">
        <f>IF(AG56="","",VLOOKUP(AG56,目次!$A$5:$X$36,22))</f>
        <v/>
      </c>
      <c r="AP56" s="22" t="str">
        <f>IF(AH56="","",VLOOKUP(AH56,目次!$A$5:$P$36,6))</f>
        <v/>
      </c>
      <c r="AQ56" s="22" t="str">
        <f>IF(AH56="","",VLOOKUP(AH56,目次!$A$5:$X$36,23))</f>
        <v/>
      </c>
      <c r="AR56" s="22" t="str">
        <f>IF(AI56="","",VLOOKUP(AI56,目次!$A$5:$P$36,7))</f>
        <v/>
      </c>
      <c r="AS56" s="22" t="str">
        <f>IF(AI56="","",VLOOKUP(AI56,目次!$A$5:$X$36,24))</f>
        <v/>
      </c>
      <c r="AT56" s="45" t="str">
        <f t="shared" si="16"/>
        <v>20～21</v>
      </c>
      <c r="AU56" s="45" t="str">
        <f t="shared" si="16"/>
        <v>22～23</v>
      </c>
      <c r="AV56" s="45" t="str">
        <f t="shared" si="16"/>
        <v>24～25</v>
      </c>
      <c r="AW56" s="45" t="str">
        <f t="shared" si="16"/>
        <v>22～23</v>
      </c>
      <c r="AX56" s="45" t="str">
        <f t="shared" si="16"/>
        <v/>
      </c>
      <c r="AY56" s="45" t="str">
        <f t="shared" si="15"/>
        <v/>
      </c>
      <c r="AZ56" s="45" t="str">
        <f t="shared" si="15"/>
        <v/>
      </c>
      <c r="BA56" s="45" t="str">
        <f t="shared" si="15"/>
        <v/>
      </c>
      <c r="BB56" s="45" t="str">
        <f t="shared" si="15"/>
        <v/>
      </c>
      <c r="BC56" s="45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1"/>
      <c r="AD57" s="42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IF(AE57="","",VLOOKUP(AE57,目次!$A$5:$X$36,20))</f>
        <v/>
      </c>
      <c r="AL57" s="22" t="str">
        <f>IF(AF57="","",VLOOKUP(AF57,目次!$A$5:$P$36,4))</f>
        <v>24～25</v>
      </c>
      <c r="AM57" s="22" t="str">
        <f>IF(AF57="","",VLOOKUP(AF57,目次!$A$5:$X$36,21))</f>
        <v>22～23</v>
      </c>
      <c r="AN57" s="22" t="str">
        <f>IF(AG57="","",VLOOKUP(AG57,目次!$A$5:$P$36,5))</f>
        <v/>
      </c>
      <c r="AO57" s="22" t="str">
        <f>IF(AG57="","",VLOOKUP(AG57,目次!$A$5:$X$36,22))</f>
        <v/>
      </c>
      <c r="AP57" s="22" t="str">
        <f>IF(AH57="","",VLOOKUP(AH57,目次!$A$5:$P$36,6))</f>
        <v/>
      </c>
      <c r="AQ57" s="22" t="str">
        <f>IF(AH57="","",VLOOKUP(AH57,目次!$A$5:$X$36,23))</f>
        <v/>
      </c>
      <c r="AR57" s="22" t="str">
        <f>IF(AI57="","",VLOOKUP(AI57,目次!$A$5:$P$36,7))</f>
        <v/>
      </c>
      <c r="AS57" s="22" t="str">
        <f>IF(AI57="","",VLOOKUP(AI57,目次!$A$5:$X$36,24))</f>
        <v/>
      </c>
      <c r="AT57" s="45" t="str">
        <f t="shared" si="16"/>
        <v/>
      </c>
      <c r="AU57" s="45" t="str">
        <f t="shared" si="16"/>
        <v/>
      </c>
      <c r="AV57" s="45" t="str">
        <f t="shared" si="16"/>
        <v>24～25</v>
      </c>
      <c r="AW57" s="45" t="str">
        <f t="shared" si="16"/>
        <v>22～23</v>
      </c>
      <c r="AX57" s="45" t="str">
        <f t="shared" si="16"/>
        <v>20～21</v>
      </c>
      <c r="AY57" s="45" t="str">
        <f t="shared" si="15"/>
        <v>22～23</v>
      </c>
      <c r="AZ57" s="45" t="str">
        <f t="shared" si="15"/>
        <v/>
      </c>
      <c r="BA57" s="45" t="str">
        <f t="shared" si="15"/>
        <v/>
      </c>
      <c r="BB57" s="45" t="str">
        <f t="shared" si="15"/>
        <v/>
      </c>
      <c r="BC57" s="45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1"/>
      <c r="AD58" s="42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IF(AE58="","",VLOOKUP(AE58,目次!$A$5:$X$36,20))</f>
        <v/>
      </c>
      <c r="AL58" s="22" t="str">
        <f>IF(AF58="","",VLOOKUP(AF58,目次!$A$5:$P$36,4))</f>
        <v/>
      </c>
      <c r="AM58" s="22" t="str">
        <f>IF(AF58="","",VLOOKUP(AF58,目次!$A$5:$X$36,21))</f>
        <v/>
      </c>
      <c r="AN58" s="22" t="str">
        <f>IF(AG58="","",VLOOKUP(AG58,目次!$A$5:$P$36,5))</f>
        <v>20～21</v>
      </c>
      <c r="AO58" s="22" t="str">
        <f>IF(AG58="","",VLOOKUP(AG58,目次!$A$5:$X$36,22))</f>
        <v>22～23</v>
      </c>
      <c r="AP58" s="22" t="str">
        <f>IF(AH58="","",VLOOKUP(AH58,目次!$A$5:$P$36,6))</f>
        <v/>
      </c>
      <c r="AQ58" s="22" t="str">
        <f>IF(AH58="","",VLOOKUP(AH58,目次!$A$5:$X$36,23))</f>
        <v/>
      </c>
      <c r="AR58" s="22" t="str">
        <f>IF(AI58="","",VLOOKUP(AI58,目次!$A$5:$P$36,7))</f>
        <v/>
      </c>
      <c r="AS58" s="22" t="str">
        <f>IF(AI58="","",VLOOKUP(AI58,目次!$A$5:$X$36,24))</f>
        <v/>
      </c>
      <c r="AT58" s="45" t="str">
        <f t="shared" si="16"/>
        <v/>
      </c>
      <c r="AU58" s="45" t="str">
        <f t="shared" si="16"/>
        <v/>
      </c>
      <c r="AV58" s="45" t="str">
        <f t="shared" si="16"/>
        <v/>
      </c>
      <c r="AW58" s="45" t="str">
        <f t="shared" si="16"/>
        <v/>
      </c>
      <c r="AX58" s="45" t="str">
        <f t="shared" si="16"/>
        <v>20～21</v>
      </c>
      <c r="AY58" s="45" t="str">
        <f t="shared" si="15"/>
        <v>22～23</v>
      </c>
      <c r="AZ58" s="45" t="str">
        <f t="shared" si="15"/>
        <v>20～21</v>
      </c>
      <c r="BA58" s="45" t="str">
        <f t="shared" si="15"/>
        <v>24～25</v>
      </c>
      <c r="BB58" s="45" t="str">
        <f t="shared" si="15"/>
        <v/>
      </c>
      <c r="BC58" s="45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1"/>
      <c r="AD59" s="42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IF(AE59="","",VLOOKUP(AE59,目次!$A$5:$X$36,20))</f>
        <v/>
      </c>
      <c r="AL59" s="22" t="str">
        <f>IF(AF59="","",VLOOKUP(AF59,目次!$A$5:$P$36,4))</f>
        <v/>
      </c>
      <c r="AM59" s="22" t="str">
        <f>IF(AF59="","",VLOOKUP(AF59,目次!$A$5:$X$36,21))</f>
        <v/>
      </c>
      <c r="AN59" s="22" t="str">
        <f>IF(AG59="","",VLOOKUP(AG59,目次!$A$5:$P$36,5))</f>
        <v/>
      </c>
      <c r="AO59" s="22" t="str">
        <f>IF(AG59="","",VLOOKUP(AG59,目次!$A$5:$X$36,22))</f>
        <v/>
      </c>
      <c r="AP59" s="22" t="str">
        <f>IF(AH59="","",VLOOKUP(AH59,目次!$A$5:$P$36,6))</f>
        <v>20～21</v>
      </c>
      <c r="AQ59" s="22" t="str">
        <f>IF(AH59="","",VLOOKUP(AH59,目次!$A$5:$X$36,23))</f>
        <v>24～25</v>
      </c>
      <c r="AR59" s="22" t="str">
        <f>IF(AI59="","",VLOOKUP(AI59,目次!$A$5:$P$36,7))</f>
        <v/>
      </c>
      <c r="AS59" s="22" t="str">
        <f>IF(AI59="","",VLOOKUP(AI59,目次!$A$5:$X$36,24))</f>
        <v/>
      </c>
      <c r="AT59" s="45" t="str">
        <f t="shared" si="16"/>
        <v/>
      </c>
      <c r="AU59" s="45" t="str">
        <f t="shared" si="16"/>
        <v/>
      </c>
      <c r="AV59" s="45" t="str">
        <f t="shared" si="16"/>
        <v/>
      </c>
      <c r="AW59" s="45" t="str">
        <f t="shared" si="16"/>
        <v/>
      </c>
      <c r="AX59" s="45" t="str">
        <f t="shared" si="16"/>
        <v/>
      </c>
      <c r="AY59" s="45" t="str">
        <f t="shared" si="15"/>
        <v/>
      </c>
      <c r="AZ59" s="45" t="str">
        <f t="shared" si="15"/>
        <v>20～21</v>
      </c>
      <c r="BA59" s="45" t="str">
        <f t="shared" si="15"/>
        <v>24～25</v>
      </c>
      <c r="BB59" s="45" t="str">
        <f t="shared" si="15"/>
        <v>20～21</v>
      </c>
      <c r="BC59" s="45" t="str">
        <f t="shared" si="15"/>
        <v>24～25</v>
      </c>
    </row>
    <row r="60" spans="27:55" ht="18.95" customHeight="1">
      <c r="AA60" s="9">
        <v>50</v>
      </c>
      <c r="AB60" s="27" t="str">
        <f>V15</f>
        <v>英語</v>
      </c>
      <c r="AC60" s="61"/>
      <c r="AD60" s="42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IF(AE60="","",VLOOKUP(AE60,目次!$A$5:$X$36,20))</f>
        <v/>
      </c>
      <c r="AL60" s="22" t="str">
        <f>IF(AF60="","",VLOOKUP(AF60,目次!$A$5:$P$36,4))</f>
        <v/>
      </c>
      <c r="AM60" s="22" t="str">
        <f>IF(AF60="","",VLOOKUP(AF60,目次!$A$5:$X$36,21))</f>
        <v/>
      </c>
      <c r="AN60" s="22" t="str">
        <f>IF(AG60="","",VLOOKUP(AG60,目次!$A$5:$P$36,5))</f>
        <v/>
      </c>
      <c r="AO60" s="22" t="str">
        <f>IF(AG60="","",VLOOKUP(AG60,目次!$A$5:$X$36,22))</f>
        <v/>
      </c>
      <c r="AP60" s="22" t="str">
        <f>IF(AH60="","",VLOOKUP(AH60,目次!$A$5:$P$36,6))</f>
        <v/>
      </c>
      <c r="AQ60" s="22" t="str">
        <f>IF(AH60="","",VLOOKUP(AH60,目次!$A$5:$X$36,23))</f>
        <v/>
      </c>
      <c r="AR60" s="22" t="str">
        <f>IF(AI60="","",VLOOKUP(AI60,目次!$A$5:$P$36,7))</f>
        <v>20～21</v>
      </c>
      <c r="AS60" s="22" t="str">
        <f>IF(AI60="","",VLOOKUP(AI60,目次!$A$5:$X$36,24))</f>
        <v>24～25</v>
      </c>
      <c r="AT60" s="45" t="str">
        <f t="shared" si="16"/>
        <v>22～23</v>
      </c>
      <c r="AU60" s="45" t="str">
        <f t="shared" si="16"/>
        <v>24～25</v>
      </c>
      <c r="AV60" s="45" t="str">
        <f t="shared" si="16"/>
        <v/>
      </c>
      <c r="AW60" s="45" t="str">
        <f t="shared" si="16"/>
        <v/>
      </c>
      <c r="AX60" s="45" t="str">
        <f t="shared" si="16"/>
        <v/>
      </c>
      <c r="AY60" s="45" t="str">
        <f t="shared" si="15"/>
        <v/>
      </c>
      <c r="AZ60" s="45" t="str">
        <f t="shared" si="15"/>
        <v/>
      </c>
      <c r="BA60" s="45" t="str">
        <f t="shared" si="15"/>
        <v/>
      </c>
      <c r="BB60" s="45" t="str">
        <f t="shared" si="15"/>
        <v>20～21</v>
      </c>
      <c r="BC60" s="45" t="str">
        <f t="shared" si="15"/>
        <v>24～25</v>
      </c>
    </row>
    <row r="61" spans="27:55" ht="18.95" customHeight="1">
      <c r="AA61" s="9">
        <v>51</v>
      </c>
      <c r="AB61" s="27" t="str">
        <f>V11</f>
        <v>国語</v>
      </c>
      <c r="AC61" s="61"/>
      <c r="AD61" s="42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IF(AE61="","",VLOOKUP(AE61,目次!$A$5:$X$36,20))</f>
        <v>24～25</v>
      </c>
      <c r="AL61" s="22" t="str">
        <f>IF(AF61="","",VLOOKUP(AF61,目次!$A$5:$P$36,4))</f>
        <v/>
      </c>
      <c r="AM61" s="22" t="str">
        <f>IF(AF61="","",VLOOKUP(AF61,目次!$A$5:$X$36,21))</f>
        <v/>
      </c>
      <c r="AN61" s="22" t="str">
        <f>IF(AG61="","",VLOOKUP(AG61,目次!$A$5:$P$36,5))</f>
        <v/>
      </c>
      <c r="AO61" s="22" t="str">
        <f>IF(AG61="","",VLOOKUP(AG61,目次!$A$5:$X$36,22))</f>
        <v/>
      </c>
      <c r="AP61" s="22" t="str">
        <f>IF(AH61="","",VLOOKUP(AH61,目次!$A$5:$P$36,6))</f>
        <v/>
      </c>
      <c r="AQ61" s="22" t="str">
        <f>IF(AH61="","",VLOOKUP(AH61,目次!$A$5:$X$36,23))</f>
        <v/>
      </c>
      <c r="AR61" s="22" t="str">
        <f>IF(AI61="","",VLOOKUP(AI61,目次!$A$5:$P$36,7))</f>
        <v/>
      </c>
      <c r="AS61" s="22" t="str">
        <f>IF(AI61="","",VLOOKUP(AI61,目次!$A$5:$X$36,24))</f>
        <v/>
      </c>
      <c r="AT61" s="45" t="str">
        <f t="shared" si="16"/>
        <v>22～23</v>
      </c>
      <c r="AU61" s="45" t="str">
        <f t="shared" si="16"/>
        <v>24～25</v>
      </c>
      <c r="AV61" s="45" t="str">
        <f t="shared" si="16"/>
        <v>26～27</v>
      </c>
      <c r="AW61" s="45" t="str">
        <f t="shared" si="16"/>
        <v>24～25</v>
      </c>
      <c r="AX61" s="45" t="str">
        <f t="shared" si="16"/>
        <v/>
      </c>
      <c r="AY61" s="45" t="str">
        <f t="shared" si="15"/>
        <v/>
      </c>
      <c r="AZ61" s="45" t="str">
        <f t="shared" si="15"/>
        <v/>
      </c>
      <c r="BA61" s="45" t="str">
        <f t="shared" si="15"/>
        <v/>
      </c>
      <c r="BB61" s="45" t="str">
        <f t="shared" si="15"/>
        <v/>
      </c>
      <c r="BC61" s="45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1"/>
      <c r="AD62" s="42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IF(AE62="","",VLOOKUP(AE62,目次!$A$5:$X$36,20))</f>
        <v/>
      </c>
      <c r="AL62" s="22" t="str">
        <f>IF(AF62="","",VLOOKUP(AF62,目次!$A$5:$P$36,4))</f>
        <v>26～27</v>
      </c>
      <c r="AM62" s="22" t="str">
        <f>IF(AF62="","",VLOOKUP(AF62,目次!$A$5:$X$36,21))</f>
        <v>24～25</v>
      </c>
      <c r="AN62" s="22" t="str">
        <f>IF(AG62="","",VLOOKUP(AG62,目次!$A$5:$P$36,5))</f>
        <v/>
      </c>
      <c r="AO62" s="22" t="str">
        <f>IF(AG62="","",VLOOKUP(AG62,目次!$A$5:$X$36,22))</f>
        <v/>
      </c>
      <c r="AP62" s="22" t="str">
        <f>IF(AH62="","",VLOOKUP(AH62,目次!$A$5:$P$36,6))</f>
        <v/>
      </c>
      <c r="AQ62" s="22" t="str">
        <f>IF(AH62="","",VLOOKUP(AH62,目次!$A$5:$X$36,23))</f>
        <v/>
      </c>
      <c r="AR62" s="22" t="str">
        <f>IF(AI62="","",VLOOKUP(AI62,目次!$A$5:$P$36,7))</f>
        <v/>
      </c>
      <c r="AS62" s="22" t="str">
        <f>IF(AI62="","",VLOOKUP(AI62,目次!$A$5:$X$36,24))</f>
        <v/>
      </c>
      <c r="AT62" s="45" t="str">
        <f t="shared" si="16"/>
        <v/>
      </c>
      <c r="AU62" s="45" t="str">
        <f t="shared" si="16"/>
        <v/>
      </c>
      <c r="AV62" s="45" t="str">
        <f t="shared" si="16"/>
        <v>26～27</v>
      </c>
      <c r="AW62" s="45" t="str">
        <f t="shared" si="16"/>
        <v>24～25</v>
      </c>
      <c r="AX62" s="45" t="str">
        <f t="shared" si="16"/>
        <v>22～23</v>
      </c>
      <c r="AY62" s="45" t="str">
        <f t="shared" si="15"/>
        <v>24～25</v>
      </c>
      <c r="AZ62" s="45" t="str">
        <f t="shared" si="15"/>
        <v/>
      </c>
      <c r="BA62" s="45" t="str">
        <f t="shared" si="15"/>
        <v/>
      </c>
      <c r="BB62" s="45" t="str">
        <f t="shared" si="15"/>
        <v/>
      </c>
      <c r="BC62" s="45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1"/>
      <c r="AD63" s="42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IF(AE63="","",VLOOKUP(AE63,目次!$A$5:$X$36,20))</f>
        <v/>
      </c>
      <c r="AL63" s="22" t="str">
        <f>IF(AF63="","",VLOOKUP(AF63,目次!$A$5:$P$36,4))</f>
        <v/>
      </c>
      <c r="AM63" s="22" t="str">
        <f>IF(AF63="","",VLOOKUP(AF63,目次!$A$5:$X$36,21))</f>
        <v/>
      </c>
      <c r="AN63" s="22" t="str">
        <f>IF(AG63="","",VLOOKUP(AG63,目次!$A$5:$P$36,5))</f>
        <v>22～23</v>
      </c>
      <c r="AO63" s="22" t="str">
        <f>IF(AG63="","",VLOOKUP(AG63,目次!$A$5:$X$36,22))</f>
        <v>24～25</v>
      </c>
      <c r="AP63" s="22" t="str">
        <f>IF(AH63="","",VLOOKUP(AH63,目次!$A$5:$P$36,6))</f>
        <v/>
      </c>
      <c r="AQ63" s="22" t="str">
        <f>IF(AH63="","",VLOOKUP(AH63,目次!$A$5:$X$36,23))</f>
        <v/>
      </c>
      <c r="AR63" s="22" t="str">
        <f>IF(AI63="","",VLOOKUP(AI63,目次!$A$5:$P$36,7))</f>
        <v/>
      </c>
      <c r="AS63" s="22" t="str">
        <f>IF(AI63="","",VLOOKUP(AI63,目次!$A$5:$X$36,24))</f>
        <v/>
      </c>
      <c r="AT63" s="45" t="str">
        <f t="shared" si="16"/>
        <v/>
      </c>
      <c r="AU63" s="45" t="str">
        <f t="shared" si="16"/>
        <v/>
      </c>
      <c r="AV63" s="45" t="str">
        <f t="shared" si="16"/>
        <v/>
      </c>
      <c r="AW63" s="45" t="str">
        <f t="shared" si="16"/>
        <v/>
      </c>
      <c r="AX63" s="45" t="str">
        <f t="shared" si="16"/>
        <v>22～23</v>
      </c>
      <c r="AY63" s="45" t="str">
        <f t="shared" si="15"/>
        <v>24～25</v>
      </c>
      <c r="AZ63" s="45" t="str">
        <f t="shared" si="15"/>
        <v>22～23</v>
      </c>
      <c r="BA63" s="45" t="str">
        <f t="shared" si="15"/>
        <v>26～27</v>
      </c>
      <c r="BB63" s="45" t="str">
        <f t="shared" si="15"/>
        <v/>
      </c>
      <c r="BC63" s="45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1"/>
      <c r="AD64" s="42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IF(AE64="","",VLOOKUP(AE64,目次!$A$5:$X$36,20))</f>
        <v/>
      </c>
      <c r="AL64" s="22" t="str">
        <f>IF(AF64="","",VLOOKUP(AF64,目次!$A$5:$P$36,4))</f>
        <v/>
      </c>
      <c r="AM64" s="22" t="str">
        <f>IF(AF64="","",VLOOKUP(AF64,目次!$A$5:$X$36,21))</f>
        <v/>
      </c>
      <c r="AN64" s="22" t="str">
        <f>IF(AG64="","",VLOOKUP(AG64,目次!$A$5:$P$36,5))</f>
        <v/>
      </c>
      <c r="AO64" s="22" t="str">
        <f>IF(AG64="","",VLOOKUP(AG64,目次!$A$5:$X$36,22))</f>
        <v/>
      </c>
      <c r="AP64" s="22" t="str">
        <f>IF(AH64="","",VLOOKUP(AH64,目次!$A$5:$P$36,6))</f>
        <v>22～23</v>
      </c>
      <c r="AQ64" s="22" t="str">
        <f>IF(AH64="","",VLOOKUP(AH64,目次!$A$5:$X$36,23))</f>
        <v>26～27</v>
      </c>
      <c r="AR64" s="22" t="str">
        <f>IF(AI64="","",VLOOKUP(AI64,目次!$A$5:$P$36,7))</f>
        <v/>
      </c>
      <c r="AS64" s="22" t="str">
        <f>IF(AI64="","",VLOOKUP(AI64,目次!$A$5:$X$36,24))</f>
        <v/>
      </c>
      <c r="AT64" s="45" t="str">
        <f t="shared" si="16"/>
        <v/>
      </c>
      <c r="AU64" s="45" t="str">
        <f t="shared" si="16"/>
        <v/>
      </c>
      <c r="AV64" s="45" t="str">
        <f t="shared" si="16"/>
        <v/>
      </c>
      <c r="AW64" s="45" t="str">
        <f t="shared" si="16"/>
        <v/>
      </c>
      <c r="AX64" s="45" t="str">
        <f t="shared" si="16"/>
        <v/>
      </c>
      <c r="AY64" s="45" t="str">
        <f t="shared" si="15"/>
        <v/>
      </c>
      <c r="AZ64" s="45" t="str">
        <f t="shared" si="15"/>
        <v>22～23</v>
      </c>
      <c r="BA64" s="45" t="str">
        <f t="shared" si="15"/>
        <v>26～27</v>
      </c>
      <c r="BB64" s="45" t="str">
        <f t="shared" si="15"/>
        <v>22～23</v>
      </c>
      <c r="BC64" s="45" t="str">
        <f t="shared" si="15"/>
        <v>26～27</v>
      </c>
    </row>
    <row r="65" spans="27:55" ht="18.95" customHeight="1">
      <c r="AA65" s="9">
        <v>55</v>
      </c>
      <c r="AB65" s="27" t="str">
        <f>V15</f>
        <v>英語</v>
      </c>
      <c r="AC65" s="61"/>
      <c r="AD65" s="42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IF(AE65="","",VLOOKUP(AE65,目次!$A$5:$X$36,20))</f>
        <v/>
      </c>
      <c r="AL65" s="22" t="str">
        <f>IF(AF65="","",VLOOKUP(AF65,目次!$A$5:$P$36,4))</f>
        <v/>
      </c>
      <c r="AM65" s="22" t="str">
        <f>IF(AF65="","",VLOOKUP(AF65,目次!$A$5:$X$36,21))</f>
        <v/>
      </c>
      <c r="AN65" s="22" t="str">
        <f>IF(AG65="","",VLOOKUP(AG65,目次!$A$5:$P$36,5))</f>
        <v/>
      </c>
      <c r="AO65" s="22" t="str">
        <f>IF(AG65="","",VLOOKUP(AG65,目次!$A$5:$X$36,22))</f>
        <v/>
      </c>
      <c r="AP65" s="22" t="str">
        <f>IF(AH65="","",VLOOKUP(AH65,目次!$A$5:$P$36,6))</f>
        <v/>
      </c>
      <c r="AQ65" s="22" t="str">
        <f>IF(AH65="","",VLOOKUP(AH65,目次!$A$5:$X$36,23))</f>
        <v/>
      </c>
      <c r="AR65" s="22" t="str">
        <f>IF(AI65="","",VLOOKUP(AI65,目次!$A$5:$P$36,7))</f>
        <v>22～23</v>
      </c>
      <c r="AS65" s="22" t="str">
        <f>IF(AI65="","",VLOOKUP(AI65,目次!$A$5:$X$36,24))</f>
        <v>26～27</v>
      </c>
      <c r="AT65" s="45" t="str">
        <f t="shared" si="16"/>
        <v>24～25</v>
      </c>
      <c r="AU65" s="45" t="str">
        <f t="shared" si="16"/>
        <v>26～27</v>
      </c>
      <c r="AV65" s="45" t="str">
        <f t="shared" si="16"/>
        <v/>
      </c>
      <c r="AW65" s="45" t="str">
        <f t="shared" si="16"/>
        <v/>
      </c>
      <c r="AX65" s="45" t="str">
        <f t="shared" si="16"/>
        <v/>
      </c>
      <c r="AY65" s="45" t="str">
        <f t="shared" si="15"/>
        <v/>
      </c>
      <c r="AZ65" s="45" t="str">
        <f t="shared" si="15"/>
        <v/>
      </c>
      <c r="BA65" s="45" t="str">
        <f t="shared" si="15"/>
        <v/>
      </c>
      <c r="BB65" s="45" t="str">
        <f t="shared" si="15"/>
        <v>22～23</v>
      </c>
      <c r="BC65" s="45" t="str">
        <f t="shared" si="15"/>
        <v>26～27</v>
      </c>
    </row>
    <row r="66" spans="27:55" ht="18.95" customHeight="1">
      <c r="AA66" s="9">
        <v>56</v>
      </c>
      <c r="AB66" s="27" t="str">
        <f>V11</f>
        <v>国語</v>
      </c>
      <c r="AC66" s="61"/>
      <c r="AD66" s="42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IF(AE66="","",VLOOKUP(AE66,目次!$A$5:$X$36,20))</f>
        <v>26～27</v>
      </c>
      <c r="AL66" s="22" t="str">
        <f>IF(AF66="","",VLOOKUP(AF66,目次!$A$5:$P$36,4))</f>
        <v/>
      </c>
      <c r="AM66" s="22" t="str">
        <f>IF(AF66="","",VLOOKUP(AF66,目次!$A$5:$X$36,21))</f>
        <v/>
      </c>
      <c r="AN66" s="22" t="str">
        <f>IF(AG66="","",VLOOKUP(AG66,目次!$A$5:$P$36,5))</f>
        <v/>
      </c>
      <c r="AO66" s="22" t="str">
        <f>IF(AG66="","",VLOOKUP(AG66,目次!$A$5:$X$36,22))</f>
        <v/>
      </c>
      <c r="AP66" s="22" t="str">
        <f>IF(AH66="","",VLOOKUP(AH66,目次!$A$5:$P$36,6))</f>
        <v/>
      </c>
      <c r="AQ66" s="22" t="str">
        <f>IF(AH66="","",VLOOKUP(AH66,目次!$A$5:$X$36,23))</f>
        <v/>
      </c>
      <c r="AR66" s="22" t="str">
        <f>IF(AI66="","",VLOOKUP(AI66,目次!$A$5:$P$36,7))</f>
        <v/>
      </c>
      <c r="AS66" s="22" t="str">
        <f>IF(AI66="","",VLOOKUP(AI66,目次!$A$5:$X$36,24))</f>
        <v/>
      </c>
      <c r="AT66" s="45" t="str">
        <f t="shared" si="16"/>
        <v>24～25</v>
      </c>
      <c r="AU66" s="45" t="str">
        <f t="shared" si="16"/>
        <v>26～27</v>
      </c>
      <c r="AV66" s="45" t="str">
        <f t="shared" si="16"/>
        <v>28～30</v>
      </c>
      <c r="AW66" s="45" t="str">
        <f t="shared" si="16"/>
        <v>26～27</v>
      </c>
      <c r="AX66" s="45" t="str">
        <f t="shared" si="16"/>
        <v/>
      </c>
      <c r="AY66" s="45" t="str">
        <f t="shared" si="15"/>
        <v/>
      </c>
      <c r="AZ66" s="45" t="str">
        <f t="shared" si="15"/>
        <v/>
      </c>
      <c r="BA66" s="45" t="str">
        <f t="shared" si="15"/>
        <v/>
      </c>
      <c r="BB66" s="45" t="str">
        <f t="shared" si="15"/>
        <v/>
      </c>
      <c r="BC66" s="45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1"/>
      <c r="AD67" s="42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IF(AE67="","",VLOOKUP(AE67,目次!$A$5:$X$36,20))</f>
        <v/>
      </c>
      <c r="AL67" s="22" t="str">
        <f>IF(AF67="","",VLOOKUP(AF67,目次!$A$5:$P$36,4))</f>
        <v>28～30</v>
      </c>
      <c r="AM67" s="22" t="str">
        <f>IF(AF67="","",VLOOKUP(AF67,目次!$A$5:$X$36,21))</f>
        <v>26～27</v>
      </c>
      <c r="AN67" s="22" t="str">
        <f>IF(AG67="","",VLOOKUP(AG67,目次!$A$5:$P$36,5))</f>
        <v/>
      </c>
      <c r="AO67" s="22" t="str">
        <f>IF(AG67="","",VLOOKUP(AG67,目次!$A$5:$X$36,22))</f>
        <v/>
      </c>
      <c r="AP67" s="22" t="str">
        <f>IF(AH67="","",VLOOKUP(AH67,目次!$A$5:$P$36,6))</f>
        <v/>
      </c>
      <c r="AQ67" s="22" t="str">
        <f>IF(AH67="","",VLOOKUP(AH67,目次!$A$5:$X$36,23))</f>
        <v/>
      </c>
      <c r="AR67" s="22" t="str">
        <f>IF(AI67="","",VLOOKUP(AI67,目次!$A$5:$P$36,7))</f>
        <v/>
      </c>
      <c r="AS67" s="22" t="str">
        <f>IF(AI67="","",VLOOKUP(AI67,目次!$A$5:$X$36,24))</f>
        <v/>
      </c>
      <c r="AT67" s="45" t="str">
        <f t="shared" si="16"/>
        <v/>
      </c>
      <c r="AU67" s="45" t="str">
        <f t="shared" si="16"/>
        <v/>
      </c>
      <c r="AV67" s="45" t="str">
        <f t="shared" si="16"/>
        <v>28～30</v>
      </c>
      <c r="AW67" s="45" t="str">
        <f t="shared" si="16"/>
        <v>26～27</v>
      </c>
      <c r="AX67" s="45" t="str">
        <f t="shared" si="16"/>
        <v>24～25</v>
      </c>
      <c r="AY67" s="45" t="str">
        <f t="shared" si="15"/>
        <v>26～27</v>
      </c>
      <c r="AZ67" s="45" t="str">
        <f t="shared" si="15"/>
        <v/>
      </c>
      <c r="BA67" s="45" t="str">
        <f t="shared" si="15"/>
        <v/>
      </c>
      <c r="BB67" s="45" t="str">
        <f t="shared" si="15"/>
        <v/>
      </c>
      <c r="BC67" s="45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1"/>
      <c r="AD68" s="42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IF(AE68="","",VLOOKUP(AE68,目次!$A$5:$X$36,20))</f>
        <v/>
      </c>
      <c r="AL68" s="22" t="str">
        <f>IF(AF68="","",VLOOKUP(AF68,目次!$A$5:$P$36,4))</f>
        <v/>
      </c>
      <c r="AM68" s="22" t="str">
        <f>IF(AF68="","",VLOOKUP(AF68,目次!$A$5:$X$36,21))</f>
        <v/>
      </c>
      <c r="AN68" s="22" t="str">
        <f>IF(AG68="","",VLOOKUP(AG68,目次!$A$5:$P$36,5))</f>
        <v>24～25</v>
      </c>
      <c r="AO68" s="22" t="str">
        <f>IF(AG68="","",VLOOKUP(AG68,目次!$A$5:$X$36,22))</f>
        <v>26～27</v>
      </c>
      <c r="AP68" s="22" t="str">
        <f>IF(AH68="","",VLOOKUP(AH68,目次!$A$5:$P$36,6))</f>
        <v/>
      </c>
      <c r="AQ68" s="22" t="str">
        <f>IF(AH68="","",VLOOKUP(AH68,目次!$A$5:$X$36,23))</f>
        <v/>
      </c>
      <c r="AR68" s="22" t="str">
        <f>IF(AI68="","",VLOOKUP(AI68,目次!$A$5:$P$36,7))</f>
        <v/>
      </c>
      <c r="AS68" s="22" t="str">
        <f>IF(AI68="","",VLOOKUP(AI68,目次!$A$5:$X$36,24))</f>
        <v/>
      </c>
      <c r="AT68" s="45" t="str">
        <f t="shared" si="16"/>
        <v/>
      </c>
      <c r="AU68" s="45" t="str">
        <f t="shared" si="16"/>
        <v/>
      </c>
      <c r="AV68" s="45" t="str">
        <f t="shared" si="16"/>
        <v/>
      </c>
      <c r="AW68" s="45" t="str">
        <f t="shared" si="16"/>
        <v/>
      </c>
      <c r="AX68" s="45" t="str">
        <f t="shared" si="16"/>
        <v>24～25</v>
      </c>
      <c r="AY68" s="45" t="str">
        <f t="shared" si="16"/>
        <v>26～27</v>
      </c>
      <c r="AZ68" s="45" t="str">
        <f t="shared" si="16"/>
        <v>24～25</v>
      </c>
      <c r="BA68" s="45" t="str">
        <f t="shared" si="16"/>
        <v>28～29</v>
      </c>
      <c r="BB68" s="45" t="str">
        <f t="shared" si="16"/>
        <v/>
      </c>
      <c r="BC68" s="45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1"/>
      <c r="AD69" s="42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IF(AE69="","",VLOOKUP(AE69,目次!$A$5:$X$36,20))</f>
        <v/>
      </c>
      <c r="AL69" s="22" t="str">
        <f>IF(AF69="","",VLOOKUP(AF69,目次!$A$5:$P$36,4))</f>
        <v/>
      </c>
      <c r="AM69" s="22" t="str">
        <f>IF(AF69="","",VLOOKUP(AF69,目次!$A$5:$X$36,21))</f>
        <v/>
      </c>
      <c r="AN69" s="22" t="str">
        <f>IF(AG69="","",VLOOKUP(AG69,目次!$A$5:$P$36,5))</f>
        <v/>
      </c>
      <c r="AO69" s="22" t="str">
        <f>IF(AG69="","",VLOOKUP(AG69,目次!$A$5:$X$36,22))</f>
        <v/>
      </c>
      <c r="AP69" s="22" t="str">
        <f>IF(AH69="","",VLOOKUP(AH69,目次!$A$5:$P$36,6))</f>
        <v>24～25</v>
      </c>
      <c r="AQ69" s="22" t="str">
        <f>IF(AH69="","",VLOOKUP(AH69,目次!$A$5:$X$36,23))</f>
        <v>28～29</v>
      </c>
      <c r="AR69" s="22" t="str">
        <f>IF(AI69="","",VLOOKUP(AI69,目次!$A$5:$P$36,7))</f>
        <v/>
      </c>
      <c r="AS69" s="22" t="str">
        <f>IF(AI69="","",VLOOKUP(AI69,目次!$A$5:$X$36,24))</f>
        <v/>
      </c>
      <c r="AT69" s="45" t="str">
        <f t="shared" ref="AT69:BC70" si="17">IF(AJ69=AJ70,"",IF($AD69=$AD70,AJ69&amp;","&amp;AJ70,AJ69&amp;AJ70))</f>
        <v/>
      </c>
      <c r="AU69" s="45" t="str">
        <f t="shared" si="17"/>
        <v/>
      </c>
      <c r="AV69" s="45" t="str">
        <f t="shared" si="17"/>
        <v/>
      </c>
      <c r="AW69" s="45" t="str">
        <f t="shared" si="17"/>
        <v/>
      </c>
      <c r="AX69" s="45" t="str">
        <f t="shared" si="17"/>
        <v/>
      </c>
      <c r="AY69" s="45" t="str">
        <f t="shared" si="17"/>
        <v/>
      </c>
      <c r="AZ69" s="45" t="str">
        <f t="shared" si="17"/>
        <v>24～25</v>
      </c>
      <c r="BA69" s="45" t="str">
        <f t="shared" si="17"/>
        <v>28～29</v>
      </c>
      <c r="BB69" s="45" t="str">
        <f t="shared" si="17"/>
        <v>24～25</v>
      </c>
      <c r="BC69" s="45" t="str">
        <f t="shared" si="17"/>
        <v>28～29</v>
      </c>
    </row>
    <row r="70" spans="27:55" ht="18.95" customHeight="1" thickBot="1">
      <c r="AA70" s="9">
        <v>60</v>
      </c>
      <c r="AB70" s="27" t="str">
        <f>V15</f>
        <v>英語</v>
      </c>
      <c r="AC70" s="62"/>
      <c r="AD70" s="42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IF(AE70="","",VLOOKUP(AE70,目次!$A$5:$X$36,20))</f>
        <v/>
      </c>
      <c r="AL70" s="22" t="str">
        <f>IF(AF70="","",VLOOKUP(AF70,目次!$A$5:$P$36,4))</f>
        <v/>
      </c>
      <c r="AM70" s="22" t="str">
        <f>IF(AF70="","",VLOOKUP(AF70,目次!$A$5:$X$36,21))</f>
        <v/>
      </c>
      <c r="AN70" s="22" t="str">
        <f>IF(AG70="","",VLOOKUP(AG70,目次!$A$5:$P$36,5))</f>
        <v/>
      </c>
      <c r="AO70" s="22" t="str">
        <f>IF(AG70="","",VLOOKUP(AG70,目次!$A$5:$X$36,22))</f>
        <v/>
      </c>
      <c r="AP70" s="22" t="str">
        <f>IF(AH70="","",VLOOKUP(AH70,目次!$A$5:$P$36,6))</f>
        <v/>
      </c>
      <c r="AQ70" s="22" t="str">
        <f>IF(AH70="","",VLOOKUP(AH70,目次!$A$5:$X$36,23))</f>
        <v/>
      </c>
      <c r="AR70" s="22" t="str">
        <f>IF(AI70="","",VLOOKUP(AI70,目次!$A$5:$P$36,7))</f>
        <v>24～25</v>
      </c>
      <c r="AS70" s="22" t="str">
        <f>IF(AI70="","",VLOOKUP(AI70,目次!$A$5:$X$36,24))</f>
        <v>28～29</v>
      </c>
      <c r="AT70" s="45" t="str">
        <f t="shared" si="17"/>
        <v/>
      </c>
      <c r="AU70" s="45" t="str">
        <f t="shared" si="17"/>
        <v/>
      </c>
      <c r="AV70" s="45" t="str">
        <f t="shared" si="17"/>
        <v/>
      </c>
      <c r="AW70" s="45" t="str">
        <f t="shared" si="17"/>
        <v/>
      </c>
      <c r="AX70" s="45" t="str">
        <f t="shared" si="17"/>
        <v/>
      </c>
      <c r="AY70" s="45" t="str">
        <f t="shared" si="17"/>
        <v/>
      </c>
      <c r="AZ70" s="45" t="str">
        <f t="shared" si="17"/>
        <v/>
      </c>
      <c r="BA70" s="45" t="str">
        <f t="shared" si="17"/>
        <v/>
      </c>
      <c r="BB70" s="45" t="str">
        <f t="shared" si="17"/>
        <v>24～25</v>
      </c>
      <c r="BC70" s="45" t="str">
        <f t="shared" si="17"/>
        <v>28～29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  <mergeCell ref="B5:C5"/>
    <mergeCell ref="F5:J5"/>
    <mergeCell ref="K5:P5"/>
    <mergeCell ref="R5:Z5"/>
    <mergeCell ref="B1:P1"/>
    <mergeCell ref="U1:Z1"/>
    <mergeCell ref="B2:I2"/>
    <mergeCell ref="J2:P2"/>
    <mergeCell ref="B3:C3"/>
  </mergeCells>
  <phoneticPr fontId="1"/>
  <conditionalFormatting sqref="B8:B37">
    <cfRule type="expression" dxfId="84" priority="2" stopIfTrue="1">
      <formula>D8="祝"</formula>
    </cfRule>
    <cfRule type="expression" dxfId="83" priority="3" stopIfTrue="1">
      <formula>OR(D8=1,D8=7)</formula>
    </cfRule>
  </conditionalFormatting>
  <conditionalFormatting sqref="C8:C37">
    <cfRule type="expression" dxfId="82" priority="4" stopIfTrue="1">
      <formula>D8="祝"</formula>
    </cfRule>
    <cfRule type="expression" dxfId="81" priority="5" stopIfTrue="1">
      <formula>OR(D8=1,D8=7)</formula>
    </cfRule>
  </conditionalFormatting>
  <conditionalFormatting sqref="D8:D37">
    <cfRule type="cellIs" dxfId="8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0" customWidth="1"/>
    <col min="16" max="16" width="4.75" style="14" customWidth="1"/>
    <col min="17" max="17" width="2.125" style="14" customWidth="1"/>
    <col min="18" max="18" width="6.875" style="21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2" hidden="1" customWidth="1"/>
    <col min="47" max="55" width="5.375" style="22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45" t="s">
        <v>98</v>
      </c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U1" s="274" t="str">
        <f>HYPERLINK("#はじめに!A1","はじめにの画面に戻る")</f>
        <v>はじめにの画面に戻る</v>
      </c>
      <c r="V1" s="275"/>
      <c r="W1" s="275"/>
      <c r="X1" s="275"/>
      <c r="Y1" s="275"/>
      <c r="Z1" s="275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10" customFormat="1" ht="16.5" customHeight="1" thickBot="1">
      <c r="B2" s="344" t="s">
        <v>542</v>
      </c>
      <c r="C2" s="344"/>
      <c r="D2" s="344"/>
      <c r="E2" s="344"/>
      <c r="F2" s="344"/>
      <c r="G2" s="344"/>
      <c r="H2" s="344"/>
      <c r="I2" s="344"/>
      <c r="J2" s="277" t="s">
        <v>540</v>
      </c>
      <c r="K2" s="278"/>
      <c r="L2" s="278"/>
      <c r="M2" s="278"/>
      <c r="N2" s="278"/>
      <c r="O2" s="278"/>
      <c r="P2" s="279"/>
      <c r="Q2" s="50"/>
      <c r="R2" s="50"/>
      <c r="S2" s="50"/>
      <c r="T2" s="50"/>
      <c r="U2" s="50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71" s="12" customFormat="1" ht="37.5" customHeight="1">
      <c r="B3" s="280"/>
      <c r="C3" s="280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14"/>
      <c r="BE3" s="14"/>
      <c r="BF3" s="14"/>
      <c r="BG3" s="14"/>
    </row>
    <row r="4" spans="1:71" s="12" customFormat="1" ht="18.75" customHeight="1">
      <c r="A4" s="209"/>
      <c r="B4" s="210"/>
      <c r="C4" s="210"/>
      <c r="D4" s="211"/>
      <c r="E4" s="209"/>
      <c r="F4" s="212"/>
      <c r="G4" s="212"/>
      <c r="H4" s="213"/>
      <c r="I4" s="213"/>
      <c r="J4" s="214"/>
      <c r="K4" s="214"/>
      <c r="L4" s="213"/>
      <c r="M4" s="213"/>
      <c r="N4" s="213"/>
      <c r="O4" s="213"/>
      <c r="P4" s="215"/>
      <c r="Q4" s="215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14"/>
      <c r="BE4" s="14"/>
      <c r="BF4" s="14"/>
      <c r="BG4" s="14"/>
    </row>
    <row r="5" spans="1:71" s="12" customFormat="1" ht="33" customHeight="1" thickBot="1">
      <c r="A5" s="209"/>
      <c r="B5" s="266">
        <v>2025</v>
      </c>
      <c r="C5" s="266"/>
      <c r="D5" s="51"/>
      <c r="E5" s="52" t="s">
        <v>0</v>
      </c>
      <c r="F5" s="267" t="str">
        <f>J2</f>
        <v>スタディ１</v>
      </c>
      <c r="G5" s="267"/>
      <c r="H5" s="267"/>
      <c r="I5" s="267"/>
      <c r="J5" s="267"/>
      <c r="K5" s="268" t="s">
        <v>56</v>
      </c>
      <c r="L5" s="268"/>
      <c r="M5" s="268"/>
      <c r="N5" s="268"/>
      <c r="O5" s="268"/>
      <c r="P5" s="268"/>
      <c r="Q5" s="216"/>
      <c r="R5" s="343" t="s">
        <v>95</v>
      </c>
      <c r="S5" s="343"/>
      <c r="T5" s="343"/>
      <c r="U5" s="343"/>
      <c r="V5" s="343"/>
      <c r="W5" s="343"/>
      <c r="X5" s="343"/>
      <c r="Y5" s="343"/>
      <c r="Z5" s="343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4"/>
      <c r="BE5" s="14"/>
      <c r="BF5" s="14"/>
      <c r="BG5" s="14"/>
    </row>
    <row r="6" spans="1:71" ht="22.5" customHeight="1">
      <c r="A6" s="218"/>
      <c r="B6" s="53">
        <v>12</v>
      </c>
      <c r="C6" s="54" t="s">
        <v>1</v>
      </c>
      <c r="D6" s="16"/>
      <c r="E6" s="28" t="s">
        <v>2</v>
      </c>
      <c r="F6" s="271" t="s">
        <v>3</v>
      </c>
      <c r="G6" s="272"/>
      <c r="H6" s="271" t="s">
        <v>4</v>
      </c>
      <c r="I6" s="272"/>
      <c r="J6" s="271" t="s">
        <v>5</v>
      </c>
      <c r="K6" s="272"/>
      <c r="L6" s="271" t="s">
        <v>6</v>
      </c>
      <c r="M6" s="272"/>
      <c r="N6" s="271" t="s">
        <v>7</v>
      </c>
      <c r="O6" s="272"/>
      <c r="P6" s="29" t="s">
        <v>8</v>
      </c>
      <c r="Q6" s="217"/>
      <c r="R6" s="30" t="s">
        <v>9</v>
      </c>
    </row>
    <row r="7" spans="1:71" ht="18.75" customHeight="1">
      <c r="A7" s="218"/>
      <c r="B7" s="22"/>
      <c r="C7" s="22"/>
      <c r="E7" s="31"/>
      <c r="F7" s="32" t="s">
        <v>55</v>
      </c>
      <c r="G7" s="34" t="str">
        <f>J2</f>
        <v>スタディ１</v>
      </c>
      <c r="H7" s="32" t="s">
        <v>55</v>
      </c>
      <c r="I7" s="34" t="str">
        <f>J2</f>
        <v>スタディ１</v>
      </c>
      <c r="J7" s="32" t="s">
        <v>55</v>
      </c>
      <c r="K7" s="34" t="str">
        <f>J2</f>
        <v>スタディ１</v>
      </c>
      <c r="L7" s="32" t="s">
        <v>55</v>
      </c>
      <c r="M7" s="34" t="str">
        <f>J2</f>
        <v>スタディ１</v>
      </c>
      <c r="N7" s="32" t="s">
        <v>55</v>
      </c>
      <c r="O7" s="34" t="str">
        <f>J2</f>
        <v>スタディ１</v>
      </c>
      <c r="P7" s="31"/>
      <c r="Q7" s="218"/>
      <c r="R7" s="33"/>
    </row>
    <row r="8" spans="1:71" ht="18.95" customHeight="1">
      <c r="A8" s="218"/>
      <c r="B8" s="5">
        <v>1</v>
      </c>
      <c r="C8" s="6">
        <f t="shared" ref="C8:C38" si="0">DATE($B$5,$B$6,B8)</f>
        <v>45992</v>
      </c>
      <c r="D8" s="18">
        <f t="shared" ref="D8:D17" si="1">WEEKDAY(C8)</f>
        <v>2</v>
      </c>
      <c r="E8" s="9"/>
      <c r="F8" s="106" t="str">
        <f>IF($R8=1,VLOOKUP($S8,$AA$11:$BC$70,10),IF($R8=2,VLOOKUP($S7+1,$AA$11:$BC$70,20),IF($R8="予備","予備","")))</f>
        <v>2～3</v>
      </c>
      <c r="G8" s="107" t="str">
        <f t="shared" ref="G8:G38" si="2">IF($R8=1,VLOOKUP($S8,$AA$11:$BC$70,11),IF($R8=2,VLOOKUP($S7+1,$AA$11:$BC$70,21),IF($R8="予備","予備","")))</f>
        <v>4～5</v>
      </c>
      <c r="H8" s="108" t="str">
        <f t="shared" ref="H8:H38" si="3">IF($R8=1,VLOOKUP($S8,$AA$11:$BC$70,12),IF($R8=2,VLOOKUP($S7+1,$AA$11:$BC$70,22),IF($R8="予備","予備","")))</f>
        <v/>
      </c>
      <c r="I8" s="107" t="str">
        <f t="shared" ref="I8:I38" si="4">IF($R8=1,VLOOKUP($S8,$AA$11:$BC$70,13),IF($R8=2,VLOOKUP($S7+1,$AA$11:$BC$70,23),IF($R8="予備","予備","")))</f>
        <v/>
      </c>
      <c r="J8" s="108" t="str">
        <f t="shared" ref="J8:J38" si="5">IF($R8=1,VLOOKUP($S8,$AA$11:$BC$70,14),IF($R8=2,VLOOKUP($S7+1,$AA$11:$BC$70,24),IF($R8="予備","予備","")))</f>
        <v/>
      </c>
      <c r="K8" s="107" t="str">
        <f t="shared" ref="K8:K38" si="6">IF($R8=1,VLOOKUP($S8,$AA$11:$BC$70,15),IF($R8=2,VLOOKUP($S7+1,$AA$11:$BC$70,25),IF($R8="予備","予備","")))</f>
        <v/>
      </c>
      <c r="L8" s="108" t="str">
        <f t="shared" ref="L8:L38" si="7">IF($R8=1,VLOOKUP($S8,$AA$11:$BC$70,16),IF($R8=2,VLOOKUP($S7+1,$AA$11:$BC$70,26),IF($R8="予備","予備","")))</f>
        <v/>
      </c>
      <c r="M8" s="107" t="str">
        <f t="shared" ref="M8:M38" si="8">IF($R8=1,VLOOKUP($S8,$AA$11:$BC$70,17),IF($R8=2,VLOOKUP($S7+1,$AA$11:$BC$70,27),IF($R8="予備","予備","")))</f>
        <v/>
      </c>
      <c r="N8" s="108" t="str">
        <f t="shared" ref="N8:N38" si="9">IF($R8=1,VLOOKUP($S8,$AA$11:$BC$70,18),IF($R8=2,VLOOKUP($S7+1,$AA$11:$BC$70,28),IF($R8="予備","予備","")))</f>
        <v/>
      </c>
      <c r="O8" s="107" t="str">
        <f t="shared" ref="O8:O38" si="10">IF($R8=1,VLOOKUP($S8,$AA$11:$BC$70,19),IF($R8=2,VLOOKUP($S7+1,$AA$11:$BC$70,29),IF($R8="予備","予備","")))</f>
        <v/>
      </c>
      <c r="P8" s="9"/>
      <c r="Q8" s="218"/>
      <c r="R8" s="55">
        <v>1</v>
      </c>
      <c r="S8" s="14">
        <f>SUM($R$8:R8)</f>
        <v>1</v>
      </c>
    </row>
    <row r="9" spans="1:71" ht="18.95" customHeight="1" thickBot="1">
      <c r="A9" s="218"/>
      <c r="B9" s="5">
        <v>2</v>
      </c>
      <c r="C9" s="6">
        <f t="shared" si="0"/>
        <v>45993</v>
      </c>
      <c r="D9" s="18">
        <f t="shared" si="1"/>
        <v>3</v>
      </c>
      <c r="E9" s="9"/>
      <c r="F9" s="106" t="str">
        <f>IF($R9=1,VLOOKUP($S9,$AA$11:$BC$70,10),IF($R9=2,VLOOKUP($S8+1,$AA$11:$BC$70,20),IF($R9="予備","予備","")))</f>
        <v/>
      </c>
      <c r="G9" s="107" t="str">
        <f t="shared" si="2"/>
        <v/>
      </c>
      <c r="H9" s="108" t="str">
        <f t="shared" si="3"/>
        <v>2～3</v>
      </c>
      <c r="I9" s="107" t="str">
        <f t="shared" si="4"/>
        <v>4～5</v>
      </c>
      <c r="J9" s="108" t="str">
        <f t="shared" si="5"/>
        <v/>
      </c>
      <c r="K9" s="107" t="str">
        <f t="shared" si="6"/>
        <v/>
      </c>
      <c r="L9" s="108" t="str">
        <f t="shared" si="7"/>
        <v/>
      </c>
      <c r="M9" s="107" t="str">
        <f t="shared" si="8"/>
        <v/>
      </c>
      <c r="N9" s="108" t="str">
        <f t="shared" si="9"/>
        <v/>
      </c>
      <c r="O9" s="107" t="str">
        <f t="shared" si="10"/>
        <v/>
      </c>
      <c r="P9" s="9"/>
      <c r="Q9" s="218"/>
      <c r="R9" s="55">
        <v>1</v>
      </c>
      <c r="S9" s="14">
        <f>SUM($R$8:R9)</f>
        <v>2</v>
      </c>
      <c r="U9" s="7" t="s">
        <v>96</v>
      </c>
      <c r="V9" s="24"/>
      <c r="W9" s="15"/>
      <c r="AA9" s="8" t="s">
        <v>97</v>
      </c>
      <c r="AB9" s="24" t="s">
        <v>10</v>
      </c>
      <c r="AC9" s="24"/>
      <c r="AD9" s="15"/>
      <c r="AE9" s="24" t="s">
        <v>11</v>
      </c>
      <c r="AF9" s="24"/>
      <c r="AG9" s="24"/>
      <c r="AH9" s="24"/>
      <c r="AI9" s="24"/>
      <c r="AJ9" s="24" t="s">
        <v>12</v>
      </c>
      <c r="AK9" s="24"/>
      <c r="AL9" s="24"/>
      <c r="AM9" s="24"/>
      <c r="AN9" s="24"/>
      <c r="AO9" s="24"/>
      <c r="AP9" s="24"/>
      <c r="AQ9" s="24"/>
      <c r="AR9" s="24"/>
      <c r="AS9" s="24"/>
      <c r="AT9" s="24" t="s">
        <v>13</v>
      </c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35"/>
      <c r="BI9" s="35"/>
      <c r="BJ9" s="270" t="s">
        <v>14</v>
      </c>
      <c r="BK9" s="270"/>
      <c r="BL9" s="270" t="s">
        <v>4</v>
      </c>
      <c r="BM9" s="270"/>
      <c r="BN9" s="270" t="s">
        <v>5</v>
      </c>
      <c r="BO9" s="270"/>
      <c r="BP9" s="270" t="s">
        <v>6</v>
      </c>
      <c r="BQ9" s="270"/>
      <c r="BR9" s="270" t="s">
        <v>7</v>
      </c>
      <c r="BS9" s="270"/>
    </row>
    <row r="10" spans="1:71" ht="18.95" customHeight="1" thickBot="1">
      <c r="A10" s="218"/>
      <c r="B10" s="5">
        <v>3</v>
      </c>
      <c r="C10" s="6">
        <f t="shared" si="0"/>
        <v>45994</v>
      </c>
      <c r="D10" s="18">
        <f t="shared" si="1"/>
        <v>4</v>
      </c>
      <c r="E10" s="9"/>
      <c r="F10" s="108" t="str">
        <f t="shared" ref="F10:F38" si="11">IF($R10=1,VLOOKUP($S10,$AA$11:$BC$70,10),IF($R10=2,VLOOKUP($S9+1,$AA$11:$BC$70,20),IF($R10="予備","予備","")))</f>
        <v/>
      </c>
      <c r="G10" s="107" t="str">
        <f t="shared" si="2"/>
        <v/>
      </c>
      <c r="H10" s="108" t="str">
        <f t="shared" si="3"/>
        <v/>
      </c>
      <c r="I10" s="107" t="str">
        <f t="shared" si="4"/>
        <v/>
      </c>
      <c r="J10" s="108" t="str">
        <f t="shared" si="5"/>
        <v>2～3</v>
      </c>
      <c r="K10" s="107" t="str">
        <f t="shared" si="6"/>
        <v>4～5</v>
      </c>
      <c r="L10" s="108" t="str">
        <f t="shared" si="7"/>
        <v/>
      </c>
      <c r="M10" s="107" t="str">
        <f t="shared" si="8"/>
        <v/>
      </c>
      <c r="N10" s="108" t="str">
        <f t="shared" si="9"/>
        <v/>
      </c>
      <c r="O10" s="107" t="str">
        <f t="shared" si="10"/>
        <v/>
      </c>
      <c r="P10" s="9"/>
      <c r="Q10" s="218"/>
      <c r="R10" s="55">
        <v>1</v>
      </c>
      <c r="S10" s="14">
        <f>SUM($R$8:R10)</f>
        <v>3</v>
      </c>
      <c r="U10" s="25" t="s">
        <v>15</v>
      </c>
      <c r="V10" s="26" t="s">
        <v>16</v>
      </c>
      <c r="AA10" s="26" t="s">
        <v>15</v>
      </c>
      <c r="AB10" s="26" t="s">
        <v>16</v>
      </c>
      <c r="AC10" s="26" t="s">
        <v>16</v>
      </c>
      <c r="AD10" s="26" t="s">
        <v>16</v>
      </c>
      <c r="AE10" s="41" t="s">
        <v>14</v>
      </c>
      <c r="AF10" s="41" t="s">
        <v>17</v>
      </c>
      <c r="AG10" s="41" t="s">
        <v>18</v>
      </c>
      <c r="AH10" s="41" t="s">
        <v>19</v>
      </c>
      <c r="AI10" s="41" t="s">
        <v>20</v>
      </c>
      <c r="AJ10" s="43" t="s">
        <v>14</v>
      </c>
      <c r="AK10" s="44" t="s">
        <v>539</v>
      </c>
      <c r="AL10" s="41" t="s">
        <v>17</v>
      </c>
      <c r="AM10" s="44" t="s">
        <v>539</v>
      </c>
      <c r="AN10" s="41" t="s">
        <v>18</v>
      </c>
      <c r="AO10" s="44" t="s">
        <v>539</v>
      </c>
      <c r="AP10" s="41" t="s">
        <v>19</v>
      </c>
      <c r="AQ10" s="44" t="s">
        <v>539</v>
      </c>
      <c r="AR10" s="41" t="s">
        <v>20</v>
      </c>
      <c r="AS10" s="44" t="s">
        <v>539</v>
      </c>
      <c r="AT10" s="43" t="s">
        <v>14</v>
      </c>
      <c r="AU10" s="44" t="s">
        <v>539</v>
      </c>
      <c r="AV10" s="41" t="s">
        <v>17</v>
      </c>
      <c r="AW10" s="44" t="s">
        <v>539</v>
      </c>
      <c r="AX10" s="41" t="s">
        <v>18</v>
      </c>
      <c r="AY10" s="44" t="s">
        <v>539</v>
      </c>
      <c r="AZ10" s="41" t="s">
        <v>19</v>
      </c>
      <c r="BA10" s="44" t="s">
        <v>539</v>
      </c>
      <c r="BB10" s="41" t="s">
        <v>20</v>
      </c>
      <c r="BC10" s="44" t="s">
        <v>539</v>
      </c>
      <c r="BH10" s="36" t="s">
        <v>11</v>
      </c>
      <c r="BI10" s="37" t="s">
        <v>21</v>
      </c>
      <c r="BJ10" s="38" t="s">
        <v>55</v>
      </c>
      <c r="BK10" s="39" t="s">
        <v>541</v>
      </c>
      <c r="BL10" s="38" t="s">
        <v>55</v>
      </c>
      <c r="BM10" s="39" t="s">
        <v>539</v>
      </c>
      <c r="BN10" s="38" t="s">
        <v>55</v>
      </c>
      <c r="BO10" s="39" t="s">
        <v>539</v>
      </c>
      <c r="BP10" s="38" t="s">
        <v>55</v>
      </c>
      <c r="BQ10" s="39" t="s">
        <v>539</v>
      </c>
      <c r="BR10" s="38" t="s">
        <v>55</v>
      </c>
      <c r="BS10" s="39" t="s">
        <v>539</v>
      </c>
    </row>
    <row r="11" spans="1:71" ht="18.95" customHeight="1">
      <c r="A11" s="218"/>
      <c r="B11" s="5">
        <v>4</v>
      </c>
      <c r="C11" s="6">
        <f t="shared" si="0"/>
        <v>45995</v>
      </c>
      <c r="D11" s="18">
        <f t="shared" si="1"/>
        <v>5</v>
      </c>
      <c r="E11" s="9"/>
      <c r="F11" s="108" t="str">
        <f t="shared" si="11"/>
        <v/>
      </c>
      <c r="G11" s="107" t="str">
        <f t="shared" si="2"/>
        <v/>
      </c>
      <c r="H11" s="108" t="str">
        <f t="shared" si="3"/>
        <v/>
      </c>
      <c r="I11" s="107" t="str">
        <f t="shared" si="4"/>
        <v/>
      </c>
      <c r="J11" s="108" t="str">
        <f t="shared" si="5"/>
        <v/>
      </c>
      <c r="K11" s="107" t="str">
        <f t="shared" si="6"/>
        <v/>
      </c>
      <c r="L11" s="108" t="str">
        <f t="shared" si="7"/>
        <v>2～3</v>
      </c>
      <c r="M11" s="107" t="str">
        <f t="shared" si="8"/>
        <v>6～7</v>
      </c>
      <c r="N11" s="108" t="str">
        <f t="shared" si="9"/>
        <v/>
      </c>
      <c r="O11" s="107" t="str">
        <f t="shared" si="10"/>
        <v/>
      </c>
      <c r="P11" s="9"/>
      <c r="Q11" s="218"/>
      <c r="R11" s="55">
        <v>1</v>
      </c>
      <c r="S11" s="14">
        <f>SUM($R$8:R11)</f>
        <v>4</v>
      </c>
      <c r="U11" s="27">
        <v>1</v>
      </c>
      <c r="V11" s="60" t="s">
        <v>14</v>
      </c>
      <c r="AA11" s="9">
        <v>1</v>
      </c>
      <c r="AB11" s="27" t="str">
        <f>V11</f>
        <v>国語</v>
      </c>
      <c r="AC11" s="60"/>
      <c r="AD11" s="42" t="str">
        <f t="shared" ref="AD11:AD70" si="12">IF(AC11="",IF(AB11=0,"",AB11),AC11)</f>
        <v>国語</v>
      </c>
      <c r="AE11" s="22">
        <f>IF($AD11=AE$10,COUNTIF($AD$11:$AD11,AE$10)+U$19,"")</f>
        <v>1</v>
      </c>
      <c r="AF11" s="22" t="str">
        <f>IF($AD11=AF$10,COUNTIF($AD$11:$AD11,AF$10)+V$19,"")</f>
        <v/>
      </c>
      <c r="AG11" s="22" t="str">
        <f>IF($AD11=AG$10,COUNTIF($AD$11:$AD11,AG$10)+W$19,"")</f>
        <v/>
      </c>
      <c r="AH11" s="22" t="str">
        <f>IF($AD11=AH$10,COUNTIF($AD$11:$AD11,AH$10)+X$19,"")</f>
        <v/>
      </c>
      <c r="AI11" s="22" t="str">
        <f>IF($AD11=AI$10,COUNTIF($AD$11:$AD11,AI$10)+Y$19,"")</f>
        <v/>
      </c>
      <c r="AJ11" s="22" t="str">
        <f>IF(AE11="","",VLOOKUP(AE11,目次!$A$5:$P$36,3))</f>
        <v>2～3</v>
      </c>
      <c r="AK11" s="22" t="str">
        <f>IF(AE11="","",VLOOKUP(AE11,目次!$A$5:$X$36,20))</f>
        <v>4～5</v>
      </c>
      <c r="AL11" s="22" t="str">
        <f>IF(AF11="","",VLOOKUP(AF11,目次!$A$5:$P$36,4))</f>
        <v/>
      </c>
      <c r="AM11" s="22" t="str">
        <f>IF(AF11="","",VLOOKUP(AF11,目次!$A$5:$X$36,21))</f>
        <v/>
      </c>
      <c r="AN11" s="22" t="str">
        <f>IF(AG11="","",VLOOKUP(AG11,目次!$A$5:$P$36,5))</f>
        <v/>
      </c>
      <c r="AO11" s="22" t="str">
        <f>IF(AG11="","",VLOOKUP(AG11,目次!$A$5:$X$36,22))</f>
        <v/>
      </c>
      <c r="AP11" s="22" t="str">
        <f>IF(AH11="","",VLOOKUP(AH11,目次!$A$5:$P$36,6))</f>
        <v/>
      </c>
      <c r="AQ11" s="22" t="str">
        <f>IF(AH11="","",VLOOKUP(AH11,目次!$A$5:$X$36,23))</f>
        <v/>
      </c>
      <c r="AR11" s="22" t="str">
        <f>IF(AI11="","",VLOOKUP(AI11,目次!$A$5:$P$36,7))</f>
        <v/>
      </c>
      <c r="AS11" s="22" t="str">
        <f>IF(AI11="","",VLOOKUP(AI11,目次!$A$5:$X$36,24))</f>
        <v/>
      </c>
      <c r="AT11" s="45" t="str">
        <f t="shared" ref="AT11:BC36" si="13">IF(AJ11=AJ12,"",IF($AD11=$AD12,AJ11&amp;","&amp;AJ12,AJ11&amp;AJ12))</f>
        <v>2～3</v>
      </c>
      <c r="AU11" s="45" t="str">
        <f t="shared" si="13"/>
        <v>4～5</v>
      </c>
      <c r="AV11" s="45" t="str">
        <f t="shared" si="13"/>
        <v>2～3</v>
      </c>
      <c r="AW11" s="45" t="str">
        <f t="shared" si="13"/>
        <v>4～5</v>
      </c>
      <c r="AX11" s="45" t="str">
        <f t="shared" si="13"/>
        <v/>
      </c>
      <c r="AY11" s="45" t="str">
        <f t="shared" si="13"/>
        <v/>
      </c>
      <c r="AZ11" s="45" t="str">
        <f t="shared" si="13"/>
        <v/>
      </c>
      <c r="BA11" s="45" t="str">
        <f t="shared" si="13"/>
        <v/>
      </c>
      <c r="BB11" s="45" t="str">
        <f t="shared" si="13"/>
        <v/>
      </c>
      <c r="BC11" s="45" t="str">
        <f t="shared" si="13"/>
        <v/>
      </c>
      <c r="BH11" s="40">
        <v>1</v>
      </c>
      <c r="BI11" s="250" t="s">
        <v>22</v>
      </c>
      <c r="BJ11" s="253" t="s">
        <v>58</v>
      </c>
      <c r="BK11" s="248" t="s">
        <v>112</v>
      </c>
      <c r="BL11" s="252" t="s">
        <v>111</v>
      </c>
      <c r="BM11" s="251" t="s">
        <v>112</v>
      </c>
      <c r="BN11" s="249" t="s">
        <v>111</v>
      </c>
      <c r="BO11" s="257" t="s">
        <v>112</v>
      </c>
      <c r="BP11" s="249" t="s">
        <v>111</v>
      </c>
      <c r="BQ11" s="256" t="s">
        <v>99</v>
      </c>
      <c r="BR11" s="255" t="s">
        <v>111</v>
      </c>
      <c r="BS11" s="258" t="s">
        <v>99</v>
      </c>
    </row>
    <row r="12" spans="1:71" ht="18.95" customHeight="1">
      <c r="A12" s="218"/>
      <c r="B12" s="5">
        <v>5</v>
      </c>
      <c r="C12" s="6">
        <f t="shared" si="0"/>
        <v>45996</v>
      </c>
      <c r="D12" s="18">
        <f t="shared" si="1"/>
        <v>6</v>
      </c>
      <c r="E12" s="9"/>
      <c r="F12" s="108" t="str">
        <f t="shared" si="11"/>
        <v/>
      </c>
      <c r="G12" s="107" t="str">
        <f t="shared" si="2"/>
        <v/>
      </c>
      <c r="H12" s="108" t="str">
        <f t="shared" si="3"/>
        <v/>
      </c>
      <c r="I12" s="107" t="str">
        <f t="shared" si="4"/>
        <v/>
      </c>
      <c r="J12" s="108" t="str">
        <f t="shared" si="5"/>
        <v/>
      </c>
      <c r="K12" s="107" t="str">
        <f t="shared" si="6"/>
        <v/>
      </c>
      <c r="L12" s="108" t="str">
        <f t="shared" si="7"/>
        <v/>
      </c>
      <c r="M12" s="107" t="str">
        <f t="shared" si="8"/>
        <v/>
      </c>
      <c r="N12" s="108" t="str">
        <f t="shared" si="9"/>
        <v>2～3</v>
      </c>
      <c r="O12" s="107" t="str">
        <f t="shared" si="10"/>
        <v>6～7</v>
      </c>
      <c r="P12" s="9"/>
      <c r="Q12" s="218"/>
      <c r="R12" s="55">
        <v>1</v>
      </c>
      <c r="S12" s="14">
        <f>SUM($R$8:R12)</f>
        <v>5</v>
      </c>
      <c r="U12" s="27">
        <v>2</v>
      </c>
      <c r="V12" s="61" t="s">
        <v>4</v>
      </c>
      <c r="AA12" s="9">
        <v>2</v>
      </c>
      <c r="AB12" s="27" t="str">
        <f>V12</f>
        <v>社会</v>
      </c>
      <c r="AC12" s="61"/>
      <c r="AD12" s="42" t="str">
        <f t="shared" si="12"/>
        <v>社会</v>
      </c>
      <c r="AE12" s="22" t="str">
        <f>IF($AD12=AE$10,COUNTIF($AD$11:$AD12,AE$10)+U$19,"")</f>
        <v/>
      </c>
      <c r="AF12" s="22">
        <f>IF($AD12=AF$10,COUNTIF($AD$11:$AD12,AF$10)+V$19,"")</f>
        <v>1</v>
      </c>
      <c r="AG12" s="22" t="str">
        <f>IF($AD12=AG$10,COUNTIF($AD$11:$AD12,AG$10)+W$19,"")</f>
        <v/>
      </c>
      <c r="AH12" s="22" t="str">
        <f>IF($AD12=AH$10,COUNTIF($AD$11:$AD12,AH$10)+X$19,"")</f>
        <v/>
      </c>
      <c r="AI12" s="22" t="str">
        <f>IF($AD12=AI$10,COUNTIF($AD$11:$AD12,AI$10)+Y$19,"")</f>
        <v/>
      </c>
      <c r="AJ12" s="22" t="str">
        <f>IF(AE12="","",VLOOKUP(AE12,目次!$A$5:$P$36,3))</f>
        <v/>
      </c>
      <c r="AK12" s="22" t="str">
        <f>IF(AE12="","",VLOOKUP(AE12,目次!$A$5:$X$36,20))</f>
        <v/>
      </c>
      <c r="AL12" s="22" t="str">
        <f>IF(AF12="","",VLOOKUP(AF12,目次!$A$5:$P$36,4))</f>
        <v>2～3</v>
      </c>
      <c r="AM12" s="22" t="str">
        <f>IF(AF12="","",VLOOKUP(AF12,目次!$A$5:$X$36,21))</f>
        <v>4～5</v>
      </c>
      <c r="AN12" s="22" t="str">
        <f>IF(AG12="","",VLOOKUP(AG12,目次!$A$5:$P$36,5))</f>
        <v/>
      </c>
      <c r="AO12" s="22" t="str">
        <f>IF(AG12="","",VLOOKUP(AG12,目次!$A$5:$X$36,22))</f>
        <v/>
      </c>
      <c r="AP12" s="22" t="str">
        <f>IF(AH12="","",VLOOKUP(AH12,目次!$A$5:$P$36,6))</f>
        <v/>
      </c>
      <c r="AQ12" s="22" t="str">
        <f>IF(AH12="","",VLOOKUP(AH12,目次!$A$5:$X$36,23))</f>
        <v/>
      </c>
      <c r="AR12" s="22" t="str">
        <f>IF(AI12="","",VLOOKUP(AI12,目次!$A$5:$P$36,7))</f>
        <v/>
      </c>
      <c r="AS12" s="22" t="str">
        <f>IF(AI12="","",VLOOKUP(AI12,目次!$A$5:$X$36,24))</f>
        <v/>
      </c>
      <c r="AT12" s="45" t="str">
        <f t="shared" si="13"/>
        <v/>
      </c>
      <c r="AU12" s="45" t="str">
        <f t="shared" si="13"/>
        <v/>
      </c>
      <c r="AV12" s="45" t="str">
        <f t="shared" si="13"/>
        <v>2～3</v>
      </c>
      <c r="AW12" s="45" t="str">
        <f t="shared" si="13"/>
        <v>4～5</v>
      </c>
      <c r="AX12" s="45" t="str">
        <f t="shared" si="13"/>
        <v>2～3</v>
      </c>
      <c r="AY12" s="45" t="str">
        <f t="shared" si="13"/>
        <v>4～5</v>
      </c>
      <c r="AZ12" s="45" t="str">
        <f t="shared" si="13"/>
        <v/>
      </c>
      <c r="BA12" s="45" t="str">
        <f t="shared" si="13"/>
        <v/>
      </c>
      <c r="BB12" s="45" t="str">
        <f t="shared" si="13"/>
        <v/>
      </c>
      <c r="BC12" s="45" t="str">
        <f t="shared" si="13"/>
        <v/>
      </c>
      <c r="BH12" s="40">
        <v>2</v>
      </c>
      <c r="BI12" s="64" t="s">
        <v>23</v>
      </c>
      <c r="BJ12" s="75" t="s">
        <v>59</v>
      </c>
      <c r="BK12" s="260" t="s">
        <v>99</v>
      </c>
      <c r="BL12" s="78" t="s">
        <v>112</v>
      </c>
      <c r="BM12" s="261" t="s">
        <v>99</v>
      </c>
      <c r="BN12" s="67" t="s">
        <v>112</v>
      </c>
      <c r="BO12" s="259" t="s">
        <v>99</v>
      </c>
      <c r="BP12" s="67" t="s">
        <v>112</v>
      </c>
      <c r="BQ12" s="152" t="s">
        <v>100</v>
      </c>
      <c r="BR12" s="69" t="s">
        <v>112</v>
      </c>
      <c r="BS12" s="254" t="s">
        <v>100</v>
      </c>
    </row>
    <row r="13" spans="1:71" ht="18.95" customHeight="1">
      <c r="A13" s="218"/>
      <c r="B13" s="5">
        <v>6</v>
      </c>
      <c r="C13" s="6">
        <f t="shared" si="0"/>
        <v>45997</v>
      </c>
      <c r="D13" s="18">
        <f t="shared" si="1"/>
        <v>7</v>
      </c>
      <c r="E13" s="9"/>
      <c r="F13" s="108" t="str">
        <f t="shared" si="11"/>
        <v>4～5</v>
      </c>
      <c r="G13" s="107" t="str">
        <f t="shared" si="2"/>
        <v>6～7</v>
      </c>
      <c r="H13" s="108" t="str">
        <f t="shared" si="3"/>
        <v/>
      </c>
      <c r="I13" s="107" t="str">
        <f t="shared" si="4"/>
        <v/>
      </c>
      <c r="J13" s="108" t="str">
        <f t="shared" si="5"/>
        <v/>
      </c>
      <c r="K13" s="107" t="str">
        <f t="shared" si="6"/>
        <v/>
      </c>
      <c r="L13" s="108" t="str">
        <f t="shared" si="7"/>
        <v/>
      </c>
      <c r="M13" s="107" t="str">
        <f t="shared" si="8"/>
        <v/>
      </c>
      <c r="N13" s="108" t="str">
        <f t="shared" si="9"/>
        <v/>
      </c>
      <c r="O13" s="107" t="str">
        <f t="shared" si="10"/>
        <v/>
      </c>
      <c r="P13" s="9"/>
      <c r="Q13" s="218"/>
      <c r="R13" s="55">
        <v>1</v>
      </c>
      <c r="S13" s="14">
        <f>SUM($R$8:R13)</f>
        <v>6</v>
      </c>
      <c r="U13" s="27">
        <v>3</v>
      </c>
      <c r="V13" s="61" t="s">
        <v>5</v>
      </c>
      <c r="AA13" s="9">
        <v>3</v>
      </c>
      <c r="AB13" s="27" t="str">
        <f>V13</f>
        <v>数学</v>
      </c>
      <c r="AC13" s="61"/>
      <c r="AD13" s="42" t="str">
        <f t="shared" si="12"/>
        <v>数学</v>
      </c>
      <c r="AE13" s="22" t="str">
        <f>IF($AD13=AE$10,COUNTIF($AD$11:$AD13,AE$10)+U$19,"")</f>
        <v/>
      </c>
      <c r="AF13" s="22" t="str">
        <f>IF($AD13=AF$10,COUNTIF($AD$11:$AD13,AF$10)+V$19,"")</f>
        <v/>
      </c>
      <c r="AG13" s="22">
        <f>IF($AD13=AG$10,COUNTIF($AD$11:$AD13,AG$10)+W$19,"")</f>
        <v>1</v>
      </c>
      <c r="AH13" s="22" t="str">
        <f>IF($AD13=AH$10,COUNTIF($AD$11:$AD13,AH$10)+X$19,"")</f>
        <v/>
      </c>
      <c r="AI13" s="22" t="str">
        <f>IF($AD13=AI$10,COUNTIF($AD$11:$AD13,AI$10)+Y$19,"")</f>
        <v/>
      </c>
      <c r="AJ13" s="22" t="str">
        <f>IF(AE13="","",VLOOKUP(AE13,目次!$A$5:$P$36,3))</f>
        <v/>
      </c>
      <c r="AK13" s="22" t="str">
        <f>IF(AE13="","",VLOOKUP(AE13,目次!$A$5:$X$36,20))</f>
        <v/>
      </c>
      <c r="AL13" s="22" t="str">
        <f>IF(AF13="","",VLOOKUP(AF13,目次!$A$5:$P$36,4))</f>
        <v/>
      </c>
      <c r="AM13" s="22" t="str">
        <f>IF(AF13="","",VLOOKUP(AF13,目次!$A$5:$X$36,21))</f>
        <v/>
      </c>
      <c r="AN13" s="22" t="str">
        <f>IF(AG13="","",VLOOKUP(AG13,目次!$A$5:$P$36,5))</f>
        <v>2～3</v>
      </c>
      <c r="AO13" s="22" t="str">
        <f>IF(AG13="","",VLOOKUP(AG13,目次!$A$5:$X$36,22))</f>
        <v>4～5</v>
      </c>
      <c r="AP13" s="22" t="str">
        <f>IF(AH13="","",VLOOKUP(AH13,目次!$A$5:$P$36,6))</f>
        <v/>
      </c>
      <c r="AQ13" s="22" t="str">
        <f>IF(AH13="","",VLOOKUP(AH13,目次!$A$5:$X$36,23))</f>
        <v/>
      </c>
      <c r="AR13" s="22" t="str">
        <f>IF(AI13="","",VLOOKUP(AI13,目次!$A$5:$P$36,7))</f>
        <v/>
      </c>
      <c r="AS13" s="22" t="str">
        <f>IF(AI13="","",VLOOKUP(AI13,目次!$A$5:$X$36,24))</f>
        <v/>
      </c>
      <c r="AT13" s="45" t="str">
        <f t="shared" si="13"/>
        <v/>
      </c>
      <c r="AU13" s="45" t="str">
        <f t="shared" si="13"/>
        <v/>
      </c>
      <c r="AV13" s="45" t="str">
        <f t="shared" si="13"/>
        <v/>
      </c>
      <c r="AW13" s="45" t="str">
        <f t="shared" si="13"/>
        <v/>
      </c>
      <c r="AX13" s="45" t="str">
        <f t="shared" si="13"/>
        <v>2～3</v>
      </c>
      <c r="AY13" s="45" t="str">
        <f t="shared" si="13"/>
        <v>4～5</v>
      </c>
      <c r="AZ13" s="45" t="str">
        <f t="shared" si="13"/>
        <v>2～3</v>
      </c>
      <c r="BA13" s="45" t="str">
        <f t="shared" si="13"/>
        <v>6～7</v>
      </c>
      <c r="BB13" s="45" t="str">
        <f t="shared" si="13"/>
        <v/>
      </c>
      <c r="BC13" s="45" t="str">
        <f t="shared" si="13"/>
        <v/>
      </c>
      <c r="BH13" s="40">
        <v>3</v>
      </c>
      <c r="BI13" s="64" t="s">
        <v>24</v>
      </c>
      <c r="BJ13" s="75" t="s">
        <v>99</v>
      </c>
      <c r="BK13" s="260" t="s">
        <v>100</v>
      </c>
      <c r="BL13" s="78" t="s">
        <v>99</v>
      </c>
      <c r="BM13" s="261" t="s">
        <v>100</v>
      </c>
      <c r="BN13" s="67" t="s">
        <v>99</v>
      </c>
      <c r="BO13" s="259" t="s">
        <v>100</v>
      </c>
      <c r="BP13" s="67" t="s">
        <v>99</v>
      </c>
      <c r="BQ13" s="152" t="s">
        <v>101</v>
      </c>
      <c r="BR13" s="69" t="s">
        <v>99</v>
      </c>
      <c r="BS13" s="254" t="s">
        <v>101</v>
      </c>
    </row>
    <row r="14" spans="1:71" ht="18.95" customHeight="1">
      <c r="A14" s="218"/>
      <c r="B14" s="5">
        <v>7</v>
      </c>
      <c r="C14" s="6">
        <f t="shared" si="0"/>
        <v>45998</v>
      </c>
      <c r="D14" s="18">
        <f t="shared" si="1"/>
        <v>1</v>
      </c>
      <c r="E14" s="9"/>
      <c r="F14" s="108" t="str">
        <f t="shared" si="11"/>
        <v/>
      </c>
      <c r="G14" s="107" t="str">
        <f t="shared" si="2"/>
        <v/>
      </c>
      <c r="H14" s="108" t="str">
        <f t="shared" si="3"/>
        <v>4～5</v>
      </c>
      <c r="I14" s="107" t="str">
        <f t="shared" si="4"/>
        <v>6～7</v>
      </c>
      <c r="J14" s="108" t="str">
        <f t="shared" si="5"/>
        <v/>
      </c>
      <c r="K14" s="107" t="str">
        <f t="shared" si="6"/>
        <v/>
      </c>
      <c r="L14" s="108" t="str">
        <f t="shared" si="7"/>
        <v/>
      </c>
      <c r="M14" s="107" t="str">
        <f t="shared" si="8"/>
        <v/>
      </c>
      <c r="N14" s="108" t="str">
        <f t="shared" si="9"/>
        <v/>
      </c>
      <c r="O14" s="107" t="str">
        <f t="shared" si="10"/>
        <v/>
      </c>
      <c r="P14" s="9"/>
      <c r="Q14" s="218"/>
      <c r="R14" s="55">
        <v>1</v>
      </c>
      <c r="S14" s="14">
        <f>SUM($R$8:R14)</f>
        <v>7</v>
      </c>
      <c r="U14" s="27">
        <v>4</v>
      </c>
      <c r="V14" s="61" t="s">
        <v>6</v>
      </c>
      <c r="AA14" s="9">
        <v>4</v>
      </c>
      <c r="AB14" s="27" t="str">
        <f>V14</f>
        <v>理科</v>
      </c>
      <c r="AC14" s="61"/>
      <c r="AD14" s="42" t="str">
        <f t="shared" si="12"/>
        <v>理科</v>
      </c>
      <c r="AE14" s="22" t="str">
        <f>IF($AD14=AE$10,COUNTIF($AD$11:$AD14,AE$10)+U$19,"")</f>
        <v/>
      </c>
      <c r="AF14" s="22" t="str">
        <f>IF($AD14=AF$10,COUNTIF($AD$11:$AD14,AF$10)+V$19,"")</f>
        <v/>
      </c>
      <c r="AG14" s="22" t="str">
        <f>IF($AD14=AG$10,COUNTIF($AD$11:$AD14,AG$10)+W$19,"")</f>
        <v/>
      </c>
      <c r="AH14" s="22">
        <f>IF($AD14=AH$10,COUNTIF($AD$11:$AD14,AH$10)+X$19,"")</f>
        <v>1</v>
      </c>
      <c r="AI14" s="22" t="str">
        <f>IF($AD14=AI$10,COUNTIF($AD$11:$AD14,AI$10)+Y$19,"")</f>
        <v/>
      </c>
      <c r="AJ14" s="22" t="str">
        <f>IF(AE14="","",VLOOKUP(AE14,目次!$A$5:$P$36,3))</f>
        <v/>
      </c>
      <c r="AK14" s="22" t="str">
        <f>IF(AE14="","",VLOOKUP(AE14,目次!$A$5:$X$36,20))</f>
        <v/>
      </c>
      <c r="AL14" s="22" t="str">
        <f>IF(AF14="","",VLOOKUP(AF14,目次!$A$5:$P$36,4))</f>
        <v/>
      </c>
      <c r="AM14" s="22" t="str">
        <f>IF(AF14="","",VLOOKUP(AF14,目次!$A$5:$X$36,21))</f>
        <v/>
      </c>
      <c r="AN14" s="22" t="str">
        <f>IF(AG14="","",VLOOKUP(AG14,目次!$A$5:$P$36,5))</f>
        <v/>
      </c>
      <c r="AO14" s="22" t="str">
        <f>IF(AG14="","",VLOOKUP(AG14,目次!$A$5:$X$36,22))</f>
        <v/>
      </c>
      <c r="AP14" s="22" t="str">
        <f>IF(AH14="","",VLOOKUP(AH14,目次!$A$5:$P$36,6))</f>
        <v>2～3</v>
      </c>
      <c r="AQ14" s="22" t="str">
        <f>IF(AH14="","",VLOOKUP(AH14,目次!$A$5:$X$36,23))</f>
        <v>6～7</v>
      </c>
      <c r="AR14" s="22" t="str">
        <f>IF(AI14="","",VLOOKUP(AI14,目次!$A$5:$P$36,7))</f>
        <v/>
      </c>
      <c r="AS14" s="22" t="str">
        <f>IF(AI14="","",VLOOKUP(AI14,目次!$A$5:$X$36,24))</f>
        <v/>
      </c>
      <c r="AT14" s="45" t="str">
        <f t="shared" si="13"/>
        <v/>
      </c>
      <c r="AU14" s="45" t="str">
        <f t="shared" si="13"/>
        <v/>
      </c>
      <c r="AV14" s="45" t="str">
        <f t="shared" si="13"/>
        <v/>
      </c>
      <c r="AW14" s="45" t="str">
        <f t="shared" si="13"/>
        <v/>
      </c>
      <c r="AX14" s="45" t="str">
        <f t="shared" si="13"/>
        <v/>
      </c>
      <c r="AY14" s="45" t="str">
        <f t="shared" si="13"/>
        <v/>
      </c>
      <c r="AZ14" s="45" t="str">
        <f t="shared" si="13"/>
        <v>2～3</v>
      </c>
      <c r="BA14" s="45" t="str">
        <f t="shared" si="13"/>
        <v>6～7</v>
      </c>
      <c r="BB14" s="45" t="str">
        <f t="shared" si="13"/>
        <v>2～3</v>
      </c>
      <c r="BC14" s="45" t="str">
        <f t="shared" si="13"/>
        <v>6～7</v>
      </c>
      <c r="BH14" s="40">
        <v>4</v>
      </c>
      <c r="BI14" s="64" t="s">
        <v>25</v>
      </c>
      <c r="BJ14" s="75" t="s">
        <v>100</v>
      </c>
      <c r="BK14" s="260" t="s">
        <v>101</v>
      </c>
      <c r="BL14" s="78" t="s">
        <v>100</v>
      </c>
      <c r="BM14" s="261" t="s">
        <v>101</v>
      </c>
      <c r="BN14" s="67" t="s">
        <v>100</v>
      </c>
      <c r="BO14" s="259" t="s">
        <v>101</v>
      </c>
      <c r="BP14" s="67" t="s">
        <v>100</v>
      </c>
      <c r="BQ14" s="152" t="s">
        <v>102</v>
      </c>
      <c r="BR14" s="69" t="s">
        <v>100</v>
      </c>
      <c r="BS14" s="254" t="s">
        <v>102</v>
      </c>
    </row>
    <row r="15" spans="1:71" ht="18.95" customHeight="1" thickBot="1">
      <c r="A15" s="218"/>
      <c r="B15" s="5">
        <v>8</v>
      </c>
      <c r="C15" s="6">
        <f t="shared" si="0"/>
        <v>45999</v>
      </c>
      <c r="D15" s="18">
        <f t="shared" si="1"/>
        <v>2</v>
      </c>
      <c r="E15" s="9"/>
      <c r="F15" s="108" t="str">
        <f t="shared" si="11"/>
        <v/>
      </c>
      <c r="G15" s="107" t="str">
        <f t="shared" si="2"/>
        <v/>
      </c>
      <c r="H15" s="108" t="str">
        <f t="shared" si="3"/>
        <v/>
      </c>
      <c r="I15" s="107" t="str">
        <f t="shared" si="4"/>
        <v/>
      </c>
      <c r="J15" s="108" t="str">
        <f t="shared" si="5"/>
        <v>4～5</v>
      </c>
      <c r="K15" s="107" t="str">
        <f t="shared" si="6"/>
        <v>6～7</v>
      </c>
      <c r="L15" s="108" t="str">
        <f t="shared" si="7"/>
        <v/>
      </c>
      <c r="M15" s="107" t="str">
        <f t="shared" si="8"/>
        <v/>
      </c>
      <c r="N15" s="108" t="str">
        <f t="shared" si="9"/>
        <v/>
      </c>
      <c r="O15" s="107" t="str">
        <f t="shared" si="10"/>
        <v/>
      </c>
      <c r="P15" s="9"/>
      <c r="Q15" s="218"/>
      <c r="R15" s="55">
        <v>1</v>
      </c>
      <c r="S15" s="14">
        <f>SUM($R$8:R15)</f>
        <v>8</v>
      </c>
      <c r="U15" s="27">
        <v>5</v>
      </c>
      <c r="V15" s="62" t="s">
        <v>7</v>
      </c>
      <c r="AA15" s="9">
        <v>5</v>
      </c>
      <c r="AB15" s="27" t="str">
        <f>V15</f>
        <v>英語</v>
      </c>
      <c r="AC15" s="61"/>
      <c r="AD15" s="42" t="str">
        <f t="shared" si="12"/>
        <v>英語</v>
      </c>
      <c r="AE15" s="22" t="str">
        <f>IF($AD15=AE$10,COUNTIF($AD$11:$AD15,AE$10)+U$19,"")</f>
        <v/>
      </c>
      <c r="AF15" s="22" t="str">
        <f>IF($AD15=AF$10,COUNTIF($AD$11:$AD15,AF$10)+V$19,"")</f>
        <v/>
      </c>
      <c r="AG15" s="22" t="str">
        <f>IF($AD15=AG$10,COUNTIF($AD$11:$AD15,AG$10)+W$19,"")</f>
        <v/>
      </c>
      <c r="AH15" s="22" t="str">
        <f>IF($AD15=AH$10,COUNTIF($AD$11:$AD15,AH$10)+X$19,"")</f>
        <v/>
      </c>
      <c r="AI15" s="22">
        <f>IF($AD15=AI$10,COUNTIF($AD$11:$AD15,AI$10)+Y$19,"")</f>
        <v>1</v>
      </c>
      <c r="AJ15" s="22" t="str">
        <f>IF(AE15="","",VLOOKUP(AE15,目次!$A$5:$P$36,3))</f>
        <v/>
      </c>
      <c r="AK15" s="22" t="str">
        <f>IF(AE15="","",VLOOKUP(AE15,目次!$A$5:$X$36,20))</f>
        <v/>
      </c>
      <c r="AL15" s="22" t="str">
        <f>IF(AF15="","",VLOOKUP(AF15,目次!$A$5:$P$36,4))</f>
        <v/>
      </c>
      <c r="AM15" s="22" t="str">
        <f>IF(AF15="","",VLOOKUP(AF15,目次!$A$5:$X$36,21))</f>
        <v/>
      </c>
      <c r="AN15" s="22" t="str">
        <f>IF(AG15="","",VLOOKUP(AG15,目次!$A$5:$P$36,5))</f>
        <v/>
      </c>
      <c r="AO15" s="22" t="str">
        <f>IF(AG15="","",VLOOKUP(AG15,目次!$A$5:$X$36,22))</f>
        <v/>
      </c>
      <c r="AP15" s="22" t="str">
        <f>IF(AH15="","",VLOOKUP(AH15,目次!$A$5:$P$36,6))</f>
        <v/>
      </c>
      <c r="AQ15" s="22" t="str">
        <f>IF(AH15="","",VLOOKUP(AH15,目次!$A$5:$X$36,23))</f>
        <v/>
      </c>
      <c r="AR15" s="22" t="str">
        <f>IF(AI15="","",VLOOKUP(AI15,目次!$A$5:$P$36,7))</f>
        <v>2～3</v>
      </c>
      <c r="AS15" s="22" t="str">
        <f>IF(AI15="","",VLOOKUP(AI15,目次!$A$5:$X$36,24))</f>
        <v>6～7</v>
      </c>
      <c r="AT15" s="45" t="str">
        <f t="shared" si="13"/>
        <v>4～5</v>
      </c>
      <c r="AU15" s="45" t="str">
        <f t="shared" si="13"/>
        <v>6～7</v>
      </c>
      <c r="AV15" s="45" t="str">
        <f t="shared" si="13"/>
        <v/>
      </c>
      <c r="AW15" s="45" t="str">
        <f t="shared" si="13"/>
        <v/>
      </c>
      <c r="AX15" s="45" t="str">
        <f t="shared" si="13"/>
        <v/>
      </c>
      <c r="AY15" s="45" t="str">
        <f t="shared" si="13"/>
        <v/>
      </c>
      <c r="AZ15" s="45" t="str">
        <f t="shared" si="13"/>
        <v/>
      </c>
      <c r="BA15" s="45" t="str">
        <f t="shared" si="13"/>
        <v/>
      </c>
      <c r="BB15" s="45" t="str">
        <f t="shared" si="13"/>
        <v>2～3</v>
      </c>
      <c r="BC15" s="45" t="str">
        <f t="shared" si="13"/>
        <v>6～7</v>
      </c>
      <c r="BH15" s="40">
        <v>5</v>
      </c>
      <c r="BI15" s="64" t="s">
        <v>26</v>
      </c>
      <c r="BJ15" s="75" t="s">
        <v>101</v>
      </c>
      <c r="BK15" s="260" t="s">
        <v>102</v>
      </c>
      <c r="BL15" s="78" t="s">
        <v>101</v>
      </c>
      <c r="BM15" s="261" t="s">
        <v>102</v>
      </c>
      <c r="BN15" s="67" t="s">
        <v>101</v>
      </c>
      <c r="BO15" s="259" t="s">
        <v>102</v>
      </c>
      <c r="BP15" s="67" t="s">
        <v>101</v>
      </c>
      <c r="BQ15" s="152" t="s">
        <v>103</v>
      </c>
      <c r="BR15" s="69" t="s">
        <v>101</v>
      </c>
      <c r="BS15" s="254" t="s">
        <v>103</v>
      </c>
    </row>
    <row r="16" spans="1:71" ht="18.95" customHeight="1">
      <c r="A16" s="218"/>
      <c r="B16" s="5">
        <v>9</v>
      </c>
      <c r="C16" s="6">
        <f t="shared" si="0"/>
        <v>46000</v>
      </c>
      <c r="D16" s="18">
        <f t="shared" si="1"/>
        <v>3</v>
      </c>
      <c r="E16" s="9"/>
      <c r="F16" s="108" t="str">
        <f t="shared" si="11"/>
        <v/>
      </c>
      <c r="G16" s="107" t="str">
        <f t="shared" si="2"/>
        <v/>
      </c>
      <c r="H16" s="108" t="str">
        <f t="shared" si="3"/>
        <v/>
      </c>
      <c r="I16" s="107" t="str">
        <f t="shared" si="4"/>
        <v/>
      </c>
      <c r="J16" s="108" t="str">
        <f t="shared" si="5"/>
        <v/>
      </c>
      <c r="K16" s="107" t="str">
        <f t="shared" si="6"/>
        <v/>
      </c>
      <c r="L16" s="108" t="str">
        <f t="shared" si="7"/>
        <v>4～5</v>
      </c>
      <c r="M16" s="107" t="str">
        <f t="shared" si="8"/>
        <v>8～9</v>
      </c>
      <c r="N16" s="108" t="str">
        <f t="shared" si="9"/>
        <v/>
      </c>
      <c r="O16" s="107" t="str">
        <f t="shared" si="10"/>
        <v/>
      </c>
      <c r="P16" s="9"/>
      <c r="Q16" s="218"/>
      <c r="R16" s="55">
        <v>1</v>
      </c>
      <c r="S16" s="14">
        <f>SUM($R$8:R16)</f>
        <v>9</v>
      </c>
      <c r="AA16" s="9">
        <v>6</v>
      </c>
      <c r="AB16" s="27" t="str">
        <f>V11</f>
        <v>国語</v>
      </c>
      <c r="AC16" s="61"/>
      <c r="AD16" s="42" t="str">
        <f t="shared" si="12"/>
        <v>国語</v>
      </c>
      <c r="AE16" s="22">
        <f>IF($AD16=AE$10,COUNTIF($AD$11:$AD16,AE$10)+U$19,"")</f>
        <v>2</v>
      </c>
      <c r="AF16" s="22" t="str">
        <f>IF($AD16=AF$10,COUNTIF($AD$11:$AD16,AF$10)+V$19,"")</f>
        <v/>
      </c>
      <c r="AG16" s="22" t="str">
        <f>IF($AD16=AG$10,COUNTIF($AD$11:$AD16,AG$10)+W$19,"")</f>
        <v/>
      </c>
      <c r="AH16" s="22" t="str">
        <f>IF($AD16=AH$10,COUNTIF($AD$11:$AD16,AH$10)+X$19,"")</f>
        <v/>
      </c>
      <c r="AI16" s="22" t="str">
        <f>IF($AD16=AI$10,COUNTIF($AD$11:$AD16,AI$10)+Y$19,"")</f>
        <v/>
      </c>
      <c r="AJ16" s="22" t="str">
        <f>IF(AE16="","",VLOOKUP(AE16,目次!$A$5:$P$36,3))</f>
        <v>4～5</v>
      </c>
      <c r="AK16" s="22" t="str">
        <f>IF(AE16="","",VLOOKUP(AE16,目次!$A$5:$X$36,20))</f>
        <v>6～7</v>
      </c>
      <c r="AL16" s="22" t="str">
        <f>IF(AF16="","",VLOOKUP(AF16,目次!$A$5:$P$36,4))</f>
        <v/>
      </c>
      <c r="AM16" s="22" t="str">
        <f>IF(AF16="","",VLOOKUP(AF16,目次!$A$5:$X$36,21))</f>
        <v/>
      </c>
      <c r="AN16" s="22" t="str">
        <f>IF(AG16="","",VLOOKUP(AG16,目次!$A$5:$P$36,5))</f>
        <v/>
      </c>
      <c r="AO16" s="22" t="str">
        <f>IF(AG16="","",VLOOKUP(AG16,目次!$A$5:$X$36,22))</f>
        <v/>
      </c>
      <c r="AP16" s="22" t="str">
        <f>IF(AH16="","",VLOOKUP(AH16,目次!$A$5:$P$36,6))</f>
        <v/>
      </c>
      <c r="AQ16" s="22" t="str">
        <f>IF(AH16="","",VLOOKUP(AH16,目次!$A$5:$X$36,23))</f>
        <v/>
      </c>
      <c r="AR16" s="22" t="str">
        <f>IF(AI16="","",VLOOKUP(AI16,目次!$A$5:$P$36,7))</f>
        <v/>
      </c>
      <c r="AS16" s="22" t="str">
        <f>IF(AI16="","",VLOOKUP(AI16,目次!$A$5:$X$36,24))</f>
        <v/>
      </c>
      <c r="AT16" s="45" t="str">
        <f t="shared" si="13"/>
        <v>4～5</v>
      </c>
      <c r="AU16" s="45" t="str">
        <f t="shared" si="13"/>
        <v>6～7</v>
      </c>
      <c r="AV16" s="45" t="str">
        <f t="shared" si="13"/>
        <v>4～5</v>
      </c>
      <c r="AW16" s="45" t="str">
        <f t="shared" si="13"/>
        <v>6～7</v>
      </c>
      <c r="AX16" s="45" t="str">
        <f t="shared" si="13"/>
        <v/>
      </c>
      <c r="AY16" s="45" t="str">
        <f t="shared" si="13"/>
        <v/>
      </c>
      <c r="AZ16" s="45" t="str">
        <f t="shared" si="13"/>
        <v/>
      </c>
      <c r="BA16" s="45" t="str">
        <f t="shared" si="13"/>
        <v/>
      </c>
      <c r="BB16" s="45" t="str">
        <f t="shared" si="13"/>
        <v/>
      </c>
      <c r="BC16" s="45" t="str">
        <f t="shared" si="13"/>
        <v/>
      </c>
      <c r="BH16" s="40">
        <v>6</v>
      </c>
      <c r="BI16" s="64" t="s">
        <v>27</v>
      </c>
      <c r="BJ16" s="75" t="s">
        <v>102</v>
      </c>
      <c r="BK16" s="260" t="s">
        <v>103</v>
      </c>
      <c r="BL16" s="78" t="s">
        <v>455</v>
      </c>
      <c r="BM16" s="261" t="s">
        <v>103</v>
      </c>
      <c r="BN16" s="67" t="s">
        <v>102</v>
      </c>
      <c r="BO16" s="259" t="s">
        <v>103</v>
      </c>
      <c r="BP16" s="67" t="s">
        <v>102</v>
      </c>
      <c r="BQ16" s="152" t="s">
        <v>104</v>
      </c>
      <c r="BR16" s="69" t="s">
        <v>102</v>
      </c>
      <c r="BS16" s="254" t="s">
        <v>104</v>
      </c>
    </row>
    <row r="17" spans="1:71" ht="18.95" customHeight="1">
      <c r="A17" s="218"/>
      <c r="B17" s="5">
        <v>10</v>
      </c>
      <c r="C17" s="6">
        <f t="shared" si="0"/>
        <v>46001</v>
      </c>
      <c r="D17" s="18">
        <f t="shared" si="1"/>
        <v>4</v>
      </c>
      <c r="E17" s="9"/>
      <c r="F17" s="108" t="str">
        <f t="shared" si="11"/>
        <v/>
      </c>
      <c r="G17" s="107" t="str">
        <f t="shared" si="2"/>
        <v/>
      </c>
      <c r="H17" s="108" t="str">
        <f t="shared" si="3"/>
        <v/>
      </c>
      <c r="I17" s="107" t="str">
        <f t="shared" si="4"/>
        <v/>
      </c>
      <c r="J17" s="108" t="str">
        <f t="shared" si="5"/>
        <v/>
      </c>
      <c r="K17" s="107" t="str">
        <f t="shared" si="6"/>
        <v/>
      </c>
      <c r="L17" s="108" t="str">
        <f t="shared" si="7"/>
        <v/>
      </c>
      <c r="M17" s="107" t="str">
        <f t="shared" si="8"/>
        <v/>
      </c>
      <c r="N17" s="108" t="str">
        <f t="shared" si="9"/>
        <v>4～5</v>
      </c>
      <c r="O17" s="107" t="str">
        <f t="shared" si="10"/>
        <v>8～9</v>
      </c>
      <c r="P17" s="9"/>
      <c r="Q17" s="218"/>
      <c r="R17" s="55">
        <v>1</v>
      </c>
      <c r="S17" s="14">
        <f>SUM($R$8:R17)</f>
        <v>10</v>
      </c>
      <c r="U17" s="105" t="s">
        <v>144</v>
      </c>
      <c r="V17" s="101"/>
      <c r="W17" s="101"/>
      <c r="X17" s="101"/>
      <c r="Y17" s="101"/>
      <c r="AA17" s="9">
        <v>7</v>
      </c>
      <c r="AB17" s="27" t="str">
        <f>V12</f>
        <v>社会</v>
      </c>
      <c r="AC17" s="61"/>
      <c r="AD17" s="42" t="str">
        <f t="shared" si="12"/>
        <v>社会</v>
      </c>
      <c r="AE17" s="22" t="str">
        <f>IF($AD17=AE$10,COUNTIF($AD$11:$AD17,AE$10)+U$19,"")</f>
        <v/>
      </c>
      <c r="AF17" s="22">
        <f>IF($AD17=AF$10,COUNTIF($AD$11:$AD17,AF$10)+V$19,"")</f>
        <v>2</v>
      </c>
      <c r="AG17" s="22" t="str">
        <f>IF($AD17=AG$10,COUNTIF($AD$11:$AD17,AG$10)+W$19,"")</f>
        <v/>
      </c>
      <c r="AH17" s="22" t="str">
        <f>IF($AD17=AH$10,COUNTIF($AD$11:$AD17,AH$10)+X$19,"")</f>
        <v/>
      </c>
      <c r="AI17" s="22" t="str">
        <f>IF($AD17=AI$10,COUNTIF($AD$11:$AD17,AI$10)+Y$19,"")</f>
        <v/>
      </c>
      <c r="AJ17" s="22" t="str">
        <f>IF(AE17="","",VLOOKUP(AE17,目次!$A$5:$P$36,3))</f>
        <v/>
      </c>
      <c r="AK17" s="22" t="str">
        <f>IF(AE17="","",VLOOKUP(AE17,目次!$A$5:$X$36,20))</f>
        <v/>
      </c>
      <c r="AL17" s="22" t="str">
        <f>IF(AF17="","",VLOOKUP(AF17,目次!$A$5:$P$36,4))</f>
        <v>4～5</v>
      </c>
      <c r="AM17" s="22" t="str">
        <f>IF(AF17="","",VLOOKUP(AF17,目次!$A$5:$X$36,21))</f>
        <v>6～7</v>
      </c>
      <c r="AN17" s="22" t="str">
        <f>IF(AG17="","",VLOOKUP(AG17,目次!$A$5:$P$36,5))</f>
        <v/>
      </c>
      <c r="AO17" s="22" t="str">
        <f>IF(AG17="","",VLOOKUP(AG17,目次!$A$5:$X$36,22))</f>
        <v/>
      </c>
      <c r="AP17" s="22" t="str">
        <f>IF(AH17="","",VLOOKUP(AH17,目次!$A$5:$P$36,6))</f>
        <v/>
      </c>
      <c r="AQ17" s="22" t="str">
        <f>IF(AH17="","",VLOOKUP(AH17,目次!$A$5:$X$36,23))</f>
        <v/>
      </c>
      <c r="AR17" s="22" t="str">
        <f>IF(AI17="","",VLOOKUP(AI17,目次!$A$5:$P$36,7))</f>
        <v/>
      </c>
      <c r="AS17" s="22" t="str">
        <f>IF(AI17="","",VLOOKUP(AI17,目次!$A$5:$X$36,24))</f>
        <v/>
      </c>
      <c r="AT17" s="45" t="str">
        <f t="shared" si="13"/>
        <v/>
      </c>
      <c r="AU17" s="45" t="str">
        <f t="shared" si="13"/>
        <v/>
      </c>
      <c r="AV17" s="45" t="str">
        <f t="shared" si="13"/>
        <v>4～5</v>
      </c>
      <c r="AW17" s="45" t="str">
        <f t="shared" si="13"/>
        <v>6～7</v>
      </c>
      <c r="AX17" s="45" t="str">
        <f t="shared" si="13"/>
        <v>4～5</v>
      </c>
      <c r="AY17" s="45" t="str">
        <f t="shared" si="13"/>
        <v>6～7</v>
      </c>
      <c r="AZ17" s="45" t="str">
        <f t="shared" si="13"/>
        <v/>
      </c>
      <c r="BA17" s="45" t="str">
        <f t="shared" si="13"/>
        <v/>
      </c>
      <c r="BB17" s="45" t="str">
        <f t="shared" si="13"/>
        <v/>
      </c>
      <c r="BC17" s="45" t="str">
        <f t="shared" si="13"/>
        <v/>
      </c>
      <c r="BH17" s="40">
        <v>7</v>
      </c>
      <c r="BI17" s="64" t="s">
        <v>28</v>
      </c>
      <c r="BJ17" s="75" t="s">
        <v>103</v>
      </c>
      <c r="BK17" s="260" t="s">
        <v>104</v>
      </c>
      <c r="BL17" s="78" t="s">
        <v>104</v>
      </c>
      <c r="BM17" s="261" t="s">
        <v>104</v>
      </c>
      <c r="BN17" s="67" t="s">
        <v>103</v>
      </c>
      <c r="BO17" s="259" t="s">
        <v>104</v>
      </c>
      <c r="BP17" s="67" t="s">
        <v>103</v>
      </c>
      <c r="BQ17" s="152" t="s">
        <v>105</v>
      </c>
      <c r="BR17" s="69" t="s">
        <v>103</v>
      </c>
      <c r="BS17" s="254" t="s">
        <v>105</v>
      </c>
    </row>
    <row r="18" spans="1:71" ht="18.95" customHeight="1" thickBot="1">
      <c r="A18" s="218"/>
      <c r="B18" s="5">
        <v>11</v>
      </c>
      <c r="C18" s="6">
        <f t="shared" si="0"/>
        <v>46002</v>
      </c>
      <c r="D18" s="18">
        <f t="shared" ref="D18:D38" si="14">WEEKDAY(C18)</f>
        <v>5</v>
      </c>
      <c r="E18" s="9"/>
      <c r="F18" s="108" t="str">
        <f t="shared" si="11"/>
        <v>6～7</v>
      </c>
      <c r="G18" s="107" t="str">
        <f t="shared" si="2"/>
        <v>8～9</v>
      </c>
      <c r="H18" s="108" t="str">
        <f t="shared" si="3"/>
        <v/>
      </c>
      <c r="I18" s="107" t="str">
        <f t="shared" si="4"/>
        <v/>
      </c>
      <c r="J18" s="108" t="str">
        <f t="shared" si="5"/>
        <v/>
      </c>
      <c r="K18" s="107" t="str">
        <f t="shared" si="6"/>
        <v/>
      </c>
      <c r="L18" s="108" t="str">
        <f t="shared" si="7"/>
        <v/>
      </c>
      <c r="M18" s="107" t="str">
        <f t="shared" si="8"/>
        <v/>
      </c>
      <c r="N18" s="108" t="str">
        <f t="shared" si="9"/>
        <v/>
      </c>
      <c r="O18" s="107" t="str">
        <f t="shared" si="10"/>
        <v/>
      </c>
      <c r="P18" s="9"/>
      <c r="Q18" s="218"/>
      <c r="R18" s="55">
        <v>1</v>
      </c>
      <c r="S18" s="14">
        <f>SUM($R$8:R18)</f>
        <v>11</v>
      </c>
      <c r="U18" s="22" t="s">
        <v>14</v>
      </c>
      <c r="V18" s="22" t="s">
        <v>34</v>
      </c>
      <c r="W18" s="22" t="s">
        <v>35</v>
      </c>
      <c r="X18" s="22" t="s">
        <v>6</v>
      </c>
      <c r="Y18" s="22" t="s">
        <v>7</v>
      </c>
      <c r="AA18" s="9">
        <v>8</v>
      </c>
      <c r="AB18" s="27" t="str">
        <f>V13</f>
        <v>数学</v>
      </c>
      <c r="AC18" s="61"/>
      <c r="AD18" s="42" t="str">
        <f t="shared" si="12"/>
        <v>数学</v>
      </c>
      <c r="AE18" s="22" t="str">
        <f>IF($AD18=AE$10,COUNTIF($AD$11:$AD18,AE$10)+U$19,"")</f>
        <v/>
      </c>
      <c r="AF18" s="22" t="str">
        <f>IF($AD18=AF$10,COUNTIF($AD$11:$AD18,AF$10)+V$19,"")</f>
        <v/>
      </c>
      <c r="AG18" s="22">
        <f>IF($AD18=AG$10,COUNTIF($AD$11:$AD18,AG$10)+W$19,"")</f>
        <v>2</v>
      </c>
      <c r="AH18" s="22" t="str">
        <f>IF($AD18=AH$10,COUNTIF($AD$11:$AD18,AH$10)+X$19,"")</f>
        <v/>
      </c>
      <c r="AI18" s="22" t="str">
        <f>IF($AD18=AI$10,COUNTIF($AD$11:$AD18,AI$10)+Y$19,"")</f>
        <v/>
      </c>
      <c r="AJ18" s="22" t="str">
        <f>IF(AE18="","",VLOOKUP(AE18,目次!$A$5:$P$36,3))</f>
        <v/>
      </c>
      <c r="AK18" s="22" t="str">
        <f>IF(AE18="","",VLOOKUP(AE18,目次!$A$5:$X$36,20))</f>
        <v/>
      </c>
      <c r="AL18" s="22" t="str">
        <f>IF(AF18="","",VLOOKUP(AF18,目次!$A$5:$P$36,4))</f>
        <v/>
      </c>
      <c r="AM18" s="22" t="str">
        <f>IF(AF18="","",VLOOKUP(AF18,目次!$A$5:$X$36,21))</f>
        <v/>
      </c>
      <c r="AN18" s="22" t="str">
        <f>IF(AG18="","",VLOOKUP(AG18,目次!$A$5:$P$36,5))</f>
        <v>4～5</v>
      </c>
      <c r="AO18" s="22" t="str">
        <f>IF(AG18="","",VLOOKUP(AG18,目次!$A$5:$X$36,22))</f>
        <v>6～7</v>
      </c>
      <c r="AP18" s="22" t="str">
        <f>IF(AH18="","",VLOOKUP(AH18,目次!$A$5:$P$36,6))</f>
        <v/>
      </c>
      <c r="AQ18" s="22" t="str">
        <f>IF(AH18="","",VLOOKUP(AH18,目次!$A$5:$X$36,23))</f>
        <v/>
      </c>
      <c r="AR18" s="22" t="str">
        <f>IF(AI18="","",VLOOKUP(AI18,目次!$A$5:$P$36,7))</f>
        <v/>
      </c>
      <c r="AS18" s="22" t="str">
        <f>IF(AI18="","",VLOOKUP(AI18,目次!$A$5:$X$36,24))</f>
        <v/>
      </c>
      <c r="AT18" s="45" t="str">
        <f t="shared" si="13"/>
        <v/>
      </c>
      <c r="AU18" s="45" t="str">
        <f t="shared" si="13"/>
        <v/>
      </c>
      <c r="AV18" s="45" t="str">
        <f t="shared" si="13"/>
        <v/>
      </c>
      <c r="AW18" s="45" t="str">
        <f t="shared" si="13"/>
        <v/>
      </c>
      <c r="AX18" s="45" t="str">
        <f t="shared" si="13"/>
        <v>4～5</v>
      </c>
      <c r="AY18" s="45" t="str">
        <f t="shared" si="13"/>
        <v>6～7</v>
      </c>
      <c r="AZ18" s="45" t="str">
        <f t="shared" si="13"/>
        <v>4～5</v>
      </c>
      <c r="BA18" s="45" t="str">
        <f t="shared" si="13"/>
        <v>8～9</v>
      </c>
      <c r="BB18" s="45" t="str">
        <f t="shared" si="13"/>
        <v/>
      </c>
      <c r="BC18" s="45" t="str">
        <f t="shared" si="13"/>
        <v/>
      </c>
      <c r="BH18" s="40">
        <v>8</v>
      </c>
      <c r="BI18" s="64" t="s">
        <v>29</v>
      </c>
      <c r="BJ18" s="75" t="s">
        <v>104</v>
      </c>
      <c r="BK18" s="260" t="s">
        <v>105</v>
      </c>
      <c r="BL18" s="78" t="s">
        <v>105</v>
      </c>
      <c r="BM18" s="261" t="s">
        <v>105</v>
      </c>
      <c r="BN18" s="67" t="s">
        <v>104</v>
      </c>
      <c r="BO18" s="259" t="s">
        <v>105</v>
      </c>
      <c r="BP18" s="67" t="s">
        <v>104</v>
      </c>
      <c r="BQ18" s="152" t="s">
        <v>106</v>
      </c>
      <c r="BR18" s="69" t="s">
        <v>104</v>
      </c>
      <c r="BS18" s="254" t="s">
        <v>106</v>
      </c>
    </row>
    <row r="19" spans="1:71" ht="18.95" customHeight="1" thickBot="1">
      <c r="A19" s="218"/>
      <c r="B19" s="5">
        <v>12</v>
      </c>
      <c r="C19" s="6">
        <f t="shared" si="0"/>
        <v>46003</v>
      </c>
      <c r="D19" s="18">
        <f t="shared" si="14"/>
        <v>6</v>
      </c>
      <c r="E19" s="9"/>
      <c r="F19" s="108" t="str">
        <f t="shared" si="11"/>
        <v/>
      </c>
      <c r="G19" s="107" t="str">
        <f t="shared" si="2"/>
        <v/>
      </c>
      <c r="H19" s="108" t="str">
        <f t="shared" si="3"/>
        <v>6～7</v>
      </c>
      <c r="I19" s="107" t="str">
        <f t="shared" si="4"/>
        <v>8～9</v>
      </c>
      <c r="J19" s="108" t="str">
        <f t="shared" si="5"/>
        <v/>
      </c>
      <c r="K19" s="107" t="str">
        <f t="shared" si="6"/>
        <v/>
      </c>
      <c r="L19" s="108" t="str">
        <f t="shared" si="7"/>
        <v/>
      </c>
      <c r="M19" s="107" t="str">
        <f t="shared" si="8"/>
        <v/>
      </c>
      <c r="N19" s="108" t="str">
        <f t="shared" si="9"/>
        <v/>
      </c>
      <c r="O19" s="107" t="str">
        <f t="shared" si="10"/>
        <v/>
      </c>
      <c r="P19" s="9"/>
      <c r="Q19" s="218"/>
      <c r="R19" s="55">
        <v>1</v>
      </c>
      <c r="S19" s="14">
        <f>SUM($R$8:R19)</f>
        <v>12</v>
      </c>
      <c r="U19" s="57"/>
      <c r="V19" s="58"/>
      <c r="W19" s="58"/>
      <c r="X19" s="58"/>
      <c r="Y19" s="59"/>
      <c r="AA19" s="9">
        <v>9</v>
      </c>
      <c r="AB19" s="27" t="str">
        <f>V14</f>
        <v>理科</v>
      </c>
      <c r="AC19" s="61"/>
      <c r="AD19" s="42" t="str">
        <f t="shared" si="12"/>
        <v>理科</v>
      </c>
      <c r="AE19" s="22" t="str">
        <f>IF($AD19=AE$10,COUNTIF($AD$11:$AD19,AE$10)+U$19,"")</f>
        <v/>
      </c>
      <c r="AF19" s="22" t="str">
        <f>IF($AD19=AF$10,COUNTIF($AD$11:$AD19,AF$10)+V$19,"")</f>
        <v/>
      </c>
      <c r="AG19" s="22" t="str">
        <f>IF($AD19=AG$10,COUNTIF($AD$11:$AD19,AG$10)+W$19,"")</f>
        <v/>
      </c>
      <c r="AH19" s="22">
        <f>IF($AD19=AH$10,COUNTIF($AD$11:$AD19,AH$10)+X$19,"")</f>
        <v>2</v>
      </c>
      <c r="AI19" s="22" t="str">
        <f>IF($AD19=AI$10,COUNTIF($AD$11:$AD19,AI$10)+Y$19,"")</f>
        <v/>
      </c>
      <c r="AJ19" s="22" t="str">
        <f>IF(AE19="","",VLOOKUP(AE19,目次!$A$5:$P$36,3))</f>
        <v/>
      </c>
      <c r="AK19" s="22" t="str">
        <f>IF(AE19="","",VLOOKUP(AE19,目次!$A$5:$X$36,20))</f>
        <v/>
      </c>
      <c r="AL19" s="22" t="str">
        <f>IF(AF19="","",VLOOKUP(AF19,目次!$A$5:$P$36,4))</f>
        <v/>
      </c>
      <c r="AM19" s="22" t="str">
        <f>IF(AF19="","",VLOOKUP(AF19,目次!$A$5:$X$36,21))</f>
        <v/>
      </c>
      <c r="AN19" s="22" t="str">
        <f>IF(AG19="","",VLOOKUP(AG19,目次!$A$5:$P$36,5))</f>
        <v/>
      </c>
      <c r="AO19" s="22" t="str">
        <f>IF(AG19="","",VLOOKUP(AG19,目次!$A$5:$X$36,22))</f>
        <v/>
      </c>
      <c r="AP19" s="22" t="str">
        <f>IF(AH19="","",VLOOKUP(AH19,目次!$A$5:$P$36,6))</f>
        <v>4～5</v>
      </c>
      <c r="AQ19" s="22" t="str">
        <f>IF(AH19="","",VLOOKUP(AH19,目次!$A$5:$X$36,23))</f>
        <v>8～9</v>
      </c>
      <c r="AR19" s="22" t="str">
        <f>IF(AI19="","",VLOOKUP(AI19,目次!$A$5:$P$36,7))</f>
        <v/>
      </c>
      <c r="AS19" s="22" t="str">
        <f>IF(AI19="","",VLOOKUP(AI19,目次!$A$5:$X$36,24))</f>
        <v/>
      </c>
      <c r="AT19" s="45" t="str">
        <f t="shared" si="13"/>
        <v/>
      </c>
      <c r="AU19" s="45" t="str">
        <f t="shared" si="13"/>
        <v/>
      </c>
      <c r="AV19" s="45" t="str">
        <f t="shared" si="13"/>
        <v/>
      </c>
      <c r="AW19" s="45" t="str">
        <f t="shared" si="13"/>
        <v/>
      </c>
      <c r="AX19" s="45" t="str">
        <f t="shared" si="13"/>
        <v/>
      </c>
      <c r="AY19" s="45" t="str">
        <f t="shared" si="13"/>
        <v/>
      </c>
      <c r="AZ19" s="45" t="str">
        <f t="shared" si="13"/>
        <v>4～5</v>
      </c>
      <c r="BA19" s="45" t="str">
        <f t="shared" si="13"/>
        <v>8～9</v>
      </c>
      <c r="BB19" s="45" t="str">
        <f t="shared" si="13"/>
        <v>4～5</v>
      </c>
      <c r="BC19" s="45" t="str">
        <f t="shared" si="13"/>
        <v>8～9</v>
      </c>
      <c r="BH19" s="40">
        <v>9</v>
      </c>
      <c r="BI19" s="64" t="s">
        <v>30</v>
      </c>
      <c r="BJ19" s="75" t="s">
        <v>105</v>
      </c>
      <c r="BK19" s="260" t="s">
        <v>106</v>
      </c>
      <c r="BL19" s="78" t="s">
        <v>456</v>
      </c>
      <c r="BM19" s="261" t="s">
        <v>106</v>
      </c>
      <c r="BN19" s="67" t="s">
        <v>105</v>
      </c>
      <c r="BO19" s="259" t="s">
        <v>106</v>
      </c>
      <c r="BP19" s="67" t="s">
        <v>105</v>
      </c>
      <c r="BQ19" s="152" t="s">
        <v>107</v>
      </c>
      <c r="BR19" s="69" t="s">
        <v>105</v>
      </c>
      <c r="BS19" s="254" t="s">
        <v>107</v>
      </c>
    </row>
    <row r="20" spans="1:71" ht="18.95" customHeight="1">
      <c r="A20" s="218"/>
      <c r="B20" s="5">
        <v>13</v>
      </c>
      <c r="C20" s="6">
        <f t="shared" si="0"/>
        <v>46004</v>
      </c>
      <c r="D20" s="18">
        <f t="shared" si="14"/>
        <v>7</v>
      </c>
      <c r="E20" s="9"/>
      <c r="F20" s="108" t="str">
        <f t="shared" si="11"/>
        <v/>
      </c>
      <c r="G20" s="107" t="str">
        <f t="shared" si="2"/>
        <v/>
      </c>
      <c r="H20" s="108" t="str">
        <f t="shared" si="3"/>
        <v/>
      </c>
      <c r="I20" s="107" t="str">
        <f t="shared" si="4"/>
        <v/>
      </c>
      <c r="J20" s="108" t="str">
        <f t="shared" si="5"/>
        <v>6～7</v>
      </c>
      <c r="K20" s="107" t="str">
        <f t="shared" si="6"/>
        <v>8～9</v>
      </c>
      <c r="L20" s="108" t="str">
        <f t="shared" si="7"/>
        <v/>
      </c>
      <c r="M20" s="107" t="str">
        <f t="shared" si="8"/>
        <v/>
      </c>
      <c r="N20" s="108" t="str">
        <f t="shared" si="9"/>
        <v/>
      </c>
      <c r="O20" s="107" t="str">
        <f t="shared" si="10"/>
        <v/>
      </c>
      <c r="P20" s="9"/>
      <c r="Q20" s="218"/>
      <c r="R20" s="55">
        <v>1</v>
      </c>
      <c r="S20" s="14">
        <f>SUM($R$8:R20)</f>
        <v>13</v>
      </c>
      <c r="AA20" s="9">
        <v>10</v>
      </c>
      <c r="AB20" s="27" t="str">
        <f>V15</f>
        <v>英語</v>
      </c>
      <c r="AC20" s="61"/>
      <c r="AD20" s="42" t="str">
        <f t="shared" si="12"/>
        <v>英語</v>
      </c>
      <c r="AE20" s="22" t="str">
        <f>IF($AD20=AE$10,COUNTIF($AD$11:$AD20,AE$10)+U$19,"")</f>
        <v/>
      </c>
      <c r="AF20" s="22" t="str">
        <f>IF($AD20=AF$10,COUNTIF($AD$11:$AD20,AF$10)+V$19,"")</f>
        <v/>
      </c>
      <c r="AG20" s="22" t="str">
        <f>IF($AD20=AG$10,COUNTIF($AD$11:$AD20,AG$10)+W$19,"")</f>
        <v/>
      </c>
      <c r="AH20" s="22" t="str">
        <f>IF($AD20=AH$10,COUNTIF($AD$11:$AD20,AH$10)+X$19,"")</f>
        <v/>
      </c>
      <c r="AI20" s="22">
        <f>IF($AD20=AI$10,COUNTIF($AD$11:$AD20,AI$10)+Y$19,"")</f>
        <v>2</v>
      </c>
      <c r="AJ20" s="22" t="str">
        <f>IF(AE20="","",VLOOKUP(AE20,目次!$A$5:$P$36,3))</f>
        <v/>
      </c>
      <c r="AK20" s="22" t="str">
        <f>IF(AE20="","",VLOOKUP(AE20,目次!$A$5:$X$36,20))</f>
        <v/>
      </c>
      <c r="AL20" s="22" t="str">
        <f>IF(AF20="","",VLOOKUP(AF20,目次!$A$5:$P$36,4))</f>
        <v/>
      </c>
      <c r="AM20" s="22" t="str">
        <f>IF(AF20="","",VLOOKUP(AF20,目次!$A$5:$X$36,21))</f>
        <v/>
      </c>
      <c r="AN20" s="22" t="str">
        <f>IF(AG20="","",VLOOKUP(AG20,目次!$A$5:$P$36,5))</f>
        <v/>
      </c>
      <c r="AO20" s="22" t="str">
        <f>IF(AG20="","",VLOOKUP(AG20,目次!$A$5:$X$36,22))</f>
        <v/>
      </c>
      <c r="AP20" s="22" t="str">
        <f>IF(AH20="","",VLOOKUP(AH20,目次!$A$5:$P$36,6))</f>
        <v/>
      </c>
      <c r="AQ20" s="22" t="str">
        <f>IF(AH20="","",VLOOKUP(AH20,目次!$A$5:$X$36,23))</f>
        <v/>
      </c>
      <c r="AR20" s="22" t="str">
        <f>IF(AI20="","",VLOOKUP(AI20,目次!$A$5:$P$36,7))</f>
        <v>4～5</v>
      </c>
      <c r="AS20" s="22" t="str">
        <f>IF(AI20="","",VLOOKUP(AI20,目次!$A$5:$X$36,24))</f>
        <v>8～9</v>
      </c>
      <c r="AT20" s="45" t="str">
        <f t="shared" si="13"/>
        <v>6～7</v>
      </c>
      <c r="AU20" s="45" t="str">
        <f t="shared" si="13"/>
        <v>8～9</v>
      </c>
      <c r="AV20" s="45" t="str">
        <f t="shared" si="13"/>
        <v/>
      </c>
      <c r="AW20" s="45" t="str">
        <f t="shared" si="13"/>
        <v/>
      </c>
      <c r="AX20" s="45" t="str">
        <f t="shared" si="13"/>
        <v/>
      </c>
      <c r="AY20" s="45" t="str">
        <f t="shared" si="13"/>
        <v/>
      </c>
      <c r="AZ20" s="45" t="str">
        <f t="shared" si="13"/>
        <v/>
      </c>
      <c r="BA20" s="45" t="str">
        <f t="shared" si="13"/>
        <v/>
      </c>
      <c r="BB20" s="45" t="str">
        <f t="shared" si="13"/>
        <v>4～5</v>
      </c>
      <c r="BC20" s="45" t="str">
        <f t="shared" si="13"/>
        <v>8～9</v>
      </c>
      <c r="BH20" s="40">
        <v>10</v>
      </c>
      <c r="BI20" s="64" t="s">
        <v>31</v>
      </c>
      <c r="BJ20" s="75" t="s">
        <v>106</v>
      </c>
      <c r="BK20" s="260" t="s">
        <v>107</v>
      </c>
      <c r="BL20" s="78" t="s">
        <v>108</v>
      </c>
      <c r="BM20" s="261" t="s">
        <v>107</v>
      </c>
      <c r="BN20" s="67" t="s">
        <v>106</v>
      </c>
      <c r="BO20" s="259" t="s">
        <v>107</v>
      </c>
      <c r="BP20" s="67" t="s">
        <v>106</v>
      </c>
      <c r="BQ20" s="152" t="s">
        <v>108</v>
      </c>
      <c r="BR20" s="69" t="s">
        <v>106</v>
      </c>
      <c r="BS20" s="254" t="s">
        <v>108</v>
      </c>
    </row>
    <row r="21" spans="1:71" ht="18.95" customHeight="1">
      <c r="A21" s="218"/>
      <c r="B21" s="5">
        <v>14</v>
      </c>
      <c r="C21" s="6">
        <f t="shared" si="0"/>
        <v>46005</v>
      </c>
      <c r="D21" s="18">
        <f t="shared" si="14"/>
        <v>1</v>
      </c>
      <c r="E21" s="9"/>
      <c r="F21" s="108" t="str">
        <f t="shared" si="11"/>
        <v/>
      </c>
      <c r="G21" s="107" t="str">
        <f t="shared" si="2"/>
        <v/>
      </c>
      <c r="H21" s="108" t="str">
        <f t="shared" si="3"/>
        <v/>
      </c>
      <c r="I21" s="107" t="str">
        <f t="shared" si="4"/>
        <v/>
      </c>
      <c r="J21" s="108" t="str">
        <f t="shared" si="5"/>
        <v/>
      </c>
      <c r="K21" s="107" t="str">
        <f t="shared" si="6"/>
        <v/>
      </c>
      <c r="L21" s="108" t="str">
        <f t="shared" si="7"/>
        <v>6～7</v>
      </c>
      <c r="M21" s="107" t="str">
        <f t="shared" si="8"/>
        <v>10～11</v>
      </c>
      <c r="N21" s="108" t="str">
        <f t="shared" si="9"/>
        <v/>
      </c>
      <c r="O21" s="107" t="str">
        <f t="shared" si="10"/>
        <v/>
      </c>
      <c r="P21" s="9"/>
      <c r="Q21" s="218"/>
      <c r="R21" s="55">
        <v>1</v>
      </c>
      <c r="S21" s="14">
        <f>SUM($R$8:R21)</f>
        <v>14</v>
      </c>
      <c r="AA21" s="9">
        <v>11</v>
      </c>
      <c r="AB21" s="27" t="str">
        <f>V11</f>
        <v>国語</v>
      </c>
      <c r="AC21" s="61"/>
      <c r="AD21" s="42" t="str">
        <f t="shared" si="12"/>
        <v>国語</v>
      </c>
      <c r="AE21" s="22">
        <f>IF($AD21=AE$10,COUNTIF($AD$11:$AD21,AE$10)+U$19,"")</f>
        <v>3</v>
      </c>
      <c r="AF21" s="22" t="str">
        <f>IF($AD21=AF$10,COUNTIF($AD$11:$AD21,AF$10)+V$19,"")</f>
        <v/>
      </c>
      <c r="AG21" s="22" t="str">
        <f>IF($AD21=AG$10,COUNTIF($AD$11:$AD21,AG$10)+W$19,"")</f>
        <v/>
      </c>
      <c r="AH21" s="22" t="str">
        <f>IF($AD21=AH$10,COUNTIF($AD$11:$AD21,AH$10)+X$19,"")</f>
        <v/>
      </c>
      <c r="AI21" s="22" t="str">
        <f>IF($AD21=AI$10,COUNTIF($AD$11:$AD21,AI$10)+Y$19,"")</f>
        <v/>
      </c>
      <c r="AJ21" s="22" t="str">
        <f>IF(AE21="","",VLOOKUP(AE21,目次!$A$5:$P$36,3))</f>
        <v>6～7</v>
      </c>
      <c r="AK21" s="22" t="str">
        <f>IF(AE21="","",VLOOKUP(AE21,目次!$A$5:$X$36,20))</f>
        <v>8～9</v>
      </c>
      <c r="AL21" s="22" t="str">
        <f>IF(AF21="","",VLOOKUP(AF21,目次!$A$5:$P$36,4))</f>
        <v/>
      </c>
      <c r="AM21" s="22" t="str">
        <f>IF(AF21="","",VLOOKUP(AF21,目次!$A$5:$X$36,21))</f>
        <v/>
      </c>
      <c r="AN21" s="22" t="str">
        <f>IF(AG21="","",VLOOKUP(AG21,目次!$A$5:$P$36,5))</f>
        <v/>
      </c>
      <c r="AO21" s="22" t="str">
        <f>IF(AG21="","",VLOOKUP(AG21,目次!$A$5:$X$36,22))</f>
        <v/>
      </c>
      <c r="AP21" s="22" t="str">
        <f>IF(AH21="","",VLOOKUP(AH21,目次!$A$5:$P$36,6))</f>
        <v/>
      </c>
      <c r="AQ21" s="22" t="str">
        <f>IF(AH21="","",VLOOKUP(AH21,目次!$A$5:$X$36,23))</f>
        <v/>
      </c>
      <c r="AR21" s="22" t="str">
        <f>IF(AI21="","",VLOOKUP(AI21,目次!$A$5:$P$36,7))</f>
        <v/>
      </c>
      <c r="AS21" s="22" t="str">
        <f>IF(AI21="","",VLOOKUP(AI21,目次!$A$5:$X$36,24))</f>
        <v/>
      </c>
      <c r="AT21" s="45" t="str">
        <f t="shared" si="13"/>
        <v>6～7</v>
      </c>
      <c r="AU21" s="45" t="str">
        <f t="shared" si="13"/>
        <v>8～9</v>
      </c>
      <c r="AV21" s="45" t="str">
        <f t="shared" si="13"/>
        <v>6～7</v>
      </c>
      <c r="AW21" s="45" t="str">
        <f t="shared" si="13"/>
        <v>8～9</v>
      </c>
      <c r="AX21" s="45" t="str">
        <f t="shared" si="13"/>
        <v/>
      </c>
      <c r="AY21" s="45" t="str">
        <f t="shared" si="13"/>
        <v/>
      </c>
      <c r="AZ21" s="45" t="str">
        <f t="shared" si="13"/>
        <v/>
      </c>
      <c r="BA21" s="45" t="str">
        <f t="shared" si="13"/>
        <v/>
      </c>
      <c r="BB21" s="45" t="str">
        <f t="shared" si="13"/>
        <v/>
      </c>
      <c r="BC21" s="45" t="str">
        <f t="shared" si="13"/>
        <v/>
      </c>
      <c r="BH21" s="40">
        <v>11</v>
      </c>
      <c r="BI21" s="64" t="s">
        <v>32</v>
      </c>
      <c r="BJ21" s="75" t="s">
        <v>107</v>
      </c>
      <c r="BK21" s="260" t="s">
        <v>108</v>
      </c>
      <c r="BL21" s="78" t="s">
        <v>109</v>
      </c>
      <c r="BM21" s="261" t="s">
        <v>108</v>
      </c>
      <c r="BN21" s="67" t="s">
        <v>107</v>
      </c>
      <c r="BO21" s="259" t="s">
        <v>108</v>
      </c>
      <c r="BP21" s="67" t="s">
        <v>107</v>
      </c>
      <c r="BQ21" s="152" t="s">
        <v>109</v>
      </c>
      <c r="BR21" s="69" t="s">
        <v>107</v>
      </c>
      <c r="BS21" s="254" t="s">
        <v>109</v>
      </c>
    </row>
    <row r="22" spans="1:71" ht="18.95" customHeight="1">
      <c r="A22" s="218"/>
      <c r="B22" s="5">
        <v>15</v>
      </c>
      <c r="C22" s="6">
        <f t="shared" si="0"/>
        <v>46006</v>
      </c>
      <c r="D22" s="18">
        <f t="shared" si="14"/>
        <v>2</v>
      </c>
      <c r="E22" s="9"/>
      <c r="F22" s="108" t="str">
        <f t="shared" si="11"/>
        <v/>
      </c>
      <c r="G22" s="107" t="str">
        <f t="shared" si="2"/>
        <v/>
      </c>
      <c r="H22" s="108" t="str">
        <f t="shared" si="3"/>
        <v/>
      </c>
      <c r="I22" s="107" t="str">
        <f t="shared" si="4"/>
        <v/>
      </c>
      <c r="J22" s="108" t="str">
        <f t="shared" si="5"/>
        <v/>
      </c>
      <c r="K22" s="107" t="str">
        <f t="shared" si="6"/>
        <v/>
      </c>
      <c r="L22" s="108" t="str">
        <f t="shared" si="7"/>
        <v/>
      </c>
      <c r="M22" s="107" t="str">
        <f t="shared" si="8"/>
        <v/>
      </c>
      <c r="N22" s="108" t="str">
        <f t="shared" si="9"/>
        <v>6～7</v>
      </c>
      <c r="O22" s="107" t="str">
        <f t="shared" si="10"/>
        <v>10～11</v>
      </c>
      <c r="P22" s="9"/>
      <c r="Q22" s="218"/>
      <c r="R22" s="55">
        <v>1</v>
      </c>
      <c r="S22" s="14">
        <f>SUM($R$8:R22)</f>
        <v>15</v>
      </c>
      <c r="AA22" s="9">
        <v>12</v>
      </c>
      <c r="AB22" s="27" t="str">
        <f>V12</f>
        <v>社会</v>
      </c>
      <c r="AC22" s="61"/>
      <c r="AD22" s="42" t="str">
        <f t="shared" si="12"/>
        <v>社会</v>
      </c>
      <c r="AE22" s="22" t="str">
        <f>IF($AD22=AE$10,COUNTIF($AD$11:$AD22,AE$10)+U$19,"")</f>
        <v/>
      </c>
      <c r="AF22" s="22">
        <f>IF($AD22=AF$10,COUNTIF($AD$11:$AD22,AF$10)+V$19,"")</f>
        <v>3</v>
      </c>
      <c r="AG22" s="22" t="str">
        <f>IF($AD22=AG$10,COUNTIF($AD$11:$AD22,AG$10)+W$19,"")</f>
        <v/>
      </c>
      <c r="AH22" s="22" t="str">
        <f>IF($AD22=AH$10,COUNTIF($AD$11:$AD22,AH$10)+X$19,"")</f>
        <v/>
      </c>
      <c r="AI22" s="22" t="str">
        <f>IF($AD22=AI$10,COUNTIF($AD$11:$AD22,AI$10)+Y$19,"")</f>
        <v/>
      </c>
      <c r="AJ22" s="22" t="str">
        <f>IF(AE22="","",VLOOKUP(AE22,目次!$A$5:$P$36,3))</f>
        <v/>
      </c>
      <c r="AK22" s="22" t="str">
        <f>IF(AE22="","",VLOOKUP(AE22,目次!$A$5:$X$36,20))</f>
        <v/>
      </c>
      <c r="AL22" s="22" t="str">
        <f>IF(AF22="","",VLOOKUP(AF22,目次!$A$5:$P$36,4))</f>
        <v>6～7</v>
      </c>
      <c r="AM22" s="22" t="str">
        <f>IF(AF22="","",VLOOKUP(AF22,目次!$A$5:$X$36,21))</f>
        <v>8～9</v>
      </c>
      <c r="AN22" s="22" t="str">
        <f>IF(AG22="","",VLOOKUP(AG22,目次!$A$5:$P$36,5))</f>
        <v/>
      </c>
      <c r="AO22" s="22" t="str">
        <f>IF(AG22="","",VLOOKUP(AG22,目次!$A$5:$X$36,22))</f>
        <v/>
      </c>
      <c r="AP22" s="22" t="str">
        <f>IF(AH22="","",VLOOKUP(AH22,目次!$A$5:$P$36,6))</f>
        <v/>
      </c>
      <c r="AQ22" s="22" t="str">
        <f>IF(AH22="","",VLOOKUP(AH22,目次!$A$5:$X$36,23))</f>
        <v/>
      </c>
      <c r="AR22" s="22" t="str">
        <f>IF(AI22="","",VLOOKUP(AI22,目次!$A$5:$P$36,7))</f>
        <v/>
      </c>
      <c r="AS22" s="22" t="str">
        <f>IF(AI22="","",VLOOKUP(AI22,目次!$A$5:$X$36,24))</f>
        <v/>
      </c>
      <c r="AT22" s="45" t="str">
        <f t="shared" si="13"/>
        <v/>
      </c>
      <c r="AU22" s="45" t="str">
        <f t="shared" si="13"/>
        <v/>
      </c>
      <c r="AV22" s="45" t="str">
        <f t="shared" si="13"/>
        <v>6～7</v>
      </c>
      <c r="AW22" s="45" t="str">
        <f t="shared" si="13"/>
        <v>8～9</v>
      </c>
      <c r="AX22" s="45" t="str">
        <f t="shared" si="13"/>
        <v>6～7</v>
      </c>
      <c r="AY22" s="45" t="str">
        <f t="shared" si="13"/>
        <v>8～9</v>
      </c>
      <c r="AZ22" s="45" t="str">
        <f t="shared" si="13"/>
        <v/>
      </c>
      <c r="BA22" s="45" t="str">
        <f t="shared" si="13"/>
        <v/>
      </c>
      <c r="BB22" s="45" t="str">
        <f t="shared" si="13"/>
        <v/>
      </c>
      <c r="BC22" s="45" t="str">
        <f t="shared" si="13"/>
        <v/>
      </c>
      <c r="BH22" s="40">
        <v>12</v>
      </c>
      <c r="BI22" s="64" t="s">
        <v>33</v>
      </c>
      <c r="BJ22" s="75" t="s">
        <v>108</v>
      </c>
      <c r="BK22" s="260" t="s">
        <v>109</v>
      </c>
      <c r="BL22" s="78" t="s">
        <v>457</v>
      </c>
      <c r="BM22" s="261" t="s">
        <v>109</v>
      </c>
      <c r="BN22" s="67" t="s">
        <v>108</v>
      </c>
      <c r="BO22" s="259" t="s">
        <v>109</v>
      </c>
      <c r="BP22" s="67" t="s">
        <v>108</v>
      </c>
      <c r="BQ22" s="152" t="s">
        <v>110</v>
      </c>
      <c r="BR22" s="69" t="s">
        <v>108</v>
      </c>
      <c r="BS22" s="254" t="s">
        <v>110</v>
      </c>
    </row>
    <row r="23" spans="1:71" ht="18.95" customHeight="1">
      <c r="A23" s="218"/>
      <c r="B23" s="5">
        <v>16</v>
      </c>
      <c r="C23" s="6">
        <f t="shared" si="0"/>
        <v>46007</v>
      </c>
      <c r="D23" s="18">
        <f t="shared" si="14"/>
        <v>3</v>
      </c>
      <c r="E23" s="9"/>
      <c r="F23" s="108" t="str">
        <f t="shared" si="11"/>
        <v>8～9</v>
      </c>
      <c r="G23" s="107" t="str">
        <f t="shared" si="2"/>
        <v>10～11</v>
      </c>
      <c r="H23" s="108" t="str">
        <f t="shared" si="3"/>
        <v/>
      </c>
      <c r="I23" s="107" t="str">
        <f t="shared" si="4"/>
        <v/>
      </c>
      <c r="J23" s="108" t="str">
        <f t="shared" si="5"/>
        <v/>
      </c>
      <c r="K23" s="107" t="str">
        <f t="shared" si="6"/>
        <v/>
      </c>
      <c r="L23" s="108" t="str">
        <f t="shared" si="7"/>
        <v/>
      </c>
      <c r="M23" s="107" t="str">
        <f t="shared" si="8"/>
        <v/>
      </c>
      <c r="N23" s="108" t="str">
        <f t="shared" si="9"/>
        <v/>
      </c>
      <c r="O23" s="107" t="str">
        <f t="shared" si="10"/>
        <v/>
      </c>
      <c r="P23" s="9"/>
      <c r="Q23" s="218"/>
      <c r="R23" s="55">
        <v>1</v>
      </c>
      <c r="S23" s="14">
        <f>SUM($R$8:R23)</f>
        <v>16</v>
      </c>
      <c r="AA23" s="9">
        <v>13</v>
      </c>
      <c r="AB23" s="27" t="str">
        <f>V13</f>
        <v>数学</v>
      </c>
      <c r="AC23" s="61"/>
      <c r="AD23" s="42" t="str">
        <f t="shared" si="12"/>
        <v>数学</v>
      </c>
      <c r="AE23" s="22" t="str">
        <f>IF($AD23=AE$10,COUNTIF($AD$11:$AD23,AE$10)+U$19,"")</f>
        <v/>
      </c>
      <c r="AF23" s="22" t="str">
        <f>IF($AD23=AF$10,COUNTIF($AD$11:$AD23,AF$10)+V$19,"")</f>
        <v/>
      </c>
      <c r="AG23" s="22">
        <f>IF($AD23=AG$10,COUNTIF($AD$11:$AD23,AG$10)+W$19,"")</f>
        <v>3</v>
      </c>
      <c r="AH23" s="22" t="str">
        <f>IF($AD23=AH$10,COUNTIF($AD$11:$AD23,AH$10)+X$19,"")</f>
        <v/>
      </c>
      <c r="AI23" s="22" t="str">
        <f>IF($AD23=AI$10,COUNTIF($AD$11:$AD23,AI$10)+Y$19,"")</f>
        <v/>
      </c>
      <c r="AJ23" s="22" t="str">
        <f>IF(AE23="","",VLOOKUP(AE23,目次!$A$5:$P$36,3))</f>
        <v/>
      </c>
      <c r="AK23" s="22" t="str">
        <f>IF(AE23="","",VLOOKUP(AE23,目次!$A$5:$X$36,20))</f>
        <v/>
      </c>
      <c r="AL23" s="22" t="str">
        <f>IF(AF23="","",VLOOKUP(AF23,目次!$A$5:$P$36,4))</f>
        <v/>
      </c>
      <c r="AM23" s="22" t="str">
        <f>IF(AF23="","",VLOOKUP(AF23,目次!$A$5:$X$36,21))</f>
        <v/>
      </c>
      <c r="AN23" s="22" t="str">
        <f>IF(AG23="","",VLOOKUP(AG23,目次!$A$5:$P$36,5))</f>
        <v>6～7</v>
      </c>
      <c r="AO23" s="22" t="str">
        <f>IF(AG23="","",VLOOKUP(AG23,目次!$A$5:$X$36,22))</f>
        <v>8～9</v>
      </c>
      <c r="AP23" s="22" t="str">
        <f>IF(AH23="","",VLOOKUP(AH23,目次!$A$5:$P$36,6))</f>
        <v/>
      </c>
      <c r="AQ23" s="22" t="str">
        <f>IF(AH23="","",VLOOKUP(AH23,目次!$A$5:$X$36,23))</f>
        <v/>
      </c>
      <c r="AR23" s="22" t="str">
        <f>IF(AI23="","",VLOOKUP(AI23,目次!$A$5:$P$36,7))</f>
        <v/>
      </c>
      <c r="AS23" s="22" t="str">
        <f>IF(AI23="","",VLOOKUP(AI23,目次!$A$5:$X$36,24))</f>
        <v/>
      </c>
      <c r="AT23" s="45" t="str">
        <f t="shared" si="13"/>
        <v/>
      </c>
      <c r="AU23" s="45" t="str">
        <f t="shared" si="13"/>
        <v/>
      </c>
      <c r="AV23" s="45" t="str">
        <f t="shared" si="13"/>
        <v/>
      </c>
      <c r="AW23" s="45" t="str">
        <f t="shared" si="13"/>
        <v/>
      </c>
      <c r="AX23" s="45" t="str">
        <f t="shared" si="13"/>
        <v>6～7</v>
      </c>
      <c r="AY23" s="45" t="str">
        <f t="shared" si="13"/>
        <v>8～9</v>
      </c>
      <c r="AZ23" s="45" t="str">
        <f t="shared" si="13"/>
        <v>6～7</v>
      </c>
      <c r="BA23" s="45" t="str">
        <f t="shared" si="13"/>
        <v>10～11</v>
      </c>
      <c r="BB23" s="45" t="str">
        <f t="shared" si="13"/>
        <v/>
      </c>
      <c r="BC23" s="45" t="str">
        <f t="shared" si="13"/>
        <v/>
      </c>
      <c r="BH23" s="40">
        <v>13</v>
      </c>
      <c r="BI23" s="64" t="s">
        <v>36</v>
      </c>
      <c r="BJ23" s="75" t="s">
        <v>109</v>
      </c>
      <c r="BK23" s="260" t="s">
        <v>110</v>
      </c>
      <c r="BL23" s="78" t="s">
        <v>114</v>
      </c>
      <c r="BM23" s="261" t="s">
        <v>110</v>
      </c>
      <c r="BN23" s="67" t="s">
        <v>109</v>
      </c>
      <c r="BO23" s="259" t="s">
        <v>110</v>
      </c>
      <c r="BP23" s="67" t="s">
        <v>109</v>
      </c>
      <c r="BQ23" s="152" t="s">
        <v>113</v>
      </c>
      <c r="BR23" s="69" t="s">
        <v>109</v>
      </c>
      <c r="BS23" s="254" t="s">
        <v>113</v>
      </c>
    </row>
    <row r="24" spans="1:71" ht="18.95" customHeight="1">
      <c r="A24" s="218"/>
      <c r="B24" s="5">
        <v>17</v>
      </c>
      <c r="C24" s="6">
        <f t="shared" si="0"/>
        <v>46008</v>
      </c>
      <c r="D24" s="18">
        <f t="shared" si="14"/>
        <v>4</v>
      </c>
      <c r="E24" s="9"/>
      <c r="F24" s="108" t="str">
        <f t="shared" si="11"/>
        <v/>
      </c>
      <c r="G24" s="107" t="str">
        <f t="shared" si="2"/>
        <v/>
      </c>
      <c r="H24" s="108" t="str">
        <f t="shared" si="3"/>
        <v>8～9</v>
      </c>
      <c r="I24" s="107" t="str">
        <f t="shared" si="4"/>
        <v>10～11</v>
      </c>
      <c r="J24" s="108" t="str">
        <f t="shared" si="5"/>
        <v/>
      </c>
      <c r="K24" s="107" t="str">
        <f t="shared" si="6"/>
        <v/>
      </c>
      <c r="L24" s="108" t="str">
        <f t="shared" si="7"/>
        <v/>
      </c>
      <c r="M24" s="107" t="str">
        <f t="shared" si="8"/>
        <v/>
      </c>
      <c r="N24" s="108" t="str">
        <f t="shared" si="9"/>
        <v/>
      </c>
      <c r="O24" s="107" t="str">
        <f t="shared" si="10"/>
        <v/>
      </c>
      <c r="P24" s="9"/>
      <c r="Q24" s="218"/>
      <c r="R24" s="55">
        <v>1</v>
      </c>
      <c r="S24" s="14">
        <f>SUM($R$8:R24)</f>
        <v>17</v>
      </c>
      <c r="AA24" s="9">
        <v>14</v>
      </c>
      <c r="AB24" s="27" t="str">
        <f>V14</f>
        <v>理科</v>
      </c>
      <c r="AC24" s="61"/>
      <c r="AD24" s="42" t="str">
        <f t="shared" si="12"/>
        <v>理科</v>
      </c>
      <c r="AE24" s="22" t="str">
        <f>IF($AD24=AE$10,COUNTIF($AD$11:$AD24,AE$10)+U$19,"")</f>
        <v/>
      </c>
      <c r="AF24" s="22" t="str">
        <f>IF($AD24=AF$10,COUNTIF($AD$11:$AD24,AF$10)+V$19,"")</f>
        <v/>
      </c>
      <c r="AG24" s="22" t="str">
        <f>IF($AD24=AG$10,COUNTIF($AD$11:$AD24,AG$10)+W$19,"")</f>
        <v/>
      </c>
      <c r="AH24" s="22">
        <f>IF($AD24=AH$10,COUNTIF($AD$11:$AD24,AH$10)+X$19,"")</f>
        <v>3</v>
      </c>
      <c r="AI24" s="22" t="str">
        <f>IF($AD24=AI$10,COUNTIF($AD$11:$AD24,AI$10)+Y$19,"")</f>
        <v/>
      </c>
      <c r="AJ24" s="22" t="str">
        <f>IF(AE24="","",VLOOKUP(AE24,目次!$A$5:$P$36,3))</f>
        <v/>
      </c>
      <c r="AK24" s="22" t="str">
        <f>IF(AE24="","",VLOOKUP(AE24,目次!$A$5:$X$36,20))</f>
        <v/>
      </c>
      <c r="AL24" s="22" t="str">
        <f>IF(AF24="","",VLOOKUP(AF24,目次!$A$5:$P$36,4))</f>
        <v/>
      </c>
      <c r="AM24" s="22" t="str">
        <f>IF(AF24="","",VLOOKUP(AF24,目次!$A$5:$X$36,21))</f>
        <v/>
      </c>
      <c r="AN24" s="22" t="str">
        <f>IF(AG24="","",VLOOKUP(AG24,目次!$A$5:$P$36,5))</f>
        <v/>
      </c>
      <c r="AO24" s="22" t="str">
        <f>IF(AG24="","",VLOOKUP(AG24,目次!$A$5:$X$36,22))</f>
        <v/>
      </c>
      <c r="AP24" s="22" t="str">
        <f>IF(AH24="","",VLOOKUP(AH24,目次!$A$5:$P$36,6))</f>
        <v>6～7</v>
      </c>
      <c r="AQ24" s="22" t="str">
        <f>IF(AH24="","",VLOOKUP(AH24,目次!$A$5:$X$36,23))</f>
        <v>10～11</v>
      </c>
      <c r="AR24" s="22" t="str">
        <f>IF(AI24="","",VLOOKUP(AI24,目次!$A$5:$P$36,7))</f>
        <v/>
      </c>
      <c r="AS24" s="22" t="str">
        <f>IF(AI24="","",VLOOKUP(AI24,目次!$A$5:$X$36,24))</f>
        <v/>
      </c>
      <c r="AT24" s="45" t="str">
        <f t="shared" si="13"/>
        <v/>
      </c>
      <c r="AU24" s="45" t="str">
        <f t="shared" si="13"/>
        <v/>
      </c>
      <c r="AV24" s="45" t="str">
        <f t="shared" si="13"/>
        <v/>
      </c>
      <c r="AW24" s="45" t="str">
        <f t="shared" si="13"/>
        <v/>
      </c>
      <c r="AX24" s="45" t="str">
        <f t="shared" si="13"/>
        <v/>
      </c>
      <c r="AY24" s="45" t="str">
        <f t="shared" si="13"/>
        <v/>
      </c>
      <c r="AZ24" s="45" t="str">
        <f t="shared" si="13"/>
        <v>6～7</v>
      </c>
      <c r="BA24" s="45" t="str">
        <f t="shared" si="13"/>
        <v>10～11</v>
      </c>
      <c r="BB24" s="45" t="str">
        <f t="shared" si="13"/>
        <v>6～7</v>
      </c>
      <c r="BC24" s="45" t="str">
        <f t="shared" si="13"/>
        <v>10～11</v>
      </c>
      <c r="BH24" s="40">
        <v>14</v>
      </c>
      <c r="BI24" s="64" t="s">
        <v>37</v>
      </c>
      <c r="BJ24" s="75" t="s">
        <v>110</v>
      </c>
      <c r="BK24" s="260" t="s">
        <v>113</v>
      </c>
      <c r="BL24" s="78" t="s">
        <v>115</v>
      </c>
      <c r="BM24" s="261" t="s">
        <v>113</v>
      </c>
      <c r="BN24" s="67" t="s">
        <v>110</v>
      </c>
      <c r="BO24" s="259" t="s">
        <v>113</v>
      </c>
      <c r="BP24" s="67" t="s">
        <v>110</v>
      </c>
      <c r="BQ24" s="152" t="s">
        <v>114</v>
      </c>
      <c r="BR24" s="69" t="s">
        <v>110</v>
      </c>
      <c r="BS24" s="254" t="s">
        <v>114</v>
      </c>
    </row>
    <row r="25" spans="1:71" ht="18.95" customHeight="1">
      <c r="A25" s="218"/>
      <c r="B25" s="5">
        <v>18</v>
      </c>
      <c r="C25" s="6">
        <f t="shared" si="0"/>
        <v>46009</v>
      </c>
      <c r="D25" s="18">
        <f t="shared" si="14"/>
        <v>5</v>
      </c>
      <c r="E25" s="9"/>
      <c r="F25" s="108" t="str">
        <f t="shared" si="11"/>
        <v/>
      </c>
      <c r="G25" s="107" t="str">
        <f t="shared" si="2"/>
        <v/>
      </c>
      <c r="H25" s="108" t="str">
        <f t="shared" si="3"/>
        <v/>
      </c>
      <c r="I25" s="107" t="str">
        <f t="shared" si="4"/>
        <v/>
      </c>
      <c r="J25" s="108" t="str">
        <f t="shared" si="5"/>
        <v>8～9</v>
      </c>
      <c r="K25" s="107" t="str">
        <f t="shared" si="6"/>
        <v>10～11</v>
      </c>
      <c r="L25" s="108" t="str">
        <f t="shared" si="7"/>
        <v/>
      </c>
      <c r="M25" s="107" t="str">
        <f t="shared" si="8"/>
        <v/>
      </c>
      <c r="N25" s="108" t="str">
        <f t="shared" si="9"/>
        <v/>
      </c>
      <c r="O25" s="107" t="str">
        <f t="shared" si="10"/>
        <v/>
      </c>
      <c r="P25" s="9"/>
      <c r="Q25" s="218"/>
      <c r="R25" s="55">
        <v>1</v>
      </c>
      <c r="S25" s="14">
        <f>SUM($R$8:R25)</f>
        <v>18</v>
      </c>
      <c r="AA25" s="9">
        <v>15</v>
      </c>
      <c r="AB25" s="27" t="str">
        <f>V15</f>
        <v>英語</v>
      </c>
      <c r="AC25" s="61"/>
      <c r="AD25" s="42" t="str">
        <f t="shared" si="12"/>
        <v>英語</v>
      </c>
      <c r="AE25" s="22" t="str">
        <f>IF($AD25=AE$10,COUNTIF($AD$11:$AD25,AE$10)+U$19,"")</f>
        <v/>
      </c>
      <c r="AF25" s="22" t="str">
        <f>IF($AD25=AF$10,COUNTIF($AD$11:$AD25,AF$10)+V$19,"")</f>
        <v/>
      </c>
      <c r="AG25" s="22" t="str">
        <f>IF($AD25=AG$10,COUNTIF($AD$11:$AD25,AG$10)+W$19,"")</f>
        <v/>
      </c>
      <c r="AH25" s="22" t="str">
        <f>IF($AD25=AH$10,COUNTIF($AD$11:$AD25,AH$10)+X$19,"")</f>
        <v/>
      </c>
      <c r="AI25" s="22">
        <f>IF($AD25=AI$10,COUNTIF($AD$11:$AD25,AI$10)+Y$19,"")</f>
        <v>3</v>
      </c>
      <c r="AJ25" s="22" t="str">
        <f>IF(AE25="","",VLOOKUP(AE25,目次!$A$5:$P$36,3))</f>
        <v/>
      </c>
      <c r="AK25" s="22" t="str">
        <f>IF(AE25="","",VLOOKUP(AE25,目次!$A$5:$X$36,20))</f>
        <v/>
      </c>
      <c r="AL25" s="22" t="str">
        <f>IF(AF25="","",VLOOKUP(AF25,目次!$A$5:$P$36,4))</f>
        <v/>
      </c>
      <c r="AM25" s="22" t="str">
        <f>IF(AF25="","",VLOOKUP(AF25,目次!$A$5:$X$36,21))</f>
        <v/>
      </c>
      <c r="AN25" s="22" t="str">
        <f>IF(AG25="","",VLOOKUP(AG25,目次!$A$5:$P$36,5))</f>
        <v/>
      </c>
      <c r="AO25" s="22" t="str">
        <f>IF(AG25="","",VLOOKUP(AG25,目次!$A$5:$X$36,22))</f>
        <v/>
      </c>
      <c r="AP25" s="22" t="str">
        <f>IF(AH25="","",VLOOKUP(AH25,目次!$A$5:$P$36,6))</f>
        <v/>
      </c>
      <c r="AQ25" s="22" t="str">
        <f>IF(AH25="","",VLOOKUP(AH25,目次!$A$5:$X$36,23))</f>
        <v/>
      </c>
      <c r="AR25" s="22" t="str">
        <f>IF(AI25="","",VLOOKUP(AI25,目次!$A$5:$P$36,7))</f>
        <v>6～7</v>
      </c>
      <c r="AS25" s="22" t="str">
        <f>IF(AI25="","",VLOOKUP(AI25,目次!$A$5:$X$36,24))</f>
        <v>10～11</v>
      </c>
      <c r="AT25" s="45" t="str">
        <f t="shared" si="13"/>
        <v>8～9</v>
      </c>
      <c r="AU25" s="45" t="str">
        <f t="shared" si="13"/>
        <v>10～11</v>
      </c>
      <c r="AV25" s="45" t="str">
        <f t="shared" si="13"/>
        <v/>
      </c>
      <c r="AW25" s="45" t="str">
        <f t="shared" si="13"/>
        <v/>
      </c>
      <c r="AX25" s="45" t="str">
        <f t="shared" si="13"/>
        <v/>
      </c>
      <c r="AY25" s="45" t="str">
        <f t="shared" si="13"/>
        <v/>
      </c>
      <c r="AZ25" s="45" t="str">
        <f t="shared" si="13"/>
        <v/>
      </c>
      <c r="BA25" s="45" t="str">
        <f t="shared" si="13"/>
        <v/>
      </c>
      <c r="BB25" s="45" t="str">
        <f t="shared" si="13"/>
        <v>6～7</v>
      </c>
      <c r="BC25" s="45" t="str">
        <f t="shared" si="13"/>
        <v>10～11</v>
      </c>
      <c r="BH25" s="40">
        <v>15</v>
      </c>
      <c r="BI25" s="64" t="s">
        <v>38</v>
      </c>
      <c r="BJ25" s="75" t="s">
        <v>135</v>
      </c>
      <c r="BK25" s="260" t="s">
        <v>114</v>
      </c>
      <c r="BL25" s="78" t="s">
        <v>116</v>
      </c>
      <c r="BM25" s="261" t="s">
        <v>114</v>
      </c>
      <c r="BN25" s="67" t="s">
        <v>113</v>
      </c>
      <c r="BO25" s="259" t="s">
        <v>114</v>
      </c>
      <c r="BP25" s="67" t="s">
        <v>113</v>
      </c>
      <c r="BQ25" s="152" t="s">
        <v>115</v>
      </c>
      <c r="BR25" s="69" t="s">
        <v>113</v>
      </c>
      <c r="BS25" s="254" t="s">
        <v>115</v>
      </c>
    </row>
    <row r="26" spans="1:71" ht="18.95" customHeight="1">
      <c r="A26" s="218"/>
      <c r="B26" s="5">
        <v>19</v>
      </c>
      <c r="C26" s="6">
        <f t="shared" si="0"/>
        <v>46010</v>
      </c>
      <c r="D26" s="18">
        <f t="shared" si="14"/>
        <v>6</v>
      </c>
      <c r="E26" s="9"/>
      <c r="F26" s="108" t="str">
        <f t="shared" si="11"/>
        <v/>
      </c>
      <c r="G26" s="107" t="str">
        <f t="shared" si="2"/>
        <v/>
      </c>
      <c r="H26" s="108" t="str">
        <f t="shared" si="3"/>
        <v/>
      </c>
      <c r="I26" s="107" t="str">
        <f t="shared" si="4"/>
        <v/>
      </c>
      <c r="J26" s="108" t="str">
        <f t="shared" si="5"/>
        <v/>
      </c>
      <c r="K26" s="107" t="str">
        <f t="shared" si="6"/>
        <v/>
      </c>
      <c r="L26" s="108" t="str">
        <f t="shared" si="7"/>
        <v>8～9</v>
      </c>
      <c r="M26" s="107" t="str">
        <f t="shared" si="8"/>
        <v>12～13</v>
      </c>
      <c r="N26" s="108" t="str">
        <f t="shared" si="9"/>
        <v/>
      </c>
      <c r="O26" s="107" t="str">
        <f t="shared" si="10"/>
        <v/>
      </c>
      <c r="P26" s="9"/>
      <c r="Q26" s="218"/>
      <c r="R26" s="55">
        <v>1</v>
      </c>
      <c r="S26" s="14">
        <f>SUM($R$8:R26)</f>
        <v>19</v>
      </c>
      <c r="AA26" s="9">
        <v>16</v>
      </c>
      <c r="AB26" s="27" t="str">
        <f>V11</f>
        <v>国語</v>
      </c>
      <c r="AC26" s="61"/>
      <c r="AD26" s="42" t="str">
        <f t="shared" si="12"/>
        <v>国語</v>
      </c>
      <c r="AE26" s="22">
        <f>IF($AD26=AE$10,COUNTIF($AD$11:$AD26,AE$10)+U$19,"")</f>
        <v>4</v>
      </c>
      <c r="AF26" s="22" t="str">
        <f>IF($AD26=AF$10,COUNTIF($AD$11:$AD26,AF$10)+V$19,"")</f>
        <v/>
      </c>
      <c r="AG26" s="22" t="str">
        <f>IF($AD26=AG$10,COUNTIF($AD$11:$AD26,AG$10)+W$19,"")</f>
        <v/>
      </c>
      <c r="AH26" s="22" t="str">
        <f>IF($AD26=AH$10,COUNTIF($AD$11:$AD26,AH$10)+X$19,"")</f>
        <v/>
      </c>
      <c r="AI26" s="22" t="str">
        <f>IF($AD26=AI$10,COUNTIF($AD$11:$AD26,AI$10)+Y$19,"")</f>
        <v/>
      </c>
      <c r="AJ26" s="22" t="str">
        <f>IF(AE26="","",VLOOKUP(AE26,目次!$A$5:$P$36,3))</f>
        <v>8～9</v>
      </c>
      <c r="AK26" s="22" t="str">
        <f>IF(AE26="","",VLOOKUP(AE26,目次!$A$5:$X$36,20))</f>
        <v>10～11</v>
      </c>
      <c r="AL26" s="22" t="str">
        <f>IF(AF26="","",VLOOKUP(AF26,目次!$A$5:$P$36,4))</f>
        <v/>
      </c>
      <c r="AM26" s="22" t="str">
        <f>IF(AF26="","",VLOOKUP(AF26,目次!$A$5:$X$36,21))</f>
        <v/>
      </c>
      <c r="AN26" s="22" t="str">
        <f>IF(AG26="","",VLOOKUP(AG26,目次!$A$5:$P$36,5))</f>
        <v/>
      </c>
      <c r="AO26" s="22" t="str">
        <f>IF(AG26="","",VLOOKUP(AG26,目次!$A$5:$X$36,22))</f>
        <v/>
      </c>
      <c r="AP26" s="22" t="str">
        <f>IF(AH26="","",VLOOKUP(AH26,目次!$A$5:$P$36,6))</f>
        <v/>
      </c>
      <c r="AQ26" s="22" t="str">
        <f>IF(AH26="","",VLOOKUP(AH26,目次!$A$5:$X$36,23))</f>
        <v/>
      </c>
      <c r="AR26" s="22" t="str">
        <f>IF(AI26="","",VLOOKUP(AI26,目次!$A$5:$P$36,7))</f>
        <v/>
      </c>
      <c r="AS26" s="22" t="str">
        <f>IF(AI26="","",VLOOKUP(AI26,目次!$A$5:$X$36,24))</f>
        <v/>
      </c>
      <c r="AT26" s="45" t="str">
        <f t="shared" si="13"/>
        <v>8～9</v>
      </c>
      <c r="AU26" s="45" t="str">
        <f t="shared" si="13"/>
        <v>10～11</v>
      </c>
      <c r="AV26" s="45" t="str">
        <f t="shared" si="13"/>
        <v>8～9</v>
      </c>
      <c r="AW26" s="45" t="str">
        <f t="shared" si="13"/>
        <v>10～11</v>
      </c>
      <c r="AX26" s="45" t="str">
        <f t="shared" si="13"/>
        <v/>
      </c>
      <c r="AY26" s="45" t="str">
        <f t="shared" si="13"/>
        <v/>
      </c>
      <c r="AZ26" s="45" t="str">
        <f t="shared" si="13"/>
        <v/>
      </c>
      <c r="BA26" s="45" t="str">
        <f t="shared" si="13"/>
        <v/>
      </c>
      <c r="BB26" s="45" t="str">
        <f t="shared" si="13"/>
        <v/>
      </c>
      <c r="BC26" s="45" t="str">
        <f t="shared" si="13"/>
        <v/>
      </c>
      <c r="BH26" s="40">
        <v>16</v>
      </c>
      <c r="BI26" s="64" t="s">
        <v>39</v>
      </c>
      <c r="BJ26" s="75" t="s">
        <v>136</v>
      </c>
      <c r="BK26" s="260" t="s">
        <v>115</v>
      </c>
      <c r="BL26" s="78" t="s">
        <v>117</v>
      </c>
      <c r="BM26" s="261" t="s">
        <v>115</v>
      </c>
      <c r="BN26" s="67" t="s">
        <v>114</v>
      </c>
      <c r="BO26" s="259" t="s">
        <v>115</v>
      </c>
      <c r="BP26" s="67" t="s">
        <v>114</v>
      </c>
      <c r="BQ26" s="152" t="s">
        <v>116</v>
      </c>
      <c r="BR26" s="69" t="s">
        <v>114</v>
      </c>
      <c r="BS26" s="254" t="s">
        <v>116</v>
      </c>
    </row>
    <row r="27" spans="1:71" ht="18.95" customHeight="1">
      <c r="A27" s="218"/>
      <c r="B27" s="5">
        <v>20</v>
      </c>
      <c r="C27" s="6">
        <f t="shared" si="0"/>
        <v>46011</v>
      </c>
      <c r="D27" s="18">
        <f t="shared" si="14"/>
        <v>7</v>
      </c>
      <c r="E27" s="9"/>
      <c r="F27" s="108" t="str">
        <f t="shared" si="11"/>
        <v/>
      </c>
      <c r="G27" s="107" t="str">
        <f t="shared" si="2"/>
        <v/>
      </c>
      <c r="H27" s="108" t="str">
        <f t="shared" si="3"/>
        <v/>
      </c>
      <c r="I27" s="107" t="str">
        <f t="shared" si="4"/>
        <v/>
      </c>
      <c r="J27" s="108" t="str">
        <f t="shared" si="5"/>
        <v/>
      </c>
      <c r="K27" s="107" t="str">
        <f t="shared" si="6"/>
        <v/>
      </c>
      <c r="L27" s="108" t="str">
        <f t="shared" si="7"/>
        <v/>
      </c>
      <c r="M27" s="107" t="str">
        <f t="shared" si="8"/>
        <v/>
      </c>
      <c r="N27" s="108" t="str">
        <f t="shared" si="9"/>
        <v>8～9</v>
      </c>
      <c r="O27" s="107" t="str">
        <f t="shared" si="10"/>
        <v>12～13</v>
      </c>
      <c r="P27" s="9"/>
      <c r="Q27" s="218"/>
      <c r="R27" s="55">
        <v>1</v>
      </c>
      <c r="S27" s="14">
        <f>SUM($R$8:R27)</f>
        <v>20</v>
      </c>
      <c r="AA27" s="9">
        <v>17</v>
      </c>
      <c r="AB27" s="27" t="str">
        <f>V12</f>
        <v>社会</v>
      </c>
      <c r="AC27" s="61"/>
      <c r="AD27" s="42" t="str">
        <f t="shared" si="12"/>
        <v>社会</v>
      </c>
      <c r="AE27" s="22" t="str">
        <f>IF($AD27=AE$10,COUNTIF($AD$11:$AD27,AE$10)+U$19,"")</f>
        <v/>
      </c>
      <c r="AF27" s="22">
        <f>IF($AD27=AF$10,COUNTIF($AD$11:$AD27,AF$10)+V$19,"")</f>
        <v>4</v>
      </c>
      <c r="AG27" s="22" t="str">
        <f>IF($AD27=AG$10,COUNTIF($AD$11:$AD27,AG$10)+W$19,"")</f>
        <v/>
      </c>
      <c r="AH27" s="22" t="str">
        <f>IF($AD27=AH$10,COUNTIF($AD$11:$AD27,AH$10)+X$19,"")</f>
        <v/>
      </c>
      <c r="AI27" s="22" t="str">
        <f>IF($AD27=AI$10,COUNTIF($AD$11:$AD27,AI$10)+Y$19,"")</f>
        <v/>
      </c>
      <c r="AJ27" s="22" t="str">
        <f>IF(AE27="","",VLOOKUP(AE27,目次!$A$5:$P$36,3))</f>
        <v/>
      </c>
      <c r="AK27" s="22" t="str">
        <f>IF(AE27="","",VLOOKUP(AE27,目次!$A$5:$X$36,20))</f>
        <v/>
      </c>
      <c r="AL27" s="22" t="str">
        <f>IF(AF27="","",VLOOKUP(AF27,目次!$A$5:$P$36,4))</f>
        <v>8～9</v>
      </c>
      <c r="AM27" s="22" t="str">
        <f>IF(AF27="","",VLOOKUP(AF27,目次!$A$5:$X$36,21))</f>
        <v>10～11</v>
      </c>
      <c r="AN27" s="22" t="str">
        <f>IF(AG27="","",VLOOKUP(AG27,目次!$A$5:$P$36,5))</f>
        <v/>
      </c>
      <c r="AO27" s="22" t="str">
        <f>IF(AG27="","",VLOOKUP(AG27,目次!$A$5:$X$36,22))</f>
        <v/>
      </c>
      <c r="AP27" s="22" t="str">
        <f>IF(AH27="","",VLOOKUP(AH27,目次!$A$5:$P$36,6))</f>
        <v/>
      </c>
      <c r="AQ27" s="22" t="str">
        <f>IF(AH27="","",VLOOKUP(AH27,目次!$A$5:$X$36,23))</f>
        <v/>
      </c>
      <c r="AR27" s="22" t="str">
        <f>IF(AI27="","",VLOOKUP(AI27,目次!$A$5:$P$36,7))</f>
        <v/>
      </c>
      <c r="AS27" s="22" t="str">
        <f>IF(AI27="","",VLOOKUP(AI27,目次!$A$5:$X$36,24))</f>
        <v/>
      </c>
      <c r="AT27" s="45" t="str">
        <f t="shared" si="13"/>
        <v/>
      </c>
      <c r="AU27" s="45" t="str">
        <f t="shared" si="13"/>
        <v/>
      </c>
      <c r="AV27" s="45" t="str">
        <f t="shared" si="13"/>
        <v>8～9</v>
      </c>
      <c r="AW27" s="45" t="str">
        <f t="shared" si="13"/>
        <v>10～11</v>
      </c>
      <c r="AX27" s="45" t="str">
        <f t="shared" si="13"/>
        <v>8～9</v>
      </c>
      <c r="AY27" s="45" t="str">
        <f t="shared" si="13"/>
        <v>10～11</v>
      </c>
      <c r="AZ27" s="45" t="str">
        <f t="shared" si="13"/>
        <v/>
      </c>
      <c r="BA27" s="45" t="str">
        <f t="shared" si="13"/>
        <v/>
      </c>
      <c r="BB27" s="45" t="str">
        <f t="shared" si="13"/>
        <v/>
      </c>
      <c r="BC27" s="45" t="str">
        <f t="shared" si="13"/>
        <v/>
      </c>
      <c r="BH27" s="40">
        <v>17</v>
      </c>
      <c r="BI27" s="64" t="s">
        <v>40</v>
      </c>
      <c r="BJ27" s="75" t="s">
        <v>137</v>
      </c>
      <c r="BK27" s="260" t="s">
        <v>116</v>
      </c>
      <c r="BL27" s="78" t="s">
        <v>118</v>
      </c>
      <c r="BM27" s="261" t="s">
        <v>116</v>
      </c>
      <c r="BN27" s="67" t="s">
        <v>115</v>
      </c>
      <c r="BO27" s="259" t="s">
        <v>116</v>
      </c>
      <c r="BP27" s="67" t="s">
        <v>115</v>
      </c>
      <c r="BQ27" s="152" t="s">
        <v>117</v>
      </c>
      <c r="BR27" s="69" t="s">
        <v>115</v>
      </c>
      <c r="BS27" s="254" t="s">
        <v>117</v>
      </c>
    </row>
    <row r="28" spans="1:71" ht="18.95" customHeight="1">
      <c r="A28" s="218"/>
      <c r="B28" s="5">
        <v>21</v>
      </c>
      <c r="C28" s="6">
        <f t="shared" si="0"/>
        <v>46012</v>
      </c>
      <c r="D28" s="18">
        <f t="shared" si="14"/>
        <v>1</v>
      </c>
      <c r="E28" s="9"/>
      <c r="F28" s="108" t="str">
        <f t="shared" si="11"/>
        <v>10～11</v>
      </c>
      <c r="G28" s="107" t="str">
        <f t="shared" si="2"/>
        <v>12～13</v>
      </c>
      <c r="H28" s="108" t="str">
        <f t="shared" si="3"/>
        <v/>
      </c>
      <c r="I28" s="107" t="str">
        <f t="shared" si="4"/>
        <v/>
      </c>
      <c r="J28" s="108" t="str">
        <f t="shared" si="5"/>
        <v/>
      </c>
      <c r="K28" s="107" t="str">
        <f t="shared" si="6"/>
        <v/>
      </c>
      <c r="L28" s="108" t="str">
        <f t="shared" si="7"/>
        <v/>
      </c>
      <c r="M28" s="107" t="str">
        <f t="shared" si="8"/>
        <v/>
      </c>
      <c r="N28" s="108" t="str">
        <f t="shared" si="9"/>
        <v/>
      </c>
      <c r="O28" s="107" t="str">
        <f t="shared" si="10"/>
        <v/>
      </c>
      <c r="P28" s="9"/>
      <c r="Q28" s="218"/>
      <c r="R28" s="55">
        <v>1</v>
      </c>
      <c r="S28" s="14">
        <f>SUM($R$8:R28)</f>
        <v>21</v>
      </c>
      <c r="AA28" s="9">
        <v>18</v>
      </c>
      <c r="AB28" s="27" t="str">
        <f>V13</f>
        <v>数学</v>
      </c>
      <c r="AC28" s="61"/>
      <c r="AD28" s="42" t="str">
        <f t="shared" si="12"/>
        <v>数学</v>
      </c>
      <c r="AE28" s="22" t="str">
        <f>IF($AD28=AE$10,COUNTIF($AD$11:$AD28,AE$10)+U$19,"")</f>
        <v/>
      </c>
      <c r="AF28" s="22" t="str">
        <f>IF($AD28=AF$10,COUNTIF($AD$11:$AD28,AF$10)+V$19,"")</f>
        <v/>
      </c>
      <c r="AG28" s="22">
        <f>IF($AD28=AG$10,COUNTIF($AD$11:$AD28,AG$10)+W$19,"")</f>
        <v>4</v>
      </c>
      <c r="AH28" s="22" t="str">
        <f>IF($AD28=AH$10,COUNTIF($AD$11:$AD28,AH$10)+X$19,"")</f>
        <v/>
      </c>
      <c r="AI28" s="22" t="str">
        <f>IF($AD28=AI$10,COUNTIF($AD$11:$AD28,AI$10)+Y$19,"")</f>
        <v/>
      </c>
      <c r="AJ28" s="22" t="str">
        <f>IF(AE28="","",VLOOKUP(AE28,目次!$A$5:$P$36,3))</f>
        <v/>
      </c>
      <c r="AK28" s="22" t="str">
        <f>IF(AE28="","",VLOOKUP(AE28,目次!$A$5:$X$36,20))</f>
        <v/>
      </c>
      <c r="AL28" s="22" t="str">
        <f>IF(AF28="","",VLOOKUP(AF28,目次!$A$5:$P$36,4))</f>
        <v/>
      </c>
      <c r="AM28" s="22" t="str">
        <f>IF(AF28="","",VLOOKUP(AF28,目次!$A$5:$X$36,21))</f>
        <v/>
      </c>
      <c r="AN28" s="22" t="str">
        <f>IF(AG28="","",VLOOKUP(AG28,目次!$A$5:$P$36,5))</f>
        <v>8～9</v>
      </c>
      <c r="AO28" s="22" t="str">
        <f>IF(AG28="","",VLOOKUP(AG28,目次!$A$5:$X$36,22))</f>
        <v>10～11</v>
      </c>
      <c r="AP28" s="22" t="str">
        <f>IF(AH28="","",VLOOKUP(AH28,目次!$A$5:$P$36,6))</f>
        <v/>
      </c>
      <c r="AQ28" s="22" t="str">
        <f>IF(AH28="","",VLOOKUP(AH28,目次!$A$5:$X$36,23))</f>
        <v/>
      </c>
      <c r="AR28" s="22" t="str">
        <f>IF(AI28="","",VLOOKUP(AI28,目次!$A$5:$P$36,7))</f>
        <v/>
      </c>
      <c r="AS28" s="22" t="str">
        <f>IF(AI28="","",VLOOKUP(AI28,目次!$A$5:$X$36,24))</f>
        <v/>
      </c>
      <c r="AT28" s="45" t="str">
        <f t="shared" si="13"/>
        <v/>
      </c>
      <c r="AU28" s="45" t="str">
        <f t="shared" si="13"/>
        <v/>
      </c>
      <c r="AV28" s="45" t="str">
        <f t="shared" si="13"/>
        <v/>
      </c>
      <c r="AW28" s="45" t="str">
        <f t="shared" si="13"/>
        <v/>
      </c>
      <c r="AX28" s="45" t="str">
        <f t="shared" si="13"/>
        <v>8～9</v>
      </c>
      <c r="AY28" s="45" t="str">
        <f t="shared" si="13"/>
        <v>10～11</v>
      </c>
      <c r="AZ28" s="45" t="str">
        <f t="shared" si="13"/>
        <v>8～9</v>
      </c>
      <c r="BA28" s="45" t="str">
        <f t="shared" si="13"/>
        <v>12～13</v>
      </c>
      <c r="BB28" s="45" t="str">
        <f t="shared" si="13"/>
        <v/>
      </c>
      <c r="BC28" s="45" t="str">
        <f t="shared" si="13"/>
        <v/>
      </c>
      <c r="BH28" s="40">
        <v>18</v>
      </c>
      <c r="BI28" s="64" t="s">
        <v>41</v>
      </c>
      <c r="BJ28" s="75" t="s">
        <v>138</v>
      </c>
      <c r="BK28" s="260" t="s">
        <v>117</v>
      </c>
      <c r="BL28" s="78" t="s">
        <v>119</v>
      </c>
      <c r="BM28" s="261" t="s">
        <v>117</v>
      </c>
      <c r="BN28" s="67" t="s">
        <v>116</v>
      </c>
      <c r="BO28" s="259" t="s">
        <v>117</v>
      </c>
      <c r="BP28" s="67" t="s">
        <v>116</v>
      </c>
      <c r="BQ28" s="152" t="s">
        <v>118</v>
      </c>
      <c r="BR28" s="69" t="s">
        <v>116</v>
      </c>
      <c r="BS28" s="254" t="s">
        <v>118</v>
      </c>
    </row>
    <row r="29" spans="1:71" ht="18.95" customHeight="1">
      <c r="A29" s="218"/>
      <c r="B29" s="5">
        <v>22</v>
      </c>
      <c r="C29" s="6">
        <f t="shared" si="0"/>
        <v>46013</v>
      </c>
      <c r="D29" s="18">
        <f t="shared" si="14"/>
        <v>2</v>
      </c>
      <c r="E29" s="9"/>
      <c r="F29" s="108" t="str">
        <f t="shared" si="11"/>
        <v/>
      </c>
      <c r="G29" s="107" t="str">
        <f t="shared" si="2"/>
        <v/>
      </c>
      <c r="H29" s="108" t="str">
        <f t="shared" si="3"/>
        <v>10～11</v>
      </c>
      <c r="I29" s="107" t="str">
        <f t="shared" si="4"/>
        <v>12～13</v>
      </c>
      <c r="J29" s="108" t="str">
        <f t="shared" si="5"/>
        <v/>
      </c>
      <c r="K29" s="107" t="str">
        <f t="shared" si="6"/>
        <v/>
      </c>
      <c r="L29" s="108" t="str">
        <f t="shared" si="7"/>
        <v/>
      </c>
      <c r="M29" s="107" t="str">
        <f t="shared" si="8"/>
        <v/>
      </c>
      <c r="N29" s="108" t="str">
        <f t="shared" si="9"/>
        <v/>
      </c>
      <c r="O29" s="107" t="str">
        <f t="shared" si="10"/>
        <v/>
      </c>
      <c r="P29" s="9"/>
      <c r="Q29" s="218"/>
      <c r="R29" s="55">
        <v>1</v>
      </c>
      <c r="S29" s="14">
        <f>SUM($R$8:R29)</f>
        <v>22</v>
      </c>
      <c r="AA29" s="9">
        <v>19</v>
      </c>
      <c r="AB29" s="27" t="str">
        <f>V14</f>
        <v>理科</v>
      </c>
      <c r="AC29" s="61"/>
      <c r="AD29" s="42" t="str">
        <f t="shared" si="12"/>
        <v>理科</v>
      </c>
      <c r="AE29" s="22" t="str">
        <f>IF($AD29=AE$10,COUNTIF($AD$11:$AD29,AE$10)+U$19,"")</f>
        <v/>
      </c>
      <c r="AF29" s="22" t="str">
        <f>IF($AD29=AF$10,COUNTIF($AD$11:$AD29,AF$10)+V$19,"")</f>
        <v/>
      </c>
      <c r="AG29" s="22" t="str">
        <f>IF($AD29=AG$10,COUNTIF($AD$11:$AD29,AG$10)+W$19,"")</f>
        <v/>
      </c>
      <c r="AH29" s="22">
        <f>IF($AD29=AH$10,COUNTIF($AD$11:$AD29,AH$10)+X$19,"")</f>
        <v>4</v>
      </c>
      <c r="AI29" s="22" t="str">
        <f>IF($AD29=AI$10,COUNTIF($AD$11:$AD29,AI$10)+Y$19,"")</f>
        <v/>
      </c>
      <c r="AJ29" s="22" t="str">
        <f>IF(AE29="","",VLOOKUP(AE29,目次!$A$5:$P$36,3))</f>
        <v/>
      </c>
      <c r="AK29" s="22" t="str">
        <f>IF(AE29="","",VLOOKUP(AE29,目次!$A$5:$X$36,20))</f>
        <v/>
      </c>
      <c r="AL29" s="22" t="str">
        <f>IF(AF29="","",VLOOKUP(AF29,目次!$A$5:$P$36,4))</f>
        <v/>
      </c>
      <c r="AM29" s="22" t="str">
        <f>IF(AF29="","",VLOOKUP(AF29,目次!$A$5:$X$36,21))</f>
        <v/>
      </c>
      <c r="AN29" s="22" t="str">
        <f>IF(AG29="","",VLOOKUP(AG29,目次!$A$5:$P$36,5))</f>
        <v/>
      </c>
      <c r="AO29" s="22" t="str">
        <f>IF(AG29="","",VLOOKUP(AG29,目次!$A$5:$X$36,22))</f>
        <v/>
      </c>
      <c r="AP29" s="22" t="str">
        <f>IF(AH29="","",VLOOKUP(AH29,目次!$A$5:$P$36,6))</f>
        <v>8～9</v>
      </c>
      <c r="AQ29" s="22" t="str">
        <f>IF(AH29="","",VLOOKUP(AH29,目次!$A$5:$X$36,23))</f>
        <v>12～13</v>
      </c>
      <c r="AR29" s="22" t="str">
        <f>IF(AI29="","",VLOOKUP(AI29,目次!$A$5:$P$36,7))</f>
        <v/>
      </c>
      <c r="AS29" s="22" t="str">
        <f>IF(AI29="","",VLOOKUP(AI29,目次!$A$5:$X$36,24))</f>
        <v/>
      </c>
      <c r="AT29" s="45" t="str">
        <f t="shared" si="13"/>
        <v/>
      </c>
      <c r="AU29" s="45" t="str">
        <f t="shared" si="13"/>
        <v/>
      </c>
      <c r="AV29" s="45" t="str">
        <f t="shared" si="13"/>
        <v/>
      </c>
      <c r="AW29" s="45" t="str">
        <f t="shared" si="13"/>
        <v/>
      </c>
      <c r="AX29" s="45" t="str">
        <f t="shared" si="13"/>
        <v/>
      </c>
      <c r="AY29" s="45" t="str">
        <f t="shared" si="13"/>
        <v/>
      </c>
      <c r="AZ29" s="45" t="str">
        <f t="shared" si="13"/>
        <v>8～9</v>
      </c>
      <c r="BA29" s="45" t="str">
        <f t="shared" si="13"/>
        <v>12～13</v>
      </c>
      <c r="BB29" s="45" t="str">
        <f t="shared" si="13"/>
        <v>8～9</v>
      </c>
      <c r="BC29" s="45" t="str">
        <f t="shared" si="13"/>
        <v>12～13</v>
      </c>
      <c r="BH29" s="40">
        <v>19</v>
      </c>
      <c r="BI29" s="64" t="s">
        <v>42</v>
      </c>
      <c r="BJ29" s="75" t="s">
        <v>66</v>
      </c>
      <c r="BK29" s="260" t="s">
        <v>118</v>
      </c>
      <c r="BL29" s="78" t="s">
        <v>120</v>
      </c>
      <c r="BM29" s="261" t="s">
        <v>118</v>
      </c>
      <c r="BN29" s="67" t="s">
        <v>117</v>
      </c>
      <c r="BO29" s="259" t="s">
        <v>118</v>
      </c>
      <c r="BP29" s="67" t="s">
        <v>117</v>
      </c>
      <c r="BQ29" s="152" t="s">
        <v>119</v>
      </c>
      <c r="BR29" s="69" t="s">
        <v>117</v>
      </c>
      <c r="BS29" s="254" t="s">
        <v>119</v>
      </c>
    </row>
    <row r="30" spans="1:71" ht="18.95" customHeight="1">
      <c r="A30" s="218"/>
      <c r="B30" s="5">
        <v>23</v>
      </c>
      <c r="C30" s="6">
        <f t="shared" si="0"/>
        <v>46014</v>
      </c>
      <c r="D30" s="18">
        <f t="shared" si="14"/>
        <v>3</v>
      </c>
      <c r="E30" s="9"/>
      <c r="F30" s="108" t="str">
        <f t="shared" si="11"/>
        <v/>
      </c>
      <c r="G30" s="107" t="str">
        <f t="shared" si="2"/>
        <v/>
      </c>
      <c r="H30" s="108" t="str">
        <f t="shared" si="3"/>
        <v/>
      </c>
      <c r="I30" s="107" t="str">
        <f t="shared" si="4"/>
        <v/>
      </c>
      <c r="J30" s="108" t="str">
        <f t="shared" si="5"/>
        <v>10～11</v>
      </c>
      <c r="K30" s="107" t="str">
        <f t="shared" si="6"/>
        <v>12～13</v>
      </c>
      <c r="L30" s="108" t="str">
        <f t="shared" si="7"/>
        <v/>
      </c>
      <c r="M30" s="107" t="str">
        <f t="shared" si="8"/>
        <v/>
      </c>
      <c r="N30" s="108" t="str">
        <f t="shared" si="9"/>
        <v/>
      </c>
      <c r="O30" s="107" t="str">
        <f t="shared" si="10"/>
        <v/>
      </c>
      <c r="P30" s="9"/>
      <c r="Q30" s="218"/>
      <c r="R30" s="55">
        <v>1</v>
      </c>
      <c r="S30" s="14">
        <f>SUM($R$8:R30)</f>
        <v>23</v>
      </c>
      <c r="AA30" s="9">
        <v>20</v>
      </c>
      <c r="AB30" s="27" t="str">
        <f>V15</f>
        <v>英語</v>
      </c>
      <c r="AC30" s="61"/>
      <c r="AD30" s="42" t="str">
        <f t="shared" si="12"/>
        <v>英語</v>
      </c>
      <c r="AE30" s="22" t="str">
        <f>IF($AD30=AE$10,COUNTIF($AD$11:$AD30,AE$10)+U$19,"")</f>
        <v/>
      </c>
      <c r="AF30" s="22" t="str">
        <f>IF($AD30=AF$10,COUNTIF($AD$11:$AD30,AF$10)+V$19,"")</f>
        <v/>
      </c>
      <c r="AG30" s="22" t="str">
        <f>IF($AD30=AG$10,COUNTIF($AD$11:$AD30,AG$10)+W$19,"")</f>
        <v/>
      </c>
      <c r="AH30" s="22" t="str">
        <f>IF($AD30=AH$10,COUNTIF($AD$11:$AD30,AH$10)+X$19,"")</f>
        <v/>
      </c>
      <c r="AI30" s="22">
        <f>IF($AD30=AI$10,COUNTIF($AD$11:$AD30,AI$10)+Y$19,"")</f>
        <v>4</v>
      </c>
      <c r="AJ30" s="22" t="str">
        <f>IF(AE30="","",VLOOKUP(AE30,目次!$A$5:$P$36,3))</f>
        <v/>
      </c>
      <c r="AK30" s="22" t="str">
        <f>IF(AE30="","",VLOOKUP(AE30,目次!$A$5:$X$36,20))</f>
        <v/>
      </c>
      <c r="AL30" s="22" t="str">
        <f>IF(AF30="","",VLOOKUP(AF30,目次!$A$5:$P$36,4))</f>
        <v/>
      </c>
      <c r="AM30" s="22" t="str">
        <f>IF(AF30="","",VLOOKUP(AF30,目次!$A$5:$X$36,21))</f>
        <v/>
      </c>
      <c r="AN30" s="22" t="str">
        <f>IF(AG30="","",VLOOKUP(AG30,目次!$A$5:$P$36,5))</f>
        <v/>
      </c>
      <c r="AO30" s="22" t="str">
        <f>IF(AG30="","",VLOOKUP(AG30,目次!$A$5:$X$36,22))</f>
        <v/>
      </c>
      <c r="AP30" s="22" t="str">
        <f>IF(AH30="","",VLOOKUP(AH30,目次!$A$5:$P$36,6))</f>
        <v/>
      </c>
      <c r="AQ30" s="22" t="str">
        <f>IF(AH30="","",VLOOKUP(AH30,目次!$A$5:$X$36,23))</f>
        <v/>
      </c>
      <c r="AR30" s="22" t="str">
        <f>IF(AI30="","",VLOOKUP(AI30,目次!$A$5:$P$36,7))</f>
        <v>8～9</v>
      </c>
      <c r="AS30" s="22" t="str">
        <f>IF(AI30="","",VLOOKUP(AI30,目次!$A$5:$X$36,24))</f>
        <v>12～13</v>
      </c>
      <c r="AT30" s="45" t="str">
        <f t="shared" si="13"/>
        <v>10～11</v>
      </c>
      <c r="AU30" s="45" t="str">
        <f t="shared" si="13"/>
        <v>12～13</v>
      </c>
      <c r="AV30" s="45" t="str">
        <f t="shared" si="13"/>
        <v/>
      </c>
      <c r="AW30" s="45" t="str">
        <f t="shared" si="13"/>
        <v/>
      </c>
      <c r="AX30" s="45" t="str">
        <f t="shared" si="13"/>
        <v/>
      </c>
      <c r="AY30" s="45" t="str">
        <f t="shared" si="13"/>
        <v/>
      </c>
      <c r="AZ30" s="45" t="str">
        <f t="shared" si="13"/>
        <v/>
      </c>
      <c r="BA30" s="45" t="str">
        <f t="shared" si="13"/>
        <v/>
      </c>
      <c r="BB30" s="45" t="str">
        <f t="shared" si="13"/>
        <v>8～9</v>
      </c>
      <c r="BC30" s="45" t="str">
        <f t="shared" si="13"/>
        <v>12～13</v>
      </c>
      <c r="BH30" s="40">
        <v>20</v>
      </c>
      <c r="BI30" s="64" t="s">
        <v>43</v>
      </c>
      <c r="BJ30" s="75" t="s">
        <v>139</v>
      </c>
      <c r="BK30" s="260" t="s">
        <v>119</v>
      </c>
      <c r="BL30" s="78" t="s">
        <v>121</v>
      </c>
      <c r="BM30" s="261" t="s">
        <v>119</v>
      </c>
      <c r="BN30" s="67" t="s">
        <v>118</v>
      </c>
      <c r="BO30" s="259" t="s">
        <v>119</v>
      </c>
      <c r="BP30" s="67" t="s">
        <v>118</v>
      </c>
      <c r="BQ30" s="152" t="s">
        <v>120</v>
      </c>
      <c r="BR30" s="69" t="s">
        <v>142</v>
      </c>
      <c r="BS30" s="254" t="s">
        <v>520</v>
      </c>
    </row>
    <row r="31" spans="1:71" ht="18.95" customHeight="1">
      <c r="A31" s="218"/>
      <c r="B31" s="5">
        <v>24</v>
      </c>
      <c r="C31" s="6">
        <f t="shared" si="0"/>
        <v>46015</v>
      </c>
      <c r="D31" s="18">
        <f t="shared" si="14"/>
        <v>4</v>
      </c>
      <c r="E31" s="9"/>
      <c r="F31" s="108" t="str">
        <f t="shared" si="11"/>
        <v/>
      </c>
      <c r="G31" s="107" t="str">
        <f t="shared" si="2"/>
        <v/>
      </c>
      <c r="H31" s="108" t="str">
        <f t="shared" si="3"/>
        <v/>
      </c>
      <c r="I31" s="107" t="str">
        <f t="shared" si="4"/>
        <v/>
      </c>
      <c r="J31" s="108" t="str">
        <f t="shared" si="5"/>
        <v/>
      </c>
      <c r="K31" s="107" t="str">
        <f t="shared" si="6"/>
        <v/>
      </c>
      <c r="L31" s="108" t="str">
        <f t="shared" si="7"/>
        <v>10～11</v>
      </c>
      <c r="M31" s="107" t="str">
        <f t="shared" si="8"/>
        <v>14～15</v>
      </c>
      <c r="N31" s="108" t="str">
        <f t="shared" si="9"/>
        <v/>
      </c>
      <c r="O31" s="107" t="str">
        <f t="shared" si="10"/>
        <v/>
      </c>
      <c r="P31" s="9"/>
      <c r="Q31" s="218"/>
      <c r="R31" s="55">
        <v>1</v>
      </c>
      <c r="S31" s="14">
        <f>SUM($R$8:R31)</f>
        <v>24</v>
      </c>
      <c r="AA31" s="9">
        <v>21</v>
      </c>
      <c r="AB31" s="27" t="str">
        <f>V11</f>
        <v>国語</v>
      </c>
      <c r="AC31" s="61"/>
      <c r="AD31" s="42" t="str">
        <f t="shared" si="12"/>
        <v>国語</v>
      </c>
      <c r="AE31" s="22">
        <f>IF($AD31=AE$10,COUNTIF($AD$11:$AD31,AE$10)+U$19,"")</f>
        <v>5</v>
      </c>
      <c r="AF31" s="22" t="str">
        <f>IF($AD31=AF$10,COUNTIF($AD$11:$AD31,AF$10)+V$19,"")</f>
        <v/>
      </c>
      <c r="AG31" s="22" t="str">
        <f>IF($AD31=AG$10,COUNTIF($AD$11:$AD31,AG$10)+W$19,"")</f>
        <v/>
      </c>
      <c r="AH31" s="22" t="str">
        <f>IF($AD31=AH$10,COUNTIF($AD$11:$AD31,AH$10)+X$19,"")</f>
        <v/>
      </c>
      <c r="AI31" s="22" t="str">
        <f>IF($AD31=AI$10,COUNTIF($AD$11:$AD31,AI$10)+Y$19,"")</f>
        <v/>
      </c>
      <c r="AJ31" s="22" t="str">
        <f>IF(AE31="","",VLOOKUP(AE31,目次!$A$5:$P$36,3))</f>
        <v>10～11</v>
      </c>
      <c r="AK31" s="22" t="str">
        <f>IF(AE31="","",VLOOKUP(AE31,目次!$A$5:$X$36,20))</f>
        <v>12～13</v>
      </c>
      <c r="AL31" s="22" t="str">
        <f>IF(AF31="","",VLOOKUP(AF31,目次!$A$5:$P$36,4))</f>
        <v/>
      </c>
      <c r="AM31" s="22" t="str">
        <f>IF(AF31="","",VLOOKUP(AF31,目次!$A$5:$X$36,21))</f>
        <v/>
      </c>
      <c r="AN31" s="22" t="str">
        <f>IF(AG31="","",VLOOKUP(AG31,目次!$A$5:$P$36,5))</f>
        <v/>
      </c>
      <c r="AO31" s="22" t="str">
        <f>IF(AG31="","",VLOOKUP(AG31,目次!$A$5:$X$36,22))</f>
        <v/>
      </c>
      <c r="AP31" s="22" t="str">
        <f>IF(AH31="","",VLOOKUP(AH31,目次!$A$5:$P$36,6))</f>
        <v/>
      </c>
      <c r="AQ31" s="22" t="str">
        <f>IF(AH31="","",VLOOKUP(AH31,目次!$A$5:$X$36,23))</f>
        <v/>
      </c>
      <c r="AR31" s="22" t="str">
        <f>IF(AI31="","",VLOOKUP(AI31,目次!$A$5:$P$36,7))</f>
        <v/>
      </c>
      <c r="AS31" s="22" t="str">
        <f>IF(AI31="","",VLOOKUP(AI31,目次!$A$5:$X$36,24))</f>
        <v/>
      </c>
      <c r="AT31" s="45" t="str">
        <f t="shared" si="13"/>
        <v>10～11</v>
      </c>
      <c r="AU31" s="45" t="str">
        <f t="shared" si="13"/>
        <v>12～13</v>
      </c>
      <c r="AV31" s="45" t="str">
        <f t="shared" si="13"/>
        <v>10～11</v>
      </c>
      <c r="AW31" s="45" t="str">
        <f t="shared" si="13"/>
        <v>12～13</v>
      </c>
      <c r="AX31" s="45" t="str">
        <f t="shared" si="13"/>
        <v/>
      </c>
      <c r="AY31" s="45" t="str">
        <f t="shared" si="13"/>
        <v/>
      </c>
      <c r="AZ31" s="45" t="str">
        <f t="shared" si="13"/>
        <v/>
      </c>
      <c r="BA31" s="45" t="str">
        <f t="shared" si="13"/>
        <v/>
      </c>
      <c r="BB31" s="45" t="str">
        <f t="shared" si="13"/>
        <v/>
      </c>
      <c r="BC31" s="45" t="str">
        <f t="shared" si="13"/>
        <v/>
      </c>
      <c r="BH31" s="40">
        <v>21</v>
      </c>
      <c r="BI31" s="64" t="s">
        <v>44</v>
      </c>
      <c r="BJ31" s="75" t="s">
        <v>68</v>
      </c>
      <c r="BK31" s="260" t="s">
        <v>120</v>
      </c>
      <c r="BL31" s="78" t="s">
        <v>122</v>
      </c>
      <c r="BM31" s="261" t="s">
        <v>120</v>
      </c>
      <c r="BN31" s="67" t="s">
        <v>119</v>
      </c>
      <c r="BO31" s="259" t="s">
        <v>120</v>
      </c>
      <c r="BP31" s="67" t="s">
        <v>119</v>
      </c>
      <c r="BQ31" s="152" t="s">
        <v>121</v>
      </c>
      <c r="BR31" s="69" t="s">
        <v>120</v>
      </c>
      <c r="BS31" s="254" t="s">
        <v>122</v>
      </c>
    </row>
    <row r="32" spans="1:71" ht="18.95" customHeight="1">
      <c r="A32" s="218"/>
      <c r="B32" s="5">
        <v>25</v>
      </c>
      <c r="C32" s="6">
        <f t="shared" si="0"/>
        <v>46016</v>
      </c>
      <c r="D32" s="18">
        <f t="shared" si="14"/>
        <v>5</v>
      </c>
      <c r="E32" s="9"/>
      <c r="F32" s="108" t="str">
        <f t="shared" si="11"/>
        <v/>
      </c>
      <c r="G32" s="107" t="str">
        <f t="shared" si="2"/>
        <v/>
      </c>
      <c r="H32" s="108" t="str">
        <f t="shared" si="3"/>
        <v/>
      </c>
      <c r="I32" s="107" t="str">
        <f t="shared" si="4"/>
        <v/>
      </c>
      <c r="J32" s="108" t="str">
        <f t="shared" si="5"/>
        <v/>
      </c>
      <c r="K32" s="107" t="str">
        <f t="shared" si="6"/>
        <v/>
      </c>
      <c r="L32" s="108" t="str">
        <f t="shared" si="7"/>
        <v/>
      </c>
      <c r="M32" s="107" t="str">
        <f t="shared" si="8"/>
        <v/>
      </c>
      <c r="N32" s="108" t="str">
        <f t="shared" si="9"/>
        <v>10～11</v>
      </c>
      <c r="O32" s="107" t="str">
        <f t="shared" si="10"/>
        <v>14～15</v>
      </c>
      <c r="P32" s="9"/>
      <c r="Q32" s="218"/>
      <c r="R32" s="55">
        <v>1</v>
      </c>
      <c r="S32" s="14">
        <f>SUM($R$8:R32)</f>
        <v>25</v>
      </c>
      <c r="AA32" s="9">
        <v>22</v>
      </c>
      <c r="AB32" s="27" t="str">
        <f>V12</f>
        <v>社会</v>
      </c>
      <c r="AC32" s="61"/>
      <c r="AD32" s="42" t="str">
        <f t="shared" si="12"/>
        <v>社会</v>
      </c>
      <c r="AE32" s="22" t="str">
        <f>IF($AD32=AE$10,COUNTIF($AD$11:$AD32,AE$10)+U$19,"")</f>
        <v/>
      </c>
      <c r="AF32" s="22">
        <f>IF($AD32=AF$10,COUNTIF($AD$11:$AD32,AF$10)+V$19,"")</f>
        <v>5</v>
      </c>
      <c r="AG32" s="22" t="str">
        <f>IF($AD32=AG$10,COUNTIF($AD$11:$AD32,AG$10)+W$19,"")</f>
        <v/>
      </c>
      <c r="AH32" s="22" t="str">
        <f>IF($AD32=AH$10,COUNTIF($AD$11:$AD32,AH$10)+X$19,"")</f>
        <v/>
      </c>
      <c r="AI32" s="22" t="str">
        <f>IF($AD32=AI$10,COUNTIF($AD$11:$AD32,AI$10)+Y$19,"")</f>
        <v/>
      </c>
      <c r="AJ32" s="22" t="str">
        <f>IF(AE32="","",VLOOKUP(AE32,目次!$A$5:$P$36,3))</f>
        <v/>
      </c>
      <c r="AK32" s="22" t="str">
        <f>IF(AE32="","",VLOOKUP(AE32,目次!$A$5:$X$36,20))</f>
        <v/>
      </c>
      <c r="AL32" s="22" t="str">
        <f>IF(AF32="","",VLOOKUP(AF32,目次!$A$5:$P$36,4))</f>
        <v>10～11</v>
      </c>
      <c r="AM32" s="22" t="str">
        <f>IF(AF32="","",VLOOKUP(AF32,目次!$A$5:$X$36,21))</f>
        <v>12～13</v>
      </c>
      <c r="AN32" s="22" t="str">
        <f>IF(AG32="","",VLOOKUP(AG32,目次!$A$5:$P$36,5))</f>
        <v/>
      </c>
      <c r="AO32" s="22" t="str">
        <f>IF(AG32="","",VLOOKUP(AG32,目次!$A$5:$X$36,22))</f>
        <v/>
      </c>
      <c r="AP32" s="22" t="str">
        <f>IF(AH32="","",VLOOKUP(AH32,目次!$A$5:$P$36,6))</f>
        <v/>
      </c>
      <c r="AQ32" s="22" t="str">
        <f>IF(AH32="","",VLOOKUP(AH32,目次!$A$5:$X$36,23))</f>
        <v/>
      </c>
      <c r="AR32" s="22" t="str">
        <f>IF(AI32="","",VLOOKUP(AI32,目次!$A$5:$P$36,7))</f>
        <v/>
      </c>
      <c r="AS32" s="22" t="str">
        <f>IF(AI32="","",VLOOKUP(AI32,目次!$A$5:$X$36,24))</f>
        <v/>
      </c>
      <c r="AT32" s="45" t="str">
        <f t="shared" si="13"/>
        <v/>
      </c>
      <c r="AU32" s="45" t="str">
        <f t="shared" si="13"/>
        <v/>
      </c>
      <c r="AV32" s="45" t="str">
        <f t="shared" si="13"/>
        <v>10～11</v>
      </c>
      <c r="AW32" s="45" t="str">
        <f t="shared" si="13"/>
        <v>12～13</v>
      </c>
      <c r="AX32" s="45" t="str">
        <f t="shared" si="13"/>
        <v>10～11</v>
      </c>
      <c r="AY32" s="45" t="str">
        <f t="shared" si="13"/>
        <v>12～13</v>
      </c>
      <c r="AZ32" s="45" t="str">
        <f t="shared" si="13"/>
        <v/>
      </c>
      <c r="BA32" s="45" t="str">
        <f t="shared" si="13"/>
        <v/>
      </c>
      <c r="BB32" s="45" t="str">
        <f t="shared" si="13"/>
        <v/>
      </c>
      <c r="BC32" s="45" t="str">
        <f t="shared" si="13"/>
        <v/>
      </c>
      <c r="BH32" s="40">
        <v>22</v>
      </c>
      <c r="BI32" s="64" t="s">
        <v>45</v>
      </c>
      <c r="BJ32" s="75" t="s">
        <v>69</v>
      </c>
      <c r="BK32" s="260" t="s">
        <v>121</v>
      </c>
      <c r="BL32" s="78" t="s">
        <v>123</v>
      </c>
      <c r="BM32" s="261" t="s">
        <v>121</v>
      </c>
      <c r="BN32" s="67" t="s">
        <v>120</v>
      </c>
      <c r="BO32" s="259" t="s">
        <v>121</v>
      </c>
      <c r="BP32" s="67" t="s">
        <v>120</v>
      </c>
      <c r="BQ32" s="152" t="s">
        <v>122</v>
      </c>
      <c r="BR32" s="69" t="s">
        <v>121</v>
      </c>
      <c r="BS32" s="254" t="s">
        <v>123</v>
      </c>
    </row>
    <row r="33" spans="1:71" ht="18.95" customHeight="1">
      <c r="A33" s="218"/>
      <c r="B33" s="5">
        <v>26</v>
      </c>
      <c r="C33" s="6">
        <f t="shared" si="0"/>
        <v>46017</v>
      </c>
      <c r="D33" s="18">
        <f t="shared" si="14"/>
        <v>6</v>
      </c>
      <c r="E33" s="9"/>
      <c r="F33" s="108" t="str">
        <f t="shared" si="11"/>
        <v>12～13</v>
      </c>
      <c r="G33" s="107" t="str">
        <f t="shared" si="2"/>
        <v>14～15</v>
      </c>
      <c r="H33" s="108" t="str">
        <f t="shared" si="3"/>
        <v/>
      </c>
      <c r="I33" s="107" t="str">
        <f t="shared" si="4"/>
        <v/>
      </c>
      <c r="J33" s="108" t="str">
        <f t="shared" si="5"/>
        <v/>
      </c>
      <c r="K33" s="107" t="str">
        <f t="shared" si="6"/>
        <v/>
      </c>
      <c r="L33" s="108" t="str">
        <f t="shared" si="7"/>
        <v/>
      </c>
      <c r="M33" s="107" t="str">
        <f t="shared" si="8"/>
        <v/>
      </c>
      <c r="N33" s="108" t="str">
        <f t="shared" si="9"/>
        <v/>
      </c>
      <c r="O33" s="107" t="str">
        <f t="shared" si="10"/>
        <v/>
      </c>
      <c r="P33" s="9"/>
      <c r="Q33" s="218"/>
      <c r="R33" s="55">
        <v>1</v>
      </c>
      <c r="S33" s="14">
        <f>SUM($R$8:R33)</f>
        <v>26</v>
      </c>
      <c r="AA33" s="9">
        <v>23</v>
      </c>
      <c r="AB33" s="27" t="str">
        <f>V13</f>
        <v>数学</v>
      </c>
      <c r="AC33" s="61"/>
      <c r="AD33" s="42" t="str">
        <f t="shared" si="12"/>
        <v>数学</v>
      </c>
      <c r="AE33" s="22" t="str">
        <f>IF($AD33=AE$10,COUNTIF($AD$11:$AD33,AE$10)+U$19,"")</f>
        <v/>
      </c>
      <c r="AF33" s="22" t="str">
        <f>IF($AD33=AF$10,COUNTIF($AD$11:$AD33,AF$10)+V$19,"")</f>
        <v/>
      </c>
      <c r="AG33" s="22">
        <f>IF($AD33=AG$10,COUNTIF($AD$11:$AD33,AG$10)+W$19,"")</f>
        <v>5</v>
      </c>
      <c r="AH33" s="22" t="str">
        <f>IF($AD33=AH$10,COUNTIF($AD$11:$AD33,AH$10)+X$19,"")</f>
        <v/>
      </c>
      <c r="AI33" s="22" t="str">
        <f>IF($AD33=AI$10,COUNTIF($AD$11:$AD33,AI$10)+Y$19,"")</f>
        <v/>
      </c>
      <c r="AJ33" s="22" t="str">
        <f>IF(AE33="","",VLOOKUP(AE33,目次!$A$5:$P$36,3))</f>
        <v/>
      </c>
      <c r="AK33" s="22" t="str">
        <f>IF(AE33="","",VLOOKUP(AE33,目次!$A$5:$X$36,20))</f>
        <v/>
      </c>
      <c r="AL33" s="22" t="str">
        <f>IF(AF33="","",VLOOKUP(AF33,目次!$A$5:$P$36,4))</f>
        <v/>
      </c>
      <c r="AM33" s="22" t="str">
        <f>IF(AF33="","",VLOOKUP(AF33,目次!$A$5:$X$36,21))</f>
        <v/>
      </c>
      <c r="AN33" s="22" t="str">
        <f>IF(AG33="","",VLOOKUP(AG33,目次!$A$5:$P$36,5))</f>
        <v>10～11</v>
      </c>
      <c r="AO33" s="22" t="str">
        <f>IF(AG33="","",VLOOKUP(AG33,目次!$A$5:$X$36,22))</f>
        <v>12～13</v>
      </c>
      <c r="AP33" s="22" t="str">
        <f>IF(AH33="","",VLOOKUP(AH33,目次!$A$5:$P$36,6))</f>
        <v/>
      </c>
      <c r="AQ33" s="22" t="str">
        <f>IF(AH33="","",VLOOKUP(AH33,目次!$A$5:$X$36,23))</f>
        <v/>
      </c>
      <c r="AR33" s="22" t="str">
        <f>IF(AI33="","",VLOOKUP(AI33,目次!$A$5:$P$36,7))</f>
        <v/>
      </c>
      <c r="AS33" s="22" t="str">
        <f>IF(AI33="","",VLOOKUP(AI33,目次!$A$5:$X$36,24))</f>
        <v/>
      </c>
      <c r="AT33" s="45" t="str">
        <f t="shared" si="13"/>
        <v/>
      </c>
      <c r="AU33" s="45" t="str">
        <f t="shared" si="13"/>
        <v/>
      </c>
      <c r="AV33" s="45" t="str">
        <f t="shared" si="13"/>
        <v/>
      </c>
      <c r="AW33" s="45" t="str">
        <f t="shared" si="13"/>
        <v/>
      </c>
      <c r="AX33" s="45" t="str">
        <f t="shared" si="13"/>
        <v>10～11</v>
      </c>
      <c r="AY33" s="45" t="str">
        <f t="shared" si="13"/>
        <v>12～13</v>
      </c>
      <c r="AZ33" s="45" t="str">
        <f t="shared" si="13"/>
        <v>10～11</v>
      </c>
      <c r="BA33" s="45" t="str">
        <f t="shared" si="13"/>
        <v>14～15</v>
      </c>
      <c r="BB33" s="45" t="str">
        <f t="shared" si="13"/>
        <v/>
      </c>
      <c r="BC33" s="45" t="str">
        <f t="shared" si="13"/>
        <v/>
      </c>
      <c r="BH33" s="40">
        <v>23</v>
      </c>
      <c r="BI33" s="64" t="s">
        <v>46</v>
      </c>
      <c r="BJ33" s="75" t="s">
        <v>140</v>
      </c>
      <c r="BK33" s="260" t="s">
        <v>122</v>
      </c>
      <c r="BL33" s="78" t="s">
        <v>125</v>
      </c>
      <c r="BM33" s="261" t="s">
        <v>122</v>
      </c>
      <c r="BN33" s="67" t="s">
        <v>121</v>
      </c>
      <c r="BO33" s="259" t="s">
        <v>122</v>
      </c>
      <c r="BP33" s="67" t="s">
        <v>121</v>
      </c>
      <c r="BQ33" s="152" t="s">
        <v>123</v>
      </c>
      <c r="BR33" s="69" t="s">
        <v>122</v>
      </c>
      <c r="BS33" s="254" t="s">
        <v>124</v>
      </c>
    </row>
    <row r="34" spans="1:71" ht="18.95" customHeight="1">
      <c r="A34" s="218"/>
      <c r="B34" s="5">
        <v>27</v>
      </c>
      <c r="C34" s="6">
        <f t="shared" si="0"/>
        <v>46018</v>
      </c>
      <c r="D34" s="18">
        <f t="shared" si="14"/>
        <v>7</v>
      </c>
      <c r="E34" s="9"/>
      <c r="F34" s="108" t="str">
        <f t="shared" si="11"/>
        <v/>
      </c>
      <c r="G34" s="107" t="str">
        <f t="shared" si="2"/>
        <v/>
      </c>
      <c r="H34" s="108" t="str">
        <f t="shared" si="3"/>
        <v>12～14</v>
      </c>
      <c r="I34" s="107" t="str">
        <f t="shared" si="4"/>
        <v>14～15</v>
      </c>
      <c r="J34" s="108" t="str">
        <f t="shared" si="5"/>
        <v/>
      </c>
      <c r="K34" s="107" t="str">
        <f t="shared" si="6"/>
        <v/>
      </c>
      <c r="L34" s="108" t="str">
        <f t="shared" si="7"/>
        <v/>
      </c>
      <c r="M34" s="107" t="str">
        <f t="shared" si="8"/>
        <v/>
      </c>
      <c r="N34" s="108" t="str">
        <f t="shared" si="9"/>
        <v/>
      </c>
      <c r="O34" s="107" t="str">
        <f t="shared" si="10"/>
        <v/>
      </c>
      <c r="P34" s="9"/>
      <c r="Q34" s="218"/>
      <c r="R34" s="55">
        <v>1</v>
      </c>
      <c r="S34" s="14">
        <f>SUM($R$8:R34)</f>
        <v>27</v>
      </c>
      <c r="AA34" s="9">
        <v>24</v>
      </c>
      <c r="AB34" s="27" t="str">
        <f>V14</f>
        <v>理科</v>
      </c>
      <c r="AC34" s="61"/>
      <c r="AD34" s="42" t="str">
        <f t="shared" si="12"/>
        <v>理科</v>
      </c>
      <c r="AE34" s="22" t="str">
        <f>IF($AD34=AE$10,COUNTIF($AD$11:$AD34,AE$10)+U$19,"")</f>
        <v/>
      </c>
      <c r="AF34" s="22" t="str">
        <f>IF($AD34=AF$10,COUNTIF($AD$11:$AD34,AF$10)+V$19,"")</f>
        <v/>
      </c>
      <c r="AG34" s="22" t="str">
        <f>IF($AD34=AG$10,COUNTIF($AD$11:$AD34,AG$10)+W$19,"")</f>
        <v/>
      </c>
      <c r="AH34" s="22">
        <f>IF($AD34=AH$10,COUNTIF($AD$11:$AD34,AH$10)+X$19,"")</f>
        <v>5</v>
      </c>
      <c r="AI34" s="22" t="str">
        <f>IF($AD34=AI$10,COUNTIF($AD$11:$AD34,AI$10)+Y$19,"")</f>
        <v/>
      </c>
      <c r="AJ34" s="22" t="str">
        <f>IF(AE34="","",VLOOKUP(AE34,目次!$A$5:$P$36,3))</f>
        <v/>
      </c>
      <c r="AK34" s="22" t="str">
        <f>IF(AE34="","",VLOOKUP(AE34,目次!$A$5:$X$36,20))</f>
        <v/>
      </c>
      <c r="AL34" s="22" t="str">
        <f>IF(AF34="","",VLOOKUP(AF34,目次!$A$5:$P$36,4))</f>
        <v/>
      </c>
      <c r="AM34" s="22" t="str">
        <f>IF(AF34="","",VLOOKUP(AF34,目次!$A$5:$X$36,21))</f>
        <v/>
      </c>
      <c r="AN34" s="22" t="str">
        <f>IF(AG34="","",VLOOKUP(AG34,目次!$A$5:$P$36,5))</f>
        <v/>
      </c>
      <c r="AO34" s="22" t="str">
        <f>IF(AG34="","",VLOOKUP(AG34,目次!$A$5:$X$36,22))</f>
        <v/>
      </c>
      <c r="AP34" s="22" t="str">
        <f>IF(AH34="","",VLOOKUP(AH34,目次!$A$5:$P$36,6))</f>
        <v>10～11</v>
      </c>
      <c r="AQ34" s="22" t="str">
        <f>IF(AH34="","",VLOOKUP(AH34,目次!$A$5:$X$36,23))</f>
        <v>14～15</v>
      </c>
      <c r="AR34" s="22" t="str">
        <f>IF(AI34="","",VLOOKUP(AI34,目次!$A$5:$P$36,7))</f>
        <v/>
      </c>
      <c r="AS34" s="22" t="str">
        <f>IF(AI34="","",VLOOKUP(AI34,目次!$A$5:$X$36,24))</f>
        <v/>
      </c>
      <c r="AT34" s="45" t="str">
        <f t="shared" si="13"/>
        <v/>
      </c>
      <c r="AU34" s="45" t="str">
        <f t="shared" si="13"/>
        <v/>
      </c>
      <c r="AV34" s="45" t="str">
        <f t="shared" si="13"/>
        <v/>
      </c>
      <c r="AW34" s="45" t="str">
        <f t="shared" si="13"/>
        <v/>
      </c>
      <c r="AX34" s="45" t="str">
        <f t="shared" si="13"/>
        <v/>
      </c>
      <c r="AY34" s="45" t="str">
        <f t="shared" si="13"/>
        <v/>
      </c>
      <c r="AZ34" s="45" t="str">
        <f t="shared" si="13"/>
        <v>10～11</v>
      </c>
      <c r="BA34" s="45" t="str">
        <f t="shared" si="13"/>
        <v>14～15</v>
      </c>
      <c r="BB34" s="45" t="str">
        <f t="shared" si="13"/>
        <v>10～11</v>
      </c>
      <c r="BC34" s="45" t="str">
        <f t="shared" si="13"/>
        <v>14～15</v>
      </c>
      <c r="BH34" s="40">
        <v>24</v>
      </c>
      <c r="BI34" s="64" t="s">
        <v>47</v>
      </c>
      <c r="BJ34" s="75" t="s">
        <v>71</v>
      </c>
      <c r="BK34" s="260" t="s">
        <v>123</v>
      </c>
      <c r="BL34" s="78" t="s">
        <v>126</v>
      </c>
      <c r="BM34" s="261" t="s">
        <v>123</v>
      </c>
      <c r="BN34" s="67" t="s">
        <v>122</v>
      </c>
      <c r="BO34" s="259" t="s">
        <v>123</v>
      </c>
      <c r="BP34" s="67" t="s">
        <v>122</v>
      </c>
      <c r="BQ34" s="152" t="s">
        <v>124</v>
      </c>
      <c r="BR34" s="69" t="s">
        <v>123</v>
      </c>
      <c r="BS34" s="254" t="s">
        <v>125</v>
      </c>
    </row>
    <row r="35" spans="1:71" ht="18.95" customHeight="1">
      <c r="A35" s="218"/>
      <c r="B35" s="5">
        <v>28</v>
      </c>
      <c r="C35" s="6">
        <f t="shared" si="0"/>
        <v>46019</v>
      </c>
      <c r="D35" s="18">
        <f t="shared" si="14"/>
        <v>1</v>
      </c>
      <c r="E35" s="9"/>
      <c r="F35" s="108" t="str">
        <f t="shared" si="11"/>
        <v/>
      </c>
      <c r="G35" s="107" t="str">
        <f t="shared" si="2"/>
        <v/>
      </c>
      <c r="H35" s="108" t="str">
        <f t="shared" si="3"/>
        <v/>
      </c>
      <c r="I35" s="107" t="str">
        <f t="shared" si="4"/>
        <v/>
      </c>
      <c r="J35" s="108" t="str">
        <f t="shared" si="5"/>
        <v>12～13</v>
      </c>
      <c r="K35" s="107" t="str">
        <f t="shared" si="6"/>
        <v>14～15</v>
      </c>
      <c r="L35" s="108" t="str">
        <f t="shared" si="7"/>
        <v/>
      </c>
      <c r="M35" s="107" t="str">
        <f t="shared" si="8"/>
        <v/>
      </c>
      <c r="N35" s="108" t="str">
        <f t="shared" si="9"/>
        <v/>
      </c>
      <c r="O35" s="107" t="str">
        <f t="shared" si="10"/>
        <v/>
      </c>
      <c r="P35" s="9"/>
      <c r="Q35" s="218"/>
      <c r="R35" s="55">
        <v>1</v>
      </c>
      <c r="S35" s="14">
        <f>SUM($R$8:R35)</f>
        <v>28</v>
      </c>
      <c r="U35" s="17"/>
      <c r="AA35" s="9">
        <v>25</v>
      </c>
      <c r="AB35" s="27" t="str">
        <f>V15</f>
        <v>英語</v>
      </c>
      <c r="AC35" s="61"/>
      <c r="AD35" s="42" t="str">
        <f t="shared" si="12"/>
        <v>英語</v>
      </c>
      <c r="AE35" s="22" t="str">
        <f>IF($AD35=AE$10,COUNTIF($AD$11:$AD35,AE$10)+U$19,"")</f>
        <v/>
      </c>
      <c r="AF35" s="22" t="str">
        <f>IF($AD35=AF$10,COUNTIF($AD$11:$AD35,AF$10)+V$19,"")</f>
        <v/>
      </c>
      <c r="AG35" s="22" t="str">
        <f>IF($AD35=AG$10,COUNTIF($AD$11:$AD35,AG$10)+W$19,"")</f>
        <v/>
      </c>
      <c r="AH35" s="22" t="str">
        <f>IF($AD35=AH$10,COUNTIF($AD$11:$AD35,AH$10)+X$19,"")</f>
        <v/>
      </c>
      <c r="AI35" s="22">
        <f>IF($AD35=AI$10,COUNTIF($AD$11:$AD35,AI$10)+Y$19,"")</f>
        <v>5</v>
      </c>
      <c r="AJ35" s="22" t="str">
        <f>IF(AE35="","",VLOOKUP(AE35,目次!$A$5:$P$36,3))</f>
        <v/>
      </c>
      <c r="AK35" s="22" t="str">
        <f>IF(AE35="","",VLOOKUP(AE35,目次!$A$5:$X$36,20))</f>
        <v/>
      </c>
      <c r="AL35" s="22" t="str">
        <f>IF(AF35="","",VLOOKUP(AF35,目次!$A$5:$P$36,4))</f>
        <v/>
      </c>
      <c r="AM35" s="22" t="str">
        <f>IF(AF35="","",VLOOKUP(AF35,目次!$A$5:$X$36,21))</f>
        <v/>
      </c>
      <c r="AN35" s="22" t="str">
        <f>IF(AG35="","",VLOOKUP(AG35,目次!$A$5:$P$36,5))</f>
        <v/>
      </c>
      <c r="AO35" s="22" t="str">
        <f>IF(AG35="","",VLOOKUP(AG35,目次!$A$5:$X$36,22))</f>
        <v/>
      </c>
      <c r="AP35" s="22" t="str">
        <f>IF(AH35="","",VLOOKUP(AH35,目次!$A$5:$P$36,6))</f>
        <v/>
      </c>
      <c r="AQ35" s="22" t="str">
        <f>IF(AH35="","",VLOOKUP(AH35,目次!$A$5:$X$36,23))</f>
        <v/>
      </c>
      <c r="AR35" s="22" t="str">
        <f>IF(AI35="","",VLOOKUP(AI35,目次!$A$5:$P$36,7))</f>
        <v>10～11</v>
      </c>
      <c r="AS35" s="22" t="str">
        <f>IF(AI35="","",VLOOKUP(AI35,目次!$A$5:$X$36,24))</f>
        <v>14～15</v>
      </c>
      <c r="AT35" s="45" t="str">
        <f t="shared" si="13"/>
        <v>12～13</v>
      </c>
      <c r="AU35" s="45" t="str">
        <f t="shared" si="13"/>
        <v>14～15</v>
      </c>
      <c r="AV35" s="45" t="str">
        <f t="shared" si="13"/>
        <v/>
      </c>
      <c r="AW35" s="45" t="str">
        <f t="shared" si="13"/>
        <v/>
      </c>
      <c r="AX35" s="45" t="str">
        <f t="shared" si="13"/>
        <v/>
      </c>
      <c r="AY35" s="45" t="str">
        <f t="shared" si="13"/>
        <v/>
      </c>
      <c r="AZ35" s="45" t="str">
        <f t="shared" si="13"/>
        <v/>
      </c>
      <c r="BA35" s="45" t="str">
        <f t="shared" si="13"/>
        <v/>
      </c>
      <c r="BB35" s="45" t="str">
        <f t="shared" si="13"/>
        <v>10～11</v>
      </c>
      <c r="BC35" s="45" t="str">
        <f t="shared" si="13"/>
        <v>14～15</v>
      </c>
      <c r="BH35" s="40">
        <v>25</v>
      </c>
      <c r="BI35" s="64" t="s">
        <v>48</v>
      </c>
      <c r="BJ35" s="75" t="s">
        <v>72</v>
      </c>
      <c r="BK35" s="260" t="s">
        <v>124</v>
      </c>
      <c r="BL35" s="78" t="s">
        <v>127</v>
      </c>
      <c r="BM35" s="261" t="s">
        <v>124</v>
      </c>
      <c r="BN35" s="67" t="s">
        <v>123</v>
      </c>
      <c r="BO35" s="259" t="s">
        <v>124</v>
      </c>
      <c r="BP35" s="67" t="s">
        <v>158</v>
      </c>
      <c r="BQ35" s="152" t="s">
        <v>125</v>
      </c>
      <c r="BR35" s="69" t="s">
        <v>124</v>
      </c>
      <c r="BS35" s="254" t="s">
        <v>126</v>
      </c>
    </row>
    <row r="36" spans="1:71" ht="18.95" customHeight="1">
      <c r="A36" s="218"/>
      <c r="B36" s="5">
        <v>29</v>
      </c>
      <c r="C36" s="6">
        <f t="shared" si="0"/>
        <v>46020</v>
      </c>
      <c r="D36" s="18">
        <f t="shared" si="14"/>
        <v>2</v>
      </c>
      <c r="E36" s="9"/>
      <c r="F36" s="108" t="str">
        <f t="shared" si="11"/>
        <v/>
      </c>
      <c r="G36" s="107" t="str">
        <f t="shared" si="2"/>
        <v/>
      </c>
      <c r="H36" s="108" t="str">
        <f t="shared" si="3"/>
        <v/>
      </c>
      <c r="I36" s="107" t="str">
        <f t="shared" si="4"/>
        <v/>
      </c>
      <c r="J36" s="108" t="str">
        <f t="shared" si="5"/>
        <v/>
      </c>
      <c r="K36" s="107" t="str">
        <f t="shared" si="6"/>
        <v/>
      </c>
      <c r="L36" s="108" t="str">
        <f t="shared" si="7"/>
        <v>12～13</v>
      </c>
      <c r="M36" s="107" t="str">
        <f t="shared" si="8"/>
        <v>16～17</v>
      </c>
      <c r="N36" s="108" t="str">
        <f t="shared" si="9"/>
        <v/>
      </c>
      <c r="O36" s="107" t="str">
        <f t="shared" si="10"/>
        <v/>
      </c>
      <c r="P36" s="9"/>
      <c r="Q36" s="218"/>
      <c r="R36" s="55">
        <v>1</v>
      </c>
      <c r="S36" s="14">
        <f>SUM($R$8:R36)</f>
        <v>29</v>
      </c>
      <c r="AA36" s="9">
        <v>26</v>
      </c>
      <c r="AB36" s="27" t="str">
        <f>V11</f>
        <v>国語</v>
      </c>
      <c r="AC36" s="61"/>
      <c r="AD36" s="42" t="str">
        <f t="shared" si="12"/>
        <v>国語</v>
      </c>
      <c r="AE36" s="22">
        <f>IF($AD36=AE$10,COUNTIF($AD$11:$AD36,AE$10)+U$19,"")</f>
        <v>6</v>
      </c>
      <c r="AF36" s="22" t="str">
        <f>IF($AD36=AF$10,COUNTIF($AD$11:$AD36,AF$10)+V$19,"")</f>
        <v/>
      </c>
      <c r="AG36" s="22" t="str">
        <f>IF($AD36=AG$10,COUNTIF($AD$11:$AD36,AG$10)+W$19,"")</f>
        <v/>
      </c>
      <c r="AH36" s="22" t="str">
        <f>IF($AD36=AH$10,COUNTIF($AD$11:$AD36,AH$10)+X$19,"")</f>
        <v/>
      </c>
      <c r="AI36" s="22" t="str">
        <f>IF($AD36=AI$10,COUNTIF($AD$11:$AD36,AI$10)+Y$19,"")</f>
        <v/>
      </c>
      <c r="AJ36" s="22" t="str">
        <f>IF(AE36="","",VLOOKUP(AE36,目次!$A$5:$P$36,3))</f>
        <v>12～13</v>
      </c>
      <c r="AK36" s="22" t="str">
        <f>IF(AE36="","",VLOOKUP(AE36,目次!$A$5:$X$36,20))</f>
        <v>14～15</v>
      </c>
      <c r="AL36" s="22" t="str">
        <f>IF(AF36="","",VLOOKUP(AF36,目次!$A$5:$P$36,4))</f>
        <v/>
      </c>
      <c r="AM36" s="22" t="str">
        <f>IF(AF36="","",VLOOKUP(AF36,目次!$A$5:$X$36,21))</f>
        <v/>
      </c>
      <c r="AN36" s="22" t="str">
        <f>IF(AG36="","",VLOOKUP(AG36,目次!$A$5:$P$36,5))</f>
        <v/>
      </c>
      <c r="AO36" s="22" t="str">
        <f>IF(AG36="","",VLOOKUP(AG36,目次!$A$5:$X$36,22))</f>
        <v/>
      </c>
      <c r="AP36" s="22" t="str">
        <f>IF(AH36="","",VLOOKUP(AH36,目次!$A$5:$P$36,6))</f>
        <v/>
      </c>
      <c r="AQ36" s="22" t="str">
        <f>IF(AH36="","",VLOOKUP(AH36,目次!$A$5:$X$36,23))</f>
        <v/>
      </c>
      <c r="AR36" s="22" t="str">
        <f>IF(AI36="","",VLOOKUP(AI36,目次!$A$5:$P$36,7))</f>
        <v/>
      </c>
      <c r="AS36" s="22" t="str">
        <f>IF(AI36="","",VLOOKUP(AI36,目次!$A$5:$X$36,24))</f>
        <v/>
      </c>
      <c r="AT36" s="45" t="str">
        <f t="shared" si="13"/>
        <v>12～13</v>
      </c>
      <c r="AU36" s="45" t="str">
        <f t="shared" si="13"/>
        <v>14～15</v>
      </c>
      <c r="AV36" s="45" t="str">
        <f t="shared" si="13"/>
        <v>12～14</v>
      </c>
      <c r="AW36" s="45" t="str">
        <f t="shared" si="13"/>
        <v>14～15</v>
      </c>
      <c r="AX36" s="45" t="str">
        <f t="shared" si="13"/>
        <v/>
      </c>
      <c r="AY36" s="45" t="str">
        <f t="shared" ref="AY36:BC67" si="15">IF(AO36=AO37,"",IF($AD36=$AD37,AO36&amp;","&amp;AO37,AO36&amp;AO37))</f>
        <v/>
      </c>
      <c r="AZ36" s="45" t="str">
        <f t="shared" si="15"/>
        <v/>
      </c>
      <c r="BA36" s="45" t="str">
        <f t="shared" si="15"/>
        <v/>
      </c>
      <c r="BB36" s="45" t="str">
        <f t="shared" si="15"/>
        <v/>
      </c>
      <c r="BC36" s="45" t="str">
        <f t="shared" si="15"/>
        <v/>
      </c>
      <c r="BH36" s="40">
        <v>26</v>
      </c>
      <c r="BI36" s="64" t="s">
        <v>49</v>
      </c>
      <c r="BJ36" s="75" t="s">
        <v>141</v>
      </c>
      <c r="BK36" s="260" t="s">
        <v>125</v>
      </c>
      <c r="BL36" s="78" t="s">
        <v>128</v>
      </c>
      <c r="BM36" s="261" t="s">
        <v>125</v>
      </c>
      <c r="BN36" s="67" t="s">
        <v>124</v>
      </c>
      <c r="BO36" s="259" t="s">
        <v>125</v>
      </c>
      <c r="BP36" s="67">
        <v>53</v>
      </c>
      <c r="BQ36" s="152">
        <v>56</v>
      </c>
      <c r="BR36" s="69" t="s">
        <v>125</v>
      </c>
      <c r="BS36" s="254" t="s">
        <v>127</v>
      </c>
    </row>
    <row r="37" spans="1:71" ht="18.95" customHeight="1">
      <c r="A37" s="218"/>
      <c r="B37" s="5">
        <v>30</v>
      </c>
      <c r="C37" s="6">
        <f t="shared" si="0"/>
        <v>46021</v>
      </c>
      <c r="D37" s="18">
        <f t="shared" si="14"/>
        <v>3</v>
      </c>
      <c r="E37" s="9"/>
      <c r="F37" s="108" t="str">
        <f t="shared" si="11"/>
        <v/>
      </c>
      <c r="G37" s="107" t="str">
        <f t="shared" si="2"/>
        <v/>
      </c>
      <c r="H37" s="108" t="str">
        <f t="shared" si="3"/>
        <v/>
      </c>
      <c r="I37" s="107" t="str">
        <f t="shared" si="4"/>
        <v/>
      </c>
      <c r="J37" s="108" t="str">
        <f t="shared" si="5"/>
        <v/>
      </c>
      <c r="K37" s="107" t="str">
        <f t="shared" si="6"/>
        <v/>
      </c>
      <c r="L37" s="108" t="str">
        <f t="shared" si="7"/>
        <v/>
      </c>
      <c r="M37" s="107" t="str">
        <f t="shared" si="8"/>
        <v/>
      </c>
      <c r="N37" s="108" t="str">
        <f t="shared" si="9"/>
        <v>12～13</v>
      </c>
      <c r="O37" s="107" t="str">
        <f t="shared" si="10"/>
        <v>16～17</v>
      </c>
      <c r="P37" s="9"/>
      <c r="Q37" s="218"/>
      <c r="R37" s="55">
        <v>1</v>
      </c>
      <c r="S37" s="14">
        <f>SUM($R$8:R37)</f>
        <v>30</v>
      </c>
      <c r="AA37" s="9">
        <v>27</v>
      </c>
      <c r="AB37" s="27" t="str">
        <f>V12</f>
        <v>社会</v>
      </c>
      <c r="AC37" s="61"/>
      <c r="AD37" s="42" t="str">
        <f t="shared" si="12"/>
        <v>社会</v>
      </c>
      <c r="AE37" s="22" t="str">
        <f>IF($AD37=AE$10,COUNTIF($AD$11:$AD37,AE$10)+U$19,"")</f>
        <v/>
      </c>
      <c r="AF37" s="22">
        <f>IF($AD37=AF$10,COUNTIF($AD$11:$AD37,AF$10)+V$19,"")</f>
        <v>6</v>
      </c>
      <c r="AG37" s="22" t="str">
        <f>IF($AD37=AG$10,COUNTIF($AD$11:$AD37,AG$10)+W$19,"")</f>
        <v/>
      </c>
      <c r="AH37" s="22" t="str">
        <f>IF($AD37=AH$10,COUNTIF($AD$11:$AD37,AH$10)+X$19,"")</f>
        <v/>
      </c>
      <c r="AI37" s="22" t="str">
        <f>IF($AD37=AI$10,COUNTIF($AD$11:$AD37,AI$10)+Y$19,"")</f>
        <v/>
      </c>
      <c r="AJ37" s="22" t="str">
        <f>IF(AE37="","",VLOOKUP(AE37,目次!$A$5:$P$36,3))</f>
        <v/>
      </c>
      <c r="AK37" s="22" t="str">
        <f>IF(AE37="","",VLOOKUP(AE37,目次!$A$5:$X$36,20))</f>
        <v/>
      </c>
      <c r="AL37" s="22" t="str">
        <f>IF(AF37="","",VLOOKUP(AF37,目次!$A$5:$P$36,4))</f>
        <v>12～14</v>
      </c>
      <c r="AM37" s="22" t="str">
        <f>IF(AF37="","",VLOOKUP(AF37,目次!$A$5:$X$36,21))</f>
        <v>14～15</v>
      </c>
      <c r="AN37" s="22" t="str">
        <f>IF(AG37="","",VLOOKUP(AG37,目次!$A$5:$P$36,5))</f>
        <v/>
      </c>
      <c r="AO37" s="22" t="str">
        <f>IF(AG37="","",VLOOKUP(AG37,目次!$A$5:$X$36,22))</f>
        <v/>
      </c>
      <c r="AP37" s="22" t="str">
        <f>IF(AH37="","",VLOOKUP(AH37,目次!$A$5:$P$36,6))</f>
        <v/>
      </c>
      <c r="AQ37" s="22" t="str">
        <f>IF(AH37="","",VLOOKUP(AH37,目次!$A$5:$X$36,23))</f>
        <v/>
      </c>
      <c r="AR37" s="22" t="str">
        <f>IF(AI37="","",VLOOKUP(AI37,目次!$A$5:$P$36,7))</f>
        <v/>
      </c>
      <c r="AS37" s="22" t="str">
        <f>IF(AI37="","",VLOOKUP(AI37,目次!$A$5:$X$36,24))</f>
        <v/>
      </c>
      <c r="AT37" s="45" t="str">
        <f t="shared" ref="AT37:BC68" si="16">IF(AJ37=AJ38,"",IF($AD37=$AD38,AJ37&amp;","&amp;AJ38,AJ37&amp;AJ38))</f>
        <v/>
      </c>
      <c r="AU37" s="45" t="str">
        <f t="shared" si="16"/>
        <v/>
      </c>
      <c r="AV37" s="45" t="str">
        <f t="shared" si="16"/>
        <v>12～14</v>
      </c>
      <c r="AW37" s="45" t="str">
        <f t="shared" si="16"/>
        <v>14～15</v>
      </c>
      <c r="AX37" s="45" t="str">
        <f t="shared" si="16"/>
        <v>12～13</v>
      </c>
      <c r="AY37" s="45" t="str">
        <f t="shared" si="15"/>
        <v>14～15</v>
      </c>
      <c r="AZ37" s="45" t="str">
        <f t="shared" si="15"/>
        <v/>
      </c>
      <c r="BA37" s="45" t="str">
        <f t="shared" si="15"/>
        <v/>
      </c>
      <c r="BB37" s="45" t="str">
        <f t="shared" si="15"/>
        <v/>
      </c>
      <c r="BC37" s="45" t="str">
        <f t="shared" si="15"/>
        <v/>
      </c>
      <c r="BH37" s="40">
        <v>27</v>
      </c>
      <c r="BI37" s="64" t="s">
        <v>50</v>
      </c>
      <c r="BJ37" s="75" t="s">
        <v>74</v>
      </c>
      <c r="BK37" s="260" t="s">
        <v>126</v>
      </c>
      <c r="BL37" s="78" t="s">
        <v>154</v>
      </c>
      <c r="BM37" s="261" t="s">
        <v>126</v>
      </c>
      <c r="BN37" s="67" t="s">
        <v>125</v>
      </c>
      <c r="BO37" s="259" t="s">
        <v>126</v>
      </c>
      <c r="BP37" s="67" t="s">
        <v>159</v>
      </c>
      <c r="BQ37" s="152" t="s">
        <v>127</v>
      </c>
      <c r="BR37" s="69" t="s">
        <v>126</v>
      </c>
      <c r="BS37" s="254" t="s">
        <v>128</v>
      </c>
    </row>
    <row r="38" spans="1:71" ht="18.95" customHeight="1" thickBot="1">
      <c r="A38" s="218"/>
      <c r="B38" s="5">
        <v>31</v>
      </c>
      <c r="C38" s="6">
        <f t="shared" si="0"/>
        <v>46022</v>
      </c>
      <c r="D38" s="18">
        <f t="shared" si="14"/>
        <v>4</v>
      </c>
      <c r="E38" s="9"/>
      <c r="F38" s="108" t="str">
        <f t="shared" si="11"/>
        <v>14～15</v>
      </c>
      <c r="G38" s="107" t="str">
        <f t="shared" si="2"/>
        <v>16～17</v>
      </c>
      <c r="H38" s="108" t="str">
        <f t="shared" si="3"/>
        <v/>
      </c>
      <c r="I38" s="107" t="str">
        <f t="shared" si="4"/>
        <v/>
      </c>
      <c r="J38" s="108" t="str">
        <f t="shared" si="5"/>
        <v/>
      </c>
      <c r="K38" s="107" t="str">
        <f t="shared" si="6"/>
        <v/>
      </c>
      <c r="L38" s="108" t="str">
        <f t="shared" si="7"/>
        <v/>
      </c>
      <c r="M38" s="107" t="str">
        <f t="shared" si="8"/>
        <v/>
      </c>
      <c r="N38" s="108" t="str">
        <f t="shared" si="9"/>
        <v/>
      </c>
      <c r="O38" s="107" t="str">
        <f t="shared" si="10"/>
        <v/>
      </c>
      <c r="P38" s="9"/>
      <c r="Q38" s="218"/>
      <c r="R38" s="56">
        <v>1</v>
      </c>
      <c r="S38" s="14">
        <f>SUM($R$8:R38)</f>
        <v>31</v>
      </c>
      <c r="AA38" s="9">
        <v>28</v>
      </c>
      <c r="AB38" s="27" t="str">
        <f>V13</f>
        <v>数学</v>
      </c>
      <c r="AC38" s="61"/>
      <c r="AD38" s="42" t="str">
        <f t="shared" si="12"/>
        <v>数学</v>
      </c>
      <c r="AE38" s="22" t="str">
        <f>IF($AD38=AE$10,COUNTIF($AD$11:$AD38,AE$10)+U$19,"")</f>
        <v/>
      </c>
      <c r="AF38" s="22" t="str">
        <f>IF($AD38=AF$10,COUNTIF($AD$11:$AD38,AF$10)+V$19,"")</f>
        <v/>
      </c>
      <c r="AG38" s="22">
        <f>IF($AD38=AG$10,COUNTIF($AD$11:$AD38,AG$10)+W$19,"")</f>
        <v>6</v>
      </c>
      <c r="AH38" s="22" t="str">
        <f>IF($AD38=AH$10,COUNTIF($AD$11:$AD38,AH$10)+X$19,"")</f>
        <v/>
      </c>
      <c r="AI38" s="22" t="str">
        <f>IF($AD38=AI$10,COUNTIF($AD$11:$AD38,AI$10)+Y$19,"")</f>
        <v/>
      </c>
      <c r="AJ38" s="22" t="str">
        <f>IF(AE38="","",VLOOKUP(AE38,目次!$A$5:$P$36,3))</f>
        <v/>
      </c>
      <c r="AK38" s="22" t="str">
        <f>IF(AE38="","",VLOOKUP(AE38,目次!$A$5:$X$36,20))</f>
        <v/>
      </c>
      <c r="AL38" s="22" t="str">
        <f>IF(AF38="","",VLOOKUP(AF38,目次!$A$5:$P$36,4))</f>
        <v/>
      </c>
      <c r="AM38" s="22" t="str">
        <f>IF(AF38="","",VLOOKUP(AF38,目次!$A$5:$X$36,21))</f>
        <v/>
      </c>
      <c r="AN38" s="22" t="str">
        <f>IF(AG38="","",VLOOKUP(AG38,目次!$A$5:$P$36,5))</f>
        <v>12～13</v>
      </c>
      <c r="AO38" s="22" t="str">
        <f>IF(AG38="","",VLOOKUP(AG38,目次!$A$5:$X$36,22))</f>
        <v>14～15</v>
      </c>
      <c r="AP38" s="22" t="str">
        <f>IF(AH38="","",VLOOKUP(AH38,目次!$A$5:$P$36,6))</f>
        <v/>
      </c>
      <c r="AQ38" s="22" t="str">
        <f>IF(AH38="","",VLOOKUP(AH38,目次!$A$5:$X$36,23))</f>
        <v/>
      </c>
      <c r="AR38" s="22" t="str">
        <f>IF(AI38="","",VLOOKUP(AI38,目次!$A$5:$P$36,7))</f>
        <v/>
      </c>
      <c r="AS38" s="22" t="str">
        <f>IF(AI38="","",VLOOKUP(AI38,目次!$A$5:$X$36,24))</f>
        <v/>
      </c>
      <c r="AT38" s="45" t="str">
        <f t="shared" si="16"/>
        <v/>
      </c>
      <c r="AU38" s="45" t="str">
        <f t="shared" si="16"/>
        <v/>
      </c>
      <c r="AV38" s="45" t="str">
        <f t="shared" si="16"/>
        <v/>
      </c>
      <c r="AW38" s="45" t="str">
        <f t="shared" si="16"/>
        <v/>
      </c>
      <c r="AX38" s="45" t="str">
        <f t="shared" si="16"/>
        <v>12～13</v>
      </c>
      <c r="AY38" s="45" t="str">
        <f t="shared" si="15"/>
        <v>14～15</v>
      </c>
      <c r="AZ38" s="45" t="str">
        <f t="shared" si="15"/>
        <v>12～13</v>
      </c>
      <c r="BA38" s="45" t="str">
        <f t="shared" si="15"/>
        <v>16～17</v>
      </c>
      <c r="BB38" s="45" t="str">
        <f t="shared" si="15"/>
        <v/>
      </c>
      <c r="BC38" s="45" t="str">
        <f t="shared" si="15"/>
        <v/>
      </c>
      <c r="BH38" s="40">
        <v>28</v>
      </c>
      <c r="BI38" s="64" t="s">
        <v>51</v>
      </c>
      <c r="BJ38" s="75" t="s">
        <v>75</v>
      </c>
      <c r="BK38" s="260" t="s">
        <v>127</v>
      </c>
      <c r="BL38" s="78" t="s">
        <v>458</v>
      </c>
      <c r="BM38" s="261" t="s">
        <v>127</v>
      </c>
      <c r="BN38" s="67" t="s">
        <v>126</v>
      </c>
      <c r="BO38" s="259" t="s">
        <v>127</v>
      </c>
      <c r="BP38" s="67" t="s">
        <v>160</v>
      </c>
      <c r="BQ38" s="177" t="s">
        <v>128</v>
      </c>
      <c r="BR38" s="69" t="s">
        <v>127</v>
      </c>
      <c r="BS38" s="254" t="s">
        <v>154</v>
      </c>
    </row>
    <row r="39" spans="1:71" ht="18.75" customHeight="1">
      <c r="A39" s="218"/>
      <c r="Q39" s="218"/>
      <c r="AA39" s="9">
        <v>29</v>
      </c>
      <c r="AB39" s="27" t="str">
        <f>V14</f>
        <v>理科</v>
      </c>
      <c r="AC39" s="61"/>
      <c r="AD39" s="42" t="str">
        <f t="shared" si="12"/>
        <v>理科</v>
      </c>
      <c r="AE39" s="22" t="str">
        <f>IF($AD39=AE$10,COUNTIF($AD$11:$AD39,AE$10)+U$19,"")</f>
        <v/>
      </c>
      <c r="AF39" s="22" t="str">
        <f>IF($AD39=AF$10,COUNTIF($AD$11:$AD39,AF$10)+V$19,"")</f>
        <v/>
      </c>
      <c r="AG39" s="22" t="str">
        <f>IF($AD39=AG$10,COUNTIF($AD$11:$AD39,AG$10)+W$19,"")</f>
        <v/>
      </c>
      <c r="AH39" s="22">
        <f>IF($AD39=AH$10,COUNTIF($AD$11:$AD39,AH$10)+X$19,"")</f>
        <v>6</v>
      </c>
      <c r="AI39" s="22" t="str">
        <f>IF($AD39=AI$10,COUNTIF($AD$11:$AD39,AI$10)+Y$19,"")</f>
        <v/>
      </c>
      <c r="AJ39" s="22" t="str">
        <f>IF(AE39="","",VLOOKUP(AE39,目次!$A$5:$P$36,3))</f>
        <v/>
      </c>
      <c r="AK39" s="22" t="str">
        <f>IF(AE39="","",VLOOKUP(AE39,目次!$A$5:$X$36,20))</f>
        <v/>
      </c>
      <c r="AL39" s="22" t="str">
        <f>IF(AF39="","",VLOOKUP(AF39,目次!$A$5:$P$36,4))</f>
        <v/>
      </c>
      <c r="AM39" s="22" t="str">
        <f>IF(AF39="","",VLOOKUP(AF39,目次!$A$5:$X$36,21))</f>
        <v/>
      </c>
      <c r="AN39" s="22" t="str">
        <f>IF(AG39="","",VLOOKUP(AG39,目次!$A$5:$P$36,5))</f>
        <v/>
      </c>
      <c r="AO39" s="22" t="str">
        <f>IF(AG39="","",VLOOKUP(AG39,目次!$A$5:$X$36,22))</f>
        <v/>
      </c>
      <c r="AP39" s="22" t="str">
        <f>IF(AH39="","",VLOOKUP(AH39,目次!$A$5:$P$36,6))</f>
        <v>12～13</v>
      </c>
      <c r="AQ39" s="22" t="str">
        <f>IF(AH39="","",VLOOKUP(AH39,目次!$A$5:$X$36,23))</f>
        <v>16～17</v>
      </c>
      <c r="AR39" s="22" t="str">
        <f>IF(AI39="","",VLOOKUP(AI39,目次!$A$5:$P$36,7))</f>
        <v/>
      </c>
      <c r="AS39" s="22" t="str">
        <f>IF(AI39="","",VLOOKUP(AI39,目次!$A$5:$X$36,24))</f>
        <v/>
      </c>
      <c r="AT39" s="45" t="str">
        <f t="shared" si="16"/>
        <v/>
      </c>
      <c r="AU39" s="45" t="str">
        <f t="shared" si="16"/>
        <v/>
      </c>
      <c r="AV39" s="45" t="str">
        <f t="shared" si="16"/>
        <v/>
      </c>
      <c r="AW39" s="45" t="str">
        <f t="shared" si="16"/>
        <v/>
      </c>
      <c r="AX39" s="45" t="str">
        <f t="shared" si="16"/>
        <v/>
      </c>
      <c r="AY39" s="45" t="str">
        <f t="shared" si="15"/>
        <v/>
      </c>
      <c r="AZ39" s="45" t="str">
        <f t="shared" si="15"/>
        <v>12～13</v>
      </c>
      <c r="BA39" s="45" t="str">
        <f t="shared" si="15"/>
        <v>16～17</v>
      </c>
      <c r="BB39" s="45" t="str">
        <f t="shared" si="15"/>
        <v>12～13</v>
      </c>
      <c r="BC39" s="45" t="str">
        <f t="shared" si="15"/>
        <v>16～17</v>
      </c>
      <c r="BH39" s="40">
        <v>29</v>
      </c>
      <c r="BI39" s="64" t="s">
        <v>52</v>
      </c>
      <c r="BJ39" s="75" t="s">
        <v>76</v>
      </c>
      <c r="BK39" s="260" t="s">
        <v>128</v>
      </c>
      <c r="BL39" s="78" t="s">
        <v>156</v>
      </c>
      <c r="BM39" s="261" t="s">
        <v>128</v>
      </c>
      <c r="BN39" s="67" t="s">
        <v>127</v>
      </c>
      <c r="BO39" s="259" t="s">
        <v>128</v>
      </c>
      <c r="BP39" s="67">
        <v>61</v>
      </c>
      <c r="BQ39" s="152">
        <v>62</v>
      </c>
      <c r="BR39" s="69" t="s">
        <v>128</v>
      </c>
      <c r="BS39" s="254" t="s">
        <v>521</v>
      </c>
    </row>
    <row r="40" spans="1:71" ht="18.75" customHeight="1">
      <c r="A40" s="218"/>
      <c r="Q40" s="218"/>
      <c r="R40" s="17" t="s">
        <v>53</v>
      </c>
      <c r="AA40" s="9">
        <v>30</v>
      </c>
      <c r="AB40" s="27" t="str">
        <f>V15</f>
        <v>英語</v>
      </c>
      <c r="AC40" s="61"/>
      <c r="AD40" s="42" t="str">
        <f t="shared" si="12"/>
        <v>英語</v>
      </c>
      <c r="AE40" s="22" t="str">
        <f>IF($AD40=AE$10,COUNTIF($AD$11:$AD40,AE$10)+U$19,"")</f>
        <v/>
      </c>
      <c r="AF40" s="22" t="str">
        <f>IF($AD40=AF$10,COUNTIF($AD$11:$AD40,AF$10)+V$19,"")</f>
        <v/>
      </c>
      <c r="AG40" s="22" t="str">
        <f>IF($AD40=AG$10,COUNTIF($AD$11:$AD40,AG$10)+W$19,"")</f>
        <v/>
      </c>
      <c r="AH40" s="22" t="str">
        <f>IF($AD40=AH$10,COUNTIF($AD$11:$AD40,AH$10)+X$19,"")</f>
        <v/>
      </c>
      <c r="AI40" s="22">
        <f>IF($AD40=AI$10,COUNTIF($AD$11:$AD40,AI$10)+Y$19,"")</f>
        <v>6</v>
      </c>
      <c r="AJ40" s="22" t="str">
        <f>IF(AE40="","",VLOOKUP(AE40,目次!$A$5:$P$36,3))</f>
        <v/>
      </c>
      <c r="AK40" s="22" t="str">
        <f>IF(AE40="","",VLOOKUP(AE40,目次!$A$5:$X$36,20))</f>
        <v/>
      </c>
      <c r="AL40" s="22" t="str">
        <f>IF(AF40="","",VLOOKUP(AF40,目次!$A$5:$P$36,4))</f>
        <v/>
      </c>
      <c r="AM40" s="22" t="str">
        <f>IF(AF40="","",VLOOKUP(AF40,目次!$A$5:$X$36,21))</f>
        <v/>
      </c>
      <c r="AN40" s="22" t="str">
        <f>IF(AG40="","",VLOOKUP(AG40,目次!$A$5:$P$36,5))</f>
        <v/>
      </c>
      <c r="AO40" s="22" t="str">
        <f>IF(AG40="","",VLOOKUP(AG40,目次!$A$5:$X$36,22))</f>
        <v/>
      </c>
      <c r="AP40" s="22" t="str">
        <f>IF(AH40="","",VLOOKUP(AH40,目次!$A$5:$P$36,6))</f>
        <v/>
      </c>
      <c r="AQ40" s="22" t="str">
        <f>IF(AH40="","",VLOOKUP(AH40,目次!$A$5:$X$36,23))</f>
        <v/>
      </c>
      <c r="AR40" s="22" t="str">
        <f>IF(AI40="","",VLOOKUP(AI40,目次!$A$5:$P$36,7))</f>
        <v>12～13</v>
      </c>
      <c r="AS40" s="22" t="str">
        <f>IF(AI40="","",VLOOKUP(AI40,目次!$A$5:$X$36,24))</f>
        <v>16～17</v>
      </c>
      <c r="AT40" s="45" t="str">
        <f t="shared" si="16"/>
        <v>14～15</v>
      </c>
      <c r="AU40" s="45" t="str">
        <f t="shared" si="16"/>
        <v>16～17</v>
      </c>
      <c r="AV40" s="45" t="str">
        <f t="shared" si="16"/>
        <v/>
      </c>
      <c r="AW40" s="45" t="str">
        <f t="shared" si="16"/>
        <v/>
      </c>
      <c r="AX40" s="45" t="str">
        <f t="shared" si="16"/>
        <v/>
      </c>
      <c r="AY40" s="45" t="str">
        <f t="shared" si="15"/>
        <v/>
      </c>
      <c r="AZ40" s="45" t="str">
        <f t="shared" si="15"/>
        <v/>
      </c>
      <c r="BA40" s="45" t="str">
        <f t="shared" si="15"/>
        <v/>
      </c>
      <c r="BB40" s="45" t="str">
        <f t="shared" si="15"/>
        <v>12～13</v>
      </c>
      <c r="BC40" s="45" t="str">
        <f t="shared" si="15"/>
        <v>16～17</v>
      </c>
      <c r="BH40" s="40">
        <v>30</v>
      </c>
      <c r="BI40" s="64" t="s">
        <v>54</v>
      </c>
      <c r="BJ40" s="75" t="s">
        <v>77</v>
      </c>
      <c r="BK40" s="260" t="s">
        <v>154</v>
      </c>
      <c r="BL40" s="152" t="s">
        <v>459</v>
      </c>
      <c r="BM40" s="261" t="s">
        <v>154</v>
      </c>
      <c r="BN40" s="67" t="s">
        <v>128</v>
      </c>
      <c r="BO40" s="259" t="s">
        <v>154</v>
      </c>
      <c r="BP40" s="67" t="s">
        <v>154</v>
      </c>
      <c r="BQ40" s="178">
        <v>63</v>
      </c>
      <c r="BR40" s="69" t="s">
        <v>143</v>
      </c>
      <c r="BS40" s="254" t="s">
        <v>523</v>
      </c>
    </row>
    <row r="41" spans="1:71" ht="18.75" customHeight="1">
      <c r="A41" s="218"/>
      <c r="Q41" s="218"/>
      <c r="AA41" s="9">
        <v>31</v>
      </c>
      <c r="AB41" s="27" t="str">
        <f>V11</f>
        <v>国語</v>
      </c>
      <c r="AC41" s="61"/>
      <c r="AD41" s="42" t="str">
        <f t="shared" si="12"/>
        <v>国語</v>
      </c>
      <c r="AE41" s="22">
        <f>IF($AD41=AE$10,COUNTIF($AD$11:$AD41,AE$10)+U$19,"")</f>
        <v>7</v>
      </c>
      <c r="AF41" s="22" t="str">
        <f>IF($AD41=AF$10,COUNTIF($AD$11:$AD41,AF$10)+V$19,"")</f>
        <v/>
      </c>
      <c r="AG41" s="22" t="str">
        <f>IF($AD41=AG$10,COUNTIF($AD$11:$AD41,AG$10)+W$19,"")</f>
        <v/>
      </c>
      <c r="AH41" s="22" t="str">
        <f>IF($AD41=AH$10,COUNTIF($AD$11:$AD41,AH$10)+X$19,"")</f>
        <v/>
      </c>
      <c r="AI41" s="22" t="str">
        <f>IF($AD41=AI$10,COUNTIF($AD$11:$AD41,AI$10)+Y$19,"")</f>
        <v/>
      </c>
      <c r="AJ41" s="22" t="str">
        <f>IF(AE41="","",VLOOKUP(AE41,目次!$A$5:$P$36,3))</f>
        <v>14～15</v>
      </c>
      <c r="AK41" s="22" t="str">
        <f>IF(AE41="","",VLOOKUP(AE41,目次!$A$5:$X$36,20))</f>
        <v>16～17</v>
      </c>
      <c r="AL41" s="22" t="str">
        <f>IF(AF41="","",VLOOKUP(AF41,目次!$A$5:$P$36,4))</f>
        <v/>
      </c>
      <c r="AM41" s="22" t="str">
        <f>IF(AF41="","",VLOOKUP(AF41,目次!$A$5:$X$36,21))</f>
        <v/>
      </c>
      <c r="AN41" s="22" t="str">
        <f>IF(AG41="","",VLOOKUP(AG41,目次!$A$5:$P$36,5))</f>
        <v/>
      </c>
      <c r="AO41" s="22" t="str">
        <f>IF(AG41="","",VLOOKUP(AG41,目次!$A$5:$X$36,22))</f>
        <v/>
      </c>
      <c r="AP41" s="22" t="str">
        <f>IF(AH41="","",VLOOKUP(AH41,目次!$A$5:$P$36,6))</f>
        <v/>
      </c>
      <c r="AQ41" s="22" t="str">
        <f>IF(AH41="","",VLOOKUP(AH41,目次!$A$5:$X$36,23))</f>
        <v/>
      </c>
      <c r="AR41" s="22" t="str">
        <f>IF(AI41="","",VLOOKUP(AI41,目次!$A$5:$P$36,7))</f>
        <v/>
      </c>
      <c r="AS41" s="22" t="str">
        <f>IF(AI41="","",VLOOKUP(AI41,目次!$A$5:$X$36,24))</f>
        <v/>
      </c>
      <c r="AT41" s="45" t="str">
        <f t="shared" si="16"/>
        <v>14～15</v>
      </c>
      <c r="AU41" s="45" t="str">
        <f t="shared" si="16"/>
        <v>16～17</v>
      </c>
      <c r="AV41" s="45" t="str">
        <f t="shared" si="16"/>
        <v>16～17</v>
      </c>
      <c r="AW41" s="45" t="str">
        <f t="shared" si="16"/>
        <v>16～17</v>
      </c>
      <c r="AX41" s="45" t="str">
        <f t="shared" si="16"/>
        <v/>
      </c>
      <c r="AY41" s="45" t="str">
        <f t="shared" si="15"/>
        <v/>
      </c>
      <c r="AZ41" s="45" t="str">
        <f t="shared" si="15"/>
        <v/>
      </c>
      <c r="BA41" s="45" t="str">
        <f t="shared" si="15"/>
        <v/>
      </c>
      <c r="BB41" s="45" t="str">
        <f t="shared" si="15"/>
        <v/>
      </c>
      <c r="BC41" s="45" t="str">
        <f t="shared" si="15"/>
        <v/>
      </c>
      <c r="BH41" s="40">
        <v>31</v>
      </c>
      <c r="BI41" s="65"/>
      <c r="BJ41" s="76"/>
      <c r="BK41" s="67"/>
      <c r="BL41" s="70"/>
      <c r="BM41" s="67"/>
      <c r="BN41" s="23"/>
      <c r="BO41" s="67"/>
      <c r="BP41" s="23"/>
      <c r="BQ41" s="67"/>
      <c r="BR41" s="23"/>
      <c r="BS41" s="68"/>
    </row>
    <row r="42" spans="1:71" ht="18.75" customHeight="1" thickBot="1">
      <c r="A42" s="218"/>
      <c r="B42" s="218"/>
      <c r="C42" s="218"/>
      <c r="D42" s="218"/>
      <c r="E42" s="218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8"/>
      <c r="Q42" s="218"/>
      <c r="AA42" s="9">
        <v>32</v>
      </c>
      <c r="AB42" s="27" t="str">
        <f>V12</f>
        <v>社会</v>
      </c>
      <c r="AC42" s="61"/>
      <c r="AD42" s="42" t="str">
        <f t="shared" si="12"/>
        <v>社会</v>
      </c>
      <c r="AE42" s="22" t="str">
        <f>IF($AD42=AE$10,COUNTIF($AD$11:$AD42,AE$10)+U$19,"")</f>
        <v/>
      </c>
      <c r="AF42" s="22">
        <f>IF($AD42=AF$10,COUNTIF($AD$11:$AD42,AF$10)+V$19,"")</f>
        <v>7</v>
      </c>
      <c r="AG42" s="22" t="str">
        <f>IF($AD42=AG$10,COUNTIF($AD$11:$AD42,AG$10)+W$19,"")</f>
        <v/>
      </c>
      <c r="AH42" s="22" t="str">
        <f>IF($AD42=AH$10,COUNTIF($AD$11:$AD42,AH$10)+X$19,"")</f>
        <v/>
      </c>
      <c r="AI42" s="22" t="str">
        <f>IF($AD42=AI$10,COUNTIF($AD$11:$AD42,AI$10)+Y$19,"")</f>
        <v/>
      </c>
      <c r="AJ42" s="22" t="str">
        <f>IF(AE42="","",VLOOKUP(AE42,目次!$A$5:$P$36,3))</f>
        <v/>
      </c>
      <c r="AK42" s="22" t="str">
        <f>IF(AE42="","",VLOOKUP(AE42,目次!$A$5:$X$36,20))</f>
        <v/>
      </c>
      <c r="AL42" s="22" t="str">
        <f>IF(AF42="","",VLOOKUP(AF42,目次!$A$5:$P$36,4))</f>
        <v>16～17</v>
      </c>
      <c r="AM42" s="22" t="str">
        <f>IF(AF42="","",VLOOKUP(AF42,目次!$A$5:$X$36,21))</f>
        <v>16～17</v>
      </c>
      <c r="AN42" s="22" t="str">
        <f>IF(AG42="","",VLOOKUP(AG42,目次!$A$5:$P$36,5))</f>
        <v/>
      </c>
      <c r="AO42" s="22" t="str">
        <f>IF(AG42="","",VLOOKUP(AG42,目次!$A$5:$X$36,22))</f>
        <v/>
      </c>
      <c r="AP42" s="22" t="str">
        <f>IF(AH42="","",VLOOKUP(AH42,目次!$A$5:$P$36,6))</f>
        <v/>
      </c>
      <c r="AQ42" s="22" t="str">
        <f>IF(AH42="","",VLOOKUP(AH42,目次!$A$5:$X$36,23))</f>
        <v/>
      </c>
      <c r="AR42" s="22" t="str">
        <f>IF(AI42="","",VLOOKUP(AI42,目次!$A$5:$P$36,7))</f>
        <v/>
      </c>
      <c r="AS42" s="22" t="str">
        <f>IF(AI42="","",VLOOKUP(AI42,目次!$A$5:$X$36,24))</f>
        <v/>
      </c>
      <c r="AT42" s="45" t="str">
        <f t="shared" si="16"/>
        <v/>
      </c>
      <c r="AU42" s="45" t="str">
        <f t="shared" si="16"/>
        <v/>
      </c>
      <c r="AV42" s="45" t="str">
        <f t="shared" si="16"/>
        <v>16～17</v>
      </c>
      <c r="AW42" s="45" t="str">
        <f t="shared" si="16"/>
        <v>16～17</v>
      </c>
      <c r="AX42" s="45" t="str">
        <f t="shared" si="16"/>
        <v>14～15</v>
      </c>
      <c r="AY42" s="45" t="str">
        <f t="shared" si="15"/>
        <v>16～17</v>
      </c>
      <c r="AZ42" s="45" t="str">
        <f t="shared" si="15"/>
        <v/>
      </c>
      <c r="BA42" s="45" t="str">
        <f t="shared" si="15"/>
        <v/>
      </c>
      <c r="BB42" s="45" t="str">
        <f t="shared" si="15"/>
        <v/>
      </c>
      <c r="BC42" s="45" t="str">
        <f t="shared" si="15"/>
        <v/>
      </c>
      <c r="BH42" s="40">
        <v>32</v>
      </c>
      <c r="BI42" s="66"/>
      <c r="BJ42" s="77"/>
      <c r="BK42" s="71"/>
      <c r="BL42" s="72"/>
      <c r="BM42" s="71"/>
      <c r="BN42" s="73"/>
      <c r="BO42" s="71"/>
      <c r="BP42" s="73"/>
      <c r="BQ42" s="71"/>
      <c r="BR42" s="73"/>
      <c r="BS42" s="74"/>
    </row>
    <row r="43" spans="1:71" ht="18.75" customHeight="1">
      <c r="AA43" s="9">
        <v>33</v>
      </c>
      <c r="AB43" s="27" t="str">
        <f>V13</f>
        <v>数学</v>
      </c>
      <c r="AC43" s="61"/>
      <c r="AD43" s="42" t="str">
        <f t="shared" si="12"/>
        <v>数学</v>
      </c>
      <c r="AE43" s="22" t="str">
        <f>IF($AD43=AE$10,COUNTIF($AD$11:$AD43,AE$10)+U$19,"")</f>
        <v/>
      </c>
      <c r="AF43" s="22" t="str">
        <f>IF($AD43=AF$10,COUNTIF($AD$11:$AD43,AF$10)+V$19,"")</f>
        <v/>
      </c>
      <c r="AG43" s="22">
        <f>IF($AD43=AG$10,COUNTIF($AD$11:$AD43,AG$10)+W$19,"")</f>
        <v>7</v>
      </c>
      <c r="AH43" s="22" t="str">
        <f>IF($AD43=AH$10,COUNTIF($AD$11:$AD43,AH$10)+X$19,"")</f>
        <v/>
      </c>
      <c r="AI43" s="22" t="str">
        <f>IF($AD43=AI$10,COUNTIF($AD$11:$AD43,AI$10)+Y$19,"")</f>
        <v/>
      </c>
      <c r="AJ43" s="22" t="str">
        <f>IF(AE43="","",VLOOKUP(AE43,目次!$A$5:$P$36,3))</f>
        <v/>
      </c>
      <c r="AK43" s="22" t="str">
        <f>IF(AE43="","",VLOOKUP(AE43,目次!$A$5:$X$36,20))</f>
        <v/>
      </c>
      <c r="AL43" s="22" t="str">
        <f>IF(AF43="","",VLOOKUP(AF43,目次!$A$5:$P$36,4))</f>
        <v/>
      </c>
      <c r="AM43" s="22" t="str">
        <f>IF(AF43="","",VLOOKUP(AF43,目次!$A$5:$X$36,21))</f>
        <v/>
      </c>
      <c r="AN43" s="22" t="str">
        <f>IF(AG43="","",VLOOKUP(AG43,目次!$A$5:$P$36,5))</f>
        <v>14～15</v>
      </c>
      <c r="AO43" s="22" t="str">
        <f>IF(AG43="","",VLOOKUP(AG43,目次!$A$5:$X$36,22))</f>
        <v>16～17</v>
      </c>
      <c r="AP43" s="22" t="str">
        <f>IF(AH43="","",VLOOKUP(AH43,目次!$A$5:$P$36,6))</f>
        <v/>
      </c>
      <c r="AQ43" s="22" t="str">
        <f>IF(AH43="","",VLOOKUP(AH43,目次!$A$5:$X$36,23))</f>
        <v/>
      </c>
      <c r="AR43" s="22" t="str">
        <f>IF(AI43="","",VLOOKUP(AI43,目次!$A$5:$P$36,7))</f>
        <v/>
      </c>
      <c r="AS43" s="22" t="str">
        <f>IF(AI43="","",VLOOKUP(AI43,目次!$A$5:$X$36,24))</f>
        <v/>
      </c>
      <c r="AT43" s="45" t="str">
        <f t="shared" si="16"/>
        <v/>
      </c>
      <c r="AU43" s="45" t="str">
        <f t="shared" si="16"/>
        <v/>
      </c>
      <c r="AV43" s="45" t="str">
        <f t="shared" si="16"/>
        <v/>
      </c>
      <c r="AW43" s="45" t="str">
        <f t="shared" si="16"/>
        <v/>
      </c>
      <c r="AX43" s="45" t="str">
        <f t="shared" si="16"/>
        <v>14～15</v>
      </c>
      <c r="AY43" s="45" t="str">
        <f t="shared" si="15"/>
        <v>16～17</v>
      </c>
      <c r="AZ43" s="45" t="str">
        <f t="shared" si="15"/>
        <v>14～15</v>
      </c>
      <c r="BA43" s="45" t="str">
        <f t="shared" si="15"/>
        <v>18～19</v>
      </c>
      <c r="BB43" s="45" t="str">
        <f t="shared" si="15"/>
        <v/>
      </c>
      <c r="BC43" s="45" t="str">
        <f t="shared" si="15"/>
        <v/>
      </c>
    </row>
    <row r="44" spans="1:71" ht="18.95" customHeight="1">
      <c r="AA44" s="9">
        <v>34</v>
      </c>
      <c r="AB44" s="27" t="str">
        <f>V14</f>
        <v>理科</v>
      </c>
      <c r="AC44" s="61"/>
      <c r="AD44" s="42" t="str">
        <f t="shared" si="12"/>
        <v>理科</v>
      </c>
      <c r="AE44" s="22" t="str">
        <f>IF($AD44=AE$10,COUNTIF($AD$11:$AD44,AE$10)+U$19,"")</f>
        <v/>
      </c>
      <c r="AF44" s="22" t="str">
        <f>IF($AD44=AF$10,COUNTIF($AD$11:$AD44,AF$10)+V$19,"")</f>
        <v/>
      </c>
      <c r="AG44" s="22" t="str">
        <f>IF($AD44=AG$10,COUNTIF($AD$11:$AD44,AG$10)+W$19,"")</f>
        <v/>
      </c>
      <c r="AH44" s="22">
        <f>IF($AD44=AH$10,COUNTIF($AD$11:$AD44,AH$10)+X$19,"")</f>
        <v>7</v>
      </c>
      <c r="AI44" s="22" t="str">
        <f>IF($AD44=AI$10,COUNTIF($AD$11:$AD44,AI$10)+Y$19,"")</f>
        <v/>
      </c>
      <c r="AJ44" s="22" t="str">
        <f>IF(AE44="","",VLOOKUP(AE44,目次!$A$5:$P$36,3))</f>
        <v/>
      </c>
      <c r="AK44" s="22" t="str">
        <f>IF(AE44="","",VLOOKUP(AE44,目次!$A$5:$X$36,20))</f>
        <v/>
      </c>
      <c r="AL44" s="22" t="str">
        <f>IF(AF44="","",VLOOKUP(AF44,目次!$A$5:$P$36,4))</f>
        <v/>
      </c>
      <c r="AM44" s="22" t="str">
        <f>IF(AF44="","",VLOOKUP(AF44,目次!$A$5:$X$36,21))</f>
        <v/>
      </c>
      <c r="AN44" s="22" t="str">
        <f>IF(AG44="","",VLOOKUP(AG44,目次!$A$5:$P$36,5))</f>
        <v/>
      </c>
      <c r="AO44" s="22" t="str">
        <f>IF(AG44="","",VLOOKUP(AG44,目次!$A$5:$X$36,22))</f>
        <v/>
      </c>
      <c r="AP44" s="22" t="str">
        <f>IF(AH44="","",VLOOKUP(AH44,目次!$A$5:$P$36,6))</f>
        <v>14～15</v>
      </c>
      <c r="AQ44" s="22" t="str">
        <f>IF(AH44="","",VLOOKUP(AH44,目次!$A$5:$X$36,23))</f>
        <v>18～19</v>
      </c>
      <c r="AR44" s="22" t="str">
        <f>IF(AI44="","",VLOOKUP(AI44,目次!$A$5:$P$36,7))</f>
        <v/>
      </c>
      <c r="AS44" s="22" t="str">
        <f>IF(AI44="","",VLOOKUP(AI44,目次!$A$5:$X$36,24))</f>
        <v/>
      </c>
      <c r="AT44" s="45" t="str">
        <f t="shared" si="16"/>
        <v/>
      </c>
      <c r="AU44" s="45" t="str">
        <f t="shared" si="16"/>
        <v/>
      </c>
      <c r="AV44" s="45" t="str">
        <f t="shared" si="16"/>
        <v/>
      </c>
      <c r="AW44" s="45" t="str">
        <f t="shared" si="16"/>
        <v/>
      </c>
      <c r="AX44" s="45" t="str">
        <f t="shared" si="16"/>
        <v/>
      </c>
      <c r="AY44" s="45" t="str">
        <f t="shared" si="15"/>
        <v/>
      </c>
      <c r="AZ44" s="45" t="str">
        <f t="shared" si="15"/>
        <v>14～15</v>
      </c>
      <c r="BA44" s="45" t="str">
        <f t="shared" si="15"/>
        <v>18～19</v>
      </c>
      <c r="BB44" s="45" t="str">
        <f t="shared" si="15"/>
        <v>14～15</v>
      </c>
      <c r="BC44" s="45" t="str">
        <f t="shared" si="15"/>
        <v>18～19</v>
      </c>
      <c r="BL44" s="63"/>
    </row>
    <row r="45" spans="1:71" ht="18.95" customHeight="1">
      <c r="AA45" s="9">
        <v>35</v>
      </c>
      <c r="AB45" s="27" t="str">
        <f>V15</f>
        <v>英語</v>
      </c>
      <c r="AC45" s="61"/>
      <c r="AD45" s="42" t="str">
        <f t="shared" si="12"/>
        <v>英語</v>
      </c>
      <c r="AE45" s="22" t="str">
        <f>IF($AD45=AE$10,COUNTIF($AD$11:$AD45,AE$10)+U$19,"")</f>
        <v/>
      </c>
      <c r="AF45" s="22" t="str">
        <f>IF($AD45=AF$10,COUNTIF($AD$11:$AD45,AF$10)+V$19,"")</f>
        <v/>
      </c>
      <c r="AG45" s="22" t="str">
        <f>IF($AD45=AG$10,COUNTIF($AD$11:$AD45,AG$10)+W$19,"")</f>
        <v/>
      </c>
      <c r="AH45" s="22" t="str">
        <f>IF($AD45=AH$10,COUNTIF($AD$11:$AD45,AH$10)+X$19,"")</f>
        <v/>
      </c>
      <c r="AI45" s="22">
        <f>IF($AD45=AI$10,COUNTIF($AD$11:$AD45,AI$10)+Y$19,"")</f>
        <v>7</v>
      </c>
      <c r="AJ45" s="22" t="str">
        <f>IF(AE45="","",VLOOKUP(AE45,目次!$A$5:$P$36,3))</f>
        <v/>
      </c>
      <c r="AK45" s="22" t="str">
        <f>IF(AE45="","",VLOOKUP(AE45,目次!$A$5:$X$36,20))</f>
        <v/>
      </c>
      <c r="AL45" s="22" t="str">
        <f>IF(AF45="","",VLOOKUP(AF45,目次!$A$5:$P$36,4))</f>
        <v/>
      </c>
      <c r="AM45" s="22" t="str">
        <f>IF(AF45="","",VLOOKUP(AF45,目次!$A$5:$X$36,21))</f>
        <v/>
      </c>
      <c r="AN45" s="22" t="str">
        <f>IF(AG45="","",VLOOKUP(AG45,目次!$A$5:$P$36,5))</f>
        <v/>
      </c>
      <c r="AO45" s="22" t="str">
        <f>IF(AG45="","",VLOOKUP(AG45,目次!$A$5:$X$36,22))</f>
        <v/>
      </c>
      <c r="AP45" s="22" t="str">
        <f>IF(AH45="","",VLOOKUP(AH45,目次!$A$5:$P$36,6))</f>
        <v/>
      </c>
      <c r="AQ45" s="22" t="str">
        <f>IF(AH45="","",VLOOKUP(AH45,目次!$A$5:$X$36,23))</f>
        <v/>
      </c>
      <c r="AR45" s="22" t="str">
        <f>IF(AI45="","",VLOOKUP(AI45,目次!$A$5:$P$36,7))</f>
        <v>14～15</v>
      </c>
      <c r="AS45" s="22" t="str">
        <f>IF(AI45="","",VLOOKUP(AI45,目次!$A$5:$X$36,24))</f>
        <v>18～19</v>
      </c>
      <c r="AT45" s="45" t="str">
        <f t="shared" si="16"/>
        <v>16～17</v>
      </c>
      <c r="AU45" s="45" t="str">
        <f t="shared" si="16"/>
        <v>18～19</v>
      </c>
      <c r="AV45" s="45" t="str">
        <f t="shared" si="16"/>
        <v/>
      </c>
      <c r="AW45" s="45" t="str">
        <f t="shared" si="16"/>
        <v/>
      </c>
      <c r="AX45" s="45" t="str">
        <f t="shared" si="16"/>
        <v/>
      </c>
      <c r="AY45" s="45" t="str">
        <f t="shared" si="15"/>
        <v/>
      </c>
      <c r="AZ45" s="45" t="str">
        <f t="shared" si="15"/>
        <v/>
      </c>
      <c r="BA45" s="45" t="str">
        <f t="shared" si="15"/>
        <v/>
      </c>
      <c r="BB45" s="45" t="str">
        <f t="shared" si="15"/>
        <v>14～15</v>
      </c>
      <c r="BC45" s="45" t="str">
        <f t="shared" si="15"/>
        <v>18～19</v>
      </c>
    </row>
    <row r="46" spans="1:71" ht="18.95" customHeight="1">
      <c r="AA46" s="9">
        <v>36</v>
      </c>
      <c r="AB46" s="27" t="str">
        <f>V11</f>
        <v>国語</v>
      </c>
      <c r="AC46" s="61"/>
      <c r="AD46" s="42" t="str">
        <f t="shared" si="12"/>
        <v>国語</v>
      </c>
      <c r="AE46" s="22">
        <f>IF($AD46=AE$10,COUNTIF($AD$11:$AD46,AE$10)+U$19,"")</f>
        <v>8</v>
      </c>
      <c r="AF46" s="22" t="str">
        <f>IF($AD46=AF$10,COUNTIF($AD$11:$AD46,AF$10)+V$19,"")</f>
        <v/>
      </c>
      <c r="AG46" s="22" t="str">
        <f>IF($AD46=AG$10,COUNTIF($AD$11:$AD46,AG$10)+W$19,"")</f>
        <v/>
      </c>
      <c r="AH46" s="22" t="str">
        <f>IF($AD46=AH$10,COUNTIF($AD$11:$AD46,AH$10)+X$19,"")</f>
        <v/>
      </c>
      <c r="AI46" s="22" t="str">
        <f>IF($AD46=AI$10,COUNTIF($AD$11:$AD46,AI$10)+Y$19,"")</f>
        <v/>
      </c>
      <c r="AJ46" s="22" t="str">
        <f>IF(AE46="","",VLOOKUP(AE46,目次!$A$5:$P$36,3))</f>
        <v>16～17</v>
      </c>
      <c r="AK46" s="22" t="str">
        <f>IF(AE46="","",VLOOKUP(AE46,目次!$A$5:$X$36,20))</f>
        <v>18～19</v>
      </c>
      <c r="AL46" s="22" t="str">
        <f>IF(AF46="","",VLOOKUP(AF46,目次!$A$5:$P$36,4))</f>
        <v/>
      </c>
      <c r="AM46" s="22" t="str">
        <f>IF(AF46="","",VLOOKUP(AF46,目次!$A$5:$X$36,21))</f>
        <v/>
      </c>
      <c r="AN46" s="22" t="str">
        <f>IF(AG46="","",VLOOKUP(AG46,目次!$A$5:$P$36,5))</f>
        <v/>
      </c>
      <c r="AO46" s="22" t="str">
        <f>IF(AG46="","",VLOOKUP(AG46,目次!$A$5:$X$36,22))</f>
        <v/>
      </c>
      <c r="AP46" s="22" t="str">
        <f>IF(AH46="","",VLOOKUP(AH46,目次!$A$5:$P$36,6))</f>
        <v/>
      </c>
      <c r="AQ46" s="22" t="str">
        <f>IF(AH46="","",VLOOKUP(AH46,目次!$A$5:$X$36,23))</f>
        <v/>
      </c>
      <c r="AR46" s="22" t="str">
        <f>IF(AI46="","",VLOOKUP(AI46,目次!$A$5:$P$36,7))</f>
        <v/>
      </c>
      <c r="AS46" s="22" t="str">
        <f>IF(AI46="","",VLOOKUP(AI46,目次!$A$5:$X$36,24))</f>
        <v/>
      </c>
      <c r="AT46" s="45" t="str">
        <f t="shared" si="16"/>
        <v>16～17</v>
      </c>
      <c r="AU46" s="45" t="str">
        <f t="shared" si="16"/>
        <v>18～19</v>
      </c>
      <c r="AV46" s="45" t="str">
        <f t="shared" si="16"/>
        <v>18～19</v>
      </c>
      <c r="AW46" s="45" t="str">
        <f t="shared" si="16"/>
        <v>18～19</v>
      </c>
      <c r="AX46" s="45" t="str">
        <f t="shared" si="16"/>
        <v/>
      </c>
      <c r="AY46" s="45" t="str">
        <f t="shared" si="15"/>
        <v/>
      </c>
      <c r="AZ46" s="45" t="str">
        <f t="shared" si="15"/>
        <v/>
      </c>
      <c r="BA46" s="45" t="str">
        <f t="shared" si="15"/>
        <v/>
      </c>
      <c r="BB46" s="45" t="str">
        <f t="shared" si="15"/>
        <v/>
      </c>
      <c r="BC46" s="45" t="str">
        <f t="shared" si="15"/>
        <v/>
      </c>
    </row>
    <row r="47" spans="1:71" ht="18.95" customHeight="1">
      <c r="AA47" s="9">
        <v>37</v>
      </c>
      <c r="AB47" s="27" t="str">
        <f>V12</f>
        <v>社会</v>
      </c>
      <c r="AC47" s="61"/>
      <c r="AD47" s="42" t="str">
        <f t="shared" si="12"/>
        <v>社会</v>
      </c>
      <c r="AE47" s="22" t="str">
        <f>IF($AD47=AE$10,COUNTIF($AD$11:$AD47,AE$10)+U$19,"")</f>
        <v/>
      </c>
      <c r="AF47" s="22">
        <f>IF($AD47=AF$10,COUNTIF($AD$11:$AD47,AF$10)+V$19,"")</f>
        <v>8</v>
      </c>
      <c r="AG47" s="22" t="str">
        <f>IF($AD47=AG$10,COUNTIF($AD$11:$AD47,AG$10)+W$19,"")</f>
        <v/>
      </c>
      <c r="AH47" s="22" t="str">
        <f>IF($AD47=AH$10,COUNTIF($AD$11:$AD47,AH$10)+X$19,"")</f>
        <v/>
      </c>
      <c r="AI47" s="22" t="str">
        <f>IF($AD47=AI$10,COUNTIF($AD$11:$AD47,AI$10)+Y$19,"")</f>
        <v/>
      </c>
      <c r="AJ47" s="22" t="str">
        <f>IF(AE47="","",VLOOKUP(AE47,目次!$A$5:$P$36,3))</f>
        <v/>
      </c>
      <c r="AK47" s="22" t="str">
        <f>IF(AE47="","",VLOOKUP(AE47,目次!$A$5:$X$36,20))</f>
        <v/>
      </c>
      <c r="AL47" s="22" t="str">
        <f>IF(AF47="","",VLOOKUP(AF47,目次!$A$5:$P$36,4))</f>
        <v>18～19</v>
      </c>
      <c r="AM47" s="22" t="str">
        <f>IF(AF47="","",VLOOKUP(AF47,目次!$A$5:$X$36,21))</f>
        <v>18～19</v>
      </c>
      <c r="AN47" s="22" t="str">
        <f>IF(AG47="","",VLOOKUP(AG47,目次!$A$5:$P$36,5))</f>
        <v/>
      </c>
      <c r="AO47" s="22" t="str">
        <f>IF(AG47="","",VLOOKUP(AG47,目次!$A$5:$X$36,22))</f>
        <v/>
      </c>
      <c r="AP47" s="22" t="str">
        <f>IF(AH47="","",VLOOKUP(AH47,目次!$A$5:$P$36,6))</f>
        <v/>
      </c>
      <c r="AQ47" s="22" t="str">
        <f>IF(AH47="","",VLOOKUP(AH47,目次!$A$5:$X$36,23))</f>
        <v/>
      </c>
      <c r="AR47" s="22" t="str">
        <f>IF(AI47="","",VLOOKUP(AI47,目次!$A$5:$P$36,7))</f>
        <v/>
      </c>
      <c r="AS47" s="22" t="str">
        <f>IF(AI47="","",VLOOKUP(AI47,目次!$A$5:$X$36,24))</f>
        <v/>
      </c>
      <c r="AT47" s="45" t="str">
        <f t="shared" si="16"/>
        <v/>
      </c>
      <c r="AU47" s="45" t="str">
        <f t="shared" si="16"/>
        <v/>
      </c>
      <c r="AV47" s="45" t="str">
        <f t="shared" si="16"/>
        <v>18～19</v>
      </c>
      <c r="AW47" s="45" t="str">
        <f t="shared" si="16"/>
        <v>18～19</v>
      </c>
      <c r="AX47" s="45" t="str">
        <f t="shared" si="16"/>
        <v>16～17</v>
      </c>
      <c r="AY47" s="45" t="str">
        <f t="shared" si="15"/>
        <v>18～19</v>
      </c>
      <c r="AZ47" s="45" t="str">
        <f t="shared" si="15"/>
        <v/>
      </c>
      <c r="BA47" s="45" t="str">
        <f t="shared" si="15"/>
        <v/>
      </c>
      <c r="BB47" s="45" t="str">
        <f t="shared" si="15"/>
        <v/>
      </c>
      <c r="BC47" s="45" t="str">
        <f t="shared" si="15"/>
        <v/>
      </c>
    </row>
    <row r="48" spans="1:71" ht="18.95" customHeight="1">
      <c r="AA48" s="9">
        <v>38</v>
      </c>
      <c r="AB48" s="27" t="str">
        <f>V13</f>
        <v>数学</v>
      </c>
      <c r="AC48" s="61"/>
      <c r="AD48" s="42" t="str">
        <f t="shared" si="12"/>
        <v>数学</v>
      </c>
      <c r="AE48" s="22" t="str">
        <f>IF($AD48=AE$10,COUNTIF($AD$11:$AD48,AE$10)+U$19,"")</f>
        <v/>
      </c>
      <c r="AF48" s="22" t="str">
        <f>IF($AD48=AF$10,COUNTIF($AD$11:$AD48,AF$10)+V$19,"")</f>
        <v/>
      </c>
      <c r="AG48" s="22">
        <f>IF($AD48=AG$10,COUNTIF($AD$11:$AD48,AG$10)+W$19,"")</f>
        <v>8</v>
      </c>
      <c r="AH48" s="22" t="str">
        <f>IF($AD48=AH$10,COUNTIF($AD$11:$AD48,AH$10)+X$19,"")</f>
        <v/>
      </c>
      <c r="AI48" s="22" t="str">
        <f>IF($AD48=AI$10,COUNTIF($AD$11:$AD48,AI$10)+Y$19,"")</f>
        <v/>
      </c>
      <c r="AJ48" s="22" t="str">
        <f>IF(AE48="","",VLOOKUP(AE48,目次!$A$5:$P$36,3))</f>
        <v/>
      </c>
      <c r="AK48" s="22" t="str">
        <f>IF(AE48="","",VLOOKUP(AE48,目次!$A$5:$X$36,20))</f>
        <v/>
      </c>
      <c r="AL48" s="22" t="str">
        <f>IF(AF48="","",VLOOKUP(AF48,目次!$A$5:$P$36,4))</f>
        <v/>
      </c>
      <c r="AM48" s="22" t="str">
        <f>IF(AF48="","",VLOOKUP(AF48,目次!$A$5:$X$36,21))</f>
        <v/>
      </c>
      <c r="AN48" s="22" t="str">
        <f>IF(AG48="","",VLOOKUP(AG48,目次!$A$5:$P$36,5))</f>
        <v>16～17</v>
      </c>
      <c r="AO48" s="22" t="str">
        <f>IF(AG48="","",VLOOKUP(AG48,目次!$A$5:$X$36,22))</f>
        <v>18～19</v>
      </c>
      <c r="AP48" s="22" t="str">
        <f>IF(AH48="","",VLOOKUP(AH48,目次!$A$5:$P$36,6))</f>
        <v/>
      </c>
      <c r="AQ48" s="22" t="str">
        <f>IF(AH48="","",VLOOKUP(AH48,目次!$A$5:$X$36,23))</f>
        <v/>
      </c>
      <c r="AR48" s="22" t="str">
        <f>IF(AI48="","",VLOOKUP(AI48,目次!$A$5:$P$36,7))</f>
        <v/>
      </c>
      <c r="AS48" s="22" t="str">
        <f>IF(AI48="","",VLOOKUP(AI48,目次!$A$5:$X$36,24))</f>
        <v/>
      </c>
      <c r="AT48" s="45" t="str">
        <f t="shared" si="16"/>
        <v/>
      </c>
      <c r="AU48" s="45" t="str">
        <f t="shared" si="16"/>
        <v/>
      </c>
      <c r="AV48" s="45" t="str">
        <f t="shared" si="16"/>
        <v/>
      </c>
      <c r="AW48" s="45" t="str">
        <f t="shared" si="16"/>
        <v/>
      </c>
      <c r="AX48" s="45" t="str">
        <f t="shared" si="16"/>
        <v>16～17</v>
      </c>
      <c r="AY48" s="45" t="str">
        <f t="shared" si="15"/>
        <v>18～19</v>
      </c>
      <c r="AZ48" s="45" t="str">
        <f t="shared" si="15"/>
        <v>16～17</v>
      </c>
      <c r="BA48" s="45" t="str">
        <f t="shared" si="15"/>
        <v>20～21</v>
      </c>
      <c r="BB48" s="45" t="str">
        <f t="shared" si="15"/>
        <v/>
      </c>
      <c r="BC48" s="45" t="str">
        <f t="shared" si="15"/>
        <v/>
      </c>
    </row>
    <row r="49" spans="27:55" ht="18.95" customHeight="1">
      <c r="AA49" s="9">
        <v>39</v>
      </c>
      <c r="AB49" s="27" t="str">
        <f>V14</f>
        <v>理科</v>
      </c>
      <c r="AC49" s="61"/>
      <c r="AD49" s="42" t="str">
        <f t="shared" si="12"/>
        <v>理科</v>
      </c>
      <c r="AE49" s="22" t="str">
        <f>IF($AD49=AE$10,COUNTIF($AD$11:$AD49,AE$10)+U$19,"")</f>
        <v/>
      </c>
      <c r="AF49" s="22" t="str">
        <f>IF($AD49=AF$10,COUNTIF($AD$11:$AD49,AF$10)+V$19,"")</f>
        <v/>
      </c>
      <c r="AG49" s="22" t="str">
        <f>IF($AD49=AG$10,COUNTIF($AD$11:$AD49,AG$10)+W$19,"")</f>
        <v/>
      </c>
      <c r="AH49" s="22">
        <f>IF($AD49=AH$10,COUNTIF($AD$11:$AD49,AH$10)+X$19,"")</f>
        <v>8</v>
      </c>
      <c r="AI49" s="22" t="str">
        <f>IF($AD49=AI$10,COUNTIF($AD$11:$AD49,AI$10)+Y$19,"")</f>
        <v/>
      </c>
      <c r="AJ49" s="22" t="str">
        <f>IF(AE49="","",VLOOKUP(AE49,目次!$A$5:$P$36,3))</f>
        <v/>
      </c>
      <c r="AK49" s="22" t="str">
        <f>IF(AE49="","",VLOOKUP(AE49,目次!$A$5:$X$36,20))</f>
        <v/>
      </c>
      <c r="AL49" s="22" t="str">
        <f>IF(AF49="","",VLOOKUP(AF49,目次!$A$5:$P$36,4))</f>
        <v/>
      </c>
      <c r="AM49" s="22" t="str">
        <f>IF(AF49="","",VLOOKUP(AF49,目次!$A$5:$X$36,21))</f>
        <v/>
      </c>
      <c r="AN49" s="22" t="str">
        <f>IF(AG49="","",VLOOKUP(AG49,目次!$A$5:$P$36,5))</f>
        <v/>
      </c>
      <c r="AO49" s="22" t="str">
        <f>IF(AG49="","",VLOOKUP(AG49,目次!$A$5:$X$36,22))</f>
        <v/>
      </c>
      <c r="AP49" s="22" t="str">
        <f>IF(AH49="","",VLOOKUP(AH49,目次!$A$5:$P$36,6))</f>
        <v>16～17</v>
      </c>
      <c r="AQ49" s="22" t="str">
        <f>IF(AH49="","",VLOOKUP(AH49,目次!$A$5:$X$36,23))</f>
        <v>20～21</v>
      </c>
      <c r="AR49" s="22" t="str">
        <f>IF(AI49="","",VLOOKUP(AI49,目次!$A$5:$P$36,7))</f>
        <v/>
      </c>
      <c r="AS49" s="22" t="str">
        <f>IF(AI49="","",VLOOKUP(AI49,目次!$A$5:$X$36,24))</f>
        <v/>
      </c>
      <c r="AT49" s="45" t="str">
        <f t="shared" si="16"/>
        <v/>
      </c>
      <c r="AU49" s="45" t="str">
        <f t="shared" si="16"/>
        <v/>
      </c>
      <c r="AV49" s="45" t="str">
        <f t="shared" si="16"/>
        <v/>
      </c>
      <c r="AW49" s="45" t="str">
        <f t="shared" si="16"/>
        <v/>
      </c>
      <c r="AX49" s="45" t="str">
        <f t="shared" si="16"/>
        <v/>
      </c>
      <c r="AY49" s="45" t="str">
        <f t="shared" si="15"/>
        <v/>
      </c>
      <c r="AZ49" s="45" t="str">
        <f t="shared" si="15"/>
        <v>16～17</v>
      </c>
      <c r="BA49" s="45" t="str">
        <f t="shared" si="15"/>
        <v>20～21</v>
      </c>
      <c r="BB49" s="45" t="str">
        <f t="shared" si="15"/>
        <v>16～17</v>
      </c>
      <c r="BC49" s="45" t="str">
        <f t="shared" si="15"/>
        <v>20～21</v>
      </c>
    </row>
    <row r="50" spans="27:55" ht="18.95" customHeight="1">
      <c r="AA50" s="9">
        <v>40</v>
      </c>
      <c r="AB50" s="27" t="str">
        <f>V15</f>
        <v>英語</v>
      </c>
      <c r="AC50" s="61"/>
      <c r="AD50" s="42" t="str">
        <f t="shared" si="12"/>
        <v>英語</v>
      </c>
      <c r="AE50" s="22" t="str">
        <f>IF($AD50=AE$10,COUNTIF($AD$11:$AD50,AE$10)+U$19,"")</f>
        <v/>
      </c>
      <c r="AF50" s="22" t="str">
        <f>IF($AD50=AF$10,COUNTIF($AD$11:$AD50,AF$10)+V$19,"")</f>
        <v/>
      </c>
      <c r="AG50" s="22" t="str">
        <f>IF($AD50=AG$10,COUNTIF($AD$11:$AD50,AG$10)+W$19,"")</f>
        <v/>
      </c>
      <c r="AH50" s="22" t="str">
        <f>IF($AD50=AH$10,COUNTIF($AD$11:$AD50,AH$10)+X$19,"")</f>
        <v/>
      </c>
      <c r="AI50" s="22">
        <f>IF($AD50=AI$10,COUNTIF($AD$11:$AD50,AI$10)+Y$19,"")</f>
        <v>8</v>
      </c>
      <c r="AJ50" s="22" t="str">
        <f>IF(AE50="","",VLOOKUP(AE50,目次!$A$5:$P$36,3))</f>
        <v/>
      </c>
      <c r="AK50" s="22" t="str">
        <f>IF(AE50="","",VLOOKUP(AE50,目次!$A$5:$X$36,20))</f>
        <v/>
      </c>
      <c r="AL50" s="22" t="str">
        <f>IF(AF50="","",VLOOKUP(AF50,目次!$A$5:$P$36,4))</f>
        <v/>
      </c>
      <c r="AM50" s="22" t="str">
        <f>IF(AF50="","",VLOOKUP(AF50,目次!$A$5:$X$36,21))</f>
        <v/>
      </c>
      <c r="AN50" s="22" t="str">
        <f>IF(AG50="","",VLOOKUP(AG50,目次!$A$5:$P$36,5))</f>
        <v/>
      </c>
      <c r="AO50" s="22" t="str">
        <f>IF(AG50="","",VLOOKUP(AG50,目次!$A$5:$X$36,22))</f>
        <v/>
      </c>
      <c r="AP50" s="22" t="str">
        <f>IF(AH50="","",VLOOKUP(AH50,目次!$A$5:$P$36,6))</f>
        <v/>
      </c>
      <c r="AQ50" s="22" t="str">
        <f>IF(AH50="","",VLOOKUP(AH50,目次!$A$5:$X$36,23))</f>
        <v/>
      </c>
      <c r="AR50" s="22" t="str">
        <f>IF(AI50="","",VLOOKUP(AI50,目次!$A$5:$P$36,7))</f>
        <v>16～17</v>
      </c>
      <c r="AS50" s="22" t="str">
        <f>IF(AI50="","",VLOOKUP(AI50,目次!$A$5:$X$36,24))</f>
        <v>20～21</v>
      </c>
      <c r="AT50" s="45" t="str">
        <f t="shared" si="16"/>
        <v>18～19</v>
      </c>
      <c r="AU50" s="45" t="str">
        <f t="shared" si="16"/>
        <v>20～21</v>
      </c>
      <c r="AV50" s="45" t="str">
        <f t="shared" si="16"/>
        <v/>
      </c>
      <c r="AW50" s="45" t="str">
        <f t="shared" si="16"/>
        <v/>
      </c>
      <c r="AX50" s="45" t="str">
        <f t="shared" si="16"/>
        <v/>
      </c>
      <c r="AY50" s="45" t="str">
        <f t="shared" si="15"/>
        <v/>
      </c>
      <c r="AZ50" s="45" t="str">
        <f t="shared" si="15"/>
        <v/>
      </c>
      <c r="BA50" s="45" t="str">
        <f t="shared" si="15"/>
        <v/>
      </c>
      <c r="BB50" s="45" t="str">
        <f t="shared" si="15"/>
        <v>16～17</v>
      </c>
      <c r="BC50" s="45" t="str">
        <f t="shared" si="15"/>
        <v>20～21</v>
      </c>
    </row>
    <row r="51" spans="27:55" ht="18.95" customHeight="1">
      <c r="AA51" s="9">
        <v>41</v>
      </c>
      <c r="AB51" s="27" t="str">
        <f>V11</f>
        <v>国語</v>
      </c>
      <c r="AC51" s="61"/>
      <c r="AD51" s="42" t="str">
        <f t="shared" si="12"/>
        <v>国語</v>
      </c>
      <c r="AE51" s="22">
        <f>IF($AD51=AE$10,COUNTIF($AD$11:$AD51,AE$10)+U$19,"")</f>
        <v>9</v>
      </c>
      <c r="AF51" s="22" t="str">
        <f>IF($AD51=AF$10,COUNTIF($AD$11:$AD51,AF$10)+V$19,"")</f>
        <v/>
      </c>
      <c r="AG51" s="22" t="str">
        <f>IF($AD51=AG$10,COUNTIF($AD$11:$AD51,AG$10)+W$19,"")</f>
        <v/>
      </c>
      <c r="AH51" s="22" t="str">
        <f>IF($AD51=AH$10,COUNTIF($AD$11:$AD51,AH$10)+X$19,"")</f>
        <v/>
      </c>
      <c r="AI51" s="22" t="str">
        <f>IF($AD51=AI$10,COUNTIF($AD$11:$AD51,AI$10)+Y$19,"")</f>
        <v/>
      </c>
      <c r="AJ51" s="22" t="str">
        <f>IF(AE51="","",VLOOKUP(AE51,目次!$A$5:$P$36,3))</f>
        <v>18～19</v>
      </c>
      <c r="AK51" s="22" t="str">
        <f>IF(AE51="","",VLOOKUP(AE51,目次!$A$5:$X$36,20))</f>
        <v>20～21</v>
      </c>
      <c r="AL51" s="22" t="str">
        <f>IF(AF51="","",VLOOKUP(AF51,目次!$A$5:$P$36,4))</f>
        <v/>
      </c>
      <c r="AM51" s="22" t="str">
        <f>IF(AF51="","",VLOOKUP(AF51,目次!$A$5:$X$36,21))</f>
        <v/>
      </c>
      <c r="AN51" s="22" t="str">
        <f>IF(AG51="","",VLOOKUP(AG51,目次!$A$5:$P$36,5))</f>
        <v/>
      </c>
      <c r="AO51" s="22" t="str">
        <f>IF(AG51="","",VLOOKUP(AG51,目次!$A$5:$X$36,22))</f>
        <v/>
      </c>
      <c r="AP51" s="22" t="str">
        <f>IF(AH51="","",VLOOKUP(AH51,目次!$A$5:$P$36,6))</f>
        <v/>
      </c>
      <c r="AQ51" s="22" t="str">
        <f>IF(AH51="","",VLOOKUP(AH51,目次!$A$5:$X$36,23))</f>
        <v/>
      </c>
      <c r="AR51" s="22" t="str">
        <f>IF(AI51="","",VLOOKUP(AI51,目次!$A$5:$P$36,7))</f>
        <v/>
      </c>
      <c r="AS51" s="22" t="str">
        <f>IF(AI51="","",VLOOKUP(AI51,目次!$A$5:$X$36,24))</f>
        <v/>
      </c>
      <c r="AT51" s="45" t="str">
        <f t="shared" si="16"/>
        <v>18～19</v>
      </c>
      <c r="AU51" s="45" t="str">
        <f t="shared" si="16"/>
        <v>20～21</v>
      </c>
      <c r="AV51" s="45" t="str">
        <f t="shared" si="16"/>
        <v>20～22</v>
      </c>
      <c r="AW51" s="45" t="str">
        <f t="shared" si="16"/>
        <v>20～21</v>
      </c>
      <c r="AX51" s="45" t="str">
        <f t="shared" si="16"/>
        <v/>
      </c>
      <c r="AY51" s="45" t="str">
        <f t="shared" si="15"/>
        <v/>
      </c>
      <c r="AZ51" s="45" t="str">
        <f t="shared" si="15"/>
        <v/>
      </c>
      <c r="BA51" s="45" t="str">
        <f t="shared" si="15"/>
        <v/>
      </c>
      <c r="BB51" s="45" t="str">
        <f t="shared" si="15"/>
        <v/>
      </c>
      <c r="BC51" s="45" t="str">
        <f t="shared" si="15"/>
        <v/>
      </c>
    </row>
    <row r="52" spans="27:55" ht="18.95" customHeight="1">
      <c r="AA52" s="9">
        <v>42</v>
      </c>
      <c r="AB52" s="27" t="str">
        <f>V12</f>
        <v>社会</v>
      </c>
      <c r="AC52" s="61"/>
      <c r="AD52" s="42" t="str">
        <f t="shared" si="12"/>
        <v>社会</v>
      </c>
      <c r="AE52" s="22" t="str">
        <f>IF($AD52=AE$10,COUNTIF($AD$11:$AD52,AE$10)+U$19,"")</f>
        <v/>
      </c>
      <c r="AF52" s="22">
        <f>IF($AD52=AF$10,COUNTIF($AD$11:$AD52,AF$10)+V$19,"")</f>
        <v>9</v>
      </c>
      <c r="AG52" s="22" t="str">
        <f>IF($AD52=AG$10,COUNTIF($AD$11:$AD52,AG$10)+W$19,"")</f>
        <v/>
      </c>
      <c r="AH52" s="22" t="str">
        <f>IF($AD52=AH$10,COUNTIF($AD$11:$AD52,AH$10)+X$19,"")</f>
        <v/>
      </c>
      <c r="AI52" s="22" t="str">
        <f>IF($AD52=AI$10,COUNTIF($AD$11:$AD52,AI$10)+Y$19,"")</f>
        <v/>
      </c>
      <c r="AJ52" s="22" t="str">
        <f>IF(AE52="","",VLOOKUP(AE52,目次!$A$5:$P$36,3))</f>
        <v/>
      </c>
      <c r="AK52" s="22" t="str">
        <f>IF(AE52="","",VLOOKUP(AE52,目次!$A$5:$X$36,20))</f>
        <v/>
      </c>
      <c r="AL52" s="22" t="str">
        <f>IF(AF52="","",VLOOKUP(AF52,目次!$A$5:$P$36,4))</f>
        <v>20～22</v>
      </c>
      <c r="AM52" s="22" t="str">
        <f>IF(AF52="","",VLOOKUP(AF52,目次!$A$5:$X$36,21))</f>
        <v>20～21</v>
      </c>
      <c r="AN52" s="22" t="str">
        <f>IF(AG52="","",VLOOKUP(AG52,目次!$A$5:$P$36,5))</f>
        <v/>
      </c>
      <c r="AO52" s="22" t="str">
        <f>IF(AG52="","",VLOOKUP(AG52,目次!$A$5:$X$36,22))</f>
        <v/>
      </c>
      <c r="AP52" s="22" t="str">
        <f>IF(AH52="","",VLOOKUP(AH52,目次!$A$5:$P$36,6))</f>
        <v/>
      </c>
      <c r="AQ52" s="22" t="str">
        <f>IF(AH52="","",VLOOKUP(AH52,目次!$A$5:$X$36,23))</f>
        <v/>
      </c>
      <c r="AR52" s="22" t="str">
        <f>IF(AI52="","",VLOOKUP(AI52,目次!$A$5:$P$36,7))</f>
        <v/>
      </c>
      <c r="AS52" s="22" t="str">
        <f>IF(AI52="","",VLOOKUP(AI52,目次!$A$5:$X$36,24))</f>
        <v/>
      </c>
      <c r="AT52" s="45" t="str">
        <f t="shared" si="16"/>
        <v/>
      </c>
      <c r="AU52" s="45" t="str">
        <f t="shared" si="16"/>
        <v/>
      </c>
      <c r="AV52" s="45" t="str">
        <f t="shared" si="16"/>
        <v>20～22</v>
      </c>
      <c r="AW52" s="45" t="str">
        <f t="shared" si="16"/>
        <v>20～21</v>
      </c>
      <c r="AX52" s="45" t="str">
        <f t="shared" si="16"/>
        <v>18～19</v>
      </c>
      <c r="AY52" s="45" t="str">
        <f t="shared" si="15"/>
        <v>20～21</v>
      </c>
      <c r="AZ52" s="45" t="str">
        <f t="shared" si="15"/>
        <v/>
      </c>
      <c r="BA52" s="45" t="str">
        <f t="shared" si="15"/>
        <v/>
      </c>
      <c r="BB52" s="45" t="str">
        <f t="shared" si="15"/>
        <v/>
      </c>
      <c r="BC52" s="45" t="str">
        <f t="shared" si="15"/>
        <v/>
      </c>
    </row>
    <row r="53" spans="27:55" ht="18.95" customHeight="1">
      <c r="AA53" s="9">
        <v>43</v>
      </c>
      <c r="AB53" s="27" t="str">
        <f>V13</f>
        <v>数学</v>
      </c>
      <c r="AC53" s="61"/>
      <c r="AD53" s="42" t="str">
        <f t="shared" si="12"/>
        <v>数学</v>
      </c>
      <c r="AE53" s="22" t="str">
        <f>IF($AD53=AE$10,COUNTIF($AD$11:$AD53,AE$10)+U$19,"")</f>
        <v/>
      </c>
      <c r="AF53" s="22" t="str">
        <f>IF($AD53=AF$10,COUNTIF($AD$11:$AD53,AF$10)+V$19,"")</f>
        <v/>
      </c>
      <c r="AG53" s="22">
        <f>IF($AD53=AG$10,COUNTIF($AD$11:$AD53,AG$10)+W$19,"")</f>
        <v>9</v>
      </c>
      <c r="AH53" s="22" t="str">
        <f>IF($AD53=AH$10,COUNTIF($AD$11:$AD53,AH$10)+X$19,"")</f>
        <v/>
      </c>
      <c r="AI53" s="22" t="str">
        <f>IF($AD53=AI$10,COUNTIF($AD$11:$AD53,AI$10)+Y$19,"")</f>
        <v/>
      </c>
      <c r="AJ53" s="22" t="str">
        <f>IF(AE53="","",VLOOKUP(AE53,目次!$A$5:$P$36,3))</f>
        <v/>
      </c>
      <c r="AK53" s="22" t="str">
        <f>IF(AE53="","",VLOOKUP(AE53,目次!$A$5:$X$36,20))</f>
        <v/>
      </c>
      <c r="AL53" s="22" t="str">
        <f>IF(AF53="","",VLOOKUP(AF53,目次!$A$5:$P$36,4))</f>
        <v/>
      </c>
      <c r="AM53" s="22" t="str">
        <f>IF(AF53="","",VLOOKUP(AF53,目次!$A$5:$X$36,21))</f>
        <v/>
      </c>
      <c r="AN53" s="22" t="str">
        <f>IF(AG53="","",VLOOKUP(AG53,目次!$A$5:$P$36,5))</f>
        <v>18～19</v>
      </c>
      <c r="AO53" s="22" t="str">
        <f>IF(AG53="","",VLOOKUP(AG53,目次!$A$5:$X$36,22))</f>
        <v>20～21</v>
      </c>
      <c r="AP53" s="22" t="str">
        <f>IF(AH53="","",VLOOKUP(AH53,目次!$A$5:$P$36,6))</f>
        <v/>
      </c>
      <c r="AQ53" s="22" t="str">
        <f>IF(AH53="","",VLOOKUP(AH53,目次!$A$5:$X$36,23))</f>
        <v/>
      </c>
      <c r="AR53" s="22" t="str">
        <f>IF(AI53="","",VLOOKUP(AI53,目次!$A$5:$P$36,7))</f>
        <v/>
      </c>
      <c r="AS53" s="22" t="str">
        <f>IF(AI53="","",VLOOKUP(AI53,目次!$A$5:$X$36,24))</f>
        <v/>
      </c>
      <c r="AT53" s="45" t="str">
        <f t="shared" si="16"/>
        <v/>
      </c>
      <c r="AU53" s="45" t="str">
        <f t="shared" si="16"/>
        <v/>
      </c>
      <c r="AV53" s="45" t="str">
        <f t="shared" si="16"/>
        <v/>
      </c>
      <c r="AW53" s="45" t="str">
        <f t="shared" si="16"/>
        <v/>
      </c>
      <c r="AX53" s="45" t="str">
        <f t="shared" si="16"/>
        <v>18～19</v>
      </c>
      <c r="AY53" s="45" t="str">
        <f t="shared" si="15"/>
        <v>20～21</v>
      </c>
      <c r="AZ53" s="45" t="str">
        <f t="shared" si="15"/>
        <v>18～19</v>
      </c>
      <c r="BA53" s="45" t="str">
        <f t="shared" si="15"/>
        <v>22～23</v>
      </c>
      <c r="BB53" s="45" t="str">
        <f t="shared" si="15"/>
        <v/>
      </c>
      <c r="BC53" s="45" t="str">
        <f t="shared" si="15"/>
        <v/>
      </c>
    </row>
    <row r="54" spans="27:55" ht="18.95" customHeight="1">
      <c r="AA54" s="9">
        <v>44</v>
      </c>
      <c r="AB54" s="27" t="str">
        <f>V14</f>
        <v>理科</v>
      </c>
      <c r="AC54" s="61"/>
      <c r="AD54" s="42" t="str">
        <f t="shared" si="12"/>
        <v>理科</v>
      </c>
      <c r="AE54" s="22" t="str">
        <f>IF($AD54=AE$10,COUNTIF($AD$11:$AD54,AE$10)+U$19,"")</f>
        <v/>
      </c>
      <c r="AF54" s="22" t="str">
        <f>IF($AD54=AF$10,COUNTIF($AD$11:$AD54,AF$10)+V$19,"")</f>
        <v/>
      </c>
      <c r="AG54" s="22" t="str">
        <f>IF($AD54=AG$10,COUNTIF($AD$11:$AD54,AG$10)+W$19,"")</f>
        <v/>
      </c>
      <c r="AH54" s="22">
        <f>IF($AD54=AH$10,COUNTIF($AD$11:$AD54,AH$10)+X$19,"")</f>
        <v>9</v>
      </c>
      <c r="AI54" s="22" t="str">
        <f>IF($AD54=AI$10,COUNTIF($AD$11:$AD54,AI$10)+Y$19,"")</f>
        <v/>
      </c>
      <c r="AJ54" s="22" t="str">
        <f>IF(AE54="","",VLOOKUP(AE54,目次!$A$5:$P$36,3))</f>
        <v/>
      </c>
      <c r="AK54" s="22" t="str">
        <f>IF(AE54="","",VLOOKUP(AE54,目次!$A$5:$X$36,20))</f>
        <v/>
      </c>
      <c r="AL54" s="22" t="str">
        <f>IF(AF54="","",VLOOKUP(AF54,目次!$A$5:$P$36,4))</f>
        <v/>
      </c>
      <c r="AM54" s="22" t="str">
        <f>IF(AF54="","",VLOOKUP(AF54,目次!$A$5:$X$36,21))</f>
        <v/>
      </c>
      <c r="AN54" s="22" t="str">
        <f>IF(AG54="","",VLOOKUP(AG54,目次!$A$5:$P$36,5))</f>
        <v/>
      </c>
      <c r="AO54" s="22" t="str">
        <f>IF(AG54="","",VLOOKUP(AG54,目次!$A$5:$X$36,22))</f>
        <v/>
      </c>
      <c r="AP54" s="22" t="str">
        <f>IF(AH54="","",VLOOKUP(AH54,目次!$A$5:$P$36,6))</f>
        <v>18～19</v>
      </c>
      <c r="AQ54" s="22" t="str">
        <f>IF(AH54="","",VLOOKUP(AH54,目次!$A$5:$X$36,23))</f>
        <v>22～23</v>
      </c>
      <c r="AR54" s="22" t="str">
        <f>IF(AI54="","",VLOOKUP(AI54,目次!$A$5:$P$36,7))</f>
        <v/>
      </c>
      <c r="AS54" s="22" t="str">
        <f>IF(AI54="","",VLOOKUP(AI54,目次!$A$5:$X$36,24))</f>
        <v/>
      </c>
      <c r="AT54" s="45" t="str">
        <f t="shared" si="16"/>
        <v/>
      </c>
      <c r="AU54" s="45" t="str">
        <f t="shared" si="16"/>
        <v/>
      </c>
      <c r="AV54" s="45" t="str">
        <f t="shared" si="16"/>
        <v/>
      </c>
      <c r="AW54" s="45" t="str">
        <f t="shared" si="16"/>
        <v/>
      </c>
      <c r="AX54" s="45" t="str">
        <f t="shared" si="16"/>
        <v/>
      </c>
      <c r="AY54" s="45" t="str">
        <f t="shared" si="15"/>
        <v/>
      </c>
      <c r="AZ54" s="45" t="str">
        <f t="shared" si="15"/>
        <v>18～19</v>
      </c>
      <c r="BA54" s="45" t="str">
        <f t="shared" si="15"/>
        <v>22～23</v>
      </c>
      <c r="BB54" s="45" t="str">
        <f t="shared" si="15"/>
        <v>18～19</v>
      </c>
      <c r="BC54" s="45" t="str">
        <f t="shared" si="15"/>
        <v>22～23</v>
      </c>
    </row>
    <row r="55" spans="27:55" ht="18.95" customHeight="1">
      <c r="AA55" s="9">
        <v>45</v>
      </c>
      <c r="AB55" s="27" t="str">
        <f>V15</f>
        <v>英語</v>
      </c>
      <c r="AC55" s="61"/>
      <c r="AD55" s="42" t="str">
        <f t="shared" si="12"/>
        <v>英語</v>
      </c>
      <c r="AE55" s="22" t="str">
        <f>IF($AD55=AE$10,COUNTIF($AD$11:$AD55,AE$10)+U$19,"")</f>
        <v/>
      </c>
      <c r="AF55" s="22" t="str">
        <f>IF($AD55=AF$10,COUNTIF($AD$11:$AD55,AF$10)+V$19,"")</f>
        <v/>
      </c>
      <c r="AG55" s="22" t="str">
        <f>IF($AD55=AG$10,COUNTIF($AD$11:$AD55,AG$10)+W$19,"")</f>
        <v/>
      </c>
      <c r="AH55" s="22" t="str">
        <f>IF($AD55=AH$10,COUNTIF($AD$11:$AD55,AH$10)+X$19,"")</f>
        <v/>
      </c>
      <c r="AI55" s="22">
        <f>IF($AD55=AI$10,COUNTIF($AD$11:$AD55,AI$10)+Y$19,"")</f>
        <v>9</v>
      </c>
      <c r="AJ55" s="22" t="str">
        <f>IF(AE55="","",VLOOKUP(AE55,目次!$A$5:$P$36,3))</f>
        <v/>
      </c>
      <c r="AK55" s="22" t="str">
        <f>IF(AE55="","",VLOOKUP(AE55,目次!$A$5:$X$36,20))</f>
        <v/>
      </c>
      <c r="AL55" s="22" t="str">
        <f>IF(AF55="","",VLOOKUP(AF55,目次!$A$5:$P$36,4))</f>
        <v/>
      </c>
      <c r="AM55" s="22" t="str">
        <f>IF(AF55="","",VLOOKUP(AF55,目次!$A$5:$X$36,21))</f>
        <v/>
      </c>
      <c r="AN55" s="22" t="str">
        <f>IF(AG55="","",VLOOKUP(AG55,目次!$A$5:$P$36,5))</f>
        <v/>
      </c>
      <c r="AO55" s="22" t="str">
        <f>IF(AG55="","",VLOOKUP(AG55,目次!$A$5:$X$36,22))</f>
        <v/>
      </c>
      <c r="AP55" s="22" t="str">
        <f>IF(AH55="","",VLOOKUP(AH55,目次!$A$5:$P$36,6))</f>
        <v/>
      </c>
      <c r="AQ55" s="22" t="str">
        <f>IF(AH55="","",VLOOKUP(AH55,目次!$A$5:$X$36,23))</f>
        <v/>
      </c>
      <c r="AR55" s="22" t="str">
        <f>IF(AI55="","",VLOOKUP(AI55,目次!$A$5:$P$36,7))</f>
        <v>18～19</v>
      </c>
      <c r="AS55" s="22" t="str">
        <f>IF(AI55="","",VLOOKUP(AI55,目次!$A$5:$X$36,24))</f>
        <v>22～23</v>
      </c>
      <c r="AT55" s="45" t="str">
        <f t="shared" si="16"/>
        <v>20～21</v>
      </c>
      <c r="AU55" s="45" t="str">
        <f t="shared" si="16"/>
        <v>22～23</v>
      </c>
      <c r="AV55" s="45" t="str">
        <f t="shared" si="16"/>
        <v/>
      </c>
      <c r="AW55" s="45" t="str">
        <f t="shared" si="16"/>
        <v/>
      </c>
      <c r="AX55" s="45" t="str">
        <f t="shared" si="16"/>
        <v/>
      </c>
      <c r="AY55" s="45" t="str">
        <f t="shared" si="15"/>
        <v/>
      </c>
      <c r="AZ55" s="45" t="str">
        <f t="shared" si="15"/>
        <v/>
      </c>
      <c r="BA55" s="45" t="str">
        <f t="shared" si="15"/>
        <v/>
      </c>
      <c r="BB55" s="45" t="str">
        <f t="shared" si="15"/>
        <v>18～19</v>
      </c>
      <c r="BC55" s="45" t="str">
        <f t="shared" si="15"/>
        <v>22～23</v>
      </c>
    </row>
    <row r="56" spans="27:55" ht="18.95" customHeight="1">
      <c r="AA56" s="9">
        <v>46</v>
      </c>
      <c r="AB56" s="27" t="str">
        <f>V11</f>
        <v>国語</v>
      </c>
      <c r="AC56" s="61"/>
      <c r="AD56" s="42" t="str">
        <f t="shared" si="12"/>
        <v>国語</v>
      </c>
      <c r="AE56" s="22">
        <f>IF($AD56=AE$10,COUNTIF($AD$11:$AD56,AE$10)+U$19,"")</f>
        <v>10</v>
      </c>
      <c r="AF56" s="22" t="str">
        <f>IF($AD56=AF$10,COUNTIF($AD$11:$AD56,AF$10)+V$19,"")</f>
        <v/>
      </c>
      <c r="AG56" s="22" t="str">
        <f>IF($AD56=AG$10,COUNTIF($AD$11:$AD56,AG$10)+W$19,"")</f>
        <v/>
      </c>
      <c r="AH56" s="22" t="str">
        <f>IF($AD56=AH$10,COUNTIF($AD$11:$AD56,AH$10)+X$19,"")</f>
        <v/>
      </c>
      <c r="AI56" s="22" t="str">
        <f>IF($AD56=AI$10,COUNTIF($AD$11:$AD56,AI$10)+Y$19,"")</f>
        <v/>
      </c>
      <c r="AJ56" s="22" t="str">
        <f>IF(AE56="","",VLOOKUP(AE56,目次!$A$5:$P$36,3))</f>
        <v>20～21</v>
      </c>
      <c r="AK56" s="22" t="str">
        <f>IF(AE56="","",VLOOKUP(AE56,目次!$A$5:$X$36,20))</f>
        <v>22～23</v>
      </c>
      <c r="AL56" s="22" t="str">
        <f>IF(AF56="","",VLOOKUP(AF56,目次!$A$5:$P$36,4))</f>
        <v/>
      </c>
      <c r="AM56" s="22" t="str">
        <f>IF(AF56="","",VLOOKUP(AF56,目次!$A$5:$X$36,21))</f>
        <v/>
      </c>
      <c r="AN56" s="22" t="str">
        <f>IF(AG56="","",VLOOKUP(AG56,目次!$A$5:$P$36,5))</f>
        <v/>
      </c>
      <c r="AO56" s="22" t="str">
        <f>IF(AG56="","",VLOOKUP(AG56,目次!$A$5:$X$36,22))</f>
        <v/>
      </c>
      <c r="AP56" s="22" t="str">
        <f>IF(AH56="","",VLOOKUP(AH56,目次!$A$5:$P$36,6))</f>
        <v/>
      </c>
      <c r="AQ56" s="22" t="str">
        <f>IF(AH56="","",VLOOKUP(AH56,目次!$A$5:$X$36,23))</f>
        <v/>
      </c>
      <c r="AR56" s="22" t="str">
        <f>IF(AI56="","",VLOOKUP(AI56,目次!$A$5:$P$36,7))</f>
        <v/>
      </c>
      <c r="AS56" s="22" t="str">
        <f>IF(AI56="","",VLOOKUP(AI56,目次!$A$5:$X$36,24))</f>
        <v/>
      </c>
      <c r="AT56" s="45" t="str">
        <f t="shared" si="16"/>
        <v>20～21</v>
      </c>
      <c r="AU56" s="45" t="str">
        <f t="shared" si="16"/>
        <v>22～23</v>
      </c>
      <c r="AV56" s="45" t="str">
        <f t="shared" si="16"/>
        <v>24～25</v>
      </c>
      <c r="AW56" s="45" t="str">
        <f t="shared" si="16"/>
        <v>22～23</v>
      </c>
      <c r="AX56" s="45" t="str">
        <f t="shared" si="16"/>
        <v/>
      </c>
      <c r="AY56" s="45" t="str">
        <f t="shared" si="15"/>
        <v/>
      </c>
      <c r="AZ56" s="45" t="str">
        <f t="shared" si="15"/>
        <v/>
      </c>
      <c r="BA56" s="45" t="str">
        <f t="shared" si="15"/>
        <v/>
      </c>
      <c r="BB56" s="45" t="str">
        <f t="shared" si="15"/>
        <v/>
      </c>
      <c r="BC56" s="45" t="str">
        <f t="shared" si="15"/>
        <v/>
      </c>
    </row>
    <row r="57" spans="27:55" ht="18.95" customHeight="1">
      <c r="AA57" s="9">
        <v>47</v>
      </c>
      <c r="AB57" s="27" t="str">
        <f>V12</f>
        <v>社会</v>
      </c>
      <c r="AC57" s="61"/>
      <c r="AD57" s="42" t="str">
        <f t="shared" si="12"/>
        <v>社会</v>
      </c>
      <c r="AE57" s="22" t="str">
        <f>IF($AD57=AE$10,COUNTIF($AD$11:$AD57,AE$10)+U$19,"")</f>
        <v/>
      </c>
      <c r="AF57" s="22">
        <f>IF($AD57=AF$10,COUNTIF($AD$11:$AD57,AF$10)+V$19,"")</f>
        <v>10</v>
      </c>
      <c r="AG57" s="22" t="str">
        <f>IF($AD57=AG$10,COUNTIF($AD$11:$AD57,AG$10)+W$19,"")</f>
        <v/>
      </c>
      <c r="AH57" s="22" t="str">
        <f>IF($AD57=AH$10,COUNTIF($AD$11:$AD57,AH$10)+X$19,"")</f>
        <v/>
      </c>
      <c r="AI57" s="22" t="str">
        <f>IF($AD57=AI$10,COUNTIF($AD$11:$AD57,AI$10)+Y$19,"")</f>
        <v/>
      </c>
      <c r="AJ57" s="22" t="str">
        <f>IF(AE57="","",VLOOKUP(AE57,目次!$A$5:$P$36,3))</f>
        <v/>
      </c>
      <c r="AK57" s="22" t="str">
        <f>IF(AE57="","",VLOOKUP(AE57,目次!$A$5:$X$36,20))</f>
        <v/>
      </c>
      <c r="AL57" s="22" t="str">
        <f>IF(AF57="","",VLOOKUP(AF57,目次!$A$5:$P$36,4))</f>
        <v>24～25</v>
      </c>
      <c r="AM57" s="22" t="str">
        <f>IF(AF57="","",VLOOKUP(AF57,目次!$A$5:$X$36,21))</f>
        <v>22～23</v>
      </c>
      <c r="AN57" s="22" t="str">
        <f>IF(AG57="","",VLOOKUP(AG57,目次!$A$5:$P$36,5))</f>
        <v/>
      </c>
      <c r="AO57" s="22" t="str">
        <f>IF(AG57="","",VLOOKUP(AG57,目次!$A$5:$X$36,22))</f>
        <v/>
      </c>
      <c r="AP57" s="22" t="str">
        <f>IF(AH57="","",VLOOKUP(AH57,目次!$A$5:$P$36,6))</f>
        <v/>
      </c>
      <c r="AQ57" s="22" t="str">
        <f>IF(AH57="","",VLOOKUP(AH57,目次!$A$5:$X$36,23))</f>
        <v/>
      </c>
      <c r="AR57" s="22" t="str">
        <f>IF(AI57="","",VLOOKUP(AI57,目次!$A$5:$P$36,7))</f>
        <v/>
      </c>
      <c r="AS57" s="22" t="str">
        <f>IF(AI57="","",VLOOKUP(AI57,目次!$A$5:$X$36,24))</f>
        <v/>
      </c>
      <c r="AT57" s="45" t="str">
        <f t="shared" si="16"/>
        <v/>
      </c>
      <c r="AU57" s="45" t="str">
        <f t="shared" si="16"/>
        <v/>
      </c>
      <c r="AV57" s="45" t="str">
        <f t="shared" si="16"/>
        <v>24～25</v>
      </c>
      <c r="AW57" s="45" t="str">
        <f t="shared" si="16"/>
        <v>22～23</v>
      </c>
      <c r="AX57" s="45" t="str">
        <f t="shared" si="16"/>
        <v>20～21</v>
      </c>
      <c r="AY57" s="45" t="str">
        <f t="shared" si="15"/>
        <v>22～23</v>
      </c>
      <c r="AZ57" s="45" t="str">
        <f t="shared" si="15"/>
        <v/>
      </c>
      <c r="BA57" s="45" t="str">
        <f t="shared" si="15"/>
        <v/>
      </c>
      <c r="BB57" s="45" t="str">
        <f t="shared" si="15"/>
        <v/>
      </c>
      <c r="BC57" s="45" t="str">
        <f t="shared" si="15"/>
        <v/>
      </c>
    </row>
    <row r="58" spans="27:55" ht="18.95" customHeight="1">
      <c r="AA58" s="9">
        <v>48</v>
      </c>
      <c r="AB58" s="27" t="str">
        <f>V13</f>
        <v>数学</v>
      </c>
      <c r="AC58" s="61"/>
      <c r="AD58" s="42" t="str">
        <f t="shared" si="12"/>
        <v>数学</v>
      </c>
      <c r="AE58" s="22" t="str">
        <f>IF($AD58=AE$10,COUNTIF($AD$11:$AD58,AE$10)+U$19,"")</f>
        <v/>
      </c>
      <c r="AF58" s="22" t="str">
        <f>IF($AD58=AF$10,COUNTIF($AD$11:$AD58,AF$10)+V$19,"")</f>
        <v/>
      </c>
      <c r="AG58" s="22">
        <f>IF($AD58=AG$10,COUNTIF($AD$11:$AD58,AG$10)+W$19,"")</f>
        <v>10</v>
      </c>
      <c r="AH58" s="22" t="str">
        <f>IF($AD58=AH$10,COUNTIF($AD$11:$AD58,AH$10)+X$19,"")</f>
        <v/>
      </c>
      <c r="AI58" s="22" t="str">
        <f>IF($AD58=AI$10,COUNTIF($AD$11:$AD58,AI$10)+Y$19,"")</f>
        <v/>
      </c>
      <c r="AJ58" s="22" t="str">
        <f>IF(AE58="","",VLOOKUP(AE58,目次!$A$5:$P$36,3))</f>
        <v/>
      </c>
      <c r="AK58" s="22" t="str">
        <f>IF(AE58="","",VLOOKUP(AE58,目次!$A$5:$X$36,20))</f>
        <v/>
      </c>
      <c r="AL58" s="22" t="str">
        <f>IF(AF58="","",VLOOKUP(AF58,目次!$A$5:$P$36,4))</f>
        <v/>
      </c>
      <c r="AM58" s="22" t="str">
        <f>IF(AF58="","",VLOOKUP(AF58,目次!$A$5:$X$36,21))</f>
        <v/>
      </c>
      <c r="AN58" s="22" t="str">
        <f>IF(AG58="","",VLOOKUP(AG58,目次!$A$5:$P$36,5))</f>
        <v>20～21</v>
      </c>
      <c r="AO58" s="22" t="str">
        <f>IF(AG58="","",VLOOKUP(AG58,目次!$A$5:$X$36,22))</f>
        <v>22～23</v>
      </c>
      <c r="AP58" s="22" t="str">
        <f>IF(AH58="","",VLOOKUP(AH58,目次!$A$5:$P$36,6))</f>
        <v/>
      </c>
      <c r="AQ58" s="22" t="str">
        <f>IF(AH58="","",VLOOKUP(AH58,目次!$A$5:$X$36,23))</f>
        <v/>
      </c>
      <c r="AR58" s="22" t="str">
        <f>IF(AI58="","",VLOOKUP(AI58,目次!$A$5:$P$36,7))</f>
        <v/>
      </c>
      <c r="AS58" s="22" t="str">
        <f>IF(AI58="","",VLOOKUP(AI58,目次!$A$5:$X$36,24))</f>
        <v/>
      </c>
      <c r="AT58" s="45" t="str">
        <f t="shared" si="16"/>
        <v/>
      </c>
      <c r="AU58" s="45" t="str">
        <f t="shared" si="16"/>
        <v/>
      </c>
      <c r="AV58" s="45" t="str">
        <f t="shared" si="16"/>
        <v/>
      </c>
      <c r="AW58" s="45" t="str">
        <f t="shared" si="16"/>
        <v/>
      </c>
      <c r="AX58" s="45" t="str">
        <f t="shared" si="16"/>
        <v>20～21</v>
      </c>
      <c r="AY58" s="45" t="str">
        <f t="shared" si="15"/>
        <v>22～23</v>
      </c>
      <c r="AZ58" s="45" t="str">
        <f t="shared" si="15"/>
        <v>20～21</v>
      </c>
      <c r="BA58" s="45" t="str">
        <f t="shared" si="15"/>
        <v>24～25</v>
      </c>
      <c r="BB58" s="45" t="str">
        <f t="shared" si="15"/>
        <v/>
      </c>
      <c r="BC58" s="45" t="str">
        <f t="shared" si="15"/>
        <v/>
      </c>
    </row>
    <row r="59" spans="27:55" ht="18.95" customHeight="1">
      <c r="AA59" s="9">
        <v>49</v>
      </c>
      <c r="AB59" s="27" t="str">
        <f>V14</f>
        <v>理科</v>
      </c>
      <c r="AC59" s="61"/>
      <c r="AD59" s="42" t="str">
        <f t="shared" si="12"/>
        <v>理科</v>
      </c>
      <c r="AE59" s="22" t="str">
        <f>IF($AD59=AE$10,COUNTIF($AD$11:$AD59,AE$10)+U$19,"")</f>
        <v/>
      </c>
      <c r="AF59" s="22" t="str">
        <f>IF($AD59=AF$10,COUNTIF($AD$11:$AD59,AF$10)+V$19,"")</f>
        <v/>
      </c>
      <c r="AG59" s="22" t="str">
        <f>IF($AD59=AG$10,COUNTIF($AD$11:$AD59,AG$10)+W$19,"")</f>
        <v/>
      </c>
      <c r="AH59" s="22">
        <f>IF($AD59=AH$10,COUNTIF($AD$11:$AD59,AH$10)+X$19,"")</f>
        <v>10</v>
      </c>
      <c r="AI59" s="22" t="str">
        <f>IF($AD59=AI$10,COUNTIF($AD$11:$AD59,AI$10)+Y$19,"")</f>
        <v/>
      </c>
      <c r="AJ59" s="22" t="str">
        <f>IF(AE59="","",VLOOKUP(AE59,目次!$A$5:$P$36,3))</f>
        <v/>
      </c>
      <c r="AK59" s="22" t="str">
        <f>IF(AE59="","",VLOOKUP(AE59,目次!$A$5:$X$36,20))</f>
        <v/>
      </c>
      <c r="AL59" s="22" t="str">
        <f>IF(AF59="","",VLOOKUP(AF59,目次!$A$5:$P$36,4))</f>
        <v/>
      </c>
      <c r="AM59" s="22" t="str">
        <f>IF(AF59="","",VLOOKUP(AF59,目次!$A$5:$X$36,21))</f>
        <v/>
      </c>
      <c r="AN59" s="22" t="str">
        <f>IF(AG59="","",VLOOKUP(AG59,目次!$A$5:$P$36,5))</f>
        <v/>
      </c>
      <c r="AO59" s="22" t="str">
        <f>IF(AG59="","",VLOOKUP(AG59,目次!$A$5:$X$36,22))</f>
        <v/>
      </c>
      <c r="AP59" s="22" t="str">
        <f>IF(AH59="","",VLOOKUP(AH59,目次!$A$5:$P$36,6))</f>
        <v>20～21</v>
      </c>
      <c r="AQ59" s="22" t="str">
        <f>IF(AH59="","",VLOOKUP(AH59,目次!$A$5:$X$36,23))</f>
        <v>24～25</v>
      </c>
      <c r="AR59" s="22" t="str">
        <f>IF(AI59="","",VLOOKUP(AI59,目次!$A$5:$P$36,7))</f>
        <v/>
      </c>
      <c r="AS59" s="22" t="str">
        <f>IF(AI59="","",VLOOKUP(AI59,目次!$A$5:$X$36,24))</f>
        <v/>
      </c>
      <c r="AT59" s="45" t="str">
        <f t="shared" si="16"/>
        <v/>
      </c>
      <c r="AU59" s="45" t="str">
        <f t="shared" si="16"/>
        <v/>
      </c>
      <c r="AV59" s="45" t="str">
        <f t="shared" si="16"/>
        <v/>
      </c>
      <c r="AW59" s="45" t="str">
        <f t="shared" si="16"/>
        <v/>
      </c>
      <c r="AX59" s="45" t="str">
        <f t="shared" si="16"/>
        <v/>
      </c>
      <c r="AY59" s="45" t="str">
        <f t="shared" si="15"/>
        <v/>
      </c>
      <c r="AZ59" s="45" t="str">
        <f t="shared" si="15"/>
        <v>20～21</v>
      </c>
      <c r="BA59" s="45" t="str">
        <f t="shared" si="15"/>
        <v>24～25</v>
      </c>
      <c r="BB59" s="45" t="str">
        <f t="shared" si="15"/>
        <v>20～21</v>
      </c>
      <c r="BC59" s="45" t="str">
        <f t="shared" si="15"/>
        <v>24～25</v>
      </c>
    </row>
    <row r="60" spans="27:55" ht="18.95" customHeight="1">
      <c r="AA60" s="9">
        <v>50</v>
      </c>
      <c r="AB60" s="27" t="str">
        <f>V15</f>
        <v>英語</v>
      </c>
      <c r="AC60" s="61"/>
      <c r="AD60" s="42" t="str">
        <f t="shared" si="12"/>
        <v>英語</v>
      </c>
      <c r="AE60" s="22" t="str">
        <f>IF($AD60=AE$10,COUNTIF($AD$11:$AD60,AE$10)+U$19,"")</f>
        <v/>
      </c>
      <c r="AF60" s="22" t="str">
        <f>IF($AD60=AF$10,COUNTIF($AD$11:$AD60,AF$10)+V$19,"")</f>
        <v/>
      </c>
      <c r="AG60" s="22" t="str">
        <f>IF($AD60=AG$10,COUNTIF($AD$11:$AD60,AG$10)+W$19,"")</f>
        <v/>
      </c>
      <c r="AH60" s="22" t="str">
        <f>IF($AD60=AH$10,COUNTIF($AD$11:$AD60,AH$10)+X$19,"")</f>
        <v/>
      </c>
      <c r="AI60" s="22">
        <f>IF($AD60=AI$10,COUNTIF($AD$11:$AD60,AI$10)+Y$19,"")</f>
        <v>10</v>
      </c>
      <c r="AJ60" s="22" t="str">
        <f>IF(AE60="","",VLOOKUP(AE60,目次!$A$5:$P$36,3))</f>
        <v/>
      </c>
      <c r="AK60" s="22" t="str">
        <f>IF(AE60="","",VLOOKUP(AE60,目次!$A$5:$X$36,20))</f>
        <v/>
      </c>
      <c r="AL60" s="22" t="str">
        <f>IF(AF60="","",VLOOKUP(AF60,目次!$A$5:$P$36,4))</f>
        <v/>
      </c>
      <c r="AM60" s="22" t="str">
        <f>IF(AF60="","",VLOOKUP(AF60,目次!$A$5:$X$36,21))</f>
        <v/>
      </c>
      <c r="AN60" s="22" t="str">
        <f>IF(AG60="","",VLOOKUP(AG60,目次!$A$5:$P$36,5))</f>
        <v/>
      </c>
      <c r="AO60" s="22" t="str">
        <f>IF(AG60="","",VLOOKUP(AG60,目次!$A$5:$X$36,22))</f>
        <v/>
      </c>
      <c r="AP60" s="22" t="str">
        <f>IF(AH60="","",VLOOKUP(AH60,目次!$A$5:$P$36,6))</f>
        <v/>
      </c>
      <c r="AQ60" s="22" t="str">
        <f>IF(AH60="","",VLOOKUP(AH60,目次!$A$5:$X$36,23))</f>
        <v/>
      </c>
      <c r="AR60" s="22" t="str">
        <f>IF(AI60="","",VLOOKUP(AI60,目次!$A$5:$P$36,7))</f>
        <v>20～21</v>
      </c>
      <c r="AS60" s="22" t="str">
        <f>IF(AI60="","",VLOOKUP(AI60,目次!$A$5:$X$36,24))</f>
        <v>24～25</v>
      </c>
      <c r="AT60" s="45" t="str">
        <f t="shared" si="16"/>
        <v>22～23</v>
      </c>
      <c r="AU60" s="45" t="str">
        <f t="shared" si="16"/>
        <v>24～25</v>
      </c>
      <c r="AV60" s="45" t="str">
        <f t="shared" si="16"/>
        <v/>
      </c>
      <c r="AW60" s="45" t="str">
        <f t="shared" si="16"/>
        <v/>
      </c>
      <c r="AX60" s="45" t="str">
        <f t="shared" si="16"/>
        <v/>
      </c>
      <c r="AY60" s="45" t="str">
        <f t="shared" si="15"/>
        <v/>
      </c>
      <c r="AZ60" s="45" t="str">
        <f t="shared" si="15"/>
        <v/>
      </c>
      <c r="BA60" s="45" t="str">
        <f t="shared" si="15"/>
        <v/>
      </c>
      <c r="BB60" s="45" t="str">
        <f t="shared" si="15"/>
        <v>20～21</v>
      </c>
      <c r="BC60" s="45" t="str">
        <f t="shared" si="15"/>
        <v>24～25</v>
      </c>
    </row>
    <row r="61" spans="27:55" ht="18.95" customHeight="1">
      <c r="AA61" s="9">
        <v>51</v>
      </c>
      <c r="AB61" s="27" t="str">
        <f>V11</f>
        <v>国語</v>
      </c>
      <c r="AC61" s="61"/>
      <c r="AD61" s="42" t="str">
        <f t="shared" si="12"/>
        <v>国語</v>
      </c>
      <c r="AE61" s="22">
        <f>IF($AD61=AE$10,COUNTIF($AD$11:$AD61,AE$10)+U$19,"")</f>
        <v>11</v>
      </c>
      <c r="AF61" s="22" t="str">
        <f>IF($AD61=AF$10,COUNTIF($AD$11:$AD61,AF$10)+V$19,"")</f>
        <v/>
      </c>
      <c r="AG61" s="22" t="str">
        <f>IF($AD61=AG$10,COUNTIF($AD$11:$AD61,AG$10)+W$19,"")</f>
        <v/>
      </c>
      <c r="AH61" s="22" t="str">
        <f>IF($AD61=AH$10,COUNTIF($AD$11:$AD61,AH$10)+X$19,"")</f>
        <v/>
      </c>
      <c r="AI61" s="22" t="str">
        <f>IF($AD61=AI$10,COUNTIF($AD$11:$AD61,AI$10)+Y$19,"")</f>
        <v/>
      </c>
      <c r="AJ61" s="22" t="str">
        <f>IF(AE61="","",VLOOKUP(AE61,目次!$A$5:$P$36,3))</f>
        <v>22～23</v>
      </c>
      <c r="AK61" s="22" t="str">
        <f>IF(AE61="","",VLOOKUP(AE61,目次!$A$5:$X$36,20))</f>
        <v>24～25</v>
      </c>
      <c r="AL61" s="22" t="str">
        <f>IF(AF61="","",VLOOKUP(AF61,目次!$A$5:$P$36,4))</f>
        <v/>
      </c>
      <c r="AM61" s="22" t="str">
        <f>IF(AF61="","",VLOOKUP(AF61,目次!$A$5:$X$36,21))</f>
        <v/>
      </c>
      <c r="AN61" s="22" t="str">
        <f>IF(AG61="","",VLOOKUP(AG61,目次!$A$5:$P$36,5))</f>
        <v/>
      </c>
      <c r="AO61" s="22" t="str">
        <f>IF(AG61="","",VLOOKUP(AG61,目次!$A$5:$X$36,22))</f>
        <v/>
      </c>
      <c r="AP61" s="22" t="str">
        <f>IF(AH61="","",VLOOKUP(AH61,目次!$A$5:$P$36,6))</f>
        <v/>
      </c>
      <c r="AQ61" s="22" t="str">
        <f>IF(AH61="","",VLOOKUP(AH61,目次!$A$5:$X$36,23))</f>
        <v/>
      </c>
      <c r="AR61" s="22" t="str">
        <f>IF(AI61="","",VLOOKUP(AI61,目次!$A$5:$P$36,7))</f>
        <v/>
      </c>
      <c r="AS61" s="22" t="str">
        <f>IF(AI61="","",VLOOKUP(AI61,目次!$A$5:$X$36,24))</f>
        <v/>
      </c>
      <c r="AT61" s="45" t="str">
        <f t="shared" si="16"/>
        <v>22～23</v>
      </c>
      <c r="AU61" s="45" t="str">
        <f t="shared" si="16"/>
        <v>24～25</v>
      </c>
      <c r="AV61" s="45" t="str">
        <f t="shared" si="16"/>
        <v>26～27</v>
      </c>
      <c r="AW61" s="45" t="str">
        <f t="shared" si="16"/>
        <v>24～25</v>
      </c>
      <c r="AX61" s="45" t="str">
        <f t="shared" si="16"/>
        <v/>
      </c>
      <c r="AY61" s="45" t="str">
        <f t="shared" si="15"/>
        <v/>
      </c>
      <c r="AZ61" s="45" t="str">
        <f t="shared" si="15"/>
        <v/>
      </c>
      <c r="BA61" s="45" t="str">
        <f t="shared" si="15"/>
        <v/>
      </c>
      <c r="BB61" s="45" t="str">
        <f t="shared" si="15"/>
        <v/>
      </c>
      <c r="BC61" s="45" t="str">
        <f t="shared" si="15"/>
        <v/>
      </c>
    </row>
    <row r="62" spans="27:55" ht="18.95" customHeight="1">
      <c r="AA62" s="9">
        <v>52</v>
      </c>
      <c r="AB62" s="27" t="str">
        <f>V12</f>
        <v>社会</v>
      </c>
      <c r="AC62" s="61"/>
      <c r="AD62" s="42" t="str">
        <f t="shared" si="12"/>
        <v>社会</v>
      </c>
      <c r="AE62" s="22" t="str">
        <f>IF($AD62=AE$10,COUNTIF($AD$11:$AD62,AE$10)+U$19,"")</f>
        <v/>
      </c>
      <c r="AF62" s="22">
        <f>IF($AD62=AF$10,COUNTIF($AD$11:$AD62,AF$10)+V$19,"")</f>
        <v>11</v>
      </c>
      <c r="AG62" s="22" t="str">
        <f>IF($AD62=AG$10,COUNTIF($AD$11:$AD62,AG$10)+W$19,"")</f>
        <v/>
      </c>
      <c r="AH62" s="22" t="str">
        <f>IF($AD62=AH$10,COUNTIF($AD$11:$AD62,AH$10)+X$19,"")</f>
        <v/>
      </c>
      <c r="AI62" s="22" t="str">
        <f>IF($AD62=AI$10,COUNTIF($AD$11:$AD62,AI$10)+Y$19,"")</f>
        <v/>
      </c>
      <c r="AJ62" s="22" t="str">
        <f>IF(AE62="","",VLOOKUP(AE62,目次!$A$5:$P$36,3))</f>
        <v/>
      </c>
      <c r="AK62" s="22" t="str">
        <f>IF(AE62="","",VLOOKUP(AE62,目次!$A$5:$X$36,20))</f>
        <v/>
      </c>
      <c r="AL62" s="22" t="str">
        <f>IF(AF62="","",VLOOKUP(AF62,目次!$A$5:$P$36,4))</f>
        <v>26～27</v>
      </c>
      <c r="AM62" s="22" t="str">
        <f>IF(AF62="","",VLOOKUP(AF62,目次!$A$5:$X$36,21))</f>
        <v>24～25</v>
      </c>
      <c r="AN62" s="22" t="str">
        <f>IF(AG62="","",VLOOKUP(AG62,目次!$A$5:$P$36,5))</f>
        <v/>
      </c>
      <c r="AO62" s="22" t="str">
        <f>IF(AG62="","",VLOOKUP(AG62,目次!$A$5:$X$36,22))</f>
        <v/>
      </c>
      <c r="AP62" s="22" t="str">
        <f>IF(AH62="","",VLOOKUP(AH62,目次!$A$5:$P$36,6))</f>
        <v/>
      </c>
      <c r="AQ62" s="22" t="str">
        <f>IF(AH62="","",VLOOKUP(AH62,目次!$A$5:$X$36,23))</f>
        <v/>
      </c>
      <c r="AR62" s="22" t="str">
        <f>IF(AI62="","",VLOOKUP(AI62,目次!$A$5:$P$36,7))</f>
        <v/>
      </c>
      <c r="AS62" s="22" t="str">
        <f>IF(AI62="","",VLOOKUP(AI62,目次!$A$5:$X$36,24))</f>
        <v/>
      </c>
      <c r="AT62" s="45" t="str">
        <f t="shared" si="16"/>
        <v/>
      </c>
      <c r="AU62" s="45" t="str">
        <f t="shared" si="16"/>
        <v/>
      </c>
      <c r="AV62" s="45" t="str">
        <f t="shared" si="16"/>
        <v>26～27</v>
      </c>
      <c r="AW62" s="45" t="str">
        <f t="shared" si="16"/>
        <v>24～25</v>
      </c>
      <c r="AX62" s="45" t="str">
        <f t="shared" si="16"/>
        <v>22～23</v>
      </c>
      <c r="AY62" s="45" t="str">
        <f t="shared" si="15"/>
        <v>24～25</v>
      </c>
      <c r="AZ62" s="45" t="str">
        <f t="shared" si="15"/>
        <v/>
      </c>
      <c r="BA62" s="45" t="str">
        <f t="shared" si="15"/>
        <v/>
      </c>
      <c r="BB62" s="45" t="str">
        <f t="shared" si="15"/>
        <v/>
      </c>
      <c r="BC62" s="45" t="str">
        <f t="shared" si="15"/>
        <v/>
      </c>
    </row>
    <row r="63" spans="27:55" ht="18.95" customHeight="1">
      <c r="AA63" s="9">
        <v>53</v>
      </c>
      <c r="AB63" s="27" t="str">
        <f>V13</f>
        <v>数学</v>
      </c>
      <c r="AC63" s="61"/>
      <c r="AD63" s="42" t="str">
        <f t="shared" si="12"/>
        <v>数学</v>
      </c>
      <c r="AE63" s="22" t="str">
        <f>IF($AD63=AE$10,COUNTIF($AD$11:$AD63,AE$10)+U$19,"")</f>
        <v/>
      </c>
      <c r="AF63" s="22" t="str">
        <f>IF($AD63=AF$10,COUNTIF($AD$11:$AD63,AF$10)+V$19,"")</f>
        <v/>
      </c>
      <c r="AG63" s="22">
        <f>IF($AD63=AG$10,COUNTIF($AD$11:$AD63,AG$10)+W$19,"")</f>
        <v>11</v>
      </c>
      <c r="AH63" s="22" t="str">
        <f>IF($AD63=AH$10,COUNTIF($AD$11:$AD63,AH$10)+X$19,"")</f>
        <v/>
      </c>
      <c r="AI63" s="22" t="str">
        <f>IF($AD63=AI$10,COUNTIF($AD$11:$AD63,AI$10)+Y$19,"")</f>
        <v/>
      </c>
      <c r="AJ63" s="22" t="str">
        <f>IF(AE63="","",VLOOKUP(AE63,目次!$A$5:$P$36,3))</f>
        <v/>
      </c>
      <c r="AK63" s="22" t="str">
        <f>IF(AE63="","",VLOOKUP(AE63,目次!$A$5:$X$36,20))</f>
        <v/>
      </c>
      <c r="AL63" s="22" t="str">
        <f>IF(AF63="","",VLOOKUP(AF63,目次!$A$5:$P$36,4))</f>
        <v/>
      </c>
      <c r="AM63" s="22" t="str">
        <f>IF(AF63="","",VLOOKUP(AF63,目次!$A$5:$X$36,21))</f>
        <v/>
      </c>
      <c r="AN63" s="22" t="str">
        <f>IF(AG63="","",VLOOKUP(AG63,目次!$A$5:$P$36,5))</f>
        <v>22～23</v>
      </c>
      <c r="AO63" s="22" t="str">
        <f>IF(AG63="","",VLOOKUP(AG63,目次!$A$5:$X$36,22))</f>
        <v>24～25</v>
      </c>
      <c r="AP63" s="22" t="str">
        <f>IF(AH63="","",VLOOKUP(AH63,目次!$A$5:$P$36,6))</f>
        <v/>
      </c>
      <c r="AQ63" s="22" t="str">
        <f>IF(AH63="","",VLOOKUP(AH63,目次!$A$5:$X$36,23))</f>
        <v/>
      </c>
      <c r="AR63" s="22" t="str">
        <f>IF(AI63="","",VLOOKUP(AI63,目次!$A$5:$P$36,7))</f>
        <v/>
      </c>
      <c r="AS63" s="22" t="str">
        <f>IF(AI63="","",VLOOKUP(AI63,目次!$A$5:$X$36,24))</f>
        <v/>
      </c>
      <c r="AT63" s="45" t="str">
        <f t="shared" si="16"/>
        <v/>
      </c>
      <c r="AU63" s="45" t="str">
        <f t="shared" si="16"/>
        <v/>
      </c>
      <c r="AV63" s="45" t="str">
        <f t="shared" si="16"/>
        <v/>
      </c>
      <c r="AW63" s="45" t="str">
        <f t="shared" si="16"/>
        <v/>
      </c>
      <c r="AX63" s="45" t="str">
        <f t="shared" si="16"/>
        <v>22～23</v>
      </c>
      <c r="AY63" s="45" t="str">
        <f t="shared" si="15"/>
        <v>24～25</v>
      </c>
      <c r="AZ63" s="45" t="str">
        <f t="shared" si="15"/>
        <v>22～23</v>
      </c>
      <c r="BA63" s="45" t="str">
        <f t="shared" si="15"/>
        <v>26～27</v>
      </c>
      <c r="BB63" s="45" t="str">
        <f t="shared" si="15"/>
        <v/>
      </c>
      <c r="BC63" s="45" t="str">
        <f t="shared" si="15"/>
        <v/>
      </c>
    </row>
    <row r="64" spans="27:55" ht="18.95" customHeight="1">
      <c r="AA64" s="9">
        <v>54</v>
      </c>
      <c r="AB64" s="27" t="str">
        <f>V14</f>
        <v>理科</v>
      </c>
      <c r="AC64" s="61"/>
      <c r="AD64" s="42" t="str">
        <f t="shared" si="12"/>
        <v>理科</v>
      </c>
      <c r="AE64" s="22" t="str">
        <f>IF($AD64=AE$10,COUNTIF($AD$11:$AD64,AE$10)+U$19,"")</f>
        <v/>
      </c>
      <c r="AF64" s="22" t="str">
        <f>IF($AD64=AF$10,COUNTIF($AD$11:$AD64,AF$10)+V$19,"")</f>
        <v/>
      </c>
      <c r="AG64" s="22" t="str">
        <f>IF($AD64=AG$10,COUNTIF($AD$11:$AD64,AG$10)+W$19,"")</f>
        <v/>
      </c>
      <c r="AH64" s="22">
        <f>IF($AD64=AH$10,COUNTIF($AD$11:$AD64,AH$10)+X$19,"")</f>
        <v>11</v>
      </c>
      <c r="AI64" s="22" t="str">
        <f>IF($AD64=AI$10,COUNTIF($AD$11:$AD64,AI$10)+Y$19,"")</f>
        <v/>
      </c>
      <c r="AJ64" s="22" t="str">
        <f>IF(AE64="","",VLOOKUP(AE64,目次!$A$5:$P$36,3))</f>
        <v/>
      </c>
      <c r="AK64" s="22" t="str">
        <f>IF(AE64="","",VLOOKUP(AE64,目次!$A$5:$X$36,20))</f>
        <v/>
      </c>
      <c r="AL64" s="22" t="str">
        <f>IF(AF64="","",VLOOKUP(AF64,目次!$A$5:$P$36,4))</f>
        <v/>
      </c>
      <c r="AM64" s="22" t="str">
        <f>IF(AF64="","",VLOOKUP(AF64,目次!$A$5:$X$36,21))</f>
        <v/>
      </c>
      <c r="AN64" s="22" t="str">
        <f>IF(AG64="","",VLOOKUP(AG64,目次!$A$5:$P$36,5))</f>
        <v/>
      </c>
      <c r="AO64" s="22" t="str">
        <f>IF(AG64="","",VLOOKUP(AG64,目次!$A$5:$X$36,22))</f>
        <v/>
      </c>
      <c r="AP64" s="22" t="str">
        <f>IF(AH64="","",VLOOKUP(AH64,目次!$A$5:$P$36,6))</f>
        <v>22～23</v>
      </c>
      <c r="AQ64" s="22" t="str">
        <f>IF(AH64="","",VLOOKUP(AH64,目次!$A$5:$X$36,23))</f>
        <v>26～27</v>
      </c>
      <c r="AR64" s="22" t="str">
        <f>IF(AI64="","",VLOOKUP(AI64,目次!$A$5:$P$36,7))</f>
        <v/>
      </c>
      <c r="AS64" s="22" t="str">
        <f>IF(AI64="","",VLOOKUP(AI64,目次!$A$5:$X$36,24))</f>
        <v/>
      </c>
      <c r="AT64" s="45" t="str">
        <f t="shared" si="16"/>
        <v/>
      </c>
      <c r="AU64" s="45" t="str">
        <f t="shared" si="16"/>
        <v/>
      </c>
      <c r="AV64" s="45" t="str">
        <f t="shared" si="16"/>
        <v/>
      </c>
      <c r="AW64" s="45" t="str">
        <f t="shared" si="16"/>
        <v/>
      </c>
      <c r="AX64" s="45" t="str">
        <f t="shared" si="16"/>
        <v/>
      </c>
      <c r="AY64" s="45" t="str">
        <f t="shared" si="15"/>
        <v/>
      </c>
      <c r="AZ64" s="45" t="str">
        <f t="shared" si="15"/>
        <v>22～23</v>
      </c>
      <c r="BA64" s="45" t="str">
        <f t="shared" si="15"/>
        <v>26～27</v>
      </c>
      <c r="BB64" s="45" t="str">
        <f t="shared" si="15"/>
        <v>22～23</v>
      </c>
      <c r="BC64" s="45" t="str">
        <f t="shared" si="15"/>
        <v>26～27</v>
      </c>
    </row>
    <row r="65" spans="27:55" ht="18.95" customHeight="1">
      <c r="AA65" s="9">
        <v>55</v>
      </c>
      <c r="AB65" s="27" t="str">
        <f>V15</f>
        <v>英語</v>
      </c>
      <c r="AC65" s="61"/>
      <c r="AD65" s="42" t="str">
        <f t="shared" si="12"/>
        <v>英語</v>
      </c>
      <c r="AE65" s="22" t="str">
        <f>IF($AD65=AE$10,COUNTIF($AD$11:$AD65,AE$10)+U$19,"")</f>
        <v/>
      </c>
      <c r="AF65" s="22" t="str">
        <f>IF($AD65=AF$10,COUNTIF($AD$11:$AD65,AF$10)+V$19,"")</f>
        <v/>
      </c>
      <c r="AG65" s="22" t="str">
        <f>IF($AD65=AG$10,COUNTIF($AD$11:$AD65,AG$10)+W$19,"")</f>
        <v/>
      </c>
      <c r="AH65" s="22" t="str">
        <f>IF($AD65=AH$10,COUNTIF($AD$11:$AD65,AH$10)+X$19,"")</f>
        <v/>
      </c>
      <c r="AI65" s="22">
        <f>IF($AD65=AI$10,COUNTIF($AD$11:$AD65,AI$10)+Y$19,"")</f>
        <v>11</v>
      </c>
      <c r="AJ65" s="22" t="str">
        <f>IF(AE65="","",VLOOKUP(AE65,目次!$A$5:$P$36,3))</f>
        <v/>
      </c>
      <c r="AK65" s="22" t="str">
        <f>IF(AE65="","",VLOOKUP(AE65,目次!$A$5:$X$36,20))</f>
        <v/>
      </c>
      <c r="AL65" s="22" t="str">
        <f>IF(AF65="","",VLOOKUP(AF65,目次!$A$5:$P$36,4))</f>
        <v/>
      </c>
      <c r="AM65" s="22" t="str">
        <f>IF(AF65="","",VLOOKUP(AF65,目次!$A$5:$X$36,21))</f>
        <v/>
      </c>
      <c r="AN65" s="22" t="str">
        <f>IF(AG65="","",VLOOKUP(AG65,目次!$A$5:$P$36,5))</f>
        <v/>
      </c>
      <c r="AO65" s="22" t="str">
        <f>IF(AG65="","",VLOOKUP(AG65,目次!$A$5:$X$36,22))</f>
        <v/>
      </c>
      <c r="AP65" s="22" t="str">
        <f>IF(AH65="","",VLOOKUP(AH65,目次!$A$5:$P$36,6))</f>
        <v/>
      </c>
      <c r="AQ65" s="22" t="str">
        <f>IF(AH65="","",VLOOKUP(AH65,目次!$A$5:$X$36,23))</f>
        <v/>
      </c>
      <c r="AR65" s="22" t="str">
        <f>IF(AI65="","",VLOOKUP(AI65,目次!$A$5:$P$36,7))</f>
        <v>22～23</v>
      </c>
      <c r="AS65" s="22" t="str">
        <f>IF(AI65="","",VLOOKUP(AI65,目次!$A$5:$X$36,24))</f>
        <v>26～27</v>
      </c>
      <c r="AT65" s="45" t="str">
        <f t="shared" si="16"/>
        <v>24～25</v>
      </c>
      <c r="AU65" s="45" t="str">
        <f t="shared" si="16"/>
        <v>26～27</v>
      </c>
      <c r="AV65" s="45" t="str">
        <f t="shared" si="16"/>
        <v/>
      </c>
      <c r="AW65" s="45" t="str">
        <f t="shared" si="16"/>
        <v/>
      </c>
      <c r="AX65" s="45" t="str">
        <f t="shared" si="16"/>
        <v/>
      </c>
      <c r="AY65" s="45" t="str">
        <f t="shared" si="15"/>
        <v/>
      </c>
      <c r="AZ65" s="45" t="str">
        <f t="shared" si="15"/>
        <v/>
      </c>
      <c r="BA65" s="45" t="str">
        <f t="shared" si="15"/>
        <v/>
      </c>
      <c r="BB65" s="45" t="str">
        <f t="shared" si="15"/>
        <v>22～23</v>
      </c>
      <c r="BC65" s="45" t="str">
        <f t="shared" si="15"/>
        <v>26～27</v>
      </c>
    </row>
    <row r="66" spans="27:55" ht="18.95" customHeight="1">
      <c r="AA66" s="9">
        <v>56</v>
      </c>
      <c r="AB66" s="27" t="str">
        <f>V11</f>
        <v>国語</v>
      </c>
      <c r="AC66" s="61"/>
      <c r="AD66" s="42" t="str">
        <f t="shared" si="12"/>
        <v>国語</v>
      </c>
      <c r="AE66" s="22">
        <f>IF($AD66=AE$10,COUNTIF($AD$11:$AD66,AE$10)+U$19,"")</f>
        <v>12</v>
      </c>
      <c r="AF66" s="22" t="str">
        <f>IF($AD66=AF$10,COUNTIF($AD$11:$AD66,AF$10)+V$19,"")</f>
        <v/>
      </c>
      <c r="AG66" s="22" t="str">
        <f>IF($AD66=AG$10,COUNTIF($AD$11:$AD66,AG$10)+W$19,"")</f>
        <v/>
      </c>
      <c r="AH66" s="22" t="str">
        <f>IF($AD66=AH$10,COUNTIF($AD$11:$AD66,AH$10)+X$19,"")</f>
        <v/>
      </c>
      <c r="AI66" s="22" t="str">
        <f>IF($AD66=AI$10,COUNTIF($AD$11:$AD66,AI$10)+Y$19,"")</f>
        <v/>
      </c>
      <c r="AJ66" s="22" t="str">
        <f>IF(AE66="","",VLOOKUP(AE66,目次!$A$5:$P$36,3))</f>
        <v>24～25</v>
      </c>
      <c r="AK66" s="22" t="str">
        <f>IF(AE66="","",VLOOKUP(AE66,目次!$A$5:$X$36,20))</f>
        <v>26～27</v>
      </c>
      <c r="AL66" s="22" t="str">
        <f>IF(AF66="","",VLOOKUP(AF66,目次!$A$5:$P$36,4))</f>
        <v/>
      </c>
      <c r="AM66" s="22" t="str">
        <f>IF(AF66="","",VLOOKUP(AF66,目次!$A$5:$X$36,21))</f>
        <v/>
      </c>
      <c r="AN66" s="22" t="str">
        <f>IF(AG66="","",VLOOKUP(AG66,目次!$A$5:$P$36,5))</f>
        <v/>
      </c>
      <c r="AO66" s="22" t="str">
        <f>IF(AG66="","",VLOOKUP(AG66,目次!$A$5:$X$36,22))</f>
        <v/>
      </c>
      <c r="AP66" s="22" t="str">
        <f>IF(AH66="","",VLOOKUP(AH66,目次!$A$5:$P$36,6))</f>
        <v/>
      </c>
      <c r="AQ66" s="22" t="str">
        <f>IF(AH66="","",VLOOKUP(AH66,目次!$A$5:$X$36,23))</f>
        <v/>
      </c>
      <c r="AR66" s="22" t="str">
        <f>IF(AI66="","",VLOOKUP(AI66,目次!$A$5:$P$36,7))</f>
        <v/>
      </c>
      <c r="AS66" s="22" t="str">
        <f>IF(AI66="","",VLOOKUP(AI66,目次!$A$5:$X$36,24))</f>
        <v/>
      </c>
      <c r="AT66" s="45" t="str">
        <f t="shared" si="16"/>
        <v>24～25</v>
      </c>
      <c r="AU66" s="45" t="str">
        <f t="shared" si="16"/>
        <v>26～27</v>
      </c>
      <c r="AV66" s="45" t="str">
        <f t="shared" si="16"/>
        <v>28～30</v>
      </c>
      <c r="AW66" s="45" t="str">
        <f t="shared" si="16"/>
        <v>26～27</v>
      </c>
      <c r="AX66" s="45" t="str">
        <f t="shared" si="16"/>
        <v/>
      </c>
      <c r="AY66" s="45" t="str">
        <f t="shared" si="15"/>
        <v/>
      </c>
      <c r="AZ66" s="45" t="str">
        <f t="shared" si="15"/>
        <v/>
      </c>
      <c r="BA66" s="45" t="str">
        <f t="shared" si="15"/>
        <v/>
      </c>
      <c r="BB66" s="45" t="str">
        <f t="shared" si="15"/>
        <v/>
      </c>
      <c r="BC66" s="45" t="str">
        <f t="shared" si="15"/>
        <v/>
      </c>
    </row>
    <row r="67" spans="27:55" ht="18.95" customHeight="1">
      <c r="AA67" s="9">
        <v>57</v>
      </c>
      <c r="AB67" s="27" t="str">
        <f>V12</f>
        <v>社会</v>
      </c>
      <c r="AC67" s="61"/>
      <c r="AD67" s="42" t="str">
        <f t="shared" si="12"/>
        <v>社会</v>
      </c>
      <c r="AE67" s="22" t="str">
        <f>IF($AD67=AE$10,COUNTIF($AD$11:$AD67,AE$10)+U$19,"")</f>
        <v/>
      </c>
      <c r="AF67" s="22">
        <f>IF($AD67=AF$10,COUNTIF($AD$11:$AD67,AF$10)+V$19,"")</f>
        <v>12</v>
      </c>
      <c r="AG67" s="22" t="str">
        <f>IF($AD67=AG$10,COUNTIF($AD$11:$AD67,AG$10)+W$19,"")</f>
        <v/>
      </c>
      <c r="AH67" s="22" t="str">
        <f>IF($AD67=AH$10,COUNTIF($AD$11:$AD67,AH$10)+X$19,"")</f>
        <v/>
      </c>
      <c r="AI67" s="22" t="str">
        <f>IF($AD67=AI$10,COUNTIF($AD$11:$AD67,AI$10)+Y$19,"")</f>
        <v/>
      </c>
      <c r="AJ67" s="22" t="str">
        <f>IF(AE67="","",VLOOKUP(AE67,目次!$A$5:$P$36,3))</f>
        <v/>
      </c>
      <c r="AK67" s="22" t="str">
        <f>IF(AE67="","",VLOOKUP(AE67,目次!$A$5:$X$36,20))</f>
        <v/>
      </c>
      <c r="AL67" s="22" t="str">
        <f>IF(AF67="","",VLOOKUP(AF67,目次!$A$5:$P$36,4))</f>
        <v>28～30</v>
      </c>
      <c r="AM67" s="22" t="str">
        <f>IF(AF67="","",VLOOKUP(AF67,目次!$A$5:$X$36,21))</f>
        <v>26～27</v>
      </c>
      <c r="AN67" s="22" t="str">
        <f>IF(AG67="","",VLOOKUP(AG67,目次!$A$5:$P$36,5))</f>
        <v/>
      </c>
      <c r="AO67" s="22" t="str">
        <f>IF(AG67="","",VLOOKUP(AG67,目次!$A$5:$X$36,22))</f>
        <v/>
      </c>
      <c r="AP67" s="22" t="str">
        <f>IF(AH67="","",VLOOKUP(AH67,目次!$A$5:$P$36,6))</f>
        <v/>
      </c>
      <c r="AQ67" s="22" t="str">
        <f>IF(AH67="","",VLOOKUP(AH67,目次!$A$5:$X$36,23))</f>
        <v/>
      </c>
      <c r="AR67" s="22" t="str">
        <f>IF(AI67="","",VLOOKUP(AI67,目次!$A$5:$P$36,7))</f>
        <v/>
      </c>
      <c r="AS67" s="22" t="str">
        <f>IF(AI67="","",VLOOKUP(AI67,目次!$A$5:$X$36,24))</f>
        <v/>
      </c>
      <c r="AT67" s="45" t="str">
        <f t="shared" si="16"/>
        <v/>
      </c>
      <c r="AU67" s="45" t="str">
        <f t="shared" si="16"/>
        <v/>
      </c>
      <c r="AV67" s="45" t="str">
        <f t="shared" si="16"/>
        <v>28～30</v>
      </c>
      <c r="AW67" s="45" t="str">
        <f t="shared" si="16"/>
        <v>26～27</v>
      </c>
      <c r="AX67" s="45" t="str">
        <f t="shared" si="16"/>
        <v>24～25</v>
      </c>
      <c r="AY67" s="45" t="str">
        <f t="shared" si="15"/>
        <v>26～27</v>
      </c>
      <c r="AZ67" s="45" t="str">
        <f t="shared" si="15"/>
        <v/>
      </c>
      <c r="BA67" s="45" t="str">
        <f t="shared" si="15"/>
        <v/>
      </c>
      <c r="BB67" s="45" t="str">
        <f t="shared" si="15"/>
        <v/>
      </c>
      <c r="BC67" s="45" t="str">
        <f t="shared" si="15"/>
        <v/>
      </c>
    </row>
    <row r="68" spans="27:55" ht="18.95" customHeight="1">
      <c r="AA68" s="9">
        <v>58</v>
      </c>
      <c r="AB68" s="27" t="str">
        <f>V13</f>
        <v>数学</v>
      </c>
      <c r="AC68" s="61"/>
      <c r="AD68" s="42" t="str">
        <f t="shared" si="12"/>
        <v>数学</v>
      </c>
      <c r="AE68" s="22" t="str">
        <f>IF($AD68=AE$10,COUNTIF($AD$11:$AD68,AE$10)+U$19,"")</f>
        <v/>
      </c>
      <c r="AF68" s="22" t="str">
        <f>IF($AD68=AF$10,COUNTIF($AD$11:$AD68,AF$10)+V$19,"")</f>
        <v/>
      </c>
      <c r="AG68" s="22">
        <f>IF($AD68=AG$10,COUNTIF($AD$11:$AD68,AG$10)+W$19,"")</f>
        <v>12</v>
      </c>
      <c r="AH68" s="22" t="str">
        <f>IF($AD68=AH$10,COUNTIF($AD$11:$AD68,AH$10)+X$19,"")</f>
        <v/>
      </c>
      <c r="AI68" s="22" t="str">
        <f>IF($AD68=AI$10,COUNTIF($AD$11:$AD68,AI$10)+Y$19,"")</f>
        <v/>
      </c>
      <c r="AJ68" s="22" t="str">
        <f>IF(AE68="","",VLOOKUP(AE68,目次!$A$5:$P$36,3))</f>
        <v/>
      </c>
      <c r="AK68" s="22" t="str">
        <f>IF(AE68="","",VLOOKUP(AE68,目次!$A$5:$X$36,20))</f>
        <v/>
      </c>
      <c r="AL68" s="22" t="str">
        <f>IF(AF68="","",VLOOKUP(AF68,目次!$A$5:$P$36,4))</f>
        <v/>
      </c>
      <c r="AM68" s="22" t="str">
        <f>IF(AF68="","",VLOOKUP(AF68,目次!$A$5:$X$36,21))</f>
        <v/>
      </c>
      <c r="AN68" s="22" t="str">
        <f>IF(AG68="","",VLOOKUP(AG68,目次!$A$5:$P$36,5))</f>
        <v>24～25</v>
      </c>
      <c r="AO68" s="22" t="str">
        <f>IF(AG68="","",VLOOKUP(AG68,目次!$A$5:$X$36,22))</f>
        <v>26～27</v>
      </c>
      <c r="AP68" s="22" t="str">
        <f>IF(AH68="","",VLOOKUP(AH68,目次!$A$5:$P$36,6))</f>
        <v/>
      </c>
      <c r="AQ68" s="22" t="str">
        <f>IF(AH68="","",VLOOKUP(AH68,目次!$A$5:$X$36,23))</f>
        <v/>
      </c>
      <c r="AR68" s="22" t="str">
        <f>IF(AI68="","",VLOOKUP(AI68,目次!$A$5:$P$36,7))</f>
        <v/>
      </c>
      <c r="AS68" s="22" t="str">
        <f>IF(AI68="","",VLOOKUP(AI68,目次!$A$5:$X$36,24))</f>
        <v/>
      </c>
      <c r="AT68" s="45" t="str">
        <f t="shared" si="16"/>
        <v/>
      </c>
      <c r="AU68" s="45" t="str">
        <f t="shared" si="16"/>
        <v/>
      </c>
      <c r="AV68" s="45" t="str">
        <f t="shared" si="16"/>
        <v/>
      </c>
      <c r="AW68" s="45" t="str">
        <f t="shared" si="16"/>
        <v/>
      </c>
      <c r="AX68" s="45" t="str">
        <f t="shared" si="16"/>
        <v>24～25</v>
      </c>
      <c r="AY68" s="45" t="str">
        <f t="shared" si="16"/>
        <v>26～27</v>
      </c>
      <c r="AZ68" s="45" t="str">
        <f t="shared" si="16"/>
        <v>24～25</v>
      </c>
      <c r="BA68" s="45" t="str">
        <f t="shared" si="16"/>
        <v>28～29</v>
      </c>
      <c r="BB68" s="45" t="str">
        <f t="shared" si="16"/>
        <v/>
      </c>
      <c r="BC68" s="45" t="str">
        <f t="shared" si="16"/>
        <v/>
      </c>
    </row>
    <row r="69" spans="27:55" ht="18.95" customHeight="1">
      <c r="AA69" s="9">
        <v>59</v>
      </c>
      <c r="AB69" s="27" t="str">
        <f>V14</f>
        <v>理科</v>
      </c>
      <c r="AC69" s="61"/>
      <c r="AD69" s="42" t="str">
        <f t="shared" si="12"/>
        <v>理科</v>
      </c>
      <c r="AE69" s="22" t="str">
        <f>IF($AD69=AE$10,COUNTIF($AD$11:$AD69,AE$10)+U$19,"")</f>
        <v/>
      </c>
      <c r="AF69" s="22" t="str">
        <f>IF($AD69=AF$10,COUNTIF($AD$11:$AD69,AF$10)+V$19,"")</f>
        <v/>
      </c>
      <c r="AG69" s="22" t="str">
        <f>IF($AD69=AG$10,COUNTIF($AD$11:$AD69,AG$10)+W$19,"")</f>
        <v/>
      </c>
      <c r="AH69" s="22">
        <f>IF($AD69=AH$10,COUNTIF($AD$11:$AD69,AH$10)+X$19,"")</f>
        <v>12</v>
      </c>
      <c r="AI69" s="22" t="str">
        <f>IF($AD69=AI$10,COUNTIF($AD$11:$AD69,AI$10)+Y$19,"")</f>
        <v/>
      </c>
      <c r="AJ69" s="22" t="str">
        <f>IF(AE69="","",VLOOKUP(AE69,目次!$A$5:$P$36,3))</f>
        <v/>
      </c>
      <c r="AK69" s="22" t="str">
        <f>IF(AE69="","",VLOOKUP(AE69,目次!$A$5:$X$36,20))</f>
        <v/>
      </c>
      <c r="AL69" s="22" t="str">
        <f>IF(AF69="","",VLOOKUP(AF69,目次!$A$5:$P$36,4))</f>
        <v/>
      </c>
      <c r="AM69" s="22" t="str">
        <f>IF(AF69="","",VLOOKUP(AF69,目次!$A$5:$X$36,21))</f>
        <v/>
      </c>
      <c r="AN69" s="22" t="str">
        <f>IF(AG69="","",VLOOKUP(AG69,目次!$A$5:$P$36,5))</f>
        <v/>
      </c>
      <c r="AO69" s="22" t="str">
        <f>IF(AG69="","",VLOOKUP(AG69,目次!$A$5:$X$36,22))</f>
        <v/>
      </c>
      <c r="AP69" s="22" t="str">
        <f>IF(AH69="","",VLOOKUP(AH69,目次!$A$5:$P$36,6))</f>
        <v>24～25</v>
      </c>
      <c r="AQ69" s="22" t="str">
        <f>IF(AH69="","",VLOOKUP(AH69,目次!$A$5:$X$36,23))</f>
        <v>28～29</v>
      </c>
      <c r="AR69" s="22" t="str">
        <f>IF(AI69="","",VLOOKUP(AI69,目次!$A$5:$P$36,7))</f>
        <v/>
      </c>
      <c r="AS69" s="22" t="str">
        <f>IF(AI69="","",VLOOKUP(AI69,目次!$A$5:$X$36,24))</f>
        <v/>
      </c>
      <c r="AT69" s="45" t="str">
        <f t="shared" ref="AT69:BC70" si="17">IF(AJ69=AJ70,"",IF($AD69=$AD70,AJ69&amp;","&amp;AJ70,AJ69&amp;AJ70))</f>
        <v/>
      </c>
      <c r="AU69" s="45" t="str">
        <f t="shared" si="17"/>
        <v/>
      </c>
      <c r="AV69" s="45" t="str">
        <f t="shared" si="17"/>
        <v/>
      </c>
      <c r="AW69" s="45" t="str">
        <f t="shared" si="17"/>
        <v/>
      </c>
      <c r="AX69" s="45" t="str">
        <f t="shared" si="17"/>
        <v/>
      </c>
      <c r="AY69" s="45" t="str">
        <f t="shared" si="17"/>
        <v/>
      </c>
      <c r="AZ69" s="45" t="str">
        <f t="shared" si="17"/>
        <v>24～25</v>
      </c>
      <c r="BA69" s="45" t="str">
        <f t="shared" si="17"/>
        <v>28～29</v>
      </c>
      <c r="BB69" s="45" t="str">
        <f t="shared" si="17"/>
        <v>24～25</v>
      </c>
      <c r="BC69" s="45" t="str">
        <f t="shared" si="17"/>
        <v>28～29</v>
      </c>
    </row>
    <row r="70" spans="27:55" ht="18.95" customHeight="1" thickBot="1">
      <c r="AA70" s="9">
        <v>60</v>
      </c>
      <c r="AB70" s="27" t="str">
        <f>V15</f>
        <v>英語</v>
      </c>
      <c r="AC70" s="62"/>
      <c r="AD70" s="42" t="str">
        <f t="shared" si="12"/>
        <v>英語</v>
      </c>
      <c r="AE70" s="22" t="str">
        <f>IF($AD70=AE$10,COUNTIF($AD$11:$AD70,AE$10)+U$19,"")</f>
        <v/>
      </c>
      <c r="AF70" s="22" t="str">
        <f>IF($AD70=AF$10,COUNTIF($AD$11:$AD70,AF$10)+V$19,"")</f>
        <v/>
      </c>
      <c r="AG70" s="22" t="str">
        <f>IF($AD70=AG$10,COUNTIF($AD$11:$AD70,AG$10)+W$19,"")</f>
        <v/>
      </c>
      <c r="AH70" s="22" t="str">
        <f>IF($AD70=AH$10,COUNTIF($AD$11:$AD70,AH$10)+X$19,"")</f>
        <v/>
      </c>
      <c r="AI70" s="22">
        <f>IF($AD70=AI$10,COUNTIF($AD$11:$AD70,AI$10)+Y$19,"")</f>
        <v>12</v>
      </c>
      <c r="AJ70" s="22" t="str">
        <f>IF(AE70="","",VLOOKUP(AE70,目次!$A$5:$P$36,3))</f>
        <v/>
      </c>
      <c r="AK70" s="22" t="str">
        <f>IF(AE70="","",VLOOKUP(AE70,目次!$A$5:$X$36,20))</f>
        <v/>
      </c>
      <c r="AL70" s="22" t="str">
        <f>IF(AF70="","",VLOOKUP(AF70,目次!$A$5:$P$36,4))</f>
        <v/>
      </c>
      <c r="AM70" s="22" t="str">
        <f>IF(AF70="","",VLOOKUP(AF70,目次!$A$5:$X$36,21))</f>
        <v/>
      </c>
      <c r="AN70" s="22" t="str">
        <f>IF(AG70="","",VLOOKUP(AG70,目次!$A$5:$P$36,5))</f>
        <v/>
      </c>
      <c r="AO70" s="22" t="str">
        <f>IF(AG70="","",VLOOKUP(AG70,目次!$A$5:$X$36,22))</f>
        <v/>
      </c>
      <c r="AP70" s="22" t="str">
        <f>IF(AH70="","",VLOOKUP(AH70,目次!$A$5:$P$36,6))</f>
        <v/>
      </c>
      <c r="AQ70" s="22" t="str">
        <f>IF(AH70="","",VLOOKUP(AH70,目次!$A$5:$X$36,23))</f>
        <v/>
      </c>
      <c r="AR70" s="22" t="str">
        <f>IF(AI70="","",VLOOKUP(AI70,目次!$A$5:$P$36,7))</f>
        <v>24～25</v>
      </c>
      <c r="AS70" s="22" t="str">
        <f>IF(AI70="","",VLOOKUP(AI70,目次!$A$5:$X$36,24))</f>
        <v>28～29</v>
      </c>
      <c r="AT70" s="45" t="str">
        <f t="shared" si="17"/>
        <v/>
      </c>
      <c r="AU70" s="45" t="str">
        <f t="shared" si="17"/>
        <v/>
      </c>
      <c r="AV70" s="45" t="str">
        <f t="shared" si="17"/>
        <v/>
      </c>
      <c r="AW70" s="45" t="str">
        <f t="shared" si="17"/>
        <v/>
      </c>
      <c r="AX70" s="45" t="str">
        <f t="shared" si="17"/>
        <v/>
      </c>
      <c r="AY70" s="45" t="str">
        <f t="shared" si="17"/>
        <v/>
      </c>
      <c r="AZ70" s="45" t="str">
        <f t="shared" si="17"/>
        <v/>
      </c>
      <c r="BA70" s="45" t="str">
        <f t="shared" si="17"/>
        <v/>
      </c>
      <c r="BB70" s="45" t="str">
        <f t="shared" si="17"/>
        <v>24～25</v>
      </c>
      <c r="BC70" s="45" t="str">
        <f t="shared" si="17"/>
        <v>28～29</v>
      </c>
    </row>
    <row r="71" spans="27:55" ht="18.95" customHeight="1">
      <c r="AT71" s="22" t="str">
        <f>IF(AJ71=AJ72,"",IF($AD71=$AD72,AJ71&amp;","&amp;AJ72,AJ71&amp;AJ72))</f>
        <v/>
      </c>
      <c r="AV71" s="22" t="str">
        <f>IF(AL71=AL72,"",IF($AD71=$AD72,AL71&amp;","&amp;AL72,AL71&amp;AL72))</f>
        <v/>
      </c>
      <c r="AX71" s="22" t="str">
        <f>IF(AN71=AN72,"",IF($AD71=$AD72,AN71&amp;","&amp;AN72,AN71&amp;AN72))</f>
        <v/>
      </c>
      <c r="AZ71" s="22" t="str">
        <f>IF(AP71=AP72,"",IF($AD71=$AD72,AP71&amp;","&amp;AP72,AP71&amp;AP72))</f>
        <v/>
      </c>
      <c r="BB71" s="22" t="str">
        <f>IF(AR71=AR72,"",IF($AD71=$AD72,AR71&amp;","&amp;AR72,AR71&amp;AR72))</f>
        <v/>
      </c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  <mergeCell ref="B5:C5"/>
    <mergeCell ref="F5:J5"/>
    <mergeCell ref="K5:P5"/>
    <mergeCell ref="R5:Z5"/>
    <mergeCell ref="B1:P1"/>
    <mergeCell ref="U1:Z1"/>
    <mergeCell ref="B2:I2"/>
    <mergeCell ref="J2:P2"/>
    <mergeCell ref="B3:C3"/>
  </mergeCells>
  <phoneticPr fontId="1"/>
  <conditionalFormatting sqref="B8:B38">
    <cfRule type="expression" dxfId="79" priority="2" stopIfTrue="1">
      <formula>D8="祝"</formula>
    </cfRule>
    <cfRule type="expression" dxfId="78" priority="3" stopIfTrue="1">
      <formula>OR(D8=1,D8=7)</formula>
    </cfRule>
  </conditionalFormatting>
  <conditionalFormatting sqref="C8:C38">
    <cfRule type="expression" dxfId="77" priority="4" stopIfTrue="1">
      <formula>D8="祝"</formula>
    </cfRule>
    <cfRule type="expression" dxfId="76" priority="5" stopIfTrue="1">
      <formula>OR(D8=1,D8=7)</formula>
    </cfRule>
  </conditionalFormatting>
  <conditionalFormatting sqref="D8:D38">
    <cfRule type="cellIs" dxfId="7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22</vt:i4>
      </vt:variant>
    </vt:vector>
  </HeadingPairs>
  <TitlesOfParts>
    <vt:vector size="46" baseType="lpstr">
      <vt:lpstr>はじめに</vt:lpstr>
      <vt:lpstr>見本①</vt:lpstr>
      <vt:lpstr>見本②</vt:lpstr>
      <vt:lpstr>見本③</vt:lpstr>
      <vt:lpstr>学習内容</vt:lpstr>
      <vt:lpstr>目次</vt:lpstr>
      <vt:lpstr>25年10月</vt:lpstr>
      <vt:lpstr>25年11月</vt:lpstr>
      <vt:lpstr>25年12月</vt:lpstr>
      <vt:lpstr>26年1月</vt:lpstr>
      <vt:lpstr>26年2月</vt:lpstr>
      <vt:lpstr>26年3月</vt:lpstr>
      <vt:lpstr>26年4月</vt:lpstr>
      <vt:lpstr>26年5月</vt:lpstr>
      <vt:lpstr>26年6月</vt:lpstr>
      <vt:lpstr>26年7月</vt:lpstr>
      <vt:lpstr>26年8月</vt:lpstr>
      <vt:lpstr>26年9月</vt:lpstr>
      <vt:lpstr>26年10月</vt:lpstr>
      <vt:lpstr>26年11月</vt:lpstr>
      <vt:lpstr>26年12月</vt:lpstr>
      <vt:lpstr>27年1月</vt:lpstr>
      <vt:lpstr>27年2月</vt:lpstr>
      <vt:lpstr>27年3月</vt:lpstr>
      <vt:lpstr>'25年10月'!Print_Area</vt:lpstr>
      <vt:lpstr>'25年11月'!Print_Area</vt:lpstr>
      <vt:lpstr>'25年12月'!Print_Area</vt:lpstr>
      <vt:lpstr>'26年10月'!Print_Area</vt:lpstr>
      <vt:lpstr>'26年11月'!Print_Area</vt:lpstr>
      <vt:lpstr>'26年12月'!Print_Area</vt:lpstr>
      <vt:lpstr>'26年1月'!Print_Area</vt:lpstr>
      <vt:lpstr>'26年2月'!Print_Area</vt:lpstr>
      <vt:lpstr>'26年3月'!Print_Area</vt:lpstr>
      <vt:lpstr>'26年4月'!Print_Area</vt:lpstr>
      <vt:lpstr>'26年5月'!Print_Area</vt:lpstr>
      <vt:lpstr>'26年6月'!Print_Area</vt:lpstr>
      <vt:lpstr>'26年7月'!Print_Area</vt:lpstr>
      <vt:lpstr>'26年8月'!Print_Area</vt:lpstr>
      <vt:lpstr>'26年9月'!Print_Area</vt:lpstr>
      <vt:lpstr>'27年1月'!Print_Area</vt:lpstr>
      <vt:lpstr>'27年2月'!Print_Area</vt:lpstr>
      <vt:lpstr>'27年3月'!Print_Area</vt:lpstr>
      <vt:lpstr>学習内容!Print_Area</vt:lpstr>
      <vt:lpstr>見本①!Print_Area</vt:lpstr>
      <vt:lpstr>見本②!Print_Area</vt:lpstr>
      <vt:lpstr>見本③!Print_Area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　なろう</dc:creator>
  <cp:lastModifiedBy>宮島 知裕</cp:lastModifiedBy>
  <cp:lastPrinted>2022-09-21T09:48:17Z</cp:lastPrinted>
  <dcterms:created xsi:type="dcterms:W3CDTF">2018-05-28T05:04:18Z</dcterms:created>
  <dcterms:modified xsi:type="dcterms:W3CDTF">2025-08-28T06:50:29Z</dcterms:modified>
</cp:coreProperties>
</file>