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Knas31\編集部\CEC\中学編集共通\★スタディプロジェクト\★R5年度版全訂\【作成中】R5スタプロ先生お役立ちデータ\【未】2-5_学習スケジュール作成ファイル\スケジュール作成ファイル\"/>
    </mc:Choice>
  </mc:AlternateContent>
  <bookViews>
    <workbookView xWindow="1860" yWindow="0" windowWidth="19530" windowHeight="9975" tabRatio="1000"/>
  </bookViews>
  <sheets>
    <sheet name="はじめに" sheetId="9" r:id="rId1"/>
    <sheet name="見本①" sheetId="8" r:id="rId2"/>
    <sheet name="見本②" sheetId="27" r:id="rId3"/>
    <sheet name="見本③" sheetId="28" r:id="rId4"/>
    <sheet name="学習内容" sheetId="30" r:id="rId5"/>
    <sheet name="目次" sheetId="6" r:id="rId6"/>
    <sheet name="22年10月" sheetId="7" r:id="rId7"/>
    <sheet name="22年11月" sheetId="10" r:id="rId8"/>
    <sheet name="22年12月" sheetId="11" r:id="rId9"/>
    <sheet name="23年1月" sheetId="12" r:id="rId10"/>
    <sheet name="23年2月" sheetId="13" r:id="rId11"/>
    <sheet name="23年3月" sheetId="14" r:id="rId12"/>
    <sheet name="23年4月" sheetId="15" r:id="rId13"/>
    <sheet name="23年5月" sheetId="16" r:id="rId14"/>
    <sheet name="23年6月" sheetId="17" r:id="rId15"/>
    <sheet name="23年7月" sheetId="18" r:id="rId16"/>
    <sheet name="23年8月" sheetId="19" r:id="rId17"/>
    <sheet name="23年9月" sheetId="20" r:id="rId18"/>
    <sheet name="23年10月" sheetId="21" r:id="rId19"/>
    <sheet name="23年11月" sheetId="22" r:id="rId20"/>
    <sheet name="23年12月" sheetId="23" r:id="rId21"/>
    <sheet name="24年1月" sheetId="24" r:id="rId22"/>
    <sheet name="24年2月" sheetId="25" r:id="rId23"/>
    <sheet name="24年3月" sheetId="26" r:id="rId24"/>
  </sheets>
  <definedNames>
    <definedName name="_xlnm.Print_Area" localSheetId="6">'22年10月'!$A$4:$O$40</definedName>
    <definedName name="_xlnm.Print_Area" localSheetId="7">'22年11月'!$A$4:$O$39</definedName>
    <definedName name="_xlnm.Print_Area" localSheetId="8">'22年12月'!$A$4:$O$40</definedName>
    <definedName name="_xlnm.Print_Area" localSheetId="18">'23年10月'!$A$4:$O$40</definedName>
    <definedName name="_xlnm.Print_Area" localSheetId="19">'23年11月'!$A$4:$O$39</definedName>
    <definedName name="_xlnm.Print_Area" localSheetId="20">'23年12月'!$A$4:$O$40</definedName>
    <definedName name="_xlnm.Print_Area" localSheetId="9">'23年1月'!$A$4:$O$40</definedName>
    <definedName name="_xlnm.Print_Area" localSheetId="10">'23年2月'!$A$4:$O$36</definedName>
    <definedName name="_xlnm.Print_Area" localSheetId="11">'23年3月'!$A$4:$O$40</definedName>
    <definedName name="_xlnm.Print_Area" localSheetId="12">'23年4月'!$A$4:$O$39</definedName>
    <definedName name="_xlnm.Print_Area" localSheetId="13">'23年5月'!$A$4:$O$40</definedName>
    <definedName name="_xlnm.Print_Area" localSheetId="14">'23年6月'!$A$4:$O$39</definedName>
    <definedName name="_xlnm.Print_Area" localSheetId="15">'23年7月'!$A$4:$O$40</definedName>
    <definedName name="_xlnm.Print_Area" localSheetId="16">'23年8月'!$A$4:$O$40</definedName>
    <definedName name="_xlnm.Print_Area" localSheetId="17">'23年9月'!$A$4:$O$39</definedName>
    <definedName name="_xlnm.Print_Area" localSheetId="21">'24年1月'!$A$4:$O$40</definedName>
    <definedName name="_xlnm.Print_Area" localSheetId="22">'24年2月'!$A$4:$O$37</definedName>
    <definedName name="_xlnm.Print_Area" localSheetId="23">'24年3月'!$A$4:$O$40</definedName>
    <definedName name="_xlnm.Print_Area" localSheetId="4">学習内容!$B$1:$U$43</definedName>
    <definedName name="_xlnm.Print_Area" localSheetId="1">見本①!$A$4:$O$40</definedName>
    <definedName name="_xlnm.Print_Area" localSheetId="2">見本②!$A$4:$O$40</definedName>
    <definedName name="_xlnm.Print_Area" localSheetId="3">見本③!$A$4:$O$40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'22年10月'!#REF!,'22年10月'!$R:$R,'22年10月'!$AA:$AA,'22年10月'!$AC:$BE</definedName>
    <definedName name="Z_26DB8EB7_15A7_46A4_AD7B_7CE560523881_.wvu.Cols" localSheetId="7" hidden="1">'22年11月'!#REF!,'22年11月'!$R:$R,'22年11月'!$AA:$AA,'22年11月'!$AC:$BE</definedName>
    <definedName name="Z_26DB8EB7_15A7_46A4_AD7B_7CE560523881_.wvu.Cols" localSheetId="8" hidden="1">'22年12月'!#REF!,'22年12月'!$R:$R,'22年12月'!$AA:$AA,'22年12月'!$AC:$BE</definedName>
    <definedName name="Z_26DB8EB7_15A7_46A4_AD7B_7CE560523881_.wvu.Cols" localSheetId="18" hidden="1">'23年10月'!#REF!,'23年10月'!$R:$R,'23年10月'!$AA:$AA,'23年10月'!$AC:$BE</definedName>
    <definedName name="Z_26DB8EB7_15A7_46A4_AD7B_7CE560523881_.wvu.Cols" localSheetId="19" hidden="1">'23年11月'!#REF!,'23年11月'!$R:$R,'23年11月'!$AA:$AA,'23年11月'!$AC:$BE</definedName>
    <definedName name="Z_26DB8EB7_15A7_46A4_AD7B_7CE560523881_.wvu.Cols" localSheetId="20" hidden="1">'23年12月'!#REF!,'23年12月'!$R:$R,'23年12月'!$AA:$AA,'23年12月'!$AC:$BE</definedName>
    <definedName name="Z_26DB8EB7_15A7_46A4_AD7B_7CE560523881_.wvu.Cols" localSheetId="9" hidden="1">'23年1月'!#REF!,'23年1月'!$R:$R,'23年1月'!$AA:$AA,'23年1月'!$AC:$BE</definedName>
    <definedName name="Z_26DB8EB7_15A7_46A4_AD7B_7CE560523881_.wvu.Cols" localSheetId="10" hidden="1">'23年2月'!#REF!,'23年2月'!$R:$R,'23年2月'!$AA:$AA,'23年2月'!$AC:$BE</definedName>
    <definedName name="Z_26DB8EB7_15A7_46A4_AD7B_7CE560523881_.wvu.Cols" localSheetId="11" hidden="1">'23年3月'!#REF!,'23年3月'!$R:$R,'23年3月'!$AA:$AA,'23年3月'!$AC:$BE</definedName>
    <definedName name="Z_26DB8EB7_15A7_46A4_AD7B_7CE560523881_.wvu.Cols" localSheetId="12" hidden="1">'23年4月'!#REF!,'23年4月'!$R:$R,'23年4月'!$AA:$AA,'23年4月'!$AC:$BE</definedName>
    <definedName name="Z_26DB8EB7_15A7_46A4_AD7B_7CE560523881_.wvu.Cols" localSheetId="13" hidden="1">'23年5月'!#REF!,'23年5月'!$R:$R,'23年5月'!$AA:$AA,'23年5月'!$AC:$BE</definedName>
    <definedName name="Z_26DB8EB7_15A7_46A4_AD7B_7CE560523881_.wvu.Cols" localSheetId="14" hidden="1">'23年6月'!#REF!,'23年6月'!$R:$R,'23年6月'!$AA:$AA,'23年6月'!$AC:$BE</definedName>
    <definedName name="Z_26DB8EB7_15A7_46A4_AD7B_7CE560523881_.wvu.Cols" localSheetId="15" hidden="1">'23年7月'!#REF!,'23年7月'!$R:$R,'23年7月'!$AA:$AA,'23年7月'!$AC:$BE</definedName>
    <definedName name="Z_26DB8EB7_15A7_46A4_AD7B_7CE560523881_.wvu.Cols" localSheetId="16" hidden="1">'23年8月'!#REF!,'23年8月'!$R:$R,'23年8月'!$AA:$AA,'23年8月'!$AC:$BE</definedName>
    <definedName name="Z_26DB8EB7_15A7_46A4_AD7B_7CE560523881_.wvu.Cols" localSheetId="17" hidden="1">'23年9月'!#REF!,'23年9月'!$R:$R,'23年9月'!$AA:$AA,'23年9月'!$AC:$BE</definedName>
    <definedName name="Z_26DB8EB7_15A7_46A4_AD7B_7CE560523881_.wvu.Cols" localSheetId="21" hidden="1">'24年1月'!#REF!,'24年1月'!$R:$R,'24年1月'!$AA:$AA,'24年1月'!$AC:$BE</definedName>
    <definedName name="Z_26DB8EB7_15A7_46A4_AD7B_7CE560523881_.wvu.Cols" localSheetId="22" hidden="1">'24年2月'!#REF!,'24年2月'!$R:$R,'24年2月'!$AA:$AA,'24年2月'!$AC:$BE</definedName>
    <definedName name="Z_26DB8EB7_15A7_46A4_AD7B_7CE560523881_.wvu.Cols" localSheetId="23" hidden="1">'24年3月'!#REF!,'24年3月'!$R:$R,'24年3月'!$AA:$AA,'24年3月'!$AC:$BE</definedName>
    <definedName name="Z_26DB8EB7_15A7_46A4_AD7B_7CE560523881_.wvu.Cols" localSheetId="1" hidden="1">見本①!#REF!,見本①!$R:$R,見本①!$AA:$AA,見本①!$AC:$BE</definedName>
    <definedName name="Z_26DB8EB7_15A7_46A4_AD7B_7CE560523881_.wvu.Cols" localSheetId="2" hidden="1">見本②!#REF!,見本②!$R:$R,見本②!$AA:$AA,見本②!$AC:$BE</definedName>
    <definedName name="Z_26DB8EB7_15A7_46A4_AD7B_7CE560523881_.wvu.Cols" localSheetId="3" hidden="1">見本③!#REF!,見本③!$R:$R,見本③!$AA:$AA,見本③!$AC:$BE</definedName>
    <definedName name="Z_26DB8EB7_15A7_46A4_AD7B_7CE560523881_.wvu.PrintArea" localSheetId="6" hidden="1">'22年10月'!$A$3:$Q$37</definedName>
    <definedName name="Z_26DB8EB7_15A7_46A4_AD7B_7CE560523881_.wvu.PrintArea" localSheetId="7" hidden="1">'22年11月'!$A$3:$Q$36</definedName>
    <definedName name="Z_26DB8EB7_15A7_46A4_AD7B_7CE560523881_.wvu.PrintArea" localSheetId="8" hidden="1">'22年12月'!$A$3:$Q$37</definedName>
    <definedName name="Z_26DB8EB7_15A7_46A4_AD7B_7CE560523881_.wvu.PrintArea" localSheetId="18" hidden="1">'23年10月'!$A$3:$Q$37</definedName>
    <definedName name="Z_26DB8EB7_15A7_46A4_AD7B_7CE560523881_.wvu.PrintArea" localSheetId="19" hidden="1">'23年11月'!$A$3:$Q$36</definedName>
    <definedName name="Z_26DB8EB7_15A7_46A4_AD7B_7CE560523881_.wvu.PrintArea" localSheetId="20" hidden="1">'23年12月'!$A$3:$Q$37</definedName>
    <definedName name="Z_26DB8EB7_15A7_46A4_AD7B_7CE560523881_.wvu.PrintArea" localSheetId="9" hidden="1">'23年1月'!$A$3:$Q$37</definedName>
    <definedName name="Z_26DB8EB7_15A7_46A4_AD7B_7CE560523881_.wvu.PrintArea" localSheetId="10" hidden="1">'23年2月'!$A$3:$Q$34</definedName>
    <definedName name="Z_26DB8EB7_15A7_46A4_AD7B_7CE560523881_.wvu.PrintArea" localSheetId="11" hidden="1">'23年3月'!$A$3:$Q$37</definedName>
    <definedName name="Z_26DB8EB7_15A7_46A4_AD7B_7CE560523881_.wvu.PrintArea" localSheetId="12" hidden="1">'23年4月'!$A$3:$Q$36</definedName>
    <definedName name="Z_26DB8EB7_15A7_46A4_AD7B_7CE560523881_.wvu.PrintArea" localSheetId="13" hidden="1">'23年5月'!$A$3:$Q$37</definedName>
    <definedName name="Z_26DB8EB7_15A7_46A4_AD7B_7CE560523881_.wvu.PrintArea" localSheetId="14" hidden="1">'23年6月'!$A$3:$Q$36</definedName>
    <definedName name="Z_26DB8EB7_15A7_46A4_AD7B_7CE560523881_.wvu.PrintArea" localSheetId="15" hidden="1">'23年7月'!$A$3:$Q$37</definedName>
    <definedName name="Z_26DB8EB7_15A7_46A4_AD7B_7CE560523881_.wvu.PrintArea" localSheetId="16" hidden="1">'23年8月'!$A$3:$Q$37</definedName>
    <definedName name="Z_26DB8EB7_15A7_46A4_AD7B_7CE560523881_.wvu.PrintArea" localSheetId="17" hidden="1">'23年9月'!$A$3:$Q$36</definedName>
    <definedName name="Z_26DB8EB7_15A7_46A4_AD7B_7CE560523881_.wvu.PrintArea" localSheetId="21" hidden="1">'24年1月'!$A$3:$Q$37</definedName>
    <definedName name="Z_26DB8EB7_15A7_46A4_AD7B_7CE560523881_.wvu.PrintArea" localSheetId="22" hidden="1">'24年2月'!$A$3:$Q$34</definedName>
    <definedName name="Z_26DB8EB7_15A7_46A4_AD7B_7CE560523881_.wvu.PrintArea" localSheetId="23" hidden="1">'24年3月'!$A$3:$Q$37</definedName>
    <definedName name="Z_26DB8EB7_15A7_46A4_AD7B_7CE560523881_.wvu.PrintArea" localSheetId="1" hidden="1">見本①!$A$3:$Q$37</definedName>
    <definedName name="Z_26DB8EB7_15A7_46A4_AD7B_7CE560523881_.wvu.PrintArea" localSheetId="2" hidden="1">見本②!$A$3:$Q$37</definedName>
    <definedName name="Z_26DB8EB7_15A7_46A4_AD7B_7CE560523881_.wvu.PrintArea" localSheetId="3" hidden="1">見本③!$A$3:$Q$37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'22年10月'!#REF!,'22年10月'!$R:$R,'22年10月'!$AA:$AA,'22年10月'!$AC:$BE</definedName>
    <definedName name="Z_DDC83626_DBCD_4F89_B2E8_12812D904D82_.wvu.Cols" localSheetId="7" hidden="1">'22年11月'!#REF!,'22年11月'!$R:$R,'22年11月'!$AA:$AA,'22年11月'!$AC:$BE</definedName>
    <definedName name="Z_DDC83626_DBCD_4F89_B2E8_12812D904D82_.wvu.Cols" localSheetId="8" hidden="1">'22年12月'!#REF!,'22年12月'!$R:$R,'22年12月'!$AA:$AA,'22年12月'!$AC:$BE</definedName>
    <definedName name="Z_DDC83626_DBCD_4F89_B2E8_12812D904D82_.wvu.Cols" localSheetId="18" hidden="1">'23年10月'!#REF!,'23年10月'!$R:$R,'23年10月'!$AA:$AA,'23年10月'!$AC:$BE</definedName>
    <definedName name="Z_DDC83626_DBCD_4F89_B2E8_12812D904D82_.wvu.Cols" localSheetId="19" hidden="1">'23年11月'!#REF!,'23年11月'!$R:$R,'23年11月'!$AA:$AA,'23年11月'!$AC:$BE</definedName>
    <definedName name="Z_DDC83626_DBCD_4F89_B2E8_12812D904D82_.wvu.Cols" localSheetId="20" hidden="1">'23年12月'!#REF!,'23年12月'!$R:$R,'23年12月'!$AA:$AA,'23年12月'!$AC:$BE</definedName>
    <definedName name="Z_DDC83626_DBCD_4F89_B2E8_12812D904D82_.wvu.Cols" localSheetId="9" hidden="1">'23年1月'!#REF!,'23年1月'!$R:$R,'23年1月'!$AA:$AA,'23年1月'!$AC:$BE</definedName>
    <definedName name="Z_DDC83626_DBCD_4F89_B2E8_12812D904D82_.wvu.Cols" localSheetId="10" hidden="1">'23年2月'!#REF!,'23年2月'!$R:$R,'23年2月'!$AA:$AA,'23年2月'!$AC:$BE</definedName>
    <definedName name="Z_DDC83626_DBCD_4F89_B2E8_12812D904D82_.wvu.Cols" localSheetId="11" hidden="1">'23年3月'!#REF!,'23年3月'!$R:$R,'23年3月'!$AA:$AA,'23年3月'!$AC:$BE</definedName>
    <definedName name="Z_DDC83626_DBCD_4F89_B2E8_12812D904D82_.wvu.Cols" localSheetId="12" hidden="1">'23年4月'!#REF!,'23年4月'!$R:$R,'23年4月'!$AA:$AA,'23年4月'!$AC:$BE</definedName>
    <definedName name="Z_DDC83626_DBCD_4F89_B2E8_12812D904D82_.wvu.Cols" localSheetId="13" hidden="1">'23年5月'!#REF!,'23年5月'!$R:$R,'23年5月'!$AA:$AA,'23年5月'!$AC:$BE</definedName>
    <definedName name="Z_DDC83626_DBCD_4F89_B2E8_12812D904D82_.wvu.Cols" localSheetId="14" hidden="1">'23年6月'!#REF!,'23年6月'!$R:$R,'23年6月'!$AA:$AA,'23年6月'!$AC:$BE</definedName>
    <definedName name="Z_DDC83626_DBCD_4F89_B2E8_12812D904D82_.wvu.Cols" localSheetId="15" hidden="1">'23年7月'!#REF!,'23年7月'!$R:$R,'23年7月'!$AA:$AA,'23年7月'!$AC:$BE</definedName>
    <definedName name="Z_DDC83626_DBCD_4F89_B2E8_12812D904D82_.wvu.Cols" localSheetId="16" hidden="1">'23年8月'!#REF!,'23年8月'!$R:$R,'23年8月'!$AA:$AA,'23年8月'!$AC:$BE</definedName>
    <definedName name="Z_DDC83626_DBCD_4F89_B2E8_12812D904D82_.wvu.Cols" localSheetId="17" hidden="1">'23年9月'!#REF!,'23年9月'!$R:$R,'23年9月'!$AA:$AA,'23年9月'!$AC:$BE</definedName>
    <definedName name="Z_DDC83626_DBCD_4F89_B2E8_12812D904D82_.wvu.Cols" localSheetId="21" hidden="1">'24年1月'!#REF!,'24年1月'!$R:$R,'24年1月'!$AA:$AA,'24年1月'!$AC:$BE</definedName>
    <definedName name="Z_DDC83626_DBCD_4F89_B2E8_12812D904D82_.wvu.Cols" localSheetId="22" hidden="1">'24年2月'!#REF!,'24年2月'!$R:$R,'24年2月'!$AA:$AA,'24年2月'!$AC:$BE</definedName>
    <definedName name="Z_DDC83626_DBCD_4F89_B2E8_12812D904D82_.wvu.Cols" localSheetId="23" hidden="1">'24年3月'!#REF!,'24年3月'!$R:$R,'24年3月'!$AA:$AA,'24年3月'!$AC:$BE</definedName>
    <definedName name="Z_DDC83626_DBCD_4F89_B2E8_12812D904D82_.wvu.Cols" localSheetId="1" hidden="1">見本①!#REF!,見本①!$R:$R,見本①!$AA:$AA,見本①!$AC:$BE</definedName>
    <definedName name="Z_DDC83626_DBCD_4F89_B2E8_12812D904D82_.wvu.Cols" localSheetId="2" hidden="1">見本②!#REF!,見本②!$R:$R,見本②!$AA:$AA,見本②!$AC:$BE</definedName>
    <definedName name="Z_DDC83626_DBCD_4F89_B2E8_12812D904D82_.wvu.Cols" localSheetId="3" hidden="1">見本③!#REF!,見本③!$R:$R,見本③!$AA:$AA,見本③!$AC:$BE</definedName>
    <definedName name="Z_DDC83626_DBCD_4F89_B2E8_12812D904D82_.wvu.PrintArea" localSheetId="6" hidden="1">'22年10月'!$A$3:$Q$37</definedName>
    <definedName name="Z_DDC83626_DBCD_4F89_B2E8_12812D904D82_.wvu.PrintArea" localSheetId="7" hidden="1">'22年11月'!$A$3:$Q$36</definedName>
    <definedName name="Z_DDC83626_DBCD_4F89_B2E8_12812D904D82_.wvu.PrintArea" localSheetId="8" hidden="1">'22年12月'!$A$3:$Q$37</definedName>
    <definedName name="Z_DDC83626_DBCD_4F89_B2E8_12812D904D82_.wvu.PrintArea" localSheetId="18" hidden="1">'23年10月'!$A$3:$Q$37</definedName>
    <definedName name="Z_DDC83626_DBCD_4F89_B2E8_12812D904D82_.wvu.PrintArea" localSheetId="19" hidden="1">'23年11月'!$A$3:$Q$36</definedName>
    <definedName name="Z_DDC83626_DBCD_4F89_B2E8_12812D904D82_.wvu.PrintArea" localSheetId="20" hidden="1">'23年12月'!$A$3:$Q$37</definedName>
    <definedName name="Z_DDC83626_DBCD_4F89_B2E8_12812D904D82_.wvu.PrintArea" localSheetId="9" hidden="1">'23年1月'!$A$3:$Q$37</definedName>
    <definedName name="Z_DDC83626_DBCD_4F89_B2E8_12812D904D82_.wvu.PrintArea" localSheetId="10" hidden="1">'23年2月'!$A$3:$Q$34</definedName>
    <definedName name="Z_DDC83626_DBCD_4F89_B2E8_12812D904D82_.wvu.PrintArea" localSheetId="11" hidden="1">'23年3月'!$A$3:$Q$37</definedName>
    <definedName name="Z_DDC83626_DBCD_4F89_B2E8_12812D904D82_.wvu.PrintArea" localSheetId="12" hidden="1">'23年4月'!$A$3:$Q$36</definedName>
    <definedName name="Z_DDC83626_DBCD_4F89_B2E8_12812D904D82_.wvu.PrintArea" localSheetId="13" hidden="1">'23年5月'!$A$3:$Q$37</definedName>
    <definedName name="Z_DDC83626_DBCD_4F89_B2E8_12812D904D82_.wvu.PrintArea" localSheetId="14" hidden="1">'23年6月'!$A$3:$Q$36</definedName>
    <definedName name="Z_DDC83626_DBCD_4F89_B2E8_12812D904D82_.wvu.PrintArea" localSheetId="15" hidden="1">'23年7月'!$A$3:$Q$37</definedName>
    <definedName name="Z_DDC83626_DBCD_4F89_B2E8_12812D904D82_.wvu.PrintArea" localSheetId="16" hidden="1">'23年8月'!$A$3:$Q$37</definedName>
    <definedName name="Z_DDC83626_DBCD_4F89_B2E8_12812D904D82_.wvu.PrintArea" localSheetId="17" hidden="1">'23年9月'!$A$3:$Q$36</definedName>
    <definedName name="Z_DDC83626_DBCD_4F89_B2E8_12812D904D82_.wvu.PrintArea" localSheetId="21" hidden="1">'24年1月'!$A$3:$Q$37</definedName>
    <definedName name="Z_DDC83626_DBCD_4F89_B2E8_12812D904D82_.wvu.PrintArea" localSheetId="22" hidden="1">'24年2月'!$A$3:$Q$34</definedName>
    <definedName name="Z_DDC83626_DBCD_4F89_B2E8_12812D904D82_.wvu.PrintArea" localSheetId="23" hidden="1">'24年3月'!$A$3:$Q$37</definedName>
    <definedName name="Z_DDC83626_DBCD_4F89_B2E8_12812D904D82_.wvu.PrintArea" localSheetId="1" hidden="1">見本①!$A$3:$Q$37</definedName>
    <definedName name="Z_DDC83626_DBCD_4F89_B2E8_12812D904D82_.wvu.PrintArea" localSheetId="2" hidden="1">見本②!$A$3:$Q$37</definedName>
    <definedName name="Z_DDC83626_DBCD_4F89_B2E8_12812D904D82_.wvu.PrintArea" localSheetId="3" hidden="1">見本③!$A$3:$Q$37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'22年10月'!#REF!,'22年10月'!$R:$R,'22年10月'!$AA:$AA,'22年10月'!$AC:$BE</definedName>
    <definedName name="Z_F697B183_9467_4753_BBF6_216ECE17EE67_.wvu.Cols" localSheetId="7" hidden="1">'22年11月'!#REF!,'22年11月'!$R:$R,'22年11月'!$AA:$AA,'22年11月'!$AC:$BE</definedName>
    <definedName name="Z_F697B183_9467_4753_BBF6_216ECE17EE67_.wvu.Cols" localSheetId="8" hidden="1">'22年12月'!#REF!,'22年12月'!$R:$R,'22年12月'!$AA:$AA,'22年12月'!$AC:$BE</definedName>
    <definedName name="Z_F697B183_9467_4753_BBF6_216ECE17EE67_.wvu.Cols" localSheetId="18" hidden="1">'23年10月'!#REF!,'23年10月'!$R:$R,'23年10月'!$AA:$AA,'23年10月'!$AC:$BE</definedName>
    <definedName name="Z_F697B183_9467_4753_BBF6_216ECE17EE67_.wvu.Cols" localSheetId="19" hidden="1">'23年11月'!#REF!,'23年11月'!$R:$R,'23年11月'!$AA:$AA,'23年11月'!$AC:$BE</definedName>
    <definedName name="Z_F697B183_9467_4753_BBF6_216ECE17EE67_.wvu.Cols" localSheetId="20" hidden="1">'23年12月'!#REF!,'23年12月'!$R:$R,'23年12月'!$AA:$AA,'23年12月'!$AC:$BE</definedName>
    <definedName name="Z_F697B183_9467_4753_BBF6_216ECE17EE67_.wvu.Cols" localSheetId="9" hidden="1">'23年1月'!#REF!,'23年1月'!$R:$R,'23年1月'!$AA:$AA,'23年1月'!$AC:$BE</definedName>
    <definedName name="Z_F697B183_9467_4753_BBF6_216ECE17EE67_.wvu.Cols" localSheetId="10" hidden="1">'23年2月'!#REF!,'23年2月'!$R:$R,'23年2月'!$AA:$AA,'23年2月'!$AC:$BE</definedName>
    <definedName name="Z_F697B183_9467_4753_BBF6_216ECE17EE67_.wvu.Cols" localSheetId="11" hidden="1">'23年3月'!#REF!,'23年3月'!$R:$R,'23年3月'!$AA:$AA,'23年3月'!$AC:$BE</definedName>
    <definedName name="Z_F697B183_9467_4753_BBF6_216ECE17EE67_.wvu.Cols" localSheetId="12" hidden="1">'23年4月'!#REF!,'23年4月'!$R:$R,'23年4月'!$AA:$AA,'23年4月'!$AC:$BE</definedName>
    <definedName name="Z_F697B183_9467_4753_BBF6_216ECE17EE67_.wvu.Cols" localSheetId="13" hidden="1">'23年5月'!#REF!,'23年5月'!$R:$R,'23年5月'!$AA:$AA,'23年5月'!$AC:$BE</definedName>
    <definedName name="Z_F697B183_9467_4753_BBF6_216ECE17EE67_.wvu.Cols" localSheetId="14" hidden="1">'23年6月'!#REF!,'23年6月'!$R:$R,'23年6月'!$AA:$AA,'23年6月'!$AC:$BE</definedName>
    <definedName name="Z_F697B183_9467_4753_BBF6_216ECE17EE67_.wvu.Cols" localSheetId="15" hidden="1">'23年7月'!#REF!,'23年7月'!$R:$R,'23年7月'!$AA:$AA,'23年7月'!$AC:$BE</definedName>
    <definedName name="Z_F697B183_9467_4753_BBF6_216ECE17EE67_.wvu.Cols" localSheetId="16" hidden="1">'23年8月'!#REF!,'23年8月'!$R:$R,'23年8月'!$AA:$AA,'23年8月'!$AC:$BE</definedName>
    <definedName name="Z_F697B183_9467_4753_BBF6_216ECE17EE67_.wvu.Cols" localSheetId="17" hidden="1">'23年9月'!#REF!,'23年9月'!$R:$R,'23年9月'!$AA:$AA,'23年9月'!$AC:$BE</definedName>
    <definedName name="Z_F697B183_9467_4753_BBF6_216ECE17EE67_.wvu.Cols" localSheetId="21" hidden="1">'24年1月'!#REF!,'24年1月'!$R:$R,'24年1月'!$AA:$AA,'24年1月'!$AC:$BE</definedName>
    <definedName name="Z_F697B183_9467_4753_BBF6_216ECE17EE67_.wvu.Cols" localSheetId="22" hidden="1">'24年2月'!#REF!,'24年2月'!$R:$R,'24年2月'!$AA:$AA,'24年2月'!$AC:$BE</definedName>
    <definedName name="Z_F697B183_9467_4753_BBF6_216ECE17EE67_.wvu.Cols" localSheetId="23" hidden="1">'24年3月'!#REF!,'24年3月'!$R:$R,'24年3月'!$AA:$AA,'24年3月'!$AC:$BE</definedName>
    <definedName name="Z_F697B183_9467_4753_BBF6_216ECE17EE67_.wvu.Cols" localSheetId="1" hidden="1">見本①!#REF!,見本①!$R:$R,見本①!$AA:$AA,見本①!$AC:$BE</definedName>
    <definedName name="Z_F697B183_9467_4753_BBF6_216ECE17EE67_.wvu.Cols" localSheetId="2" hidden="1">見本②!#REF!,見本②!$R:$R,見本②!$AA:$AA,見本②!$AC:$BE</definedName>
    <definedName name="Z_F697B183_9467_4753_BBF6_216ECE17EE67_.wvu.Cols" localSheetId="3" hidden="1">見本③!#REF!,見本③!$R:$R,見本③!$AA:$AA,見本③!$AC:$BE</definedName>
    <definedName name="Z_F697B183_9467_4753_BBF6_216ECE17EE67_.wvu.PrintArea" localSheetId="6" hidden="1">'22年10月'!$A$3:$Q$37</definedName>
    <definedName name="Z_F697B183_9467_4753_BBF6_216ECE17EE67_.wvu.PrintArea" localSheetId="7" hidden="1">'22年11月'!$A$3:$Q$36</definedName>
    <definedName name="Z_F697B183_9467_4753_BBF6_216ECE17EE67_.wvu.PrintArea" localSheetId="8" hidden="1">'22年12月'!$A$3:$Q$37</definedName>
    <definedName name="Z_F697B183_9467_4753_BBF6_216ECE17EE67_.wvu.PrintArea" localSheetId="18" hidden="1">'23年10月'!$A$3:$Q$37</definedName>
    <definedName name="Z_F697B183_9467_4753_BBF6_216ECE17EE67_.wvu.PrintArea" localSheetId="19" hidden="1">'23年11月'!$A$3:$Q$36</definedName>
    <definedName name="Z_F697B183_9467_4753_BBF6_216ECE17EE67_.wvu.PrintArea" localSheetId="20" hidden="1">'23年12月'!$A$3:$Q$37</definedName>
    <definedName name="Z_F697B183_9467_4753_BBF6_216ECE17EE67_.wvu.PrintArea" localSheetId="9" hidden="1">'23年1月'!$A$3:$Q$37</definedName>
    <definedName name="Z_F697B183_9467_4753_BBF6_216ECE17EE67_.wvu.PrintArea" localSheetId="10" hidden="1">'23年2月'!$A$3:$Q$34</definedName>
    <definedName name="Z_F697B183_9467_4753_BBF6_216ECE17EE67_.wvu.PrintArea" localSheetId="11" hidden="1">'23年3月'!$A$3:$Q$37</definedName>
    <definedName name="Z_F697B183_9467_4753_BBF6_216ECE17EE67_.wvu.PrintArea" localSheetId="12" hidden="1">'23年4月'!$A$3:$Q$36</definedName>
    <definedName name="Z_F697B183_9467_4753_BBF6_216ECE17EE67_.wvu.PrintArea" localSheetId="13" hidden="1">'23年5月'!$A$3:$Q$37</definedName>
    <definedName name="Z_F697B183_9467_4753_BBF6_216ECE17EE67_.wvu.PrintArea" localSheetId="14" hidden="1">'23年6月'!$A$3:$Q$36</definedName>
    <definedName name="Z_F697B183_9467_4753_BBF6_216ECE17EE67_.wvu.PrintArea" localSheetId="15" hidden="1">'23年7月'!$A$3:$Q$37</definedName>
    <definedName name="Z_F697B183_9467_4753_BBF6_216ECE17EE67_.wvu.PrintArea" localSheetId="16" hidden="1">'23年8月'!$A$3:$Q$37</definedName>
    <definedName name="Z_F697B183_9467_4753_BBF6_216ECE17EE67_.wvu.PrintArea" localSheetId="17" hidden="1">'23年9月'!$A$3:$Q$36</definedName>
    <definedName name="Z_F697B183_9467_4753_BBF6_216ECE17EE67_.wvu.PrintArea" localSheetId="21" hidden="1">'24年1月'!$A$3:$Q$37</definedName>
    <definedName name="Z_F697B183_9467_4753_BBF6_216ECE17EE67_.wvu.PrintArea" localSheetId="22" hidden="1">'24年2月'!$A$3:$Q$34</definedName>
    <definedName name="Z_F697B183_9467_4753_BBF6_216ECE17EE67_.wvu.PrintArea" localSheetId="23" hidden="1">'24年3月'!$A$3:$Q$37</definedName>
    <definedName name="Z_F697B183_9467_4753_BBF6_216ECE17EE67_.wvu.PrintArea" localSheetId="1" hidden="1">見本①!$A$3:$Q$37</definedName>
    <definedName name="Z_F697B183_9467_4753_BBF6_216ECE17EE67_.wvu.PrintArea" localSheetId="2" hidden="1">見本②!$A$3:$Q$37</definedName>
    <definedName name="Z_F697B183_9467_4753_BBF6_216ECE17EE67_.wvu.PrintArea" localSheetId="3" hidden="1">見本③!$A$3:$Q$37</definedName>
  </definedNames>
  <calcPr calcId="162913"/>
</workbook>
</file>

<file path=xl/calcChain.xml><?xml version="1.0" encoding="utf-8"?>
<calcChain xmlns="http://schemas.openxmlformats.org/spreadsheetml/2006/main">
  <c r="R36" i="25" l="1"/>
  <c r="R37" i="25"/>
  <c r="R35" i="25"/>
  <c r="B35" i="25"/>
  <c r="C35" i="25" s="1"/>
  <c r="J18" i="9" l="1"/>
  <c r="J17" i="9"/>
  <c r="J16" i="9"/>
  <c r="G27" i="9"/>
  <c r="G26" i="9"/>
  <c r="G25" i="9"/>
  <c r="G24" i="9"/>
  <c r="G23" i="9"/>
  <c r="G22" i="9"/>
  <c r="G21" i="9"/>
  <c r="G20" i="9"/>
  <c r="G19" i="9"/>
  <c r="G18" i="9"/>
  <c r="G17" i="9"/>
  <c r="G16" i="9"/>
  <c r="D18" i="9"/>
  <c r="D17" i="9"/>
  <c r="D16" i="9"/>
  <c r="AR69" i="8" l="1"/>
  <c r="AP69" i="8"/>
  <c r="AN69" i="8"/>
  <c r="AL69" i="8"/>
  <c r="AJ69" i="8"/>
  <c r="AR68" i="8"/>
  <c r="AP68" i="8"/>
  <c r="AN68" i="8"/>
  <c r="AL68" i="8"/>
  <c r="AJ68" i="8"/>
  <c r="AR67" i="8"/>
  <c r="AP67" i="8"/>
  <c r="AN67" i="8"/>
  <c r="AL67" i="8"/>
  <c r="AJ67" i="8"/>
  <c r="AR66" i="8"/>
  <c r="AP66" i="8"/>
  <c r="AN66" i="8"/>
  <c r="AL66" i="8"/>
  <c r="AJ66" i="8"/>
  <c r="AR65" i="8"/>
  <c r="AP65" i="8"/>
  <c r="AN65" i="8"/>
  <c r="AL65" i="8"/>
  <c r="AJ65" i="8"/>
  <c r="AR64" i="8"/>
  <c r="AP64" i="8"/>
  <c r="AN64" i="8"/>
  <c r="AL64" i="8"/>
  <c r="AJ64" i="8"/>
  <c r="AR63" i="8"/>
  <c r="AP63" i="8"/>
  <c r="AN63" i="8"/>
  <c r="AL63" i="8"/>
  <c r="AJ63" i="8"/>
  <c r="AR62" i="8"/>
  <c r="AP62" i="8"/>
  <c r="AN62" i="8"/>
  <c r="AL62" i="8"/>
  <c r="AJ62" i="8"/>
  <c r="AR61" i="8"/>
  <c r="AP61" i="8"/>
  <c r="AN61" i="8"/>
  <c r="AL61" i="8"/>
  <c r="AJ61" i="8"/>
  <c r="AR60" i="8"/>
  <c r="AP60" i="8"/>
  <c r="AN60" i="8"/>
  <c r="AL60" i="8"/>
  <c r="AJ60" i="8"/>
  <c r="AR59" i="8"/>
  <c r="AP59" i="8"/>
  <c r="AN59" i="8"/>
  <c r="AL59" i="8"/>
  <c r="AJ59" i="8"/>
  <c r="AR58" i="8"/>
  <c r="AP58" i="8"/>
  <c r="AN58" i="8"/>
  <c r="AL58" i="8"/>
  <c r="AJ58" i="8"/>
  <c r="AR57" i="8"/>
  <c r="AP57" i="8"/>
  <c r="AN57" i="8"/>
  <c r="AL57" i="8"/>
  <c r="AJ57" i="8"/>
  <c r="AR56" i="8"/>
  <c r="AP56" i="8"/>
  <c r="AN56" i="8"/>
  <c r="AL56" i="8"/>
  <c r="AJ56" i="8"/>
  <c r="AR55" i="8"/>
  <c r="AP55" i="8"/>
  <c r="AN55" i="8"/>
  <c r="AL55" i="8"/>
  <c r="AJ55" i="8"/>
  <c r="AR54" i="8"/>
  <c r="AP54" i="8"/>
  <c r="AN54" i="8"/>
  <c r="AL54" i="8"/>
  <c r="AJ54" i="8"/>
  <c r="AR53" i="8"/>
  <c r="AP53" i="8"/>
  <c r="AN53" i="8"/>
  <c r="AL53" i="8"/>
  <c r="AJ53" i="8"/>
  <c r="AR52" i="8"/>
  <c r="AP52" i="8"/>
  <c r="AN52" i="8"/>
  <c r="AL52" i="8"/>
  <c r="AJ52" i="8"/>
  <c r="AR51" i="8"/>
  <c r="AP51" i="8"/>
  <c r="AN51" i="8"/>
  <c r="AL51" i="8"/>
  <c r="AJ51" i="8"/>
  <c r="AR50" i="8"/>
  <c r="AP50" i="8"/>
  <c r="AN50" i="8"/>
  <c r="AL50" i="8"/>
  <c r="AJ50" i="8"/>
  <c r="AR49" i="8"/>
  <c r="AP49" i="8"/>
  <c r="AN49" i="8"/>
  <c r="AL49" i="8"/>
  <c r="AJ49" i="8"/>
  <c r="AR48" i="8"/>
  <c r="AP48" i="8"/>
  <c r="AN48" i="8"/>
  <c r="AL48" i="8"/>
  <c r="AJ48" i="8"/>
  <c r="AR47" i="8"/>
  <c r="AP47" i="8"/>
  <c r="AN47" i="8"/>
  <c r="AL47" i="8"/>
  <c r="AJ47" i="8"/>
  <c r="AR46" i="8"/>
  <c r="AP46" i="8"/>
  <c r="AN46" i="8"/>
  <c r="AL46" i="8"/>
  <c r="AJ46" i="8"/>
  <c r="AR45" i="8"/>
  <c r="AP45" i="8"/>
  <c r="AN45" i="8"/>
  <c r="AL45" i="8"/>
  <c r="AJ45" i="8"/>
  <c r="AR44" i="8"/>
  <c r="AP44" i="8"/>
  <c r="AN44" i="8"/>
  <c r="AL44" i="8"/>
  <c r="AJ44" i="8"/>
  <c r="AR43" i="8"/>
  <c r="AP43" i="8"/>
  <c r="AN43" i="8"/>
  <c r="AL43" i="8"/>
  <c r="AJ43" i="8"/>
  <c r="AR42" i="8"/>
  <c r="AP42" i="8"/>
  <c r="AN42" i="8"/>
  <c r="AL42" i="8"/>
  <c r="AJ42" i="8"/>
  <c r="AR41" i="8"/>
  <c r="AP41" i="8"/>
  <c r="AN41" i="8"/>
  <c r="AL41" i="8"/>
  <c r="AJ41" i="8"/>
  <c r="AR40" i="8"/>
  <c r="AP40" i="8"/>
  <c r="AN40" i="8"/>
  <c r="AL40" i="8"/>
  <c r="AJ40" i="8"/>
  <c r="AR39" i="8"/>
  <c r="AP39" i="8"/>
  <c r="AN39" i="8"/>
  <c r="AL39" i="8"/>
  <c r="AJ39" i="8"/>
  <c r="AR38" i="8"/>
  <c r="AP38" i="8"/>
  <c r="AN38" i="8"/>
  <c r="AL38" i="8"/>
  <c r="AJ38" i="8"/>
  <c r="AR37" i="8"/>
  <c r="AP37" i="8"/>
  <c r="AN37" i="8"/>
  <c r="AL37" i="8"/>
  <c r="AJ37" i="8"/>
  <c r="AR36" i="8"/>
  <c r="AP36" i="8"/>
  <c r="AN36" i="8"/>
  <c r="AL36" i="8"/>
  <c r="AJ36" i="8"/>
  <c r="AR35" i="8"/>
  <c r="AP35" i="8"/>
  <c r="AN35" i="8"/>
  <c r="AL35" i="8"/>
  <c r="AJ35" i="8"/>
  <c r="AR34" i="8"/>
  <c r="AP34" i="8"/>
  <c r="AN34" i="8"/>
  <c r="AL34" i="8"/>
  <c r="AJ34" i="8"/>
  <c r="AR33" i="8"/>
  <c r="AP33" i="8"/>
  <c r="AN33" i="8"/>
  <c r="AL33" i="8"/>
  <c r="AJ33" i="8"/>
  <c r="AR32" i="8"/>
  <c r="AP32" i="8"/>
  <c r="AN32" i="8"/>
  <c r="AL32" i="8"/>
  <c r="AJ32" i="8"/>
  <c r="AR31" i="8"/>
  <c r="AP31" i="8"/>
  <c r="AN31" i="8"/>
  <c r="AL31" i="8"/>
  <c r="AJ31" i="8"/>
  <c r="AR30" i="8"/>
  <c r="AP30" i="8"/>
  <c r="AN30" i="8"/>
  <c r="AL30" i="8"/>
  <c r="AJ30" i="8"/>
  <c r="AR29" i="8"/>
  <c r="AP29" i="8"/>
  <c r="AN29" i="8"/>
  <c r="AL29" i="8"/>
  <c r="AJ29" i="8"/>
  <c r="AR28" i="8"/>
  <c r="AP28" i="8"/>
  <c r="AN28" i="8"/>
  <c r="AL28" i="8"/>
  <c r="AJ28" i="8"/>
  <c r="AR27" i="8"/>
  <c r="AP27" i="8"/>
  <c r="AN27" i="8"/>
  <c r="AL27" i="8"/>
  <c r="AJ27" i="8"/>
  <c r="AR26" i="8"/>
  <c r="AP26" i="8"/>
  <c r="AN26" i="8"/>
  <c r="AL26" i="8"/>
  <c r="AJ26" i="8"/>
  <c r="AR25" i="8"/>
  <c r="AP25" i="8"/>
  <c r="AN25" i="8"/>
  <c r="AL25" i="8"/>
  <c r="AJ25" i="8"/>
  <c r="AR24" i="8"/>
  <c r="AP24" i="8"/>
  <c r="AN24" i="8"/>
  <c r="AL24" i="8"/>
  <c r="AJ24" i="8"/>
  <c r="AR23" i="8"/>
  <c r="AP23" i="8"/>
  <c r="AN23" i="8"/>
  <c r="AL23" i="8"/>
  <c r="AJ23" i="8"/>
  <c r="AR22" i="8"/>
  <c r="AP22" i="8"/>
  <c r="AN22" i="8"/>
  <c r="AL22" i="8"/>
  <c r="AJ22" i="8"/>
  <c r="AR21" i="8"/>
  <c r="AP21" i="8"/>
  <c r="AN21" i="8"/>
  <c r="AL21" i="8"/>
  <c r="AJ21" i="8"/>
  <c r="AR20" i="8"/>
  <c r="AP20" i="8"/>
  <c r="AN20" i="8"/>
  <c r="AL20" i="8"/>
  <c r="AJ20" i="8"/>
  <c r="AR19" i="8"/>
  <c r="AP19" i="8"/>
  <c r="AN19" i="8"/>
  <c r="AL19" i="8"/>
  <c r="AJ19" i="8"/>
  <c r="AR18" i="8"/>
  <c r="AP18" i="8"/>
  <c r="AN18" i="8"/>
  <c r="AL18" i="8"/>
  <c r="AJ18" i="8"/>
  <c r="AR17" i="8"/>
  <c r="AP17" i="8"/>
  <c r="AN17" i="8"/>
  <c r="AL17" i="8"/>
  <c r="AJ17" i="8"/>
  <c r="AR16" i="8"/>
  <c r="AP16" i="8"/>
  <c r="AN16" i="8"/>
  <c r="AL16" i="8"/>
  <c r="AJ16" i="8"/>
  <c r="AR15" i="8"/>
  <c r="AP15" i="8"/>
  <c r="AN15" i="8"/>
  <c r="AL15" i="8"/>
  <c r="AJ15" i="8"/>
  <c r="AR14" i="8"/>
  <c r="AP14" i="8"/>
  <c r="AN14" i="8"/>
  <c r="AL14" i="8"/>
  <c r="AJ14" i="8"/>
  <c r="AR13" i="8"/>
  <c r="AP13" i="8"/>
  <c r="AN13" i="8"/>
  <c r="AL13" i="8"/>
  <c r="AJ13" i="8"/>
  <c r="AR12" i="8"/>
  <c r="AP12" i="8"/>
  <c r="AN12" i="8"/>
  <c r="AL12" i="8"/>
  <c r="AJ12" i="8"/>
  <c r="AR11" i="8"/>
  <c r="AP11" i="8"/>
  <c r="AN11" i="8"/>
  <c r="AL11" i="8"/>
  <c r="AJ11" i="8"/>
  <c r="AR10" i="8"/>
  <c r="AP10" i="8"/>
  <c r="AN10" i="8"/>
  <c r="AL10" i="8"/>
  <c r="AJ10" i="8"/>
  <c r="AR69" i="27"/>
  <c r="AP69" i="27"/>
  <c r="AN69" i="27"/>
  <c r="AL69" i="27"/>
  <c r="AJ69" i="27"/>
  <c r="AR68" i="27"/>
  <c r="AP68" i="27"/>
  <c r="AN68" i="27"/>
  <c r="AL68" i="27"/>
  <c r="AJ68" i="27"/>
  <c r="AR67" i="27"/>
  <c r="AP67" i="27"/>
  <c r="AN67" i="27"/>
  <c r="AL67" i="27"/>
  <c r="AJ67" i="27"/>
  <c r="AR66" i="27"/>
  <c r="AP66" i="27"/>
  <c r="AN66" i="27"/>
  <c r="AL66" i="27"/>
  <c r="AJ66" i="27"/>
  <c r="AR65" i="27"/>
  <c r="AP65" i="27"/>
  <c r="AN65" i="27"/>
  <c r="AL65" i="27"/>
  <c r="AJ65" i="27"/>
  <c r="AR64" i="27"/>
  <c r="AP64" i="27"/>
  <c r="AN64" i="27"/>
  <c r="AL64" i="27"/>
  <c r="AJ64" i="27"/>
  <c r="AR63" i="27"/>
  <c r="AP63" i="27"/>
  <c r="AN63" i="27"/>
  <c r="AL63" i="27"/>
  <c r="AJ63" i="27"/>
  <c r="AR62" i="27"/>
  <c r="AP62" i="27"/>
  <c r="AN62" i="27"/>
  <c r="AL62" i="27"/>
  <c r="AJ62" i="27"/>
  <c r="AR61" i="27"/>
  <c r="AP61" i="27"/>
  <c r="AN61" i="27"/>
  <c r="AL61" i="27"/>
  <c r="AJ61" i="27"/>
  <c r="AR60" i="27"/>
  <c r="AP60" i="27"/>
  <c r="AN60" i="27"/>
  <c r="AL60" i="27"/>
  <c r="AJ60" i="27"/>
  <c r="AR59" i="27"/>
  <c r="AP59" i="27"/>
  <c r="AN59" i="27"/>
  <c r="AL59" i="27"/>
  <c r="AJ59" i="27"/>
  <c r="AR58" i="27"/>
  <c r="AP58" i="27"/>
  <c r="AN58" i="27"/>
  <c r="AL58" i="27"/>
  <c r="AJ58" i="27"/>
  <c r="AR57" i="27"/>
  <c r="AP57" i="27"/>
  <c r="AN57" i="27"/>
  <c r="AL57" i="27"/>
  <c r="AJ57" i="27"/>
  <c r="AR56" i="27"/>
  <c r="AP56" i="27"/>
  <c r="AN56" i="27"/>
  <c r="AL56" i="27"/>
  <c r="AJ56" i="27"/>
  <c r="AR55" i="27"/>
  <c r="AP55" i="27"/>
  <c r="AN55" i="27"/>
  <c r="AL55" i="27"/>
  <c r="AJ55" i="27"/>
  <c r="AR54" i="27"/>
  <c r="AP54" i="27"/>
  <c r="AN54" i="27"/>
  <c r="AL54" i="27"/>
  <c r="AJ54" i="27"/>
  <c r="AR53" i="27"/>
  <c r="AP53" i="27"/>
  <c r="AN53" i="27"/>
  <c r="AL53" i="27"/>
  <c r="AJ53" i="27"/>
  <c r="AR52" i="27"/>
  <c r="AP52" i="27"/>
  <c r="AN52" i="27"/>
  <c r="AL52" i="27"/>
  <c r="AJ52" i="27"/>
  <c r="AR51" i="27"/>
  <c r="AP51" i="27"/>
  <c r="AN51" i="27"/>
  <c r="AL51" i="27"/>
  <c r="AJ51" i="27"/>
  <c r="AR50" i="27"/>
  <c r="AP50" i="27"/>
  <c r="AN50" i="27"/>
  <c r="AL50" i="27"/>
  <c r="AJ50" i="27"/>
  <c r="AR49" i="27"/>
  <c r="AP49" i="27"/>
  <c r="AN49" i="27"/>
  <c r="AL49" i="27"/>
  <c r="AJ49" i="27"/>
  <c r="AR48" i="27"/>
  <c r="AP48" i="27"/>
  <c r="AN48" i="27"/>
  <c r="AL48" i="27"/>
  <c r="AJ48" i="27"/>
  <c r="AR47" i="27"/>
  <c r="AP47" i="27"/>
  <c r="AN47" i="27"/>
  <c r="AL47" i="27"/>
  <c r="AJ47" i="27"/>
  <c r="AR46" i="27"/>
  <c r="AP46" i="27"/>
  <c r="AN46" i="27"/>
  <c r="AL46" i="27"/>
  <c r="AJ46" i="27"/>
  <c r="AR45" i="27"/>
  <c r="AP45" i="27"/>
  <c r="AN45" i="27"/>
  <c r="AL45" i="27"/>
  <c r="AJ45" i="27"/>
  <c r="AR44" i="27"/>
  <c r="AP44" i="27"/>
  <c r="AN44" i="27"/>
  <c r="AL44" i="27"/>
  <c r="AJ44" i="27"/>
  <c r="AR43" i="27"/>
  <c r="AP43" i="27"/>
  <c r="AN43" i="27"/>
  <c r="AL43" i="27"/>
  <c r="AJ43" i="27"/>
  <c r="AR42" i="27"/>
  <c r="AP42" i="27"/>
  <c r="AN42" i="27"/>
  <c r="AL42" i="27"/>
  <c r="AJ42" i="27"/>
  <c r="AR41" i="27"/>
  <c r="AP41" i="27"/>
  <c r="AN41" i="27"/>
  <c r="AL41" i="27"/>
  <c r="AJ41" i="27"/>
  <c r="AR40" i="27"/>
  <c r="AP40" i="27"/>
  <c r="AN40" i="27"/>
  <c r="AL40" i="27"/>
  <c r="AJ40" i="27"/>
  <c r="AR39" i="27"/>
  <c r="AP39" i="27"/>
  <c r="AN39" i="27"/>
  <c r="AL39" i="27"/>
  <c r="AJ39" i="27"/>
  <c r="AR38" i="27"/>
  <c r="AP38" i="27"/>
  <c r="AN38" i="27"/>
  <c r="AL38" i="27"/>
  <c r="AJ38" i="27"/>
  <c r="AR37" i="27"/>
  <c r="AP37" i="27"/>
  <c r="AN37" i="27"/>
  <c r="AL37" i="27"/>
  <c r="AJ37" i="27"/>
  <c r="AR36" i="27"/>
  <c r="AP36" i="27"/>
  <c r="AN36" i="27"/>
  <c r="AL36" i="27"/>
  <c r="AJ36" i="27"/>
  <c r="AR35" i="27"/>
  <c r="AP35" i="27"/>
  <c r="AN35" i="27"/>
  <c r="AL35" i="27"/>
  <c r="AJ35" i="27"/>
  <c r="AR34" i="27"/>
  <c r="AP34" i="27"/>
  <c r="AN34" i="27"/>
  <c r="AL34" i="27"/>
  <c r="AJ34" i="27"/>
  <c r="AR33" i="27"/>
  <c r="AP33" i="27"/>
  <c r="AN33" i="27"/>
  <c r="AL33" i="27"/>
  <c r="AJ33" i="27"/>
  <c r="AR32" i="27"/>
  <c r="AP32" i="27"/>
  <c r="AN32" i="27"/>
  <c r="AL32" i="27"/>
  <c r="AJ32" i="27"/>
  <c r="AR31" i="27"/>
  <c r="AP31" i="27"/>
  <c r="AN31" i="27"/>
  <c r="AL31" i="27"/>
  <c r="AJ31" i="27"/>
  <c r="AR30" i="27"/>
  <c r="AP30" i="27"/>
  <c r="AN30" i="27"/>
  <c r="AL30" i="27"/>
  <c r="AJ30" i="27"/>
  <c r="AR29" i="27"/>
  <c r="AP29" i="27"/>
  <c r="AN29" i="27"/>
  <c r="AL29" i="27"/>
  <c r="AJ29" i="27"/>
  <c r="AR28" i="27"/>
  <c r="AP28" i="27"/>
  <c r="AN28" i="27"/>
  <c r="AL28" i="27"/>
  <c r="AJ28" i="27"/>
  <c r="AR27" i="27"/>
  <c r="AP27" i="27"/>
  <c r="AN27" i="27"/>
  <c r="AL27" i="27"/>
  <c r="AJ27" i="27"/>
  <c r="AR26" i="27"/>
  <c r="AP26" i="27"/>
  <c r="AN26" i="27"/>
  <c r="AL26" i="27"/>
  <c r="AJ26" i="27"/>
  <c r="AR25" i="27"/>
  <c r="AP25" i="27"/>
  <c r="AN25" i="27"/>
  <c r="AL25" i="27"/>
  <c r="AJ25" i="27"/>
  <c r="AR24" i="27"/>
  <c r="AP24" i="27"/>
  <c r="AN24" i="27"/>
  <c r="AL24" i="27"/>
  <c r="AJ24" i="27"/>
  <c r="AR23" i="27"/>
  <c r="AP23" i="27"/>
  <c r="AN23" i="27"/>
  <c r="AL23" i="27"/>
  <c r="AJ23" i="27"/>
  <c r="AR22" i="27"/>
  <c r="AP22" i="27"/>
  <c r="AN22" i="27"/>
  <c r="AL22" i="27"/>
  <c r="AJ22" i="27"/>
  <c r="AR21" i="27"/>
  <c r="AP21" i="27"/>
  <c r="AN21" i="27"/>
  <c r="AL21" i="27"/>
  <c r="AJ21" i="27"/>
  <c r="AR20" i="27"/>
  <c r="AP20" i="27"/>
  <c r="AN20" i="27"/>
  <c r="AL20" i="27"/>
  <c r="AJ20" i="27"/>
  <c r="AR19" i="27"/>
  <c r="AP19" i="27"/>
  <c r="AN19" i="27"/>
  <c r="AL19" i="27"/>
  <c r="AJ19" i="27"/>
  <c r="AR18" i="27"/>
  <c r="AP18" i="27"/>
  <c r="AN18" i="27"/>
  <c r="AL18" i="27"/>
  <c r="AJ18" i="27"/>
  <c r="AR17" i="27"/>
  <c r="AP17" i="27"/>
  <c r="AN17" i="27"/>
  <c r="AL17" i="27"/>
  <c r="AJ17" i="27"/>
  <c r="AR16" i="27"/>
  <c r="AP16" i="27"/>
  <c r="AN16" i="27"/>
  <c r="AL16" i="27"/>
  <c r="AJ16" i="27"/>
  <c r="AR15" i="27"/>
  <c r="AP15" i="27"/>
  <c r="AN15" i="27"/>
  <c r="AL15" i="27"/>
  <c r="AJ15" i="27"/>
  <c r="AR14" i="27"/>
  <c r="AP14" i="27"/>
  <c r="AN14" i="27"/>
  <c r="AL14" i="27"/>
  <c r="AJ14" i="27"/>
  <c r="AR13" i="27"/>
  <c r="AP13" i="27"/>
  <c r="AN13" i="27"/>
  <c r="AL13" i="27"/>
  <c r="AJ13" i="27"/>
  <c r="AR12" i="27"/>
  <c r="AP12" i="27"/>
  <c r="AN12" i="27"/>
  <c r="AL12" i="27"/>
  <c r="AJ12" i="27"/>
  <c r="AR11" i="27"/>
  <c r="AP11" i="27"/>
  <c r="AN11" i="27"/>
  <c r="AL11" i="27"/>
  <c r="AJ11" i="27"/>
  <c r="AR10" i="27"/>
  <c r="AP10" i="27"/>
  <c r="AN10" i="27"/>
  <c r="AL10" i="27"/>
  <c r="AJ10" i="27"/>
  <c r="AR69" i="10"/>
  <c r="AP69" i="10"/>
  <c r="AN69" i="10"/>
  <c r="AL69" i="10"/>
  <c r="AJ69" i="10"/>
  <c r="AR68" i="10"/>
  <c r="AP68" i="10"/>
  <c r="AN68" i="10"/>
  <c r="AL68" i="10"/>
  <c r="AJ68" i="10"/>
  <c r="AR67" i="10"/>
  <c r="AP67" i="10"/>
  <c r="AN67" i="10"/>
  <c r="AL67" i="10"/>
  <c r="AJ67" i="10"/>
  <c r="AR66" i="10"/>
  <c r="AP66" i="10"/>
  <c r="AN66" i="10"/>
  <c r="AL66" i="10"/>
  <c r="AJ66" i="10"/>
  <c r="AR65" i="10"/>
  <c r="AP65" i="10"/>
  <c r="AN65" i="10"/>
  <c r="AL65" i="10"/>
  <c r="AJ65" i="10"/>
  <c r="AR64" i="10"/>
  <c r="AP64" i="10"/>
  <c r="AN64" i="10"/>
  <c r="AL64" i="10"/>
  <c r="AJ64" i="10"/>
  <c r="AR63" i="10"/>
  <c r="AP63" i="10"/>
  <c r="AN63" i="10"/>
  <c r="AL63" i="10"/>
  <c r="AJ63" i="10"/>
  <c r="AR62" i="10"/>
  <c r="AP62" i="10"/>
  <c r="AN62" i="10"/>
  <c r="AL62" i="10"/>
  <c r="AJ62" i="10"/>
  <c r="AR61" i="10"/>
  <c r="AP61" i="10"/>
  <c r="AN61" i="10"/>
  <c r="AL61" i="10"/>
  <c r="AJ61" i="10"/>
  <c r="AR60" i="10"/>
  <c r="AP60" i="10"/>
  <c r="AN60" i="10"/>
  <c r="AL60" i="10"/>
  <c r="AJ60" i="10"/>
  <c r="AR59" i="10"/>
  <c r="AP59" i="10"/>
  <c r="AN59" i="10"/>
  <c r="AL59" i="10"/>
  <c r="AJ59" i="10"/>
  <c r="AR58" i="10"/>
  <c r="AP58" i="10"/>
  <c r="AN58" i="10"/>
  <c r="AL58" i="10"/>
  <c r="AJ58" i="10"/>
  <c r="AR57" i="10"/>
  <c r="AP57" i="10"/>
  <c r="AN57" i="10"/>
  <c r="AL57" i="10"/>
  <c r="AJ57" i="10"/>
  <c r="AR56" i="10"/>
  <c r="AP56" i="10"/>
  <c r="AN56" i="10"/>
  <c r="AL56" i="10"/>
  <c r="AJ56" i="10"/>
  <c r="AR55" i="10"/>
  <c r="AP55" i="10"/>
  <c r="AN55" i="10"/>
  <c r="AL55" i="10"/>
  <c r="AJ55" i="10"/>
  <c r="AR54" i="10"/>
  <c r="AP54" i="10"/>
  <c r="AN54" i="10"/>
  <c r="AL54" i="10"/>
  <c r="AJ54" i="10"/>
  <c r="AR53" i="10"/>
  <c r="AP53" i="10"/>
  <c r="AN53" i="10"/>
  <c r="AL53" i="10"/>
  <c r="AJ53" i="10"/>
  <c r="AR52" i="10"/>
  <c r="AP52" i="10"/>
  <c r="AN52" i="10"/>
  <c r="AL52" i="10"/>
  <c r="AJ52" i="10"/>
  <c r="AR51" i="10"/>
  <c r="AP51" i="10"/>
  <c r="AN51" i="10"/>
  <c r="AL51" i="10"/>
  <c r="AJ51" i="10"/>
  <c r="AR50" i="10"/>
  <c r="AP50" i="10"/>
  <c r="AN50" i="10"/>
  <c r="AL50" i="10"/>
  <c r="AJ50" i="10"/>
  <c r="AR49" i="10"/>
  <c r="AP49" i="10"/>
  <c r="AN49" i="10"/>
  <c r="AL49" i="10"/>
  <c r="AJ49" i="10"/>
  <c r="AR48" i="10"/>
  <c r="AP48" i="10"/>
  <c r="AN48" i="10"/>
  <c r="AL48" i="10"/>
  <c r="AJ48" i="10"/>
  <c r="AR47" i="10"/>
  <c r="AP47" i="10"/>
  <c r="AN47" i="10"/>
  <c r="AL47" i="10"/>
  <c r="AJ47" i="10"/>
  <c r="AR46" i="10"/>
  <c r="AP46" i="10"/>
  <c r="AN46" i="10"/>
  <c r="AL46" i="10"/>
  <c r="AJ46" i="10"/>
  <c r="AR45" i="10"/>
  <c r="AP45" i="10"/>
  <c r="AN45" i="10"/>
  <c r="AL45" i="10"/>
  <c r="AJ45" i="10"/>
  <c r="AR44" i="10"/>
  <c r="AP44" i="10"/>
  <c r="AN44" i="10"/>
  <c r="AL44" i="10"/>
  <c r="AJ44" i="10"/>
  <c r="AR43" i="10"/>
  <c r="AP43" i="10"/>
  <c r="AN43" i="10"/>
  <c r="AL43" i="10"/>
  <c r="AJ43" i="10"/>
  <c r="AR42" i="10"/>
  <c r="AP42" i="10"/>
  <c r="AN42" i="10"/>
  <c r="AL42" i="10"/>
  <c r="AJ42" i="10"/>
  <c r="AR41" i="10"/>
  <c r="AP41" i="10"/>
  <c r="AN41" i="10"/>
  <c r="AL41" i="10"/>
  <c r="AJ41" i="10"/>
  <c r="AR40" i="10"/>
  <c r="AP40" i="10"/>
  <c r="AN40" i="10"/>
  <c r="AL40" i="10"/>
  <c r="AJ40" i="10"/>
  <c r="AR39" i="10"/>
  <c r="AP39" i="10"/>
  <c r="AN39" i="10"/>
  <c r="AL39" i="10"/>
  <c r="AJ39" i="10"/>
  <c r="AR38" i="10"/>
  <c r="AP38" i="10"/>
  <c r="AN38" i="10"/>
  <c r="AL38" i="10"/>
  <c r="AJ38" i="10"/>
  <c r="AR37" i="10"/>
  <c r="AP37" i="10"/>
  <c r="AN37" i="10"/>
  <c r="AL37" i="10"/>
  <c r="AJ37" i="10"/>
  <c r="AR36" i="10"/>
  <c r="AP36" i="10"/>
  <c r="AN36" i="10"/>
  <c r="AL36" i="10"/>
  <c r="AJ36" i="10"/>
  <c r="AR35" i="10"/>
  <c r="AP35" i="10"/>
  <c r="AN35" i="10"/>
  <c r="AL35" i="10"/>
  <c r="AJ35" i="10"/>
  <c r="AR34" i="10"/>
  <c r="AP34" i="10"/>
  <c r="AN34" i="10"/>
  <c r="AL34" i="10"/>
  <c r="AJ34" i="10"/>
  <c r="AR33" i="10"/>
  <c r="AP33" i="10"/>
  <c r="AN33" i="10"/>
  <c r="AL33" i="10"/>
  <c r="AJ33" i="10"/>
  <c r="AR32" i="10"/>
  <c r="AP32" i="10"/>
  <c r="AN32" i="10"/>
  <c r="AL32" i="10"/>
  <c r="AJ32" i="10"/>
  <c r="AR31" i="10"/>
  <c r="AP31" i="10"/>
  <c r="AN31" i="10"/>
  <c r="AL31" i="10"/>
  <c r="AJ31" i="10"/>
  <c r="AR30" i="10"/>
  <c r="AP30" i="10"/>
  <c r="AN30" i="10"/>
  <c r="AL30" i="10"/>
  <c r="AJ30" i="10"/>
  <c r="AR29" i="10"/>
  <c r="AP29" i="10"/>
  <c r="AN29" i="10"/>
  <c r="AL29" i="10"/>
  <c r="AJ29" i="10"/>
  <c r="AR28" i="10"/>
  <c r="AP28" i="10"/>
  <c r="AN28" i="10"/>
  <c r="AL28" i="10"/>
  <c r="AJ28" i="10"/>
  <c r="AR27" i="10"/>
  <c r="AP27" i="10"/>
  <c r="AN27" i="10"/>
  <c r="AL27" i="10"/>
  <c r="AJ27" i="10"/>
  <c r="AR26" i="10"/>
  <c r="AP26" i="10"/>
  <c r="AN26" i="10"/>
  <c r="AL26" i="10"/>
  <c r="AJ26" i="10"/>
  <c r="AR25" i="10"/>
  <c r="AP25" i="10"/>
  <c r="AN25" i="10"/>
  <c r="AL25" i="10"/>
  <c r="AJ25" i="10"/>
  <c r="AR24" i="10"/>
  <c r="AP24" i="10"/>
  <c r="AN24" i="10"/>
  <c r="AL24" i="10"/>
  <c r="AJ24" i="10"/>
  <c r="AR23" i="10"/>
  <c r="AP23" i="10"/>
  <c r="AN23" i="10"/>
  <c r="AL23" i="10"/>
  <c r="AJ23" i="10"/>
  <c r="AR22" i="10"/>
  <c r="AP22" i="10"/>
  <c r="AN22" i="10"/>
  <c r="AL22" i="10"/>
  <c r="AJ22" i="10"/>
  <c r="AR21" i="10"/>
  <c r="AP21" i="10"/>
  <c r="AN21" i="10"/>
  <c r="AL21" i="10"/>
  <c r="AJ21" i="10"/>
  <c r="AR20" i="10"/>
  <c r="AP20" i="10"/>
  <c r="AN20" i="10"/>
  <c r="AL20" i="10"/>
  <c r="AJ20" i="10"/>
  <c r="AR19" i="10"/>
  <c r="AP19" i="10"/>
  <c r="AN19" i="10"/>
  <c r="AL19" i="10"/>
  <c r="AJ19" i="10"/>
  <c r="AR18" i="10"/>
  <c r="AP18" i="10"/>
  <c r="AN18" i="10"/>
  <c r="AL18" i="10"/>
  <c r="AJ18" i="10"/>
  <c r="AR17" i="10"/>
  <c r="AP17" i="10"/>
  <c r="AN17" i="10"/>
  <c r="AL17" i="10"/>
  <c r="AJ17" i="10"/>
  <c r="AR16" i="10"/>
  <c r="AP16" i="10"/>
  <c r="AN16" i="10"/>
  <c r="AL16" i="10"/>
  <c r="AJ16" i="10"/>
  <c r="AR15" i="10"/>
  <c r="AP15" i="10"/>
  <c r="AN15" i="10"/>
  <c r="AL15" i="10"/>
  <c r="AJ15" i="10"/>
  <c r="AR14" i="10"/>
  <c r="AP14" i="10"/>
  <c r="AN14" i="10"/>
  <c r="AL14" i="10"/>
  <c r="AJ14" i="10"/>
  <c r="AR13" i="10"/>
  <c r="AP13" i="10"/>
  <c r="AN13" i="10"/>
  <c r="AL13" i="10"/>
  <c r="AJ13" i="10"/>
  <c r="AR12" i="10"/>
  <c r="AP12" i="10"/>
  <c r="AN12" i="10"/>
  <c r="AL12" i="10"/>
  <c r="AJ12" i="10"/>
  <c r="AR11" i="10"/>
  <c r="AP11" i="10"/>
  <c r="AN11" i="10"/>
  <c r="AL11" i="10"/>
  <c r="AJ11" i="10"/>
  <c r="AR10" i="10"/>
  <c r="AP10" i="10"/>
  <c r="AN10" i="10"/>
  <c r="AL10" i="10"/>
  <c r="AJ10" i="10"/>
  <c r="AR69" i="11"/>
  <c r="AP69" i="11"/>
  <c r="AN69" i="11"/>
  <c r="AL69" i="11"/>
  <c r="AJ69" i="11"/>
  <c r="AR68" i="11"/>
  <c r="AP68" i="11"/>
  <c r="AN68" i="11"/>
  <c r="AL68" i="11"/>
  <c r="AJ68" i="11"/>
  <c r="AR67" i="11"/>
  <c r="AP67" i="11"/>
  <c r="AN67" i="11"/>
  <c r="AL67" i="11"/>
  <c r="AJ67" i="11"/>
  <c r="AR66" i="11"/>
  <c r="AP66" i="11"/>
  <c r="AN66" i="11"/>
  <c r="AL66" i="11"/>
  <c r="AJ66" i="11"/>
  <c r="AR65" i="11"/>
  <c r="AP65" i="11"/>
  <c r="AN65" i="11"/>
  <c r="AL65" i="11"/>
  <c r="AJ65" i="11"/>
  <c r="AR64" i="11"/>
  <c r="AP64" i="11"/>
  <c r="AN64" i="11"/>
  <c r="AL64" i="11"/>
  <c r="AJ64" i="11"/>
  <c r="AR63" i="11"/>
  <c r="AP63" i="11"/>
  <c r="AN63" i="11"/>
  <c r="AL63" i="11"/>
  <c r="AJ63" i="11"/>
  <c r="AR62" i="11"/>
  <c r="AP62" i="11"/>
  <c r="AN62" i="11"/>
  <c r="AL62" i="11"/>
  <c r="AJ62" i="11"/>
  <c r="AR61" i="11"/>
  <c r="AP61" i="11"/>
  <c r="AN61" i="11"/>
  <c r="AL61" i="11"/>
  <c r="AJ61" i="11"/>
  <c r="AR60" i="11"/>
  <c r="AP60" i="11"/>
  <c r="AN60" i="11"/>
  <c r="AL60" i="11"/>
  <c r="AJ60" i="11"/>
  <c r="AR59" i="11"/>
  <c r="AP59" i="11"/>
  <c r="AN59" i="11"/>
  <c r="AL59" i="11"/>
  <c r="AJ59" i="11"/>
  <c r="AR58" i="11"/>
  <c r="AP58" i="11"/>
  <c r="AN58" i="11"/>
  <c r="AL58" i="11"/>
  <c r="AJ58" i="11"/>
  <c r="AR57" i="11"/>
  <c r="AP57" i="11"/>
  <c r="AN57" i="11"/>
  <c r="AL57" i="11"/>
  <c r="AJ57" i="11"/>
  <c r="AR56" i="11"/>
  <c r="AP56" i="11"/>
  <c r="AN56" i="11"/>
  <c r="AL56" i="11"/>
  <c r="AJ56" i="11"/>
  <c r="AR55" i="11"/>
  <c r="AP55" i="11"/>
  <c r="AN55" i="11"/>
  <c r="AL55" i="11"/>
  <c r="AJ55" i="11"/>
  <c r="AR54" i="11"/>
  <c r="AP54" i="11"/>
  <c r="AN54" i="11"/>
  <c r="AL54" i="11"/>
  <c r="AJ54" i="11"/>
  <c r="AR53" i="11"/>
  <c r="AP53" i="11"/>
  <c r="AN53" i="11"/>
  <c r="AL53" i="11"/>
  <c r="AJ53" i="11"/>
  <c r="AR52" i="11"/>
  <c r="AP52" i="11"/>
  <c r="AN52" i="11"/>
  <c r="AL52" i="11"/>
  <c r="AJ52" i="11"/>
  <c r="AR51" i="11"/>
  <c r="AP51" i="11"/>
  <c r="AN51" i="11"/>
  <c r="AL51" i="11"/>
  <c r="AJ51" i="11"/>
  <c r="AR50" i="11"/>
  <c r="AP50" i="11"/>
  <c r="AN50" i="11"/>
  <c r="AL50" i="11"/>
  <c r="AJ50" i="11"/>
  <c r="AR49" i="11"/>
  <c r="AP49" i="11"/>
  <c r="AN49" i="11"/>
  <c r="AL49" i="11"/>
  <c r="AJ49" i="11"/>
  <c r="AR48" i="11"/>
  <c r="AP48" i="11"/>
  <c r="AN48" i="11"/>
  <c r="AL48" i="11"/>
  <c r="AJ48" i="11"/>
  <c r="AR47" i="11"/>
  <c r="AP47" i="11"/>
  <c r="AN47" i="11"/>
  <c r="AL47" i="11"/>
  <c r="AJ47" i="11"/>
  <c r="AR46" i="11"/>
  <c r="AP46" i="11"/>
  <c r="AN46" i="11"/>
  <c r="AL46" i="11"/>
  <c r="AJ46" i="11"/>
  <c r="AR45" i="11"/>
  <c r="AP45" i="11"/>
  <c r="AN45" i="11"/>
  <c r="AL45" i="11"/>
  <c r="AJ45" i="11"/>
  <c r="AR44" i="11"/>
  <c r="AP44" i="11"/>
  <c r="AN44" i="11"/>
  <c r="AL44" i="11"/>
  <c r="AJ44" i="11"/>
  <c r="AR43" i="11"/>
  <c r="AP43" i="11"/>
  <c r="AN43" i="11"/>
  <c r="AL43" i="11"/>
  <c r="AJ43" i="11"/>
  <c r="AR42" i="11"/>
  <c r="AP42" i="11"/>
  <c r="AN42" i="11"/>
  <c r="AL42" i="11"/>
  <c r="AJ42" i="11"/>
  <c r="AR41" i="11"/>
  <c r="AP41" i="11"/>
  <c r="AN41" i="11"/>
  <c r="AL41" i="11"/>
  <c r="AJ41" i="11"/>
  <c r="AR40" i="11"/>
  <c r="AP40" i="11"/>
  <c r="AN40" i="11"/>
  <c r="AL40" i="11"/>
  <c r="AJ40" i="11"/>
  <c r="AR39" i="11"/>
  <c r="AP39" i="11"/>
  <c r="AN39" i="11"/>
  <c r="AL39" i="11"/>
  <c r="AJ39" i="11"/>
  <c r="AR38" i="11"/>
  <c r="AP38" i="11"/>
  <c r="AN38" i="11"/>
  <c r="AL38" i="11"/>
  <c r="AJ38" i="11"/>
  <c r="AR37" i="11"/>
  <c r="AP37" i="11"/>
  <c r="AN37" i="11"/>
  <c r="AL37" i="11"/>
  <c r="AJ37" i="11"/>
  <c r="AR36" i="11"/>
  <c r="AP36" i="11"/>
  <c r="AN36" i="11"/>
  <c r="AL36" i="11"/>
  <c r="AJ36" i="11"/>
  <c r="AR35" i="11"/>
  <c r="AP35" i="11"/>
  <c r="AN35" i="11"/>
  <c r="AL35" i="11"/>
  <c r="AJ35" i="11"/>
  <c r="AR34" i="11"/>
  <c r="AP34" i="11"/>
  <c r="AN34" i="11"/>
  <c r="AL34" i="11"/>
  <c r="AJ34" i="11"/>
  <c r="AR33" i="11"/>
  <c r="AP33" i="11"/>
  <c r="AN33" i="11"/>
  <c r="AL33" i="11"/>
  <c r="AJ33" i="11"/>
  <c r="AR32" i="11"/>
  <c r="AP32" i="11"/>
  <c r="AN32" i="11"/>
  <c r="AL32" i="11"/>
  <c r="AJ32" i="11"/>
  <c r="AR31" i="11"/>
  <c r="AP31" i="11"/>
  <c r="AN31" i="11"/>
  <c r="AL31" i="11"/>
  <c r="AJ31" i="11"/>
  <c r="AR30" i="11"/>
  <c r="AP30" i="11"/>
  <c r="AN30" i="11"/>
  <c r="AL30" i="11"/>
  <c r="AJ30" i="11"/>
  <c r="AR29" i="11"/>
  <c r="AP29" i="11"/>
  <c r="AN29" i="11"/>
  <c r="AL29" i="11"/>
  <c r="AJ29" i="11"/>
  <c r="AR28" i="11"/>
  <c r="AP28" i="11"/>
  <c r="AN28" i="11"/>
  <c r="AL28" i="11"/>
  <c r="AJ28" i="11"/>
  <c r="AR27" i="11"/>
  <c r="AP27" i="11"/>
  <c r="AN27" i="11"/>
  <c r="AL27" i="11"/>
  <c r="AJ27" i="11"/>
  <c r="AR26" i="11"/>
  <c r="AP26" i="11"/>
  <c r="AN26" i="11"/>
  <c r="AL26" i="11"/>
  <c r="AJ26" i="11"/>
  <c r="AR25" i="11"/>
  <c r="AP25" i="11"/>
  <c r="AN25" i="11"/>
  <c r="AL25" i="11"/>
  <c r="AJ25" i="11"/>
  <c r="AR24" i="11"/>
  <c r="AP24" i="11"/>
  <c r="AN24" i="11"/>
  <c r="AL24" i="11"/>
  <c r="AJ24" i="11"/>
  <c r="AR23" i="11"/>
  <c r="AP23" i="11"/>
  <c r="AN23" i="11"/>
  <c r="AL23" i="11"/>
  <c r="AJ23" i="11"/>
  <c r="AR22" i="11"/>
  <c r="AP22" i="11"/>
  <c r="AN22" i="11"/>
  <c r="AL22" i="11"/>
  <c r="AJ22" i="11"/>
  <c r="AR21" i="11"/>
  <c r="AP21" i="11"/>
  <c r="AN21" i="11"/>
  <c r="AL21" i="11"/>
  <c r="AJ21" i="11"/>
  <c r="AR20" i="11"/>
  <c r="AP20" i="11"/>
  <c r="AN20" i="11"/>
  <c r="AL20" i="11"/>
  <c r="AJ20" i="11"/>
  <c r="AR19" i="11"/>
  <c r="AP19" i="11"/>
  <c r="AN19" i="11"/>
  <c r="AL19" i="11"/>
  <c r="AJ19" i="11"/>
  <c r="AR18" i="11"/>
  <c r="AP18" i="11"/>
  <c r="AN18" i="11"/>
  <c r="AL18" i="11"/>
  <c r="AJ18" i="11"/>
  <c r="AR17" i="11"/>
  <c r="AP17" i="11"/>
  <c r="AN17" i="11"/>
  <c r="AL17" i="11"/>
  <c r="AJ17" i="11"/>
  <c r="AR16" i="11"/>
  <c r="AP16" i="11"/>
  <c r="AN16" i="11"/>
  <c r="AL16" i="11"/>
  <c r="AJ16" i="11"/>
  <c r="AR15" i="11"/>
  <c r="AP15" i="11"/>
  <c r="AN15" i="11"/>
  <c r="AL15" i="11"/>
  <c r="AJ15" i="11"/>
  <c r="AR14" i="11"/>
  <c r="AP14" i="11"/>
  <c r="AN14" i="11"/>
  <c r="AL14" i="11"/>
  <c r="AJ14" i="11"/>
  <c r="AR13" i="11"/>
  <c r="AP13" i="11"/>
  <c r="AN13" i="11"/>
  <c r="AL13" i="11"/>
  <c r="AJ13" i="11"/>
  <c r="AR12" i="11"/>
  <c r="AP12" i="11"/>
  <c r="AN12" i="11"/>
  <c r="AL12" i="11"/>
  <c r="AJ12" i="11"/>
  <c r="AR11" i="11"/>
  <c r="AP11" i="11"/>
  <c r="AN11" i="11"/>
  <c r="AL11" i="11"/>
  <c r="AJ11" i="11"/>
  <c r="AR10" i="11"/>
  <c r="AP10" i="11"/>
  <c r="AN10" i="11"/>
  <c r="AL10" i="11"/>
  <c r="AJ10" i="11"/>
  <c r="AR69" i="12"/>
  <c r="AP69" i="12"/>
  <c r="AN69" i="12"/>
  <c r="AL69" i="12"/>
  <c r="AJ69" i="12"/>
  <c r="AR68" i="12"/>
  <c r="AP68" i="12"/>
  <c r="AN68" i="12"/>
  <c r="AL68" i="12"/>
  <c r="AJ68" i="12"/>
  <c r="AR67" i="12"/>
  <c r="AP67" i="12"/>
  <c r="AN67" i="12"/>
  <c r="AL67" i="12"/>
  <c r="AJ67" i="12"/>
  <c r="AR66" i="12"/>
  <c r="AP66" i="12"/>
  <c r="AN66" i="12"/>
  <c r="AL66" i="12"/>
  <c r="AJ66" i="12"/>
  <c r="AR65" i="12"/>
  <c r="AP65" i="12"/>
  <c r="AN65" i="12"/>
  <c r="AL65" i="12"/>
  <c r="AJ65" i="12"/>
  <c r="AR64" i="12"/>
  <c r="AP64" i="12"/>
  <c r="AN64" i="12"/>
  <c r="AL64" i="12"/>
  <c r="AJ64" i="12"/>
  <c r="AR63" i="12"/>
  <c r="AP63" i="12"/>
  <c r="AN63" i="12"/>
  <c r="AL63" i="12"/>
  <c r="AJ63" i="12"/>
  <c r="AR62" i="12"/>
  <c r="AP62" i="12"/>
  <c r="AN62" i="12"/>
  <c r="AL62" i="12"/>
  <c r="AJ62" i="12"/>
  <c r="AR61" i="12"/>
  <c r="AP61" i="12"/>
  <c r="AN61" i="12"/>
  <c r="AL61" i="12"/>
  <c r="AJ61" i="12"/>
  <c r="AR60" i="12"/>
  <c r="AP60" i="12"/>
  <c r="AN60" i="12"/>
  <c r="AL60" i="12"/>
  <c r="AJ60" i="12"/>
  <c r="AR59" i="12"/>
  <c r="AP59" i="12"/>
  <c r="AN59" i="12"/>
  <c r="AL59" i="12"/>
  <c r="AJ59" i="12"/>
  <c r="AR58" i="12"/>
  <c r="AP58" i="12"/>
  <c r="AN58" i="12"/>
  <c r="AL58" i="12"/>
  <c r="AJ58" i="12"/>
  <c r="AR57" i="12"/>
  <c r="AP57" i="12"/>
  <c r="AN57" i="12"/>
  <c r="AL57" i="12"/>
  <c r="AJ57" i="12"/>
  <c r="AR56" i="12"/>
  <c r="AP56" i="12"/>
  <c r="AN56" i="12"/>
  <c r="AL56" i="12"/>
  <c r="AJ56" i="12"/>
  <c r="AR55" i="12"/>
  <c r="AP55" i="12"/>
  <c r="AN55" i="12"/>
  <c r="AL55" i="12"/>
  <c r="AJ55" i="12"/>
  <c r="AR54" i="12"/>
  <c r="AP54" i="12"/>
  <c r="AN54" i="12"/>
  <c r="AL54" i="12"/>
  <c r="AJ54" i="12"/>
  <c r="AR53" i="12"/>
  <c r="AP53" i="12"/>
  <c r="AN53" i="12"/>
  <c r="AL53" i="12"/>
  <c r="AJ53" i="12"/>
  <c r="AR52" i="12"/>
  <c r="AP52" i="12"/>
  <c r="AN52" i="12"/>
  <c r="AL52" i="12"/>
  <c r="AJ52" i="12"/>
  <c r="AR51" i="12"/>
  <c r="AP51" i="12"/>
  <c r="AN51" i="12"/>
  <c r="AL51" i="12"/>
  <c r="AJ51" i="12"/>
  <c r="AR50" i="12"/>
  <c r="AP50" i="12"/>
  <c r="AN50" i="12"/>
  <c r="AL50" i="12"/>
  <c r="AJ50" i="12"/>
  <c r="AR49" i="12"/>
  <c r="AP49" i="12"/>
  <c r="AN49" i="12"/>
  <c r="AL49" i="12"/>
  <c r="AJ49" i="12"/>
  <c r="AR48" i="12"/>
  <c r="AP48" i="12"/>
  <c r="AN48" i="12"/>
  <c r="AL48" i="12"/>
  <c r="AJ48" i="12"/>
  <c r="AR47" i="12"/>
  <c r="AP47" i="12"/>
  <c r="AN47" i="12"/>
  <c r="AL47" i="12"/>
  <c r="AJ47" i="12"/>
  <c r="AR46" i="12"/>
  <c r="AP46" i="12"/>
  <c r="AN46" i="12"/>
  <c r="AL46" i="12"/>
  <c r="AJ46" i="12"/>
  <c r="AR45" i="12"/>
  <c r="AP45" i="12"/>
  <c r="AN45" i="12"/>
  <c r="AL45" i="12"/>
  <c r="AJ45" i="12"/>
  <c r="AR44" i="12"/>
  <c r="AP44" i="12"/>
  <c r="AN44" i="12"/>
  <c r="AL44" i="12"/>
  <c r="AJ44" i="12"/>
  <c r="AR43" i="12"/>
  <c r="AP43" i="12"/>
  <c r="AN43" i="12"/>
  <c r="AL43" i="12"/>
  <c r="AJ43" i="12"/>
  <c r="AR42" i="12"/>
  <c r="AP42" i="12"/>
  <c r="AN42" i="12"/>
  <c r="AL42" i="12"/>
  <c r="AJ42" i="12"/>
  <c r="AR41" i="12"/>
  <c r="AP41" i="12"/>
  <c r="AN41" i="12"/>
  <c r="AL41" i="12"/>
  <c r="AJ41" i="12"/>
  <c r="AR40" i="12"/>
  <c r="AP40" i="12"/>
  <c r="AN40" i="12"/>
  <c r="AL40" i="12"/>
  <c r="AJ40" i="12"/>
  <c r="AR39" i="12"/>
  <c r="AP39" i="12"/>
  <c r="AN39" i="12"/>
  <c r="AL39" i="12"/>
  <c r="AJ39" i="12"/>
  <c r="AR38" i="12"/>
  <c r="AP38" i="12"/>
  <c r="AN38" i="12"/>
  <c r="AL38" i="12"/>
  <c r="AJ38" i="12"/>
  <c r="AR37" i="12"/>
  <c r="AP37" i="12"/>
  <c r="AN37" i="12"/>
  <c r="AL37" i="12"/>
  <c r="AJ37" i="12"/>
  <c r="AR36" i="12"/>
  <c r="AP36" i="12"/>
  <c r="AN36" i="12"/>
  <c r="AL36" i="12"/>
  <c r="AJ36" i="12"/>
  <c r="AR35" i="12"/>
  <c r="AP35" i="12"/>
  <c r="AN35" i="12"/>
  <c r="AL35" i="12"/>
  <c r="AJ35" i="12"/>
  <c r="AR34" i="12"/>
  <c r="AP34" i="12"/>
  <c r="AN34" i="12"/>
  <c r="AL34" i="12"/>
  <c r="AJ34" i="12"/>
  <c r="AR33" i="12"/>
  <c r="AP33" i="12"/>
  <c r="AN33" i="12"/>
  <c r="AL33" i="12"/>
  <c r="AJ33" i="12"/>
  <c r="AR32" i="12"/>
  <c r="AP32" i="12"/>
  <c r="AN32" i="12"/>
  <c r="AL32" i="12"/>
  <c r="AJ32" i="12"/>
  <c r="AR31" i="12"/>
  <c r="AP31" i="12"/>
  <c r="AN31" i="12"/>
  <c r="AL31" i="12"/>
  <c r="AJ31" i="12"/>
  <c r="AR30" i="12"/>
  <c r="AP30" i="12"/>
  <c r="AN30" i="12"/>
  <c r="AL30" i="12"/>
  <c r="AJ30" i="12"/>
  <c r="AR29" i="12"/>
  <c r="AP29" i="12"/>
  <c r="AN29" i="12"/>
  <c r="AL29" i="12"/>
  <c r="AJ29" i="12"/>
  <c r="AR28" i="12"/>
  <c r="AP28" i="12"/>
  <c r="AN28" i="12"/>
  <c r="AL28" i="12"/>
  <c r="AJ28" i="12"/>
  <c r="AR27" i="12"/>
  <c r="AP27" i="12"/>
  <c r="AN27" i="12"/>
  <c r="AL27" i="12"/>
  <c r="AJ27" i="12"/>
  <c r="AR26" i="12"/>
  <c r="AP26" i="12"/>
  <c r="AN26" i="12"/>
  <c r="AL26" i="12"/>
  <c r="AJ26" i="12"/>
  <c r="AR25" i="12"/>
  <c r="AP25" i="12"/>
  <c r="AN25" i="12"/>
  <c r="AL25" i="12"/>
  <c r="AJ25" i="12"/>
  <c r="AR24" i="12"/>
  <c r="AP24" i="12"/>
  <c r="AN24" i="12"/>
  <c r="AL24" i="12"/>
  <c r="AJ24" i="12"/>
  <c r="AR23" i="12"/>
  <c r="AP23" i="12"/>
  <c r="AN23" i="12"/>
  <c r="AL23" i="12"/>
  <c r="AJ23" i="12"/>
  <c r="AR22" i="12"/>
  <c r="AP22" i="12"/>
  <c r="AN22" i="12"/>
  <c r="AL22" i="12"/>
  <c r="AJ22" i="12"/>
  <c r="AR21" i="12"/>
  <c r="AP21" i="12"/>
  <c r="AN21" i="12"/>
  <c r="AL21" i="12"/>
  <c r="AJ21" i="12"/>
  <c r="AR20" i="12"/>
  <c r="AP20" i="12"/>
  <c r="AN20" i="12"/>
  <c r="AL20" i="12"/>
  <c r="AJ20" i="12"/>
  <c r="AR19" i="12"/>
  <c r="AP19" i="12"/>
  <c r="AN19" i="12"/>
  <c r="AL19" i="12"/>
  <c r="AJ19" i="12"/>
  <c r="AR18" i="12"/>
  <c r="AP18" i="12"/>
  <c r="AN18" i="12"/>
  <c r="AL18" i="12"/>
  <c r="AJ18" i="12"/>
  <c r="AR17" i="12"/>
  <c r="AP17" i="12"/>
  <c r="AN17" i="12"/>
  <c r="AL17" i="12"/>
  <c r="AJ17" i="12"/>
  <c r="AR16" i="12"/>
  <c r="AP16" i="12"/>
  <c r="AN16" i="12"/>
  <c r="AL16" i="12"/>
  <c r="AJ16" i="12"/>
  <c r="AR15" i="12"/>
  <c r="AP15" i="12"/>
  <c r="AN15" i="12"/>
  <c r="AL15" i="12"/>
  <c r="AJ15" i="12"/>
  <c r="AR14" i="12"/>
  <c r="AP14" i="12"/>
  <c r="AN14" i="12"/>
  <c r="AL14" i="12"/>
  <c r="AJ14" i="12"/>
  <c r="AR13" i="12"/>
  <c r="AP13" i="12"/>
  <c r="AN13" i="12"/>
  <c r="AL13" i="12"/>
  <c r="AJ13" i="12"/>
  <c r="AR12" i="12"/>
  <c r="AP12" i="12"/>
  <c r="AN12" i="12"/>
  <c r="AL12" i="12"/>
  <c r="AJ12" i="12"/>
  <c r="AR11" i="12"/>
  <c r="AP11" i="12"/>
  <c r="AN11" i="12"/>
  <c r="AL11" i="12"/>
  <c r="AJ11" i="12"/>
  <c r="AR10" i="12"/>
  <c r="AP10" i="12"/>
  <c r="AN10" i="12"/>
  <c r="AL10" i="12"/>
  <c r="AJ10" i="12"/>
  <c r="AR69" i="13"/>
  <c r="AP69" i="13"/>
  <c r="AN69" i="13"/>
  <c r="AL69" i="13"/>
  <c r="AJ69" i="13"/>
  <c r="AR68" i="13"/>
  <c r="AP68" i="13"/>
  <c r="AN68" i="13"/>
  <c r="AL68" i="13"/>
  <c r="AJ68" i="13"/>
  <c r="AR67" i="13"/>
  <c r="AP67" i="13"/>
  <c r="AN67" i="13"/>
  <c r="AL67" i="13"/>
  <c r="AJ67" i="13"/>
  <c r="AR66" i="13"/>
  <c r="AP66" i="13"/>
  <c r="AN66" i="13"/>
  <c r="AL66" i="13"/>
  <c r="AJ66" i="13"/>
  <c r="AR65" i="13"/>
  <c r="AP65" i="13"/>
  <c r="AN65" i="13"/>
  <c r="AL65" i="13"/>
  <c r="AJ65" i="13"/>
  <c r="AR64" i="13"/>
  <c r="AP64" i="13"/>
  <c r="AN64" i="13"/>
  <c r="AL64" i="13"/>
  <c r="AJ64" i="13"/>
  <c r="AR63" i="13"/>
  <c r="AP63" i="13"/>
  <c r="AN63" i="13"/>
  <c r="AL63" i="13"/>
  <c r="AJ63" i="13"/>
  <c r="AR62" i="13"/>
  <c r="AP62" i="13"/>
  <c r="AN62" i="13"/>
  <c r="AL62" i="13"/>
  <c r="AJ62" i="13"/>
  <c r="AR61" i="13"/>
  <c r="AP61" i="13"/>
  <c r="AN61" i="13"/>
  <c r="AL61" i="13"/>
  <c r="AJ61" i="13"/>
  <c r="AR60" i="13"/>
  <c r="AP60" i="13"/>
  <c r="AN60" i="13"/>
  <c r="AL60" i="13"/>
  <c r="AJ60" i="13"/>
  <c r="AR59" i="13"/>
  <c r="AP59" i="13"/>
  <c r="AN59" i="13"/>
  <c r="AL59" i="13"/>
  <c r="AJ59" i="13"/>
  <c r="AR58" i="13"/>
  <c r="AP58" i="13"/>
  <c r="AN58" i="13"/>
  <c r="AL58" i="13"/>
  <c r="AJ58" i="13"/>
  <c r="AR57" i="13"/>
  <c r="AP57" i="13"/>
  <c r="AN57" i="13"/>
  <c r="AL57" i="13"/>
  <c r="AJ57" i="13"/>
  <c r="AR56" i="13"/>
  <c r="AP56" i="13"/>
  <c r="AN56" i="13"/>
  <c r="AL56" i="13"/>
  <c r="AJ56" i="13"/>
  <c r="AR55" i="13"/>
  <c r="AP55" i="13"/>
  <c r="AN55" i="13"/>
  <c r="AL55" i="13"/>
  <c r="AJ55" i="13"/>
  <c r="AR54" i="13"/>
  <c r="AP54" i="13"/>
  <c r="AN54" i="13"/>
  <c r="AL54" i="13"/>
  <c r="AJ54" i="13"/>
  <c r="AR53" i="13"/>
  <c r="AP53" i="13"/>
  <c r="AN53" i="13"/>
  <c r="AL53" i="13"/>
  <c r="AJ53" i="13"/>
  <c r="AR52" i="13"/>
  <c r="AP52" i="13"/>
  <c r="AN52" i="13"/>
  <c r="AL52" i="13"/>
  <c r="AJ52" i="13"/>
  <c r="AR51" i="13"/>
  <c r="AP51" i="13"/>
  <c r="AN51" i="13"/>
  <c r="AL51" i="13"/>
  <c r="AJ51" i="13"/>
  <c r="AR50" i="13"/>
  <c r="AP50" i="13"/>
  <c r="AN50" i="13"/>
  <c r="AL50" i="13"/>
  <c r="AJ50" i="13"/>
  <c r="AR49" i="13"/>
  <c r="AP49" i="13"/>
  <c r="AN49" i="13"/>
  <c r="AL49" i="13"/>
  <c r="AJ49" i="13"/>
  <c r="AR48" i="13"/>
  <c r="AP48" i="13"/>
  <c r="AN48" i="13"/>
  <c r="AL48" i="13"/>
  <c r="AJ48" i="13"/>
  <c r="AR47" i="13"/>
  <c r="AP47" i="13"/>
  <c r="AN47" i="13"/>
  <c r="AL47" i="13"/>
  <c r="AJ47" i="13"/>
  <c r="AR46" i="13"/>
  <c r="AP46" i="13"/>
  <c r="AN46" i="13"/>
  <c r="AL46" i="13"/>
  <c r="AJ46" i="13"/>
  <c r="AR45" i="13"/>
  <c r="AP45" i="13"/>
  <c r="AN45" i="13"/>
  <c r="AL45" i="13"/>
  <c r="AJ45" i="13"/>
  <c r="AR44" i="13"/>
  <c r="AP44" i="13"/>
  <c r="AN44" i="13"/>
  <c r="AL44" i="13"/>
  <c r="AJ44" i="13"/>
  <c r="AR43" i="13"/>
  <c r="AP43" i="13"/>
  <c r="AN43" i="13"/>
  <c r="AL43" i="13"/>
  <c r="AJ43" i="13"/>
  <c r="AR42" i="13"/>
  <c r="AP42" i="13"/>
  <c r="AN42" i="13"/>
  <c r="AL42" i="13"/>
  <c r="AJ42" i="13"/>
  <c r="AR41" i="13"/>
  <c r="AP41" i="13"/>
  <c r="AN41" i="13"/>
  <c r="AL41" i="13"/>
  <c r="AJ41" i="13"/>
  <c r="AR40" i="13"/>
  <c r="AP40" i="13"/>
  <c r="AN40" i="13"/>
  <c r="AL40" i="13"/>
  <c r="AJ40" i="13"/>
  <c r="AR39" i="13"/>
  <c r="AP39" i="13"/>
  <c r="AN39" i="13"/>
  <c r="AL39" i="13"/>
  <c r="AJ39" i="13"/>
  <c r="AR38" i="13"/>
  <c r="AP38" i="13"/>
  <c r="AN38" i="13"/>
  <c r="AL38" i="13"/>
  <c r="AJ38" i="13"/>
  <c r="AR37" i="13"/>
  <c r="AP37" i="13"/>
  <c r="AN37" i="13"/>
  <c r="AL37" i="13"/>
  <c r="AJ37" i="13"/>
  <c r="AR36" i="13"/>
  <c r="AP36" i="13"/>
  <c r="AN36" i="13"/>
  <c r="AL36" i="13"/>
  <c r="AJ36" i="13"/>
  <c r="AR35" i="13"/>
  <c r="AP35" i="13"/>
  <c r="AN35" i="13"/>
  <c r="AL35" i="13"/>
  <c r="AJ35" i="13"/>
  <c r="AR34" i="13"/>
  <c r="AP34" i="13"/>
  <c r="AN34" i="13"/>
  <c r="AL34" i="13"/>
  <c r="AJ34" i="13"/>
  <c r="AR33" i="13"/>
  <c r="AP33" i="13"/>
  <c r="AN33" i="13"/>
  <c r="AL33" i="13"/>
  <c r="AJ33" i="13"/>
  <c r="AR32" i="13"/>
  <c r="AP32" i="13"/>
  <c r="AN32" i="13"/>
  <c r="AL32" i="13"/>
  <c r="AJ32" i="13"/>
  <c r="AR31" i="13"/>
  <c r="AP31" i="13"/>
  <c r="AN31" i="13"/>
  <c r="AL31" i="13"/>
  <c r="AJ31" i="13"/>
  <c r="AR30" i="13"/>
  <c r="AP30" i="13"/>
  <c r="AN30" i="13"/>
  <c r="AL30" i="13"/>
  <c r="AJ30" i="13"/>
  <c r="AR29" i="13"/>
  <c r="AP29" i="13"/>
  <c r="AN29" i="13"/>
  <c r="AL29" i="13"/>
  <c r="AJ29" i="13"/>
  <c r="AR28" i="13"/>
  <c r="AP28" i="13"/>
  <c r="AN28" i="13"/>
  <c r="AL28" i="13"/>
  <c r="AJ28" i="13"/>
  <c r="AR27" i="13"/>
  <c r="AP27" i="13"/>
  <c r="AN27" i="13"/>
  <c r="AL27" i="13"/>
  <c r="AJ27" i="13"/>
  <c r="AR26" i="13"/>
  <c r="AP26" i="13"/>
  <c r="AN26" i="13"/>
  <c r="AL26" i="13"/>
  <c r="AJ26" i="13"/>
  <c r="AR25" i="13"/>
  <c r="AP25" i="13"/>
  <c r="AN25" i="13"/>
  <c r="AL25" i="13"/>
  <c r="AJ25" i="13"/>
  <c r="AR24" i="13"/>
  <c r="AP24" i="13"/>
  <c r="AN24" i="13"/>
  <c r="AL24" i="13"/>
  <c r="AJ24" i="13"/>
  <c r="AR23" i="13"/>
  <c r="AP23" i="13"/>
  <c r="AN23" i="13"/>
  <c r="AL23" i="13"/>
  <c r="AJ23" i="13"/>
  <c r="AR22" i="13"/>
  <c r="AP22" i="13"/>
  <c r="AN22" i="13"/>
  <c r="AL22" i="13"/>
  <c r="AJ22" i="13"/>
  <c r="AR21" i="13"/>
  <c r="AP21" i="13"/>
  <c r="AN21" i="13"/>
  <c r="AL21" i="13"/>
  <c r="AJ21" i="13"/>
  <c r="AR20" i="13"/>
  <c r="AP20" i="13"/>
  <c r="AN20" i="13"/>
  <c r="AL20" i="13"/>
  <c r="AJ20" i="13"/>
  <c r="AR19" i="13"/>
  <c r="AP19" i="13"/>
  <c r="AN19" i="13"/>
  <c r="AL19" i="13"/>
  <c r="AJ19" i="13"/>
  <c r="AR18" i="13"/>
  <c r="AP18" i="13"/>
  <c r="AN18" i="13"/>
  <c r="AL18" i="13"/>
  <c r="AJ18" i="13"/>
  <c r="AR17" i="13"/>
  <c r="AP17" i="13"/>
  <c r="AN17" i="13"/>
  <c r="AL17" i="13"/>
  <c r="AJ17" i="13"/>
  <c r="AR16" i="13"/>
  <c r="AP16" i="13"/>
  <c r="AN16" i="13"/>
  <c r="AL16" i="13"/>
  <c r="AJ16" i="13"/>
  <c r="AR15" i="13"/>
  <c r="AP15" i="13"/>
  <c r="AN15" i="13"/>
  <c r="AL15" i="13"/>
  <c r="AJ15" i="13"/>
  <c r="AR14" i="13"/>
  <c r="AP14" i="13"/>
  <c r="AN14" i="13"/>
  <c r="AL14" i="13"/>
  <c r="AJ14" i="13"/>
  <c r="AR13" i="13"/>
  <c r="AP13" i="13"/>
  <c r="AN13" i="13"/>
  <c r="AL13" i="13"/>
  <c r="AJ13" i="13"/>
  <c r="AR12" i="13"/>
  <c r="AP12" i="13"/>
  <c r="AN12" i="13"/>
  <c r="AL12" i="13"/>
  <c r="AJ12" i="13"/>
  <c r="AR11" i="13"/>
  <c r="AP11" i="13"/>
  <c r="AN11" i="13"/>
  <c r="AL11" i="13"/>
  <c r="AJ11" i="13"/>
  <c r="AR10" i="13"/>
  <c r="AP10" i="13"/>
  <c r="AN10" i="13"/>
  <c r="AL10" i="13"/>
  <c r="AJ10" i="13"/>
  <c r="AR69" i="14"/>
  <c r="AP69" i="14"/>
  <c r="AN69" i="14"/>
  <c r="AL69" i="14"/>
  <c r="AJ69" i="14"/>
  <c r="AR68" i="14"/>
  <c r="AP68" i="14"/>
  <c r="AN68" i="14"/>
  <c r="AL68" i="14"/>
  <c r="AJ68" i="14"/>
  <c r="AR67" i="14"/>
  <c r="AP67" i="14"/>
  <c r="AN67" i="14"/>
  <c r="AL67" i="14"/>
  <c r="AJ67" i="14"/>
  <c r="AR66" i="14"/>
  <c r="AP66" i="14"/>
  <c r="AN66" i="14"/>
  <c r="AL66" i="14"/>
  <c r="AJ66" i="14"/>
  <c r="AR65" i="14"/>
  <c r="AP65" i="14"/>
  <c r="AN65" i="14"/>
  <c r="AL65" i="14"/>
  <c r="AJ65" i="14"/>
  <c r="AR64" i="14"/>
  <c r="AP64" i="14"/>
  <c r="AN64" i="14"/>
  <c r="AL64" i="14"/>
  <c r="AJ64" i="14"/>
  <c r="AR63" i="14"/>
  <c r="AP63" i="14"/>
  <c r="AN63" i="14"/>
  <c r="AL63" i="14"/>
  <c r="AJ63" i="14"/>
  <c r="AR62" i="14"/>
  <c r="AP62" i="14"/>
  <c r="AN62" i="14"/>
  <c r="AL62" i="14"/>
  <c r="AJ62" i="14"/>
  <c r="AR61" i="14"/>
  <c r="AP61" i="14"/>
  <c r="AN61" i="14"/>
  <c r="AL61" i="14"/>
  <c r="AJ61" i="14"/>
  <c r="AR60" i="14"/>
  <c r="AP60" i="14"/>
  <c r="AN60" i="14"/>
  <c r="AL60" i="14"/>
  <c r="AJ60" i="14"/>
  <c r="AR59" i="14"/>
  <c r="AP59" i="14"/>
  <c r="AN59" i="14"/>
  <c r="AL59" i="14"/>
  <c r="AJ59" i="14"/>
  <c r="AR58" i="14"/>
  <c r="AP58" i="14"/>
  <c r="AN58" i="14"/>
  <c r="AL58" i="14"/>
  <c r="AJ58" i="14"/>
  <c r="AR57" i="14"/>
  <c r="AP57" i="14"/>
  <c r="AN57" i="14"/>
  <c r="AL57" i="14"/>
  <c r="AJ57" i="14"/>
  <c r="AR56" i="14"/>
  <c r="AP56" i="14"/>
  <c r="AN56" i="14"/>
  <c r="AL56" i="14"/>
  <c r="AJ56" i="14"/>
  <c r="AR55" i="14"/>
  <c r="AP55" i="14"/>
  <c r="AN55" i="14"/>
  <c r="AL55" i="14"/>
  <c r="AJ55" i="14"/>
  <c r="AR54" i="14"/>
  <c r="AP54" i="14"/>
  <c r="AN54" i="14"/>
  <c r="AL54" i="14"/>
  <c r="AJ54" i="14"/>
  <c r="AR53" i="14"/>
  <c r="AP53" i="14"/>
  <c r="AN53" i="14"/>
  <c r="AL53" i="14"/>
  <c r="AJ53" i="14"/>
  <c r="AR52" i="14"/>
  <c r="AP52" i="14"/>
  <c r="AN52" i="14"/>
  <c r="AL52" i="14"/>
  <c r="AJ52" i="14"/>
  <c r="AR51" i="14"/>
  <c r="AP51" i="14"/>
  <c r="AN51" i="14"/>
  <c r="AL51" i="14"/>
  <c r="AJ51" i="14"/>
  <c r="AR50" i="14"/>
  <c r="AP50" i="14"/>
  <c r="AN50" i="14"/>
  <c r="AL50" i="14"/>
  <c r="AJ50" i="14"/>
  <c r="AR49" i="14"/>
  <c r="AP49" i="14"/>
  <c r="AN49" i="14"/>
  <c r="AL49" i="14"/>
  <c r="AJ49" i="14"/>
  <c r="AR48" i="14"/>
  <c r="AP48" i="14"/>
  <c r="AN48" i="14"/>
  <c r="AL48" i="14"/>
  <c r="AJ48" i="14"/>
  <c r="AR47" i="14"/>
  <c r="AP47" i="14"/>
  <c r="AN47" i="14"/>
  <c r="AL47" i="14"/>
  <c r="AJ47" i="14"/>
  <c r="AR46" i="14"/>
  <c r="AP46" i="14"/>
  <c r="AN46" i="14"/>
  <c r="AL46" i="14"/>
  <c r="AJ46" i="14"/>
  <c r="AR45" i="14"/>
  <c r="AP45" i="14"/>
  <c r="AN45" i="14"/>
  <c r="AL45" i="14"/>
  <c r="AJ45" i="14"/>
  <c r="AR44" i="14"/>
  <c r="AP44" i="14"/>
  <c r="AN44" i="14"/>
  <c r="AL44" i="14"/>
  <c r="AJ44" i="14"/>
  <c r="AR43" i="14"/>
  <c r="AP43" i="14"/>
  <c r="AN43" i="14"/>
  <c r="AL43" i="14"/>
  <c r="AJ43" i="14"/>
  <c r="AR42" i="14"/>
  <c r="AP42" i="14"/>
  <c r="AN42" i="14"/>
  <c r="AL42" i="14"/>
  <c r="AJ42" i="14"/>
  <c r="AR41" i="14"/>
  <c r="AP41" i="14"/>
  <c r="AN41" i="14"/>
  <c r="AL41" i="14"/>
  <c r="AJ41" i="14"/>
  <c r="AR40" i="14"/>
  <c r="AP40" i="14"/>
  <c r="AN40" i="14"/>
  <c r="AL40" i="14"/>
  <c r="AJ40" i="14"/>
  <c r="AR39" i="14"/>
  <c r="AP39" i="14"/>
  <c r="AN39" i="14"/>
  <c r="AL39" i="14"/>
  <c r="AJ39" i="14"/>
  <c r="AR38" i="14"/>
  <c r="AP38" i="14"/>
  <c r="AN38" i="14"/>
  <c r="AL38" i="14"/>
  <c r="AJ38" i="14"/>
  <c r="AR37" i="14"/>
  <c r="AP37" i="14"/>
  <c r="AN37" i="14"/>
  <c r="AL37" i="14"/>
  <c r="AJ37" i="14"/>
  <c r="AR36" i="14"/>
  <c r="AP36" i="14"/>
  <c r="AN36" i="14"/>
  <c r="AL36" i="14"/>
  <c r="AJ36" i="14"/>
  <c r="AR35" i="14"/>
  <c r="AP35" i="14"/>
  <c r="AN35" i="14"/>
  <c r="AL35" i="14"/>
  <c r="AJ35" i="14"/>
  <c r="AR34" i="14"/>
  <c r="AP34" i="14"/>
  <c r="AN34" i="14"/>
  <c r="AL34" i="14"/>
  <c r="AJ34" i="14"/>
  <c r="AR33" i="14"/>
  <c r="AP33" i="14"/>
  <c r="AN33" i="14"/>
  <c r="AL33" i="14"/>
  <c r="AJ33" i="14"/>
  <c r="AR32" i="14"/>
  <c r="AP32" i="14"/>
  <c r="AN32" i="14"/>
  <c r="AL32" i="14"/>
  <c r="AJ32" i="14"/>
  <c r="AR31" i="14"/>
  <c r="AP31" i="14"/>
  <c r="AN31" i="14"/>
  <c r="AL31" i="14"/>
  <c r="AJ31" i="14"/>
  <c r="AR30" i="14"/>
  <c r="AP30" i="14"/>
  <c r="AN30" i="14"/>
  <c r="AL30" i="14"/>
  <c r="AJ30" i="14"/>
  <c r="AR29" i="14"/>
  <c r="AP29" i="14"/>
  <c r="AN29" i="14"/>
  <c r="AL29" i="14"/>
  <c r="AJ29" i="14"/>
  <c r="AR28" i="14"/>
  <c r="AP28" i="14"/>
  <c r="AN28" i="14"/>
  <c r="AL28" i="14"/>
  <c r="AJ28" i="14"/>
  <c r="AR27" i="14"/>
  <c r="AP27" i="14"/>
  <c r="AN27" i="14"/>
  <c r="AL27" i="14"/>
  <c r="AJ27" i="14"/>
  <c r="AR26" i="14"/>
  <c r="AP26" i="14"/>
  <c r="AN26" i="14"/>
  <c r="AL26" i="14"/>
  <c r="AJ26" i="14"/>
  <c r="AR25" i="14"/>
  <c r="AP25" i="14"/>
  <c r="AN25" i="14"/>
  <c r="AL25" i="14"/>
  <c r="AJ25" i="14"/>
  <c r="AR24" i="14"/>
  <c r="AP24" i="14"/>
  <c r="AN24" i="14"/>
  <c r="AL24" i="14"/>
  <c r="AJ24" i="14"/>
  <c r="AR23" i="14"/>
  <c r="AP23" i="14"/>
  <c r="AN23" i="14"/>
  <c r="AL23" i="14"/>
  <c r="AJ23" i="14"/>
  <c r="AR22" i="14"/>
  <c r="AP22" i="14"/>
  <c r="AN22" i="14"/>
  <c r="AL22" i="14"/>
  <c r="AJ22" i="14"/>
  <c r="AR21" i="14"/>
  <c r="AP21" i="14"/>
  <c r="AN21" i="14"/>
  <c r="AL21" i="14"/>
  <c r="AJ21" i="14"/>
  <c r="AR20" i="14"/>
  <c r="AP20" i="14"/>
  <c r="AN20" i="14"/>
  <c r="AL20" i="14"/>
  <c r="AJ20" i="14"/>
  <c r="AR19" i="14"/>
  <c r="AP19" i="14"/>
  <c r="AN19" i="14"/>
  <c r="AL19" i="14"/>
  <c r="AJ19" i="14"/>
  <c r="AR18" i="14"/>
  <c r="AP18" i="14"/>
  <c r="AN18" i="14"/>
  <c r="AL18" i="14"/>
  <c r="AJ18" i="14"/>
  <c r="AR17" i="14"/>
  <c r="AP17" i="14"/>
  <c r="AN17" i="14"/>
  <c r="AL17" i="14"/>
  <c r="AJ17" i="14"/>
  <c r="AR16" i="14"/>
  <c r="AP16" i="14"/>
  <c r="AN16" i="14"/>
  <c r="AL16" i="14"/>
  <c r="AJ16" i="14"/>
  <c r="AR15" i="14"/>
  <c r="AP15" i="14"/>
  <c r="AN15" i="14"/>
  <c r="AL15" i="14"/>
  <c r="AJ15" i="14"/>
  <c r="AR14" i="14"/>
  <c r="AP14" i="14"/>
  <c r="AN14" i="14"/>
  <c r="AL14" i="14"/>
  <c r="AJ14" i="14"/>
  <c r="AR13" i="14"/>
  <c r="AP13" i="14"/>
  <c r="AN13" i="14"/>
  <c r="AL13" i="14"/>
  <c r="AJ13" i="14"/>
  <c r="AR12" i="14"/>
  <c r="AP12" i="14"/>
  <c r="AN12" i="14"/>
  <c r="AL12" i="14"/>
  <c r="AJ12" i="14"/>
  <c r="AR11" i="14"/>
  <c r="AP11" i="14"/>
  <c r="AN11" i="14"/>
  <c r="AL11" i="14"/>
  <c r="AJ11" i="14"/>
  <c r="AR10" i="14"/>
  <c r="AP10" i="14"/>
  <c r="AN10" i="14"/>
  <c r="AL10" i="14"/>
  <c r="AJ10" i="14"/>
  <c r="AR69" i="15"/>
  <c r="AP69" i="15"/>
  <c r="AN69" i="15"/>
  <c r="AL69" i="15"/>
  <c r="AJ69" i="15"/>
  <c r="AR68" i="15"/>
  <c r="AP68" i="15"/>
  <c r="AN68" i="15"/>
  <c r="AL68" i="15"/>
  <c r="AJ68" i="15"/>
  <c r="AR67" i="15"/>
  <c r="AP67" i="15"/>
  <c r="AN67" i="15"/>
  <c r="AL67" i="15"/>
  <c r="AJ67" i="15"/>
  <c r="AR66" i="15"/>
  <c r="AP66" i="15"/>
  <c r="AN66" i="15"/>
  <c r="AL66" i="15"/>
  <c r="AJ66" i="15"/>
  <c r="AR65" i="15"/>
  <c r="AP65" i="15"/>
  <c r="AN65" i="15"/>
  <c r="AL65" i="15"/>
  <c r="AJ65" i="15"/>
  <c r="AR64" i="15"/>
  <c r="AP64" i="15"/>
  <c r="AN64" i="15"/>
  <c r="AL64" i="15"/>
  <c r="AJ64" i="15"/>
  <c r="AR63" i="15"/>
  <c r="AP63" i="15"/>
  <c r="AN63" i="15"/>
  <c r="AL63" i="15"/>
  <c r="AJ63" i="15"/>
  <c r="AR62" i="15"/>
  <c r="AP62" i="15"/>
  <c r="AN62" i="15"/>
  <c r="AL62" i="15"/>
  <c r="AJ62" i="15"/>
  <c r="AR61" i="15"/>
  <c r="AP61" i="15"/>
  <c r="AN61" i="15"/>
  <c r="AL61" i="15"/>
  <c r="AJ61" i="15"/>
  <c r="AR60" i="15"/>
  <c r="AP60" i="15"/>
  <c r="AN60" i="15"/>
  <c r="AL60" i="15"/>
  <c r="AJ60" i="15"/>
  <c r="AR59" i="15"/>
  <c r="AP59" i="15"/>
  <c r="AN59" i="15"/>
  <c r="AL59" i="15"/>
  <c r="AJ59" i="15"/>
  <c r="AR58" i="15"/>
  <c r="AP58" i="15"/>
  <c r="AN58" i="15"/>
  <c r="AL58" i="15"/>
  <c r="AJ58" i="15"/>
  <c r="AR57" i="15"/>
  <c r="AP57" i="15"/>
  <c r="AN57" i="15"/>
  <c r="AL57" i="15"/>
  <c r="AJ57" i="15"/>
  <c r="AR56" i="15"/>
  <c r="AP56" i="15"/>
  <c r="AN56" i="15"/>
  <c r="AL56" i="15"/>
  <c r="AJ56" i="15"/>
  <c r="AR55" i="15"/>
  <c r="AP55" i="15"/>
  <c r="AN55" i="15"/>
  <c r="AL55" i="15"/>
  <c r="AJ55" i="15"/>
  <c r="AR54" i="15"/>
  <c r="AP54" i="15"/>
  <c r="AN54" i="15"/>
  <c r="AL54" i="15"/>
  <c r="AJ54" i="15"/>
  <c r="AR53" i="15"/>
  <c r="AP53" i="15"/>
  <c r="AN53" i="15"/>
  <c r="AL53" i="15"/>
  <c r="AJ53" i="15"/>
  <c r="AR52" i="15"/>
  <c r="AP52" i="15"/>
  <c r="AN52" i="15"/>
  <c r="AL52" i="15"/>
  <c r="AJ52" i="15"/>
  <c r="AR51" i="15"/>
  <c r="AP51" i="15"/>
  <c r="AN51" i="15"/>
  <c r="AL51" i="15"/>
  <c r="AJ51" i="15"/>
  <c r="AR50" i="15"/>
  <c r="AP50" i="15"/>
  <c r="AN50" i="15"/>
  <c r="AL50" i="15"/>
  <c r="AJ50" i="15"/>
  <c r="AR49" i="15"/>
  <c r="AP49" i="15"/>
  <c r="AN49" i="15"/>
  <c r="AL49" i="15"/>
  <c r="AJ49" i="15"/>
  <c r="AR48" i="15"/>
  <c r="AP48" i="15"/>
  <c r="AN48" i="15"/>
  <c r="AL48" i="15"/>
  <c r="AJ48" i="15"/>
  <c r="AR47" i="15"/>
  <c r="AP47" i="15"/>
  <c r="AN47" i="15"/>
  <c r="AL47" i="15"/>
  <c r="AJ47" i="15"/>
  <c r="AR46" i="15"/>
  <c r="AP46" i="15"/>
  <c r="AN46" i="15"/>
  <c r="AL46" i="15"/>
  <c r="AJ46" i="15"/>
  <c r="AR45" i="15"/>
  <c r="AP45" i="15"/>
  <c r="AN45" i="15"/>
  <c r="AL45" i="15"/>
  <c r="AJ45" i="15"/>
  <c r="AR44" i="15"/>
  <c r="AP44" i="15"/>
  <c r="AN44" i="15"/>
  <c r="AL44" i="15"/>
  <c r="AJ44" i="15"/>
  <c r="AR43" i="15"/>
  <c r="AP43" i="15"/>
  <c r="AN43" i="15"/>
  <c r="AL43" i="15"/>
  <c r="AJ43" i="15"/>
  <c r="AR42" i="15"/>
  <c r="AP42" i="15"/>
  <c r="AN42" i="15"/>
  <c r="AL42" i="15"/>
  <c r="AJ42" i="15"/>
  <c r="AR41" i="15"/>
  <c r="AP41" i="15"/>
  <c r="AN41" i="15"/>
  <c r="AL41" i="15"/>
  <c r="AJ41" i="15"/>
  <c r="AR40" i="15"/>
  <c r="AP40" i="15"/>
  <c r="AN40" i="15"/>
  <c r="AL40" i="15"/>
  <c r="AJ40" i="15"/>
  <c r="AR39" i="15"/>
  <c r="AP39" i="15"/>
  <c r="AN39" i="15"/>
  <c r="AL39" i="15"/>
  <c r="AJ39" i="15"/>
  <c r="AR38" i="15"/>
  <c r="AP38" i="15"/>
  <c r="AN38" i="15"/>
  <c r="AL38" i="15"/>
  <c r="AJ38" i="15"/>
  <c r="AR37" i="15"/>
  <c r="AP37" i="15"/>
  <c r="AN37" i="15"/>
  <c r="AL37" i="15"/>
  <c r="AJ37" i="15"/>
  <c r="AR36" i="15"/>
  <c r="AP36" i="15"/>
  <c r="AN36" i="15"/>
  <c r="AL36" i="15"/>
  <c r="AJ36" i="15"/>
  <c r="AR35" i="15"/>
  <c r="AP35" i="15"/>
  <c r="AN35" i="15"/>
  <c r="AL35" i="15"/>
  <c r="AJ35" i="15"/>
  <c r="AR34" i="15"/>
  <c r="AP34" i="15"/>
  <c r="AN34" i="15"/>
  <c r="AL34" i="15"/>
  <c r="AJ34" i="15"/>
  <c r="AR33" i="15"/>
  <c r="AP33" i="15"/>
  <c r="AN33" i="15"/>
  <c r="AL33" i="15"/>
  <c r="AJ33" i="15"/>
  <c r="AR32" i="15"/>
  <c r="AP32" i="15"/>
  <c r="AN32" i="15"/>
  <c r="AL32" i="15"/>
  <c r="AJ32" i="15"/>
  <c r="AR31" i="15"/>
  <c r="AP31" i="15"/>
  <c r="AN31" i="15"/>
  <c r="AL31" i="15"/>
  <c r="AJ31" i="15"/>
  <c r="AR30" i="15"/>
  <c r="AP30" i="15"/>
  <c r="AN30" i="15"/>
  <c r="AL30" i="15"/>
  <c r="AJ30" i="15"/>
  <c r="AR29" i="15"/>
  <c r="AP29" i="15"/>
  <c r="AN29" i="15"/>
  <c r="AL29" i="15"/>
  <c r="AJ29" i="15"/>
  <c r="AR28" i="15"/>
  <c r="AP28" i="15"/>
  <c r="AN28" i="15"/>
  <c r="AL28" i="15"/>
  <c r="AJ28" i="15"/>
  <c r="AR27" i="15"/>
  <c r="AP27" i="15"/>
  <c r="AN27" i="15"/>
  <c r="AL27" i="15"/>
  <c r="AJ27" i="15"/>
  <c r="AR26" i="15"/>
  <c r="AP26" i="15"/>
  <c r="AN26" i="15"/>
  <c r="AL26" i="15"/>
  <c r="AJ26" i="15"/>
  <c r="AR25" i="15"/>
  <c r="AP25" i="15"/>
  <c r="AN25" i="15"/>
  <c r="AL25" i="15"/>
  <c r="AJ25" i="15"/>
  <c r="AR24" i="15"/>
  <c r="AP24" i="15"/>
  <c r="AN24" i="15"/>
  <c r="AL24" i="15"/>
  <c r="AJ24" i="15"/>
  <c r="AR23" i="15"/>
  <c r="AP23" i="15"/>
  <c r="AN23" i="15"/>
  <c r="AL23" i="15"/>
  <c r="AJ23" i="15"/>
  <c r="AR22" i="15"/>
  <c r="AP22" i="15"/>
  <c r="AN22" i="15"/>
  <c r="AL22" i="15"/>
  <c r="AJ22" i="15"/>
  <c r="AR21" i="15"/>
  <c r="AP21" i="15"/>
  <c r="AN21" i="15"/>
  <c r="AL21" i="15"/>
  <c r="AJ21" i="15"/>
  <c r="AR20" i="15"/>
  <c r="AP20" i="15"/>
  <c r="AN20" i="15"/>
  <c r="AL20" i="15"/>
  <c r="AJ20" i="15"/>
  <c r="AR19" i="15"/>
  <c r="AP19" i="15"/>
  <c r="AN19" i="15"/>
  <c r="AL19" i="15"/>
  <c r="AJ19" i="15"/>
  <c r="AR18" i="15"/>
  <c r="AP18" i="15"/>
  <c r="AN18" i="15"/>
  <c r="AL18" i="15"/>
  <c r="AJ18" i="15"/>
  <c r="AR17" i="15"/>
  <c r="AP17" i="15"/>
  <c r="AN17" i="15"/>
  <c r="AL17" i="15"/>
  <c r="AJ17" i="15"/>
  <c r="AR16" i="15"/>
  <c r="AP16" i="15"/>
  <c r="AN16" i="15"/>
  <c r="AL16" i="15"/>
  <c r="AJ16" i="15"/>
  <c r="AR15" i="15"/>
  <c r="AP15" i="15"/>
  <c r="AN15" i="15"/>
  <c r="AL15" i="15"/>
  <c r="AJ15" i="15"/>
  <c r="AR14" i="15"/>
  <c r="AP14" i="15"/>
  <c r="AN14" i="15"/>
  <c r="AL14" i="15"/>
  <c r="AJ14" i="15"/>
  <c r="AR13" i="15"/>
  <c r="AP13" i="15"/>
  <c r="AN13" i="15"/>
  <c r="AL13" i="15"/>
  <c r="AJ13" i="15"/>
  <c r="AR12" i="15"/>
  <c r="AP12" i="15"/>
  <c r="AN12" i="15"/>
  <c r="AL12" i="15"/>
  <c r="AJ12" i="15"/>
  <c r="AR11" i="15"/>
  <c r="AP11" i="15"/>
  <c r="AN11" i="15"/>
  <c r="AL11" i="15"/>
  <c r="AJ11" i="15"/>
  <c r="AR10" i="15"/>
  <c r="AP10" i="15"/>
  <c r="AN10" i="15"/>
  <c r="AL10" i="15"/>
  <c r="AJ10" i="15"/>
  <c r="AR69" i="16"/>
  <c r="AP69" i="16"/>
  <c r="AN69" i="16"/>
  <c r="AL69" i="16"/>
  <c r="AJ69" i="16"/>
  <c r="AR68" i="16"/>
  <c r="AP68" i="16"/>
  <c r="AN68" i="16"/>
  <c r="AL68" i="16"/>
  <c r="AJ68" i="16"/>
  <c r="AR67" i="16"/>
  <c r="AP67" i="16"/>
  <c r="AN67" i="16"/>
  <c r="AL67" i="16"/>
  <c r="AJ67" i="16"/>
  <c r="AR66" i="16"/>
  <c r="AP66" i="16"/>
  <c r="AN66" i="16"/>
  <c r="AL66" i="16"/>
  <c r="AJ66" i="16"/>
  <c r="AR65" i="16"/>
  <c r="AP65" i="16"/>
  <c r="AN65" i="16"/>
  <c r="AL65" i="16"/>
  <c r="AJ65" i="16"/>
  <c r="AR64" i="16"/>
  <c r="AP64" i="16"/>
  <c r="AN64" i="16"/>
  <c r="AL64" i="16"/>
  <c r="AJ64" i="16"/>
  <c r="AR63" i="16"/>
  <c r="AP63" i="16"/>
  <c r="AN63" i="16"/>
  <c r="AL63" i="16"/>
  <c r="AJ63" i="16"/>
  <c r="AR62" i="16"/>
  <c r="AP62" i="16"/>
  <c r="AN62" i="16"/>
  <c r="AL62" i="16"/>
  <c r="AJ62" i="16"/>
  <c r="AR61" i="16"/>
  <c r="AP61" i="16"/>
  <c r="AN61" i="16"/>
  <c r="AL61" i="16"/>
  <c r="AJ61" i="16"/>
  <c r="AR60" i="16"/>
  <c r="AP60" i="16"/>
  <c r="AN60" i="16"/>
  <c r="AL60" i="16"/>
  <c r="AJ60" i="16"/>
  <c r="AR59" i="16"/>
  <c r="AP59" i="16"/>
  <c r="AN59" i="16"/>
  <c r="AL59" i="16"/>
  <c r="AJ59" i="16"/>
  <c r="AR58" i="16"/>
  <c r="AP58" i="16"/>
  <c r="AN58" i="16"/>
  <c r="AL58" i="16"/>
  <c r="AJ58" i="16"/>
  <c r="AR57" i="16"/>
  <c r="AP57" i="16"/>
  <c r="AN57" i="16"/>
  <c r="AL57" i="16"/>
  <c r="AJ57" i="16"/>
  <c r="AR56" i="16"/>
  <c r="AP56" i="16"/>
  <c r="AN56" i="16"/>
  <c r="AL56" i="16"/>
  <c r="AJ56" i="16"/>
  <c r="AR55" i="16"/>
  <c r="AP55" i="16"/>
  <c r="AN55" i="16"/>
  <c r="AL55" i="16"/>
  <c r="AJ55" i="16"/>
  <c r="AR54" i="16"/>
  <c r="AP54" i="16"/>
  <c r="AN54" i="16"/>
  <c r="AL54" i="16"/>
  <c r="AJ54" i="16"/>
  <c r="AR53" i="16"/>
  <c r="AP53" i="16"/>
  <c r="AN53" i="16"/>
  <c r="AL53" i="16"/>
  <c r="AJ53" i="16"/>
  <c r="AR52" i="16"/>
  <c r="AP52" i="16"/>
  <c r="AN52" i="16"/>
  <c r="AL52" i="16"/>
  <c r="AJ52" i="16"/>
  <c r="AR51" i="16"/>
  <c r="AP51" i="16"/>
  <c r="AN51" i="16"/>
  <c r="AL51" i="16"/>
  <c r="AJ51" i="16"/>
  <c r="AR50" i="16"/>
  <c r="AP50" i="16"/>
  <c r="AN50" i="16"/>
  <c r="AL50" i="16"/>
  <c r="AJ50" i="16"/>
  <c r="AR49" i="16"/>
  <c r="AP49" i="16"/>
  <c r="AN49" i="16"/>
  <c r="AL49" i="16"/>
  <c r="AJ49" i="16"/>
  <c r="AR48" i="16"/>
  <c r="AP48" i="16"/>
  <c r="AN48" i="16"/>
  <c r="AL48" i="16"/>
  <c r="AJ48" i="16"/>
  <c r="AR47" i="16"/>
  <c r="AP47" i="16"/>
  <c r="AN47" i="16"/>
  <c r="AL47" i="16"/>
  <c r="AJ47" i="16"/>
  <c r="AR46" i="16"/>
  <c r="AP46" i="16"/>
  <c r="AN46" i="16"/>
  <c r="AL46" i="16"/>
  <c r="AJ46" i="16"/>
  <c r="AR45" i="16"/>
  <c r="AP45" i="16"/>
  <c r="AN45" i="16"/>
  <c r="AL45" i="16"/>
  <c r="AJ45" i="16"/>
  <c r="AR44" i="16"/>
  <c r="AP44" i="16"/>
  <c r="AN44" i="16"/>
  <c r="AL44" i="16"/>
  <c r="AJ44" i="16"/>
  <c r="AR43" i="16"/>
  <c r="AP43" i="16"/>
  <c r="AN43" i="16"/>
  <c r="AL43" i="16"/>
  <c r="AJ43" i="16"/>
  <c r="AR42" i="16"/>
  <c r="AP42" i="16"/>
  <c r="AN42" i="16"/>
  <c r="AL42" i="16"/>
  <c r="AJ42" i="16"/>
  <c r="AR41" i="16"/>
  <c r="AP41" i="16"/>
  <c r="AN41" i="16"/>
  <c r="AL41" i="16"/>
  <c r="AJ41" i="16"/>
  <c r="AR40" i="16"/>
  <c r="AP40" i="16"/>
  <c r="AN40" i="16"/>
  <c r="AL40" i="16"/>
  <c r="AJ40" i="16"/>
  <c r="AR39" i="16"/>
  <c r="AP39" i="16"/>
  <c r="AN39" i="16"/>
  <c r="AL39" i="16"/>
  <c r="AJ39" i="16"/>
  <c r="AR38" i="16"/>
  <c r="AP38" i="16"/>
  <c r="AN38" i="16"/>
  <c r="AL38" i="16"/>
  <c r="AJ38" i="16"/>
  <c r="AR37" i="16"/>
  <c r="AP37" i="16"/>
  <c r="AN37" i="16"/>
  <c r="AL37" i="16"/>
  <c r="AJ37" i="16"/>
  <c r="AR36" i="16"/>
  <c r="AP36" i="16"/>
  <c r="AN36" i="16"/>
  <c r="AL36" i="16"/>
  <c r="AJ36" i="16"/>
  <c r="AR35" i="16"/>
  <c r="AP35" i="16"/>
  <c r="AN35" i="16"/>
  <c r="AL35" i="16"/>
  <c r="AJ35" i="16"/>
  <c r="AR34" i="16"/>
  <c r="AP34" i="16"/>
  <c r="AN34" i="16"/>
  <c r="AL34" i="16"/>
  <c r="AJ34" i="16"/>
  <c r="AR33" i="16"/>
  <c r="AP33" i="16"/>
  <c r="AN33" i="16"/>
  <c r="AL33" i="16"/>
  <c r="AJ33" i="16"/>
  <c r="AR32" i="16"/>
  <c r="AP32" i="16"/>
  <c r="AN32" i="16"/>
  <c r="AL32" i="16"/>
  <c r="AJ32" i="16"/>
  <c r="AR31" i="16"/>
  <c r="AP31" i="16"/>
  <c r="AN31" i="16"/>
  <c r="AL31" i="16"/>
  <c r="AJ31" i="16"/>
  <c r="AR30" i="16"/>
  <c r="AP30" i="16"/>
  <c r="AN30" i="16"/>
  <c r="AL30" i="16"/>
  <c r="AJ30" i="16"/>
  <c r="AR29" i="16"/>
  <c r="AP29" i="16"/>
  <c r="AN29" i="16"/>
  <c r="AL29" i="16"/>
  <c r="AJ29" i="16"/>
  <c r="AR28" i="16"/>
  <c r="AP28" i="16"/>
  <c r="AN28" i="16"/>
  <c r="AL28" i="16"/>
  <c r="AJ28" i="16"/>
  <c r="AR27" i="16"/>
  <c r="AP27" i="16"/>
  <c r="AN27" i="16"/>
  <c r="AL27" i="16"/>
  <c r="AJ27" i="16"/>
  <c r="AR26" i="16"/>
  <c r="AP26" i="16"/>
  <c r="AN26" i="16"/>
  <c r="AL26" i="16"/>
  <c r="AJ26" i="16"/>
  <c r="AR25" i="16"/>
  <c r="AP25" i="16"/>
  <c r="AN25" i="16"/>
  <c r="AL25" i="16"/>
  <c r="AJ25" i="16"/>
  <c r="AR24" i="16"/>
  <c r="AP24" i="16"/>
  <c r="AN24" i="16"/>
  <c r="AL24" i="16"/>
  <c r="AJ24" i="16"/>
  <c r="AR23" i="16"/>
  <c r="AP23" i="16"/>
  <c r="AN23" i="16"/>
  <c r="AL23" i="16"/>
  <c r="AJ23" i="16"/>
  <c r="AR22" i="16"/>
  <c r="AP22" i="16"/>
  <c r="AN22" i="16"/>
  <c r="AL22" i="16"/>
  <c r="AJ22" i="16"/>
  <c r="AR21" i="16"/>
  <c r="AP21" i="16"/>
  <c r="AN21" i="16"/>
  <c r="AL21" i="16"/>
  <c r="AJ21" i="16"/>
  <c r="AR20" i="16"/>
  <c r="AP20" i="16"/>
  <c r="AN20" i="16"/>
  <c r="AL20" i="16"/>
  <c r="AJ20" i="16"/>
  <c r="AR19" i="16"/>
  <c r="AP19" i="16"/>
  <c r="AN19" i="16"/>
  <c r="AL19" i="16"/>
  <c r="AJ19" i="16"/>
  <c r="AR18" i="16"/>
  <c r="AP18" i="16"/>
  <c r="AN18" i="16"/>
  <c r="AL18" i="16"/>
  <c r="AJ18" i="16"/>
  <c r="AR17" i="16"/>
  <c r="AP17" i="16"/>
  <c r="AN17" i="16"/>
  <c r="AL17" i="16"/>
  <c r="AJ17" i="16"/>
  <c r="AR16" i="16"/>
  <c r="AP16" i="16"/>
  <c r="AN16" i="16"/>
  <c r="AL16" i="16"/>
  <c r="AJ16" i="16"/>
  <c r="AR15" i="16"/>
  <c r="AP15" i="16"/>
  <c r="AN15" i="16"/>
  <c r="AL15" i="16"/>
  <c r="AJ15" i="16"/>
  <c r="AR14" i="16"/>
  <c r="AP14" i="16"/>
  <c r="AN14" i="16"/>
  <c r="AL14" i="16"/>
  <c r="AJ14" i="16"/>
  <c r="AR13" i="16"/>
  <c r="AP13" i="16"/>
  <c r="AN13" i="16"/>
  <c r="AL13" i="16"/>
  <c r="AJ13" i="16"/>
  <c r="AR12" i="16"/>
  <c r="AP12" i="16"/>
  <c r="AN12" i="16"/>
  <c r="AL12" i="16"/>
  <c r="AJ12" i="16"/>
  <c r="AR11" i="16"/>
  <c r="AP11" i="16"/>
  <c r="AN11" i="16"/>
  <c r="AL11" i="16"/>
  <c r="AJ11" i="16"/>
  <c r="AR10" i="16"/>
  <c r="AP10" i="16"/>
  <c r="AN10" i="16"/>
  <c r="AL10" i="16"/>
  <c r="AJ10" i="16"/>
  <c r="AR69" i="17"/>
  <c r="AP69" i="17"/>
  <c r="AN69" i="17"/>
  <c r="AL69" i="17"/>
  <c r="AJ69" i="17"/>
  <c r="AR68" i="17"/>
  <c r="AP68" i="17"/>
  <c r="AN68" i="17"/>
  <c r="AL68" i="17"/>
  <c r="AJ68" i="17"/>
  <c r="AR67" i="17"/>
  <c r="AP67" i="17"/>
  <c r="AN67" i="17"/>
  <c r="AL67" i="17"/>
  <c r="AJ67" i="17"/>
  <c r="AR66" i="17"/>
  <c r="AP66" i="17"/>
  <c r="AN66" i="17"/>
  <c r="AL66" i="17"/>
  <c r="AJ66" i="17"/>
  <c r="AR65" i="17"/>
  <c r="AP65" i="17"/>
  <c r="AN65" i="17"/>
  <c r="AL65" i="17"/>
  <c r="AJ65" i="17"/>
  <c r="AR64" i="17"/>
  <c r="AP64" i="17"/>
  <c r="AN64" i="17"/>
  <c r="AL64" i="17"/>
  <c r="AJ64" i="17"/>
  <c r="AR63" i="17"/>
  <c r="AP63" i="17"/>
  <c r="AN63" i="17"/>
  <c r="AL63" i="17"/>
  <c r="AJ63" i="17"/>
  <c r="AR62" i="17"/>
  <c r="AP62" i="17"/>
  <c r="AN62" i="17"/>
  <c r="AL62" i="17"/>
  <c r="AJ62" i="17"/>
  <c r="AR61" i="17"/>
  <c r="AP61" i="17"/>
  <c r="AN61" i="17"/>
  <c r="AL61" i="17"/>
  <c r="AJ61" i="17"/>
  <c r="AR60" i="17"/>
  <c r="AP60" i="17"/>
  <c r="AN60" i="17"/>
  <c r="AL60" i="17"/>
  <c r="AJ60" i="17"/>
  <c r="AR59" i="17"/>
  <c r="AP59" i="17"/>
  <c r="AN59" i="17"/>
  <c r="AL59" i="17"/>
  <c r="AJ59" i="17"/>
  <c r="AR58" i="17"/>
  <c r="AP58" i="17"/>
  <c r="AN58" i="17"/>
  <c r="AL58" i="17"/>
  <c r="AJ58" i="17"/>
  <c r="AR57" i="17"/>
  <c r="AP57" i="17"/>
  <c r="AN57" i="17"/>
  <c r="AL57" i="17"/>
  <c r="AJ57" i="17"/>
  <c r="AR56" i="17"/>
  <c r="AP56" i="17"/>
  <c r="AN56" i="17"/>
  <c r="AL56" i="17"/>
  <c r="AJ56" i="17"/>
  <c r="AR55" i="17"/>
  <c r="AP55" i="17"/>
  <c r="AN55" i="17"/>
  <c r="AL55" i="17"/>
  <c r="AJ55" i="17"/>
  <c r="AR54" i="17"/>
  <c r="AP54" i="17"/>
  <c r="AN54" i="17"/>
  <c r="AL54" i="17"/>
  <c r="AJ54" i="17"/>
  <c r="AR53" i="17"/>
  <c r="AP53" i="17"/>
  <c r="AN53" i="17"/>
  <c r="AL53" i="17"/>
  <c r="AJ53" i="17"/>
  <c r="AR52" i="17"/>
  <c r="AP52" i="17"/>
  <c r="AN52" i="17"/>
  <c r="AL52" i="17"/>
  <c r="AJ52" i="17"/>
  <c r="AR51" i="17"/>
  <c r="AP51" i="17"/>
  <c r="AN51" i="17"/>
  <c r="AL51" i="17"/>
  <c r="AJ51" i="17"/>
  <c r="AR50" i="17"/>
  <c r="AP50" i="17"/>
  <c r="AN50" i="17"/>
  <c r="AL50" i="17"/>
  <c r="AJ50" i="17"/>
  <c r="AR49" i="17"/>
  <c r="AP49" i="17"/>
  <c r="AN49" i="17"/>
  <c r="AL49" i="17"/>
  <c r="AJ49" i="17"/>
  <c r="AR48" i="17"/>
  <c r="AP48" i="17"/>
  <c r="AN48" i="17"/>
  <c r="AL48" i="17"/>
  <c r="AJ48" i="17"/>
  <c r="AR47" i="17"/>
  <c r="AP47" i="17"/>
  <c r="AN47" i="17"/>
  <c r="AL47" i="17"/>
  <c r="AJ47" i="17"/>
  <c r="AR46" i="17"/>
  <c r="AP46" i="17"/>
  <c r="AN46" i="17"/>
  <c r="AL46" i="17"/>
  <c r="AJ46" i="17"/>
  <c r="AR45" i="17"/>
  <c r="AP45" i="17"/>
  <c r="AN45" i="17"/>
  <c r="AL45" i="17"/>
  <c r="AJ45" i="17"/>
  <c r="AR44" i="17"/>
  <c r="AP44" i="17"/>
  <c r="AN44" i="17"/>
  <c r="AL44" i="17"/>
  <c r="AJ44" i="17"/>
  <c r="AR43" i="17"/>
  <c r="AP43" i="17"/>
  <c r="AN43" i="17"/>
  <c r="AL43" i="17"/>
  <c r="AJ43" i="17"/>
  <c r="AR42" i="17"/>
  <c r="AP42" i="17"/>
  <c r="AN42" i="17"/>
  <c r="AL42" i="17"/>
  <c r="AJ42" i="17"/>
  <c r="AR41" i="17"/>
  <c r="AP41" i="17"/>
  <c r="AN41" i="17"/>
  <c r="AL41" i="17"/>
  <c r="AJ41" i="17"/>
  <c r="AR40" i="17"/>
  <c r="AP40" i="17"/>
  <c r="AN40" i="17"/>
  <c r="AL40" i="17"/>
  <c r="AJ40" i="17"/>
  <c r="AR39" i="17"/>
  <c r="AP39" i="17"/>
  <c r="AN39" i="17"/>
  <c r="AL39" i="17"/>
  <c r="AJ39" i="17"/>
  <c r="AR38" i="17"/>
  <c r="AP38" i="17"/>
  <c r="AN38" i="17"/>
  <c r="AL38" i="17"/>
  <c r="AJ38" i="17"/>
  <c r="AR37" i="17"/>
  <c r="AP37" i="17"/>
  <c r="AN37" i="17"/>
  <c r="AL37" i="17"/>
  <c r="AJ37" i="17"/>
  <c r="AR36" i="17"/>
  <c r="AP36" i="17"/>
  <c r="AN36" i="17"/>
  <c r="AL36" i="17"/>
  <c r="AJ36" i="17"/>
  <c r="AR35" i="17"/>
  <c r="AP35" i="17"/>
  <c r="AN35" i="17"/>
  <c r="AL35" i="17"/>
  <c r="AJ35" i="17"/>
  <c r="AR34" i="17"/>
  <c r="AP34" i="17"/>
  <c r="AN34" i="17"/>
  <c r="AL34" i="17"/>
  <c r="AJ34" i="17"/>
  <c r="AR33" i="17"/>
  <c r="AP33" i="17"/>
  <c r="AN33" i="17"/>
  <c r="AL33" i="17"/>
  <c r="AJ33" i="17"/>
  <c r="AR32" i="17"/>
  <c r="AP32" i="17"/>
  <c r="AN32" i="17"/>
  <c r="AL32" i="17"/>
  <c r="AJ32" i="17"/>
  <c r="AR31" i="17"/>
  <c r="AP31" i="17"/>
  <c r="AN31" i="17"/>
  <c r="AL31" i="17"/>
  <c r="AJ31" i="17"/>
  <c r="AR30" i="17"/>
  <c r="AP30" i="17"/>
  <c r="AN30" i="17"/>
  <c r="AL30" i="17"/>
  <c r="AJ30" i="17"/>
  <c r="AR29" i="17"/>
  <c r="AP29" i="17"/>
  <c r="AN29" i="17"/>
  <c r="AL29" i="17"/>
  <c r="AJ29" i="17"/>
  <c r="AR28" i="17"/>
  <c r="AP28" i="17"/>
  <c r="AN28" i="17"/>
  <c r="AL28" i="17"/>
  <c r="AJ28" i="17"/>
  <c r="AR27" i="17"/>
  <c r="AP27" i="17"/>
  <c r="AN27" i="17"/>
  <c r="AL27" i="17"/>
  <c r="AJ27" i="17"/>
  <c r="AR26" i="17"/>
  <c r="AP26" i="17"/>
  <c r="AN26" i="17"/>
  <c r="AL26" i="17"/>
  <c r="AJ26" i="17"/>
  <c r="AR25" i="17"/>
  <c r="AP25" i="17"/>
  <c r="AN25" i="17"/>
  <c r="AL25" i="17"/>
  <c r="AJ25" i="17"/>
  <c r="AR24" i="17"/>
  <c r="AP24" i="17"/>
  <c r="AN24" i="17"/>
  <c r="AL24" i="17"/>
  <c r="AJ24" i="17"/>
  <c r="AR23" i="17"/>
  <c r="AP23" i="17"/>
  <c r="AN23" i="17"/>
  <c r="AL23" i="17"/>
  <c r="AJ23" i="17"/>
  <c r="AR22" i="17"/>
  <c r="AP22" i="17"/>
  <c r="AN22" i="17"/>
  <c r="AL22" i="17"/>
  <c r="AJ22" i="17"/>
  <c r="AR21" i="17"/>
  <c r="AP21" i="17"/>
  <c r="AN21" i="17"/>
  <c r="AL21" i="17"/>
  <c r="AJ21" i="17"/>
  <c r="AR20" i="17"/>
  <c r="AP20" i="17"/>
  <c r="AN20" i="17"/>
  <c r="AL20" i="17"/>
  <c r="AJ20" i="17"/>
  <c r="AR19" i="17"/>
  <c r="AP19" i="17"/>
  <c r="AN19" i="17"/>
  <c r="AL19" i="17"/>
  <c r="AJ19" i="17"/>
  <c r="AR18" i="17"/>
  <c r="AP18" i="17"/>
  <c r="AN18" i="17"/>
  <c r="AL18" i="17"/>
  <c r="AJ18" i="17"/>
  <c r="AR17" i="17"/>
  <c r="AP17" i="17"/>
  <c r="AN17" i="17"/>
  <c r="AL17" i="17"/>
  <c r="AJ17" i="17"/>
  <c r="AR16" i="17"/>
  <c r="AP16" i="17"/>
  <c r="AN16" i="17"/>
  <c r="AL16" i="17"/>
  <c r="AJ16" i="17"/>
  <c r="AR15" i="17"/>
  <c r="AP15" i="17"/>
  <c r="AN15" i="17"/>
  <c r="AL15" i="17"/>
  <c r="AJ15" i="17"/>
  <c r="AR14" i="17"/>
  <c r="AP14" i="17"/>
  <c r="AN14" i="17"/>
  <c r="AL14" i="17"/>
  <c r="AJ14" i="17"/>
  <c r="AR13" i="17"/>
  <c r="AP13" i="17"/>
  <c r="AN13" i="17"/>
  <c r="AL13" i="17"/>
  <c r="AJ13" i="17"/>
  <c r="AR12" i="17"/>
  <c r="AP12" i="17"/>
  <c r="AN12" i="17"/>
  <c r="AL12" i="17"/>
  <c r="AJ12" i="17"/>
  <c r="AR11" i="17"/>
  <c r="AP11" i="17"/>
  <c r="AN11" i="17"/>
  <c r="AL11" i="17"/>
  <c r="AJ11" i="17"/>
  <c r="AR10" i="17"/>
  <c r="AP10" i="17"/>
  <c r="AN10" i="17"/>
  <c r="AL10" i="17"/>
  <c r="AJ10" i="17"/>
  <c r="AR69" i="18"/>
  <c r="AP69" i="18"/>
  <c r="AN69" i="18"/>
  <c r="AL69" i="18"/>
  <c r="AJ69" i="18"/>
  <c r="AR68" i="18"/>
  <c r="AP68" i="18"/>
  <c r="AN68" i="18"/>
  <c r="AL68" i="18"/>
  <c r="AJ68" i="18"/>
  <c r="AR67" i="18"/>
  <c r="AP67" i="18"/>
  <c r="AN67" i="18"/>
  <c r="AL67" i="18"/>
  <c r="AJ67" i="18"/>
  <c r="AR66" i="18"/>
  <c r="AP66" i="18"/>
  <c r="AN66" i="18"/>
  <c r="AL66" i="18"/>
  <c r="AJ66" i="18"/>
  <c r="AR65" i="18"/>
  <c r="AP65" i="18"/>
  <c r="AN65" i="18"/>
  <c r="AL65" i="18"/>
  <c r="AJ65" i="18"/>
  <c r="AR64" i="18"/>
  <c r="AP64" i="18"/>
  <c r="AN64" i="18"/>
  <c r="AL64" i="18"/>
  <c r="AJ64" i="18"/>
  <c r="AR63" i="18"/>
  <c r="AP63" i="18"/>
  <c r="AN63" i="18"/>
  <c r="AL63" i="18"/>
  <c r="AJ63" i="18"/>
  <c r="AR62" i="18"/>
  <c r="AP62" i="18"/>
  <c r="AN62" i="18"/>
  <c r="AL62" i="18"/>
  <c r="AJ62" i="18"/>
  <c r="AR61" i="18"/>
  <c r="AP61" i="18"/>
  <c r="AN61" i="18"/>
  <c r="AL61" i="18"/>
  <c r="AJ61" i="18"/>
  <c r="AR60" i="18"/>
  <c r="AP60" i="18"/>
  <c r="AN60" i="18"/>
  <c r="AL60" i="18"/>
  <c r="AJ60" i="18"/>
  <c r="AR59" i="18"/>
  <c r="AP59" i="18"/>
  <c r="AN59" i="18"/>
  <c r="AL59" i="18"/>
  <c r="AJ59" i="18"/>
  <c r="AR58" i="18"/>
  <c r="AP58" i="18"/>
  <c r="AN58" i="18"/>
  <c r="AL58" i="18"/>
  <c r="AJ58" i="18"/>
  <c r="AR57" i="18"/>
  <c r="AP57" i="18"/>
  <c r="AN57" i="18"/>
  <c r="AL57" i="18"/>
  <c r="AJ57" i="18"/>
  <c r="AR56" i="18"/>
  <c r="AP56" i="18"/>
  <c r="AN56" i="18"/>
  <c r="AL56" i="18"/>
  <c r="AJ56" i="18"/>
  <c r="AR55" i="18"/>
  <c r="AP55" i="18"/>
  <c r="AN55" i="18"/>
  <c r="AL55" i="18"/>
  <c r="AJ55" i="18"/>
  <c r="AR54" i="18"/>
  <c r="AP54" i="18"/>
  <c r="AN54" i="18"/>
  <c r="AL54" i="18"/>
  <c r="AJ54" i="18"/>
  <c r="AR53" i="18"/>
  <c r="AP53" i="18"/>
  <c r="AN53" i="18"/>
  <c r="AL53" i="18"/>
  <c r="AJ53" i="18"/>
  <c r="AR52" i="18"/>
  <c r="AP52" i="18"/>
  <c r="AN52" i="18"/>
  <c r="AL52" i="18"/>
  <c r="AJ52" i="18"/>
  <c r="AR51" i="18"/>
  <c r="AP51" i="18"/>
  <c r="AN51" i="18"/>
  <c r="AL51" i="18"/>
  <c r="AJ51" i="18"/>
  <c r="AR50" i="18"/>
  <c r="AP50" i="18"/>
  <c r="AN50" i="18"/>
  <c r="AL50" i="18"/>
  <c r="AJ50" i="18"/>
  <c r="AR49" i="18"/>
  <c r="AP49" i="18"/>
  <c r="AN49" i="18"/>
  <c r="AL49" i="18"/>
  <c r="AJ49" i="18"/>
  <c r="AR48" i="18"/>
  <c r="AP48" i="18"/>
  <c r="AN48" i="18"/>
  <c r="AL48" i="18"/>
  <c r="AJ48" i="18"/>
  <c r="AR47" i="18"/>
  <c r="AP47" i="18"/>
  <c r="AN47" i="18"/>
  <c r="AL47" i="18"/>
  <c r="AJ47" i="18"/>
  <c r="AR46" i="18"/>
  <c r="AP46" i="18"/>
  <c r="AN46" i="18"/>
  <c r="AL46" i="18"/>
  <c r="AJ46" i="18"/>
  <c r="AR45" i="18"/>
  <c r="AP45" i="18"/>
  <c r="AN45" i="18"/>
  <c r="AL45" i="18"/>
  <c r="AJ45" i="18"/>
  <c r="AR44" i="18"/>
  <c r="AP44" i="18"/>
  <c r="AN44" i="18"/>
  <c r="AL44" i="18"/>
  <c r="AJ44" i="18"/>
  <c r="AR43" i="18"/>
  <c r="AP43" i="18"/>
  <c r="AN43" i="18"/>
  <c r="AL43" i="18"/>
  <c r="AJ43" i="18"/>
  <c r="AR42" i="18"/>
  <c r="AP42" i="18"/>
  <c r="AN42" i="18"/>
  <c r="AL42" i="18"/>
  <c r="AJ42" i="18"/>
  <c r="AR41" i="18"/>
  <c r="AP41" i="18"/>
  <c r="AN41" i="18"/>
  <c r="AL41" i="18"/>
  <c r="AJ41" i="18"/>
  <c r="AR40" i="18"/>
  <c r="AP40" i="18"/>
  <c r="AN40" i="18"/>
  <c r="AL40" i="18"/>
  <c r="AJ40" i="18"/>
  <c r="AR39" i="18"/>
  <c r="AP39" i="18"/>
  <c r="AN39" i="18"/>
  <c r="AL39" i="18"/>
  <c r="AJ39" i="18"/>
  <c r="AR38" i="18"/>
  <c r="AP38" i="18"/>
  <c r="AN38" i="18"/>
  <c r="AL38" i="18"/>
  <c r="AJ38" i="18"/>
  <c r="AR37" i="18"/>
  <c r="AP37" i="18"/>
  <c r="AN37" i="18"/>
  <c r="AL37" i="18"/>
  <c r="AJ37" i="18"/>
  <c r="AR36" i="18"/>
  <c r="AP36" i="18"/>
  <c r="AN36" i="18"/>
  <c r="AL36" i="18"/>
  <c r="AJ36" i="18"/>
  <c r="AR35" i="18"/>
  <c r="AP35" i="18"/>
  <c r="AN35" i="18"/>
  <c r="AL35" i="18"/>
  <c r="AJ35" i="18"/>
  <c r="AR34" i="18"/>
  <c r="AP34" i="18"/>
  <c r="AN34" i="18"/>
  <c r="AL34" i="18"/>
  <c r="AJ34" i="18"/>
  <c r="AR33" i="18"/>
  <c r="AP33" i="18"/>
  <c r="AN33" i="18"/>
  <c r="AL33" i="18"/>
  <c r="AJ33" i="18"/>
  <c r="AR32" i="18"/>
  <c r="AP32" i="18"/>
  <c r="AN32" i="18"/>
  <c r="AL32" i="18"/>
  <c r="AJ32" i="18"/>
  <c r="AR31" i="18"/>
  <c r="AP31" i="18"/>
  <c r="AN31" i="18"/>
  <c r="AL31" i="18"/>
  <c r="AJ31" i="18"/>
  <c r="AR30" i="18"/>
  <c r="AP30" i="18"/>
  <c r="AN30" i="18"/>
  <c r="AL30" i="18"/>
  <c r="AJ30" i="18"/>
  <c r="AR29" i="18"/>
  <c r="AP29" i="18"/>
  <c r="AN29" i="18"/>
  <c r="AL29" i="18"/>
  <c r="AJ29" i="18"/>
  <c r="AR28" i="18"/>
  <c r="AP28" i="18"/>
  <c r="AN28" i="18"/>
  <c r="AL28" i="18"/>
  <c r="AJ28" i="18"/>
  <c r="AR27" i="18"/>
  <c r="AP27" i="18"/>
  <c r="AN27" i="18"/>
  <c r="AL27" i="18"/>
  <c r="AJ27" i="18"/>
  <c r="AR26" i="18"/>
  <c r="AP26" i="18"/>
  <c r="AN26" i="18"/>
  <c r="AL26" i="18"/>
  <c r="AJ26" i="18"/>
  <c r="AR25" i="18"/>
  <c r="AP25" i="18"/>
  <c r="AN25" i="18"/>
  <c r="AL25" i="18"/>
  <c r="AJ25" i="18"/>
  <c r="AR24" i="18"/>
  <c r="AP24" i="18"/>
  <c r="AN24" i="18"/>
  <c r="AL24" i="18"/>
  <c r="AJ24" i="18"/>
  <c r="AR23" i="18"/>
  <c r="AP23" i="18"/>
  <c r="AN23" i="18"/>
  <c r="AL23" i="18"/>
  <c r="AJ23" i="18"/>
  <c r="AR22" i="18"/>
  <c r="AP22" i="18"/>
  <c r="AN22" i="18"/>
  <c r="AL22" i="18"/>
  <c r="AJ22" i="18"/>
  <c r="AR21" i="18"/>
  <c r="AP21" i="18"/>
  <c r="AN21" i="18"/>
  <c r="AL21" i="18"/>
  <c r="AJ21" i="18"/>
  <c r="AR20" i="18"/>
  <c r="AP20" i="18"/>
  <c r="AN20" i="18"/>
  <c r="AL20" i="18"/>
  <c r="AJ20" i="18"/>
  <c r="AR19" i="18"/>
  <c r="AP19" i="18"/>
  <c r="AN19" i="18"/>
  <c r="AL19" i="18"/>
  <c r="AJ19" i="18"/>
  <c r="AR18" i="18"/>
  <c r="AP18" i="18"/>
  <c r="AN18" i="18"/>
  <c r="AL18" i="18"/>
  <c r="AJ18" i="18"/>
  <c r="AR17" i="18"/>
  <c r="AP17" i="18"/>
  <c r="AN17" i="18"/>
  <c r="AL17" i="18"/>
  <c r="AJ17" i="18"/>
  <c r="AR16" i="18"/>
  <c r="AP16" i="18"/>
  <c r="AN16" i="18"/>
  <c r="AL16" i="18"/>
  <c r="AJ16" i="18"/>
  <c r="AR15" i="18"/>
  <c r="AP15" i="18"/>
  <c r="AN15" i="18"/>
  <c r="AL15" i="18"/>
  <c r="AJ15" i="18"/>
  <c r="AR14" i="18"/>
  <c r="AP14" i="18"/>
  <c r="AN14" i="18"/>
  <c r="AL14" i="18"/>
  <c r="AJ14" i="18"/>
  <c r="AR13" i="18"/>
  <c r="AP13" i="18"/>
  <c r="AN13" i="18"/>
  <c r="AL13" i="18"/>
  <c r="AJ13" i="18"/>
  <c r="AR12" i="18"/>
  <c r="AP12" i="18"/>
  <c r="AN12" i="18"/>
  <c r="AL12" i="18"/>
  <c r="AJ12" i="18"/>
  <c r="AR11" i="18"/>
  <c r="AP11" i="18"/>
  <c r="AN11" i="18"/>
  <c r="AL11" i="18"/>
  <c r="AJ11" i="18"/>
  <c r="AR10" i="18"/>
  <c r="AP10" i="18"/>
  <c r="AN10" i="18"/>
  <c r="AL10" i="18"/>
  <c r="AJ10" i="18"/>
  <c r="AR69" i="19"/>
  <c r="AP69" i="19"/>
  <c r="AN69" i="19"/>
  <c r="AL69" i="19"/>
  <c r="AJ69" i="19"/>
  <c r="AR68" i="19"/>
  <c r="AP68" i="19"/>
  <c r="AN68" i="19"/>
  <c r="AL68" i="19"/>
  <c r="AJ68" i="19"/>
  <c r="AR67" i="19"/>
  <c r="AP67" i="19"/>
  <c r="AN67" i="19"/>
  <c r="AL67" i="19"/>
  <c r="AJ67" i="19"/>
  <c r="AR66" i="19"/>
  <c r="AP66" i="19"/>
  <c r="AN66" i="19"/>
  <c r="AL66" i="19"/>
  <c r="AJ66" i="19"/>
  <c r="AR65" i="19"/>
  <c r="AP65" i="19"/>
  <c r="AN65" i="19"/>
  <c r="AL65" i="19"/>
  <c r="AJ65" i="19"/>
  <c r="AR64" i="19"/>
  <c r="AP64" i="19"/>
  <c r="AN64" i="19"/>
  <c r="AL64" i="19"/>
  <c r="AJ64" i="19"/>
  <c r="AR63" i="19"/>
  <c r="AP63" i="19"/>
  <c r="AN63" i="19"/>
  <c r="AL63" i="19"/>
  <c r="AJ63" i="19"/>
  <c r="AR62" i="19"/>
  <c r="AP62" i="19"/>
  <c r="AN62" i="19"/>
  <c r="AL62" i="19"/>
  <c r="AJ62" i="19"/>
  <c r="AR61" i="19"/>
  <c r="AP61" i="19"/>
  <c r="AN61" i="19"/>
  <c r="AL61" i="19"/>
  <c r="AJ61" i="19"/>
  <c r="AR60" i="19"/>
  <c r="AP60" i="19"/>
  <c r="AN60" i="19"/>
  <c r="AL60" i="19"/>
  <c r="AJ60" i="19"/>
  <c r="AR59" i="19"/>
  <c r="AP59" i="19"/>
  <c r="AN59" i="19"/>
  <c r="AL59" i="19"/>
  <c r="AJ59" i="19"/>
  <c r="AR58" i="19"/>
  <c r="AP58" i="19"/>
  <c r="AN58" i="19"/>
  <c r="AL58" i="19"/>
  <c r="AJ58" i="19"/>
  <c r="AR57" i="19"/>
  <c r="AP57" i="19"/>
  <c r="AN57" i="19"/>
  <c r="AL57" i="19"/>
  <c r="AJ57" i="19"/>
  <c r="AR56" i="19"/>
  <c r="AP56" i="19"/>
  <c r="AN56" i="19"/>
  <c r="AL56" i="19"/>
  <c r="AJ56" i="19"/>
  <c r="AR55" i="19"/>
  <c r="AP55" i="19"/>
  <c r="AN55" i="19"/>
  <c r="AL55" i="19"/>
  <c r="AJ55" i="19"/>
  <c r="AR54" i="19"/>
  <c r="AP54" i="19"/>
  <c r="AN54" i="19"/>
  <c r="AL54" i="19"/>
  <c r="AJ54" i="19"/>
  <c r="AR53" i="19"/>
  <c r="AP53" i="19"/>
  <c r="AN53" i="19"/>
  <c r="AL53" i="19"/>
  <c r="AJ53" i="19"/>
  <c r="AR52" i="19"/>
  <c r="AP52" i="19"/>
  <c r="AN52" i="19"/>
  <c r="AL52" i="19"/>
  <c r="AJ52" i="19"/>
  <c r="AR51" i="19"/>
  <c r="AP51" i="19"/>
  <c r="AN51" i="19"/>
  <c r="AL51" i="19"/>
  <c r="AJ51" i="19"/>
  <c r="AR50" i="19"/>
  <c r="AP50" i="19"/>
  <c r="AN50" i="19"/>
  <c r="AL50" i="19"/>
  <c r="AJ50" i="19"/>
  <c r="AR49" i="19"/>
  <c r="AP49" i="19"/>
  <c r="AN49" i="19"/>
  <c r="AL49" i="19"/>
  <c r="AJ49" i="19"/>
  <c r="AR48" i="19"/>
  <c r="AP48" i="19"/>
  <c r="AN48" i="19"/>
  <c r="AL48" i="19"/>
  <c r="AJ48" i="19"/>
  <c r="AR47" i="19"/>
  <c r="AP47" i="19"/>
  <c r="AN47" i="19"/>
  <c r="AL47" i="19"/>
  <c r="AJ47" i="19"/>
  <c r="AR46" i="19"/>
  <c r="AP46" i="19"/>
  <c r="AN46" i="19"/>
  <c r="AL46" i="19"/>
  <c r="AJ46" i="19"/>
  <c r="AR45" i="19"/>
  <c r="AP45" i="19"/>
  <c r="AN45" i="19"/>
  <c r="AL45" i="19"/>
  <c r="AJ45" i="19"/>
  <c r="AR44" i="19"/>
  <c r="AP44" i="19"/>
  <c r="AN44" i="19"/>
  <c r="AL44" i="19"/>
  <c r="AJ44" i="19"/>
  <c r="AR43" i="19"/>
  <c r="AP43" i="19"/>
  <c r="AN43" i="19"/>
  <c r="AL43" i="19"/>
  <c r="AJ43" i="19"/>
  <c r="AR42" i="19"/>
  <c r="AP42" i="19"/>
  <c r="AN42" i="19"/>
  <c r="AL42" i="19"/>
  <c r="AJ42" i="19"/>
  <c r="AR41" i="19"/>
  <c r="AP41" i="19"/>
  <c r="AN41" i="19"/>
  <c r="AL41" i="19"/>
  <c r="AJ41" i="19"/>
  <c r="AR40" i="19"/>
  <c r="AP40" i="19"/>
  <c r="AN40" i="19"/>
  <c r="AL40" i="19"/>
  <c r="AJ40" i="19"/>
  <c r="AR39" i="19"/>
  <c r="AP39" i="19"/>
  <c r="AN39" i="19"/>
  <c r="AL39" i="19"/>
  <c r="AJ39" i="19"/>
  <c r="AR38" i="19"/>
  <c r="AP38" i="19"/>
  <c r="AN38" i="19"/>
  <c r="AL38" i="19"/>
  <c r="AJ38" i="19"/>
  <c r="AR37" i="19"/>
  <c r="AP37" i="19"/>
  <c r="AN37" i="19"/>
  <c r="AL37" i="19"/>
  <c r="AJ37" i="19"/>
  <c r="AR36" i="19"/>
  <c r="AP36" i="19"/>
  <c r="AN36" i="19"/>
  <c r="AL36" i="19"/>
  <c r="AJ36" i="19"/>
  <c r="AR35" i="19"/>
  <c r="AP35" i="19"/>
  <c r="AN35" i="19"/>
  <c r="AL35" i="19"/>
  <c r="AJ35" i="19"/>
  <c r="AR34" i="19"/>
  <c r="AP34" i="19"/>
  <c r="AN34" i="19"/>
  <c r="AL34" i="19"/>
  <c r="AJ34" i="19"/>
  <c r="AR33" i="19"/>
  <c r="AP33" i="19"/>
  <c r="AN33" i="19"/>
  <c r="AL33" i="19"/>
  <c r="AJ33" i="19"/>
  <c r="AR32" i="19"/>
  <c r="AP32" i="19"/>
  <c r="AN32" i="19"/>
  <c r="AL32" i="19"/>
  <c r="AJ32" i="19"/>
  <c r="AR31" i="19"/>
  <c r="AP31" i="19"/>
  <c r="AN31" i="19"/>
  <c r="AL31" i="19"/>
  <c r="AJ31" i="19"/>
  <c r="AR30" i="19"/>
  <c r="AP30" i="19"/>
  <c r="AN30" i="19"/>
  <c r="AL30" i="19"/>
  <c r="AJ30" i="19"/>
  <c r="AR29" i="19"/>
  <c r="AP29" i="19"/>
  <c r="AN29" i="19"/>
  <c r="AL29" i="19"/>
  <c r="AJ29" i="19"/>
  <c r="AR28" i="19"/>
  <c r="AP28" i="19"/>
  <c r="AN28" i="19"/>
  <c r="AL28" i="19"/>
  <c r="AJ28" i="19"/>
  <c r="AR27" i="19"/>
  <c r="AP27" i="19"/>
  <c r="AN27" i="19"/>
  <c r="AL27" i="19"/>
  <c r="AJ27" i="19"/>
  <c r="AR26" i="19"/>
  <c r="AP26" i="19"/>
  <c r="AN26" i="19"/>
  <c r="AL26" i="19"/>
  <c r="AJ26" i="19"/>
  <c r="AR25" i="19"/>
  <c r="AP25" i="19"/>
  <c r="AN25" i="19"/>
  <c r="AL25" i="19"/>
  <c r="AJ25" i="19"/>
  <c r="AR24" i="19"/>
  <c r="AP24" i="19"/>
  <c r="AN24" i="19"/>
  <c r="AL24" i="19"/>
  <c r="AJ24" i="19"/>
  <c r="AR23" i="19"/>
  <c r="AP23" i="19"/>
  <c r="AN23" i="19"/>
  <c r="AL23" i="19"/>
  <c r="AJ23" i="19"/>
  <c r="AR22" i="19"/>
  <c r="AP22" i="19"/>
  <c r="AN22" i="19"/>
  <c r="AL22" i="19"/>
  <c r="AJ22" i="19"/>
  <c r="AR21" i="19"/>
  <c r="AP21" i="19"/>
  <c r="AN21" i="19"/>
  <c r="AL21" i="19"/>
  <c r="AJ21" i="19"/>
  <c r="AR20" i="19"/>
  <c r="AP20" i="19"/>
  <c r="AN20" i="19"/>
  <c r="AL20" i="19"/>
  <c r="AJ20" i="19"/>
  <c r="AR19" i="19"/>
  <c r="AP19" i="19"/>
  <c r="AN19" i="19"/>
  <c r="AL19" i="19"/>
  <c r="AJ19" i="19"/>
  <c r="AR18" i="19"/>
  <c r="AP18" i="19"/>
  <c r="AN18" i="19"/>
  <c r="AL18" i="19"/>
  <c r="AJ18" i="19"/>
  <c r="AR17" i="19"/>
  <c r="AP17" i="19"/>
  <c r="AN17" i="19"/>
  <c r="AL17" i="19"/>
  <c r="AJ17" i="19"/>
  <c r="AR16" i="19"/>
  <c r="AP16" i="19"/>
  <c r="AN16" i="19"/>
  <c r="AL16" i="19"/>
  <c r="AJ16" i="19"/>
  <c r="AR15" i="19"/>
  <c r="AP15" i="19"/>
  <c r="AN15" i="19"/>
  <c r="AL15" i="19"/>
  <c r="AJ15" i="19"/>
  <c r="AR14" i="19"/>
  <c r="AP14" i="19"/>
  <c r="AN14" i="19"/>
  <c r="AL14" i="19"/>
  <c r="AJ14" i="19"/>
  <c r="AR13" i="19"/>
  <c r="AP13" i="19"/>
  <c r="AN13" i="19"/>
  <c r="AL13" i="19"/>
  <c r="AJ13" i="19"/>
  <c r="AR12" i="19"/>
  <c r="AP12" i="19"/>
  <c r="AN12" i="19"/>
  <c r="AL12" i="19"/>
  <c r="AJ12" i="19"/>
  <c r="AR11" i="19"/>
  <c r="AP11" i="19"/>
  <c r="AN11" i="19"/>
  <c r="AL11" i="19"/>
  <c r="AJ11" i="19"/>
  <c r="AR10" i="19"/>
  <c r="AP10" i="19"/>
  <c r="AN10" i="19"/>
  <c r="AL10" i="19"/>
  <c r="AJ10" i="19"/>
  <c r="AR69" i="20"/>
  <c r="AP69" i="20"/>
  <c r="AN69" i="20"/>
  <c r="AL69" i="20"/>
  <c r="AJ69" i="20"/>
  <c r="AR68" i="20"/>
  <c r="AP68" i="20"/>
  <c r="AN68" i="20"/>
  <c r="AL68" i="20"/>
  <c r="AJ68" i="20"/>
  <c r="AR67" i="20"/>
  <c r="AP67" i="20"/>
  <c r="AN67" i="20"/>
  <c r="AL67" i="20"/>
  <c r="AJ67" i="20"/>
  <c r="AR66" i="20"/>
  <c r="AP66" i="20"/>
  <c r="AN66" i="20"/>
  <c r="AL66" i="20"/>
  <c r="AJ66" i="20"/>
  <c r="AR65" i="20"/>
  <c r="AP65" i="20"/>
  <c r="AN65" i="20"/>
  <c r="AL65" i="20"/>
  <c r="AJ65" i="20"/>
  <c r="AR64" i="20"/>
  <c r="AP64" i="20"/>
  <c r="AN64" i="20"/>
  <c r="AL64" i="20"/>
  <c r="AJ64" i="20"/>
  <c r="AR63" i="20"/>
  <c r="AP63" i="20"/>
  <c r="AN63" i="20"/>
  <c r="AL63" i="20"/>
  <c r="AJ63" i="20"/>
  <c r="AR62" i="20"/>
  <c r="AP62" i="20"/>
  <c r="AN62" i="20"/>
  <c r="AL62" i="20"/>
  <c r="AJ62" i="20"/>
  <c r="AR61" i="20"/>
  <c r="AP61" i="20"/>
  <c r="AN61" i="20"/>
  <c r="AL61" i="20"/>
  <c r="AJ61" i="20"/>
  <c r="AR60" i="20"/>
  <c r="AP60" i="20"/>
  <c r="AN60" i="20"/>
  <c r="AL60" i="20"/>
  <c r="AJ60" i="20"/>
  <c r="AR59" i="20"/>
  <c r="AP59" i="20"/>
  <c r="AN59" i="20"/>
  <c r="AL59" i="20"/>
  <c r="AJ59" i="20"/>
  <c r="AR58" i="20"/>
  <c r="AP58" i="20"/>
  <c r="AN58" i="20"/>
  <c r="AL58" i="20"/>
  <c r="AJ58" i="20"/>
  <c r="AR57" i="20"/>
  <c r="AP57" i="20"/>
  <c r="AN57" i="20"/>
  <c r="AL57" i="20"/>
  <c r="AJ57" i="20"/>
  <c r="AR56" i="20"/>
  <c r="AP56" i="20"/>
  <c r="AN56" i="20"/>
  <c r="AL56" i="20"/>
  <c r="AJ56" i="20"/>
  <c r="AR55" i="20"/>
  <c r="AP55" i="20"/>
  <c r="AN55" i="20"/>
  <c r="AL55" i="20"/>
  <c r="AJ55" i="20"/>
  <c r="AR54" i="20"/>
  <c r="AP54" i="20"/>
  <c r="AN54" i="20"/>
  <c r="AL54" i="20"/>
  <c r="AJ54" i="20"/>
  <c r="AR53" i="20"/>
  <c r="AP53" i="20"/>
  <c r="AN53" i="20"/>
  <c r="AL53" i="20"/>
  <c r="AJ53" i="20"/>
  <c r="AR52" i="20"/>
  <c r="AP52" i="20"/>
  <c r="AN52" i="20"/>
  <c r="AL52" i="20"/>
  <c r="AJ52" i="20"/>
  <c r="AR51" i="20"/>
  <c r="AP51" i="20"/>
  <c r="AN51" i="20"/>
  <c r="AL51" i="20"/>
  <c r="AJ51" i="20"/>
  <c r="AR50" i="20"/>
  <c r="AP50" i="20"/>
  <c r="AN50" i="20"/>
  <c r="AL50" i="20"/>
  <c r="AJ50" i="20"/>
  <c r="AR49" i="20"/>
  <c r="AP49" i="20"/>
  <c r="AN49" i="20"/>
  <c r="AL49" i="20"/>
  <c r="AJ49" i="20"/>
  <c r="AR48" i="20"/>
  <c r="AP48" i="20"/>
  <c r="AN48" i="20"/>
  <c r="AL48" i="20"/>
  <c r="AJ48" i="20"/>
  <c r="AR47" i="20"/>
  <c r="AP47" i="20"/>
  <c r="AN47" i="20"/>
  <c r="AL47" i="20"/>
  <c r="AJ47" i="20"/>
  <c r="AR46" i="20"/>
  <c r="AP46" i="20"/>
  <c r="AN46" i="20"/>
  <c r="AL46" i="20"/>
  <c r="AJ46" i="20"/>
  <c r="AR45" i="20"/>
  <c r="AP45" i="20"/>
  <c r="AN45" i="20"/>
  <c r="AL45" i="20"/>
  <c r="AJ45" i="20"/>
  <c r="AR44" i="20"/>
  <c r="AP44" i="20"/>
  <c r="AN44" i="20"/>
  <c r="AL44" i="20"/>
  <c r="AJ44" i="20"/>
  <c r="AR43" i="20"/>
  <c r="AP43" i="20"/>
  <c r="AN43" i="20"/>
  <c r="AL43" i="20"/>
  <c r="AJ43" i="20"/>
  <c r="AR42" i="20"/>
  <c r="AP42" i="20"/>
  <c r="AN42" i="20"/>
  <c r="AL42" i="20"/>
  <c r="AJ42" i="20"/>
  <c r="AR41" i="20"/>
  <c r="AP41" i="20"/>
  <c r="AN41" i="20"/>
  <c r="AL41" i="20"/>
  <c r="AJ41" i="20"/>
  <c r="AR40" i="20"/>
  <c r="AP40" i="20"/>
  <c r="AN40" i="20"/>
  <c r="AL40" i="20"/>
  <c r="AJ40" i="20"/>
  <c r="AR39" i="20"/>
  <c r="AP39" i="20"/>
  <c r="AN39" i="20"/>
  <c r="AL39" i="20"/>
  <c r="AJ39" i="20"/>
  <c r="AR38" i="20"/>
  <c r="AP38" i="20"/>
  <c r="AN38" i="20"/>
  <c r="AL38" i="20"/>
  <c r="AJ38" i="20"/>
  <c r="AR37" i="20"/>
  <c r="AP37" i="20"/>
  <c r="AN37" i="20"/>
  <c r="AL37" i="20"/>
  <c r="AJ37" i="20"/>
  <c r="AR36" i="20"/>
  <c r="AP36" i="20"/>
  <c r="AN36" i="20"/>
  <c r="AL36" i="20"/>
  <c r="AJ36" i="20"/>
  <c r="AR35" i="20"/>
  <c r="AP35" i="20"/>
  <c r="AN35" i="20"/>
  <c r="AL35" i="20"/>
  <c r="AJ35" i="20"/>
  <c r="AR34" i="20"/>
  <c r="AP34" i="20"/>
  <c r="AN34" i="20"/>
  <c r="AL34" i="20"/>
  <c r="AJ34" i="20"/>
  <c r="AR33" i="20"/>
  <c r="AP33" i="20"/>
  <c r="AN33" i="20"/>
  <c r="AL33" i="20"/>
  <c r="AJ33" i="20"/>
  <c r="AR32" i="20"/>
  <c r="AP32" i="20"/>
  <c r="AN32" i="20"/>
  <c r="AL32" i="20"/>
  <c r="AJ32" i="20"/>
  <c r="AR31" i="20"/>
  <c r="AP31" i="20"/>
  <c r="AN31" i="20"/>
  <c r="AL31" i="20"/>
  <c r="AJ31" i="20"/>
  <c r="AR30" i="20"/>
  <c r="AP30" i="20"/>
  <c r="AN30" i="20"/>
  <c r="AL30" i="20"/>
  <c r="AJ30" i="20"/>
  <c r="AR29" i="20"/>
  <c r="AP29" i="20"/>
  <c r="AN29" i="20"/>
  <c r="AL29" i="20"/>
  <c r="AJ29" i="20"/>
  <c r="AR28" i="20"/>
  <c r="AP28" i="20"/>
  <c r="AN28" i="20"/>
  <c r="AL28" i="20"/>
  <c r="AJ28" i="20"/>
  <c r="AR27" i="20"/>
  <c r="AP27" i="20"/>
  <c r="AN27" i="20"/>
  <c r="AL27" i="20"/>
  <c r="AJ27" i="20"/>
  <c r="AR26" i="20"/>
  <c r="AP26" i="20"/>
  <c r="AN26" i="20"/>
  <c r="AL26" i="20"/>
  <c r="AJ26" i="20"/>
  <c r="AR25" i="20"/>
  <c r="AP25" i="20"/>
  <c r="AN25" i="20"/>
  <c r="AL25" i="20"/>
  <c r="AJ25" i="20"/>
  <c r="AR24" i="20"/>
  <c r="AP24" i="20"/>
  <c r="AN24" i="20"/>
  <c r="AL24" i="20"/>
  <c r="AJ24" i="20"/>
  <c r="AR23" i="20"/>
  <c r="AP23" i="20"/>
  <c r="AN23" i="20"/>
  <c r="AL23" i="20"/>
  <c r="AJ23" i="20"/>
  <c r="AR22" i="20"/>
  <c r="AP22" i="20"/>
  <c r="AN22" i="20"/>
  <c r="AL22" i="20"/>
  <c r="AJ22" i="20"/>
  <c r="AR21" i="20"/>
  <c r="AP21" i="20"/>
  <c r="AN21" i="20"/>
  <c r="AL21" i="20"/>
  <c r="AJ21" i="20"/>
  <c r="AR20" i="20"/>
  <c r="AP20" i="20"/>
  <c r="AN20" i="20"/>
  <c r="AL20" i="20"/>
  <c r="AJ20" i="20"/>
  <c r="AR19" i="20"/>
  <c r="AP19" i="20"/>
  <c r="AN19" i="20"/>
  <c r="AL19" i="20"/>
  <c r="AJ19" i="20"/>
  <c r="AR18" i="20"/>
  <c r="AP18" i="20"/>
  <c r="AN18" i="20"/>
  <c r="AL18" i="20"/>
  <c r="AJ18" i="20"/>
  <c r="AR17" i="20"/>
  <c r="AP17" i="20"/>
  <c r="AN17" i="20"/>
  <c r="AL17" i="20"/>
  <c r="AJ17" i="20"/>
  <c r="AR16" i="20"/>
  <c r="AP16" i="20"/>
  <c r="AN16" i="20"/>
  <c r="AL16" i="20"/>
  <c r="AJ16" i="20"/>
  <c r="AR15" i="20"/>
  <c r="AP15" i="20"/>
  <c r="AN15" i="20"/>
  <c r="AL15" i="20"/>
  <c r="AJ15" i="20"/>
  <c r="AR14" i="20"/>
  <c r="AP14" i="20"/>
  <c r="AN14" i="20"/>
  <c r="AL14" i="20"/>
  <c r="AJ14" i="20"/>
  <c r="AR13" i="20"/>
  <c r="AP13" i="20"/>
  <c r="AN13" i="20"/>
  <c r="AL13" i="20"/>
  <c r="AJ13" i="20"/>
  <c r="AR12" i="20"/>
  <c r="AP12" i="20"/>
  <c r="AN12" i="20"/>
  <c r="AL12" i="20"/>
  <c r="AJ12" i="20"/>
  <c r="AR11" i="20"/>
  <c r="AP11" i="20"/>
  <c r="AN11" i="20"/>
  <c r="AL11" i="20"/>
  <c r="AJ11" i="20"/>
  <c r="AR10" i="20"/>
  <c r="AP10" i="20"/>
  <c r="AN10" i="20"/>
  <c r="AL10" i="20"/>
  <c r="AJ10" i="20"/>
  <c r="AR69" i="21"/>
  <c r="AP69" i="21"/>
  <c r="AN69" i="21"/>
  <c r="AL69" i="21"/>
  <c r="AJ69" i="21"/>
  <c r="AR68" i="21"/>
  <c r="AP68" i="21"/>
  <c r="AN68" i="21"/>
  <c r="AL68" i="21"/>
  <c r="AJ68" i="21"/>
  <c r="AR67" i="21"/>
  <c r="AP67" i="21"/>
  <c r="AN67" i="21"/>
  <c r="AL67" i="21"/>
  <c r="AJ67" i="21"/>
  <c r="AR66" i="21"/>
  <c r="AP66" i="21"/>
  <c r="AN66" i="21"/>
  <c r="AL66" i="21"/>
  <c r="AJ66" i="21"/>
  <c r="AR65" i="21"/>
  <c r="AP65" i="21"/>
  <c r="AN65" i="21"/>
  <c r="AL65" i="21"/>
  <c r="AJ65" i="21"/>
  <c r="AR64" i="21"/>
  <c r="AP64" i="21"/>
  <c r="AN64" i="21"/>
  <c r="AL64" i="21"/>
  <c r="AJ64" i="21"/>
  <c r="AR63" i="21"/>
  <c r="AP63" i="21"/>
  <c r="AN63" i="21"/>
  <c r="AL63" i="21"/>
  <c r="AJ63" i="21"/>
  <c r="AR62" i="21"/>
  <c r="AP62" i="21"/>
  <c r="AN62" i="21"/>
  <c r="AL62" i="21"/>
  <c r="AJ62" i="21"/>
  <c r="AR61" i="21"/>
  <c r="AP61" i="21"/>
  <c r="AN61" i="21"/>
  <c r="AL61" i="21"/>
  <c r="AJ61" i="21"/>
  <c r="AR60" i="21"/>
  <c r="AP60" i="21"/>
  <c r="AN60" i="21"/>
  <c r="AL60" i="21"/>
  <c r="AJ60" i="21"/>
  <c r="AR59" i="21"/>
  <c r="AP59" i="21"/>
  <c r="AN59" i="21"/>
  <c r="AL59" i="21"/>
  <c r="AJ59" i="21"/>
  <c r="AR58" i="21"/>
  <c r="AP58" i="21"/>
  <c r="AN58" i="21"/>
  <c r="AL58" i="21"/>
  <c r="AJ58" i="21"/>
  <c r="AR57" i="21"/>
  <c r="AP57" i="21"/>
  <c r="AN57" i="21"/>
  <c r="AL57" i="21"/>
  <c r="AJ57" i="21"/>
  <c r="AR56" i="21"/>
  <c r="AP56" i="21"/>
  <c r="AN56" i="21"/>
  <c r="AL56" i="21"/>
  <c r="AJ56" i="21"/>
  <c r="AR55" i="21"/>
  <c r="AP55" i="21"/>
  <c r="AN55" i="21"/>
  <c r="AL55" i="21"/>
  <c r="AJ55" i="21"/>
  <c r="AR54" i="21"/>
  <c r="AP54" i="21"/>
  <c r="AN54" i="21"/>
  <c r="AL54" i="21"/>
  <c r="AJ54" i="21"/>
  <c r="AR53" i="21"/>
  <c r="AP53" i="21"/>
  <c r="AN53" i="21"/>
  <c r="AL53" i="21"/>
  <c r="AJ53" i="21"/>
  <c r="AR52" i="21"/>
  <c r="AP52" i="21"/>
  <c r="AN52" i="21"/>
  <c r="AL52" i="21"/>
  <c r="AJ52" i="21"/>
  <c r="AR51" i="21"/>
  <c r="AP51" i="21"/>
  <c r="AN51" i="21"/>
  <c r="AL51" i="21"/>
  <c r="AJ51" i="21"/>
  <c r="AR50" i="21"/>
  <c r="AP50" i="21"/>
  <c r="AN50" i="21"/>
  <c r="AL50" i="21"/>
  <c r="AJ50" i="21"/>
  <c r="AR49" i="21"/>
  <c r="AP49" i="21"/>
  <c r="AN49" i="21"/>
  <c r="AL49" i="21"/>
  <c r="AJ49" i="21"/>
  <c r="AR48" i="21"/>
  <c r="AP48" i="21"/>
  <c r="AN48" i="21"/>
  <c r="AL48" i="21"/>
  <c r="AJ48" i="21"/>
  <c r="AR47" i="21"/>
  <c r="AP47" i="21"/>
  <c r="AN47" i="21"/>
  <c r="AL47" i="21"/>
  <c r="AJ47" i="21"/>
  <c r="AR46" i="21"/>
  <c r="AP46" i="21"/>
  <c r="AN46" i="21"/>
  <c r="AL46" i="21"/>
  <c r="AJ46" i="21"/>
  <c r="AR45" i="21"/>
  <c r="AP45" i="21"/>
  <c r="AN45" i="21"/>
  <c r="AL45" i="21"/>
  <c r="AJ45" i="21"/>
  <c r="AR44" i="21"/>
  <c r="AP44" i="21"/>
  <c r="AN44" i="21"/>
  <c r="AL44" i="21"/>
  <c r="AJ44" i="21"/>
  <c r="AR43" i="21"/>
  <c r="AP43" i="21"/>
  <c r="AN43" i="21"/>
  <c r="AL43" i="21"/>
  <c r="AJ43" i="21"/>
  <c r="AR42" i="21"/>
  <c r="AP42" i="21"/>
  <c r="AN42" i="21"/>
  <c r="AL42" i="21"/>
  <c r="AJ42" i="21"/>
  <c r="AR41" i="21"/>
  <c r="AP41" i="21"/>
  <c r="AN41" i="21"/>
  <c r="AL41" i="21"/>
  <c r="AJ41" i="21"/>
  <c r="AR40" i="21"/>
  <c r="AP40" i="21"/>
  <c r="AN40" i="21"/>
  <c r="AL40" i="21"/>
  <c r="AJ40" i="21"/>
  <c r="AR39" i="21"/>
  <c r="AP39" i="21"/>
  <c r="AN39" i="21"/>
  <c r="AL39" i="21"/>
  <c r="AJ39" i="21"/>
  <c r="AR38" i="21"/>
  <c r="AP38" i="21"/>
  <c r="AN38" i="21"/>
  <c r="AL38" i="21"/>
  <c r="AJ38" i="21"/>
  <c r="AR37" i="21"/>
  <c r="AP37" i="21"/>
  <c r="AN37" i="21"/>
  <c r="AL37" i="21"/>
  <c r="AJ37" i="21"/>
  <c r="AR36" i="21"/>
  <c r="AP36" i="21"/>
  <c r="AN36" i="21"/>
  <c r="AL36" i="21"/>
  <c r="AJ36" i="21"/>
  <c r="AR35" i="21"/>
  <c r="AP35" i="21"/>
  <c r="AN35" i="21"/>
  <c r="AL35" i="21"/>
  <c r="AJ35" i="21"/>
  <c r="AR34" i="21"/>
  <c r="AP34" i="21"/>
  <c r="AN34" i="21"/>
  <c r="AL34" i="21"/>
  <c r="AJ34" i="21"/>
  <c r="AR33" i="21"/>
  <c r="AP33" i="21"/>
  <c r="AN33" i="21"/>
  <c r="AL33" i="21"/>
  <c r="AJ33" i="21"/>
  <c r="AR32" i="21"/>
  <c r="AP32" i="21"/>
  <c r="AN32" i="21"/>
  <c r="AL32" i="21"/>
  <c r="AJ32" i="21"/>
  <c r="AR31" i="21"/>
  <c r="AP31" i="21"/>
  <c r="AN31" i="21"/>
  <c r="AL31" i="21"/>
  <c r="AJ31" i="21"/>
  <c r="AR30" i="21"/>
  <c r="AP30" i="21"/>
  <c r="AN30" i="21"/>
  <c r="AL30" i="21"/>
  <c r="AJ30" i="21"/>
  <c r="AR29" i="21"/>
  <c r="AP29" i="21"/>
  <c r="AN29" i="21"/>
  <c r="AL29" i="21"/>
  <c r="AJ29" i="21"/>
  <c r="AR28" i="21"/>
  <c r="AP28" i="21"/>
  <c r="AN28" i="21"/>
  <c r="AL28" i="21"/>
  <c r="AJ28" i="21"/>
  <c r="AR27" i="21"/>
  <c r="AP27" i="21"/>
  <c r="AN27" i="21"/>
  <c r="AL27" i="21"/>
  <c r="AJ27" i="21"/>
  <c r="AR26" i="21"/>
  <c r="AP26" i="21"/>
  <c r="AN26" i="21"/>
  <c r="AL26" i="21"/>
  <c r="AJ26" i="21"/>
  <c r="AR25" i="21"/>
  <c r="AP25" i="21"/>
  <c r="AN25" i="21"/>
  <c r="AL25" i="21"/>
  <c r="AJ25" i="21"/>
  <c r="AR24" i="21"/>
  <c r="AP24" i="21"/>
  <c r="AN24" i="21"/>
  <c r="AL24" i="21"/>
  <c r="AJ24" i="21"/>
  <c r="AR23" i="21"/>
  <c r="AP23" i="21"/>
  <c r="AN23" i="21"/>
  <c r="AL23" i="21"/>
  <c r="AJ23" i="21"/>
  <c r="AR22" i="21"/>
  <c r="AP22" i="21"/>
  <c r="AN22" i="21"/>
  <c r="AL22" i="21"/>
  <c r="AJ22" i="21"/>
  <c r="AR21" i="21"/>
  <c r="AP21" i="21"/>
  <c r="AN21" i="21"/>
  <c r="AL21" i="21"/>
  <c r="AJ21" i="21"/>
  <c r="AR20" i="21"/>
  <c r="AP20" i="21"/>
  <c r="AN20" i="21"/>
  <c r="AL20" i="21"/>
  <c r="AJ20" i="21"/>
  <c r="AR19" i="21"/>
  <c r="AP19" i="21"/>
  <c r="AN19" i="21"/>
  <c r="AL19" i="21"/>
  <c r="AJ19" i="21"/>
  <c r="AR18" i="21"/>
  <c r="AP18" i="21"/>
  <c r="AN18" i="21"/>
  <c r="AL18" i="21"/>
  <c r="AJ18" i="21"/>
  <c r="AR17" i="21"/>
  <c r="AP17" i="21"/>
  <c r="AN17" i="21"/>
  <c r="AL17" i="21"/>
  <c r="AJ17" i="21"/>
  <c r="AR16" i="21"/>
  <c r="AP16" i="21"/>
  <c r="AN16" i="21"/>
  <c r="AL16" i="21"/>
  <c r="AJ16" i="21"/>
  <c r="AR15" i="21"/>
  <c r="AP15" i="21"/>
  <c r="AN15" i="21"/>
  <c r="AL15" i="21"/>
  <c r="AJ15" i="21"/>
  <c r="AR14" i="21"/>
  <c r="AP14" i="21"/>
  <c r="AN14" i="21"/>
  <c r="AL14" i="21"/>
  <c r="AJ14" i="21"/>
  <c r="AR13" i="21"/>
  <c r="AP13" i="21"/>
  <c r="AN13" i="21"/>
  <c r="AL13" i="21"/>
  <c r="AJ13" i="21"/>
  <c r="AR12" i="21"/>
  <c r="AP12" i="21"/>
  <c r="AN12" i="21"/>
  <c r="AL12" i="21"/>
  <c r="AJ12" i="21"/>
  <c r="AR11" i="21"/>
  <c r="AP11" i="21"/>
  <c r="AN11" i="21"/>
  <c r="AL11" i="21"/>
  <c r="AJ11" i="21"/>
  <c r="AR10" i="21"/>
  <c r="AP10" i="21"/>
  <c r="AN10" i="21"/>
  <c r="AL10" i="21"/>
  <c r="AJ10" i="21"/>
  <c r="AR69" i="22"/>
  <c r="AP69" i="22"/>
  <c r="AN69" i="22"/>
  <c r="AL69" i="22"/>
  <c r="AJ69" i="22"/>
  <c r="AR68" i="22"/>
  <c r="AP68" i="22"/>
  <c r="AN68" i="22"/>
  <c r="AL68" i="22"/>
  <c r="AJ68" i="22"/>
  <c r="AR67" i="22"/>
  <c r="AP67" i="22"/>
  <c r="AN67" i="22"/>
  <c r="AL67" i="22"/>
  <c r="AJ67" i="22"/>
  <c r="AR66" i="22"/>
  <c r="AP66" i="22"/>
  <c r="AN66" i="22"/>
  <c r="AL66" i="22"/>
  <c r="AJ66" i="22"/>
  <c r="AR65" i="22"/>
  <c r="AP65" i="22"/>
  <c r="AN65" i="22"/>
  <c r="AL65" i="22"/>
  <c r="AJ65" i="22"/>
  <c r="AR64" i="22"/>
  <c r="AP64" i="22"/>
  <c r="AN64" i="22"/>
  <c r="AL64" i="22"/>
  <c r="AJ64" i="22"/>
  <c r="AR63" i="22"/>
  <c r="AP63" i="22"/>
  <c r="AN63" i="22"/>
  <c r="AL63" i="22"/>
  <c r="AJ63" i="22"/>
  <c r="AR62" i="22"/>
  <c r="AP62" i="22"/>
  <c r="AN62" i="22"/>
  <c r="AL62" i="22"/>
  <c r="AJ62" i="22"/>
  <c r="AR61" i="22"/>
  <c r="AP61" i="22"/>
  <c r="AN61" i="22"/>
  <c r="AL61" i="22"/>
  <c r="AJ61" i="22"/>
  <c r="AR60" i="22"/>
  <c r="AP60" i="22"/>
  <c r="AN60" i="22"/>
  <c r="AL60" i="22"/>
  <c r="AJ60" i="22"/>
  <c r="AR59" i="22"/>
  <c r="AP59" i="22"/>
  <c r="AN59" i="22"/>
  <c r="AL59" i="22"/>
  <c r="AJ59" i="22"/>
  <c r="AR58" i="22"/>
  <c r="AP58" i="22"/>
  <c r="AN58" i="22"/>
  <c r="AL58" i="22"/>
  <c r="AJ58" i="22"/>
  <c r="AR57" i="22"/>
  <c r="AP57" i="22"/>
  <c r="AN57" i="22"/>
  <c r="AL57" i="22"/>
  <c r="AJ57" i="22"/>
  <c r="AR56" i="22"/>
  <c r="AP56" i="22"/>
  <c r="AN56" i="22"/>
  <c r="AL56" i="22"/>
  <c r="AJ56" i="22"/>
  <c r="AR55" i="22"/>
  <c r="AP55" i="22"/>
  <c r="AN55" i="22"/>
  <c r="AL55" i="22"/>
  <c r="AJ55" i="22"/>
  <c r="AR54" i="22"/>
  <c r="AP54" i="22"/>
  <c r="AN54" i="22"/>
  <c r="AL54" i="22"/>
  <c r="AJ54" i="22"/>
  <c r="AR53" i="22"/>
  <c r="AP53" i="22"/>
  <c r="AN53" i="22"/>
  <c r="AL53" i="22"/>
  <c r="AJ53" i="22"/>
  <c r="AR52" i="22"/>
  <c r="AP52" i="22"/>
  <c r="AN52" i="22"/>
  <c r="AL52" i="22"/>
  <c r="AJ52" i="22"/>
  <c r="AR51" i="22"/>
  <c r="AP51" i="22"/>
  <c r="AN51" i="22"/>
  <c r="AL51" i="22"/>
  <c r="AJ51" i="22"/>
  <c r="AR50" i="22"/>
  <c r="AP50" i="22"/>
  <c r="AN50" i="22"/>
  <c r="AL50" i="22"/>
  <c r="AJ50" i="22"/>
  <c r="AR49" i="22"/>
  <c r="AP49" i="22"/>
  <c r="AN49" i="22"/>
  <c r="AL49" i="22"/>
  <c r="AJ49" i="22"/>
  <c r="AR48" i="22"/>
  <c r="AP48" i="22"/>
  <c r="AN48" i="22"/>
  <c r="AL48" i="22"/>
  <c r="AJ48" i="22"/>
  <c r="AR47" i="22"/>
  <c r="AP47" i="22"/>
  <c r="AN47" i="22"/>
  <c r="AL47" i="22"/>
  <c r="AJ47" i="22"/>
  <c r="AR46" i="22"/>
  <c r="AP46" i="22"/>
  <c r="AN46" i="22"/>
  <c r="AL46" i="22"/>
  <c r="AJ46" i="22"/>
  <c r="AR45" i="22"/>
  <c r="AP45" i="22"/>
  <c r="AN45" i="22"/>
  <c r="AL45" i="22"/>
  <c r="AJ45" i="22"/>
  <c r="AR44" i="22"/>
  <c r="AP44" i="22"/>
  <c r="AN44" i="22"/>
  <c r="AL44" i="22"/>
  <c r="AJ44" i="22"/>
  <c r="AR43" i="22"/>
  <c r="AP43" i="22"/>
  <c r="AN43" i="22"/>
  <c r="AL43" i="22"/>
  <c r="AJ43" i="22"/>
  <c r="AR42" i="22"/>
  <c r="AP42" i="22"/>
  <c r="AN42" i="22"/>
  <c r="AL42" i="22"/>
  <c r="AJ42" i="22"/>
  <c r="AR41" i="22"/>
  <c r="AP41" i="22"/>
  <c r="AN41" i="22"/>
  <c r="AL41" i="22"/>
  <c r="AJ41" i="22"/>
  <c r="AR40" i="22"/>
  <c r="AP40" i="22"/>
  <c r="AN40" i="22"/>
  <c r="AL40" i="22"/>
  <c r="AJ40" i="22"/>
  <c r="AR39" i="22"/>
  <c r="AP39" i="22"/>
  <c r="AN39" i="22"/>
  <c r="AL39" i="22"/>
  <c r="AJ39" i="22"/>
  <c r="AR38" i="22"/>
  <c r="AP38" i="22"/>
  <c r="AN38" i="22"/>
  <c r="AL38" i="22"/>
  <c r="AJ38" i="22"/>
  <c r="AR37" i="22"/>
  <c r="AP37" i="22"/>
  <c r="AN37" i="22"/>
  <c r="AL37" i="22"/>
  <c r="AJ37" i="22"/>
  <c r="AR36" i="22"/>
  <c r="AP36" i="22"/>
  <c r="AN36" i="22"/>
  <c r="AL36" i="22"/>
  <c r="AJ36" i="22"/>
  <c r="AR35" i="22"/>
  <c r="AP35" i="22"/>
  <c r="AN35" i="22"/>
  <c r="AL35" i="22"/>
  <c r="AJ35" i="22"/>
  <c r="AR34" i="22"/>
  <c r="AP34" i="22"/>
  <c r="AN34" i="22"/>
  <c r="AL34" i="22"/>
  <c r="AJ34" i="22"/>
  <c r="AR33" i="22"/>
  <c r="AP33" i="22"/>
  <c r="AN33" i="22"/>
  <c r="AL33" i="22"/>
  <c r="AJ33" i="22"/>
  <c r="AR32" i="22"/>
  <c r="AP32" i="22"/>
  <c r="AN32" i="22"/>
  <c r="AL32" i="22"/>
  <c r="AJ32" i="22"/>
  <c r="AR31" i="22"/>
  <c r="AP31" i="22"/>
  <c r="AN31" i="22"/>
  <c r="AL31" i="22"/>
  <c r="AJ31" i="22"/>
  <c r="AR30" i="22"/>
  <c r="AP30" i="22"/>
  <c r="AN30" i="22"/>
  <c r="AL30" i="22"/>
  <c r="AJ30" i="22"/>
  <c r="AR29" i="22"/>
  <c r="AP29" i="22"/>
  <c r="AN29" i="22"/>
  <c r="AL29" i="22"/>
  <c r="AJ29" i="22"/>
  <c r="AR28" i="22"/>
  <c r="AP28" i="22"/>
  <c r="AN28" i="22"/>
  <c r="AL28" i="22"/>
  <c r="AJ28" i="22"/>
  <c r="AR27" i="22"/>
  <c r="AP27" i="22"/>
  <c r="AN27" i="22"/>
  <c r="AL27" i="22"/>
  <c r="AJ27" i="22"/>
  <c r="AR26" i="22"/>
  <c r="AP26" i="22"/>
  <c r="AN26" i="22"/>
  <c r="AL26" i="22"/>
  <c r="AJ26" i="22"/>
  <c r="AR25" i="22"/>
  <c r="AP25" i="22"/>
  <c r="AN25" i="22"/>
  <c r="AL25" i="22"/>
  <c r="AJ25" i="22"/>
  <c r="AR24" i="22"/>
  <c r="AP24" i="22"/>
  <c r="AN24" i="22"/>
  <c r="AL24" i="22"/>
  <c r="AJ24" i="22"/>
  <c r="AR23" i="22"/>
  <c r="AP23" i="22"/>
  <c r="AN23" i="22"/>
  <c r="AL23" i="22"/>
  <c r="AJ23" i="22"/>
  <c r="AR22" i="22"/>
  <c r="AP22" i="22"/>
  <c r="AN22" i="22"/>
  <c r="AL22" i="22"/>
  <c r="AJ22" i="22"/>
  <c r="AR21" i="22"/>
  <c r="AP21" i="22"/>
  <c r="AN21" i="22"/>
  <c r="AL21" i="22"/>
  <c r="AJ21" i="22"/>
  <c r="AR20" i="22"/>
  <c r="AP20" i="22"/>
  <c r="AN20" i="22"/>
  <c r="AL20" i="22"/>
  <c r="AJ20" i="22"/>
  <c r="AR19" i="22"/>
  <c r="AP19" i="22"/>
  <c r="AN19" i="22"/>
  <c r="AL19" i="22"/>
  <c r="AJ19" i="22"/>
  <c r="AR18" i="22"/>
  <c r="AP18" i="22"/>
  <c r="AN18" i="22"/>
  <c r="AL18" i="22"/>
  <c r="AJ18" i="22"/>
  <c r="AR17" i="22"/>
  <c r="AP17" i="22"/>
  <c r="AN17" i="22"/>
  <c r="AL17" i="22"/>
  <c r="AJ17" i="22"/>
  <c r="AR16" i="22"/>
  <c r="AP16" i="22"/>
  <c r="AN16" i="22"/>
  <c r="AL16" i="22"/>
  <c r="AJ16" i="22"/>
  <c r="AR15" i="22"/>
  <c r="AP15" i="22"/>
  <c r="AN15" i="22"/>
  <c r="AL15" i="22"/>
  <c r="AJ15" i="22"/>
  <c r="AR14" i="22"/>
  <c r="AP14" i="22"/>
  <c r="AN14" i="22"/>
  <c r="AL14" i="22"/>
  <c r="AJ14" i="22"/>
  <c r="AR13" i="22"/>
  <c r="AP13" i="22"/>
  <c r="AN13" i="22"/>
  <c r="AL13" i="22"/>
  <c r="AJ13" i="22"/>
  <c r="AR12" i="22"/>
  <c r="AP12" i="22"/>
  <c r="AN12" i="22"/>
  <c r="AL12" i="22"/>
  <c r="AJ12" i="22"/>
  <c r="AR11" i="22"/>
  <c r="AP11" i="22"/>
  <c r="AN11" i="22"/>
  <c r="AL11" i="22"/>
  <c r="AJ11" i="22"/>
  <c r="AR10" i="22"/>
  <c r="AP10" i="22"/>
  <c r="AN10" i="22"/>
  <c r="AL10" i="22"/>
  <c r="AJ10" i="22"/>
  <c r="AR69" i="23"/>
  <c r="AP69" i="23"/>
  <c r="AN69" i="23"/>
  <c r="AL69" i="23"/>
  <c r="AJ69" i="23"/>
  <c r="AR68" i="23"/>
  <c r="AP68" i="23"/>
  <c r="AN68" i="23"/>
  <c r="AL68" i="23"/>
  <c r="AJ68" i="23"/>
  <c r="AR67" i="23"/>
  <c r="AP67" i="23"/>
  <c r="AN67" i="23"/>
  <c r="AL67" i="23"/>
  <c r="AJ67" i="23"/>
  <c r="AR66" i="23"/>
  <c r="AP66" i="23"/>
  <c r="AN66" i="23"/>
  <c r="AL66" i="23"/>
  <c r="AJ66" i="23"/>
  <c r="AR65" i="23"/>
  <c r="AP65" i="23"/>
  <c r="AN65" i="23"/>
  <c r="AL65" i="23"/>
  <c r="AJ65" i="23"/>
  <c r="AR64" i="23"/>
  <c r="AP64" i="23"/>
  <c r="AN64" i="23"/>
  <c r="AL64" i="23"/>
  <c r="AJ64" i="23"/>
  <c r="AR63" i="23"/>
  <c r="AP63" i="23"/>
  <c r="AN63" i="23"/>
  <c r="AL63" i="23"/>
  <c r="AJ63" i="23"/>
  <c r="AR62" i="23"/>
  <c r="AP62" i="23"/>
  <c r="AN62" i="23"/>
  <c r="AL62" i="23"/>
  <c r="AJ62" i="23"/>
  <c r="AR61" i="23"/>
  <c r="AP61" i="23"/>
  <c r="AN61" i="23"/>
  <c r="AL61" i="23"/>
  <c r="AJ61" i="23"/>
  <c r="AR60" i="23"/>
  <c r="AP60" i="23"/>
  <c r="AN60" i="23"/>
  <c r="AL60" i="23"/>
  <c r="AJ60" i="23"/>
  <c r="AR59" i="23"/>
  <c r="AP59" i="23"/>
  <c r="AN59" i="23"/>
  <c r="AL59" i="23"/>
  <c r="AJ59" i="23"/>
  <c r="AR58" i="23"/>
  <c r="AP58" i="23"/>
  <c r="AN58" i="23"/>
  <c r="AL58" i="23"/>
  <c r="AJ58" i="23"/>
  <c r="AR57" i="23"/>
  <c r="AP57" i="23"/>
  <c r="AN57" i="23"/>
  <c r="AL57" i="23"/>
  <c r="AJ57" i="23"/>
  <c r="AR56" i="23"/>
  <c r="AP56" i="23"/>
  <c r="AN56" i="23"/>
  <c r="AL56" i="23"/>
  <c r="AJ56" i="23"/>
  <c r="AR55" i="23"/>
  <c r="AP55" i="23"/>
  <c r="AN55" i="23"/>
  <c r="AL55" i="23"/>
  <c r="AJ55" i="23"/>
  <c r="AR54" i="23"/>
  <c r="AP54" i="23"/>
  <c r="AN54" i="23"/>
  <c r="AL54" i="23"/>
  <c r="AJ54" i="23"/>
  <c r="AR53" i="23"/>
  <c r="AP53" i="23"/>
  <c r="AN53" i="23"/>
  <c r="AL53" i="23"/>
  <c r="AJ53" i="23"/>
  <c r="AR52" i="23"/>
  <c r="AP52" i="23"/>
  <c r="AN52" i="23"/>
  <c r="AL52" i="23"/>
  <c r="AJ52" i="23"/>
  <c r="AR51" i="23"/>
  <c r="AP51" i="23"/>
  <c r="AN51" i="23"/>
  <c r="AL51" i="23"/>
  <c r="AJ51" i="23"/>
  <c r="AR50" i="23"/>
  <c r="AP50" i="23"/>
  <c r="AN50" i="23"/>
  <c r="AL50" i="23"/>
  <c r="AJ50" i="23"/>
  <c r="AR49" i="23"/>
  <c r="AP49" i="23"/>
  <c r="AN49" i="23"/>
  <c r="AL49" i="23"/>
  <c r="AJ49" i="23"/>
  <c r="AR48" i="23"/>
  <c r="AP48" i="23"/>
  <c r="AN48" i="23"/>
  <c r="AL48" i="23"/>
  <c r="AJ48" i="23"/>
  <c r="AR47" i="23"/>
  <c r="AP47" i="23"/>
  <c r="AN47" i="23"/>
  <c r="AL47" i="23"/>
  <c r="AJ47" i="23"/>
  <c r="AR46" i="23"/>
  <c r="AP46" i="23"/>
  <c r="AN46" i="23"/>
  <c r="AL46" i="23"/>
  <c r="AJ46" i="23"/>
  <c r="AR45" i="23"/>
  <c r="AP45" i="23"/>
  <c r="AN45" i="23"/>
  <c r="AL45" i="23"/>
  <c r="AJ45" i="23"/>
  <c r="AR44" i="23"/>
  <c r="AP44" i="23"/>
  <c r="AN44" i="23"/>
  <c r="AL44" i="23"/>
  <c r="AJ44" i="23"/>
  <c r="AR43" i="23"/>
  <c r="AP43" i="23"/>
  <c r="AN43" i="23"/>
  <c r="AL43" i="23"/>
  <c r="AJ43" i="23"/>
  <c r="AR42" i="23"/>
  <c r="AP42" i="23"/>
  <c r="AN42" i="23"/>
  <c r="AL42" i="23"/>
  <c r="AJ42" i="23"/>
  <c r="AR41" i="23"/>
  <c r="AP41" i="23"/>
  <c r="AN41" i="23"/>
  <c r="AL41" i="23"/>
  <c r="AJ41" i="23"/>
  <c r="AR40" i="23"/>
  <c r="AP40" i="23"/>
  <c r="AN40" i="23"/>
  <c r="AL40" i="23"/>
  <c r="AJ40" i="23"/>
  <c r="AR39" i="23"/>
  <c r="AP39" i="23"/>
  <c r="AN39" i="23"/>
  <c r="AL39" i="23"/>
  <c r="AJ39" i="23"/>
  <c r="AR38" i="23"/>
  <c r="AP38" i="23"/>
  <c r="AN38" i="23"/>
  <c r="AL38" i="23"/>
  <c r="AJ38" i="23"/>
  <c r="AR37" i="23"/>
  <c r="AP37" i="23"/>
  <c r="AN37" i="23"/>
  <c r="AL37" i="23"/>
  <c r="AJ37" i="23"/>
  <c r="AR36" i="23"/>
  <c r="AP36" i="23"/>
  <c r="AN36" i="23"/>
  <c r="AL36" i="23"/>
  <c r="AJ36" i="23"/>
  <c r="AR35" i="23"/>
  <c r="AP35" i="23"/>
  <c r="AN35" i="23"/>
  <c r="AL35" i="23"/>
  <c r="AJ35" i="23"/>
  <c r="AR34" i="23"/>
  <c r="AP34" i="23"/>
  <c r="AN34" i="23"/>
  <c r="AL34" i="23"/>
  <c r="AJ34" i="23"/>
  <c r="AR33" i="23"/>
  <c r="AP33" i="23"/>
  <c r="AN33" i="23"/>
  <c r="AL33" i="23"/>
  <c r="AJ33" i="23"/>
  <c r="AR32" i="23"/>
  <c r="AP32" i="23"/>
  <c r="AN32" i="23"/>
  <c r="AL32" i="23"/>
  <c r="AJ32" i="23"/>
  <c r="AR31" i="23"/>
  <c r="AP31" i="23"/>
  <c r="AN31" i="23"/>
  <c r="AL31" i="23"/>
  <c r="AJ31" i="23"/>
  <c r="AR30" i="23"/>
  <c r="AP30" i="23"/>
  <c r="AN30" i="23"/>
  <c r="AL30" i="23"/>
  <c r="AJ30" i="23"/>
  <c r="AR29" i="23"/>
  <c r="AP29" i="23"/>
  <c r="AN29" i="23"/>
  <c r="AL29" i="23"/>
  <c r="AJ29" i="23"/>
  <c r="AR28" i="23"/>
  <c r="AP28" i="23"/>
  <c r="AN28" i="23"/>
  <c r="AL28" i="23"/>
  <c r="AJ28" i="23"/>
  <c r="AR27" i="23"/>
  <c r="AP27" i="23"/>
  <c r="AN27" i="23"/>
  <c r="AL27" i="23"/>
  <c r="AJ27" i="23"/>
  <c r="AR26" i="23"/>
  <c r="AP26" i="23"/>
  <c r="AN26" i="23"/>
  <c r="AL26" i="23"/>
  <c r="AJ26" i="23"/>
  <c r="AR25" i="23"/>
  <c r="AP25" i="23"/>
  <c r="AN25" i="23"/>
  <c r="AL25" i="23"/>
  <c r="AJ25" i="23"/>
  <c r="AR24" i="23"/>
  <c r="AP24" i="23"/>
  <c r="AN24" i="23"/>
  <c r="AL24" i="23"/>
  <c r="AJ24" i="23"/>
  <c r="AR23" i="23"/>
  <c r="AP23" i="23"/>
  <c r="AN23" i="23"/>
  <c r="AL23" i="23"/>
  <c r="AJ23" i="23"/>
  <c r="AR22" i="23"/>
  <c r="AP22" i="23"/>
  <c r="AN22" i="23"/>
  <c r="AL22" i="23"/>
  <c r="AJ22" i="23"/>
  <c r="AR21" i="23"/>
  <c r="AP21" i="23"/>
  <c r="AN21" i="23"/>
  <c r="AL21" i="23"/>
  <c r="AJ21" i="23"/>
  <c r="AR20" i="23"/>
  <c r="AP20" i="23"/>
  <c r="AN20" i="23"/>
  <c r="AL20" i="23"/>
  <c r="AJ20" i="23"/>
  <c r="AR19" i="23"/>
  <c r="AP19" i="23"/>
  <c r="AN19" i="23"/>
  <c r="AL19" i="23"/>
  <c r="AJ19" i="23"/>
  <c r="AR18" i="23"/>
  <c r="AP18" i="23"/>
  <c r="AN18" i="23"/>
  <c r="AL18" i="23"/>
  <c r="AJ18" i="23"/>
  <c r="AR17" i="23"/>
  <c r="AP17" i="23"/>
  <c r="AN17" i="23"/>
  <c r="AL17" i="23"/>
  <c r="AJ17" i="23"/>
  <c r="AR16" i="23"/>
  <c r="AP16" i="23"/>
  <c r="AN16" i="23"/>
  <c r="AL16" i="23"/>
  <c r="AJ16" i="23"/>
  <c r="AR15" i="23"/>
  <c r="AP15" i="23"/>
  <c r="AN15" i="23"/>
  <c r="AL15" i="23"/>
  <c r="AJ15" i="23"/>
  <c r="AR14" i="23"/>
  <c r="AP14" i="23"/>
  <c r="AN14" i="23"/>
  <c r="AL14" i="23"/>
  <c r="AJ14" i="23"/>
  <c r="AR13" i="23"/>
  <c r="AP13" i="23"/>
  <c r="AN13" i="23"/>
  <c r="AL13" i="23"/>
  <c r="AJ13" i="23"/>
  <c r="AR12" i="23"/>
  <c r="AP12" i="23"/>
  <c r="AN12" i="23"/>
  <c r="AL12" i="23"/>
  <c r="AJ12" i="23"/>
  <c r="AR11" i="23"/>
  <c r="AP11" i="23"/>
  <c r="AN11" i="23"/>
  <c r="AL11" i="23"/>
  <c r="AJ11" i="23"/>
  <c r="AR10" i="23"/>
  <c r="AP10" i="23"/>
  <c r="AN10" i="23"/>
  <c r="AL10" i="23"/>
  <c r="AJ10" i="23"/>
  <c r="AR69" i="24"/>
  <c r="AP69" i="24"/>
  <c r="AN69" i="24"/>
  <c r="AL69" i="24"/>
  <c r="AJ69" i="24"/>
  <c r="AR68" i="24"/>
  <c r="AP68" i="24"/>
  <c r="AN68" i="24"/>
  <c r="AL68" i="24"/>
  <c r="AJ68" i="24"/>
  <c r="AR67" i="24"/>
  <c r="AP67" i="24"/>
  <c r="AN67" i="24"/>
  <c r="AL67" i="24"/>
  <c r="AJ67" i="24"/>
  <c r="AR66" i="24"/>
  <c r="AP66" i="24"/>
  <c r="AN66" i="24"/>
  <c r="AL66" i="24"/>
  <c r="AJ66" i="24"/>
  <c r="AR65" i="24"/>
  <c r="AP65" i="24"/>
  <c r="AN65" i="24"/>
  <c r="AL65" i="24"/>
  <c r="AJ65" i="24"/>
  <c r="AR64" i="24"/>
  <c r="AP64" i="24"/>
  <c r="AN64" i="24"/>
  <c r="AL64" i="24"/>
  <c r="AJ64" i="24"/>
  <c r="AR63" i="24"/>
  <c r="AP63" i="24"/>
  <c r="AN63" i="24"/>
  <c r="AL63" i="24"/>
  <c r="AJ63" i="24"/>
  <c r="AR62" i="24"/>
  <c r="AP62" i="24"/>
  <c r="AN62" i="24"/>
  <c r="AL62" i="24"/>
  <c r="AJ62" i="24"/>
  <c r="AR61" i="24"/>
  <c r="AP61" i="24"/>
  <c r="AN61" i="24"/>
  <c r="AL61" i="24"/>
  <c r="AJ61" i="24"/>
  <c r="AR60" i="24"/>
  <c r="AP60" i="24"/>
  <c r="AN60" i="24"/>
  <c r="AL60" i="24"/>
  <c r="AJ60" i="24"/>
  <c r="AR59" i="24"/>
  <c r="AP59" i="24"/>
  <c r="AN59" i="24"/>
  <c r="AL59" i="24"/>
  <c r="AJ59" i="24"/>
  <c r="AR58" i="24"/>
  <c r="AP58" i="24"/>
  <c r="AN58" i="24"/>
  <c r="AL58" i="24"/>
  <c r="AJ58" i="24"/>
  <c r="AR57" i="24"/>
  <c r="AP57" i="24"/>
  <c r="AN57" i="24"/>
  <c r="AL57" i="24"/>
  <c r="AJ57" i="24"/>
  <c r="AR56" i="24"/>
  <c r="AP56" i="24"/>
  <c r="AN56" i="24"/>
  <c r="AL56" i="24"/>
  <c r="AJ56" i="24"/>
  <c r="AR55" i="24"/>
  <c r="AP55" i="24"/>
  <c r="AN55" i="24"/>
  <c r="AL55" i="24"/>
  <c r="AJ55" i="24"/>
  <c r="AR54" i="24"/>
  <c r="AP54" i="24"/>
  <c r="AN54" i="24"/>
  <c r="AL54" i="24"/>
  <c r="AJ54" i="24"/>
  <c r="AR53" i="24"/>
  <c r="AP53" i="24"/>
  <c r="AN53" i="24"/>
  <c r="AL53" i="24"/>
  <c r="AJ53" i="24"/>
  <c r="AR52" i="24"/>
  <c r="AP52" i="24"/>
  <c r="AN52" i="24"/>
  <c r="AL52" i="24"/>
  <c r="AJ52" i="24"/>
  <c r="AR51" i="24"/>
  <c r="AP51" i="24"/>
  <c r="AN51" i="24"/>
  <c r="AL51" i="24"/>
  <c r="AJ51" i="24"/>
  <c r="AR50" i="24"/>
  <c r="AP50" i="24"/>
  <c r="AN50" i="24"/>
  <c r="AL50" i="24"/>
  <c r="AJ50" i="24"/>
  <c r="AR49" i="24"/>
  <c r="AP49" i="24"/>
  <c r="AN49" i="24"/>
  <c r="AL49" i="24"/>
  <c r="AJ49" i="24"/>
  <c r="AR48" i="24"/>
  <c r="AP48" i="24"/>
  <c r="AN48" i="24"/>
  <c r="AL48" i="24"/>
  <c r="AJ48" i="24"/>
  <c r="AR47" i="24"/>
  <c r="AP47" i="24"/>
  <c r="AN47" i="24"/>
  <c r="AL47" i="24"/>
  <c r="AJ47" i="24"/>
  <c r="AR46" i="24"/>
  <c r="AP46" i="24"/>
  <c r="AN46" i="24"/>
  <c r="AL46" i="24"/>
  <c r="AJ46" i="24"/>
  <c r="AR45" i="24"/>
  <c r="AP45" i="24"/>
  <c r="AN45" i="24"/>
  <c r="AL45" i="24"/>
  <c r="AJ45" i="24"/>
  <c r="AR44" i="24"/>
  <c r="AP44" i="24"/>
  <c r="AN44" i="24"/>
  <c r="AL44" i="24"/>
  <c r="AJ44" i="24"/>
  <c r="AR43" i="24"/>
  <c r="AP43" i="24"/>
  <c r="AN43" i="24"/>
  <c r="AL43" i="24"/>
  <c r="AJ43" i="24"/>
  <c r="AR42" i="24"/>
  <c r="AP42" i="24"/>
  <c r="AN42" i="24"/>
  <c r="AL42" i="24"/>
  <c r="AJ42" i="24"/>
  <c r="AR41" i="24"/>
  <c r="AP41" i="24"/>
  <c r="AN41" i="24"/>
  <c r="AL41" i="24"/>
  <c r="AJ41" i="24"/>
  <c r="AR40" i="24"/>
  <c r="AP40" i="24"/>
  <c r="AN40" i="24"/>
  <c r="AL40" i="24"/>
  <c r="AJ40" i="24"/>
  <c r="AR39" i="24"/>
  <c r="AP39" i="24"/>
  <c r="AN39" i="24"/>
  <c r="AL39" i="24"/>
  <c r="AJ39" i="24"/>
  <c r="AR38" i="24"/>
  <c r="AP38" i="24"/>
  <c r="AN38" i="24"/>
  <c r="AL38" i="24"/>
  <c r="AJ38" i="24"/>
  <c r="AR37" i="24"/>
  <c r="AP37" i="24"/>
  <c r="AN37" i="24"/>
  <c r="AL37" i="24"/>
  <c r="AJ37" i="24"/>
  <c r="AR36" i="24"/>
  <c r="AP36" i="24"/>
  <c r="AN36" i="24"/>
  <c r="AL36" i="24"/>
  <c r="AJ36" i="24"/>
  <c r="AR35" i="24"/>
  <c r="AP35" i="24"/>
  <c r="AN35" i="24"/>
  <c r="AL35" i="24"/>
  <c r="AJ35" i="24"/>
  <c r="AR34" i="24"/>
  <c r="AP34" i="24"/>
  <c r="AN34" i="24"/>
  <c r="AL34" i="24"/>
  <c r="AJ34" i="24"/>
  <c r="AR33" i="24"/>
  <c r="AP33" i="24"/>
  <c r="AN33" i="24"/>
  <c r="AL33" i="24"/>
  <c r="AJ33" i="24"/>
  <c r="AR32" i="24"/>
  <c r="AP32" i="24"/>
  <c r="AN32" i="24"/>
  <c r="AL32" i="24"/>
  <c r="AJ32" i="24"/>
  <c r="AR31" i="24"/>
  <c r="AP31" i="24"/>
  <c r="AN31" i="24"/>
  <c r="AL31" i="24"/>
  <c r="AJ31" i="24"/>
  <c r="AR30" i="24"/>
  <c r="AP30" i="24"/>
  <c r="AN30" i="24"/>
  <c r="AL30" i="24"/>
  <c r="AJ30" i="24"/>
  <c r="AR29" i="24"/>
  <c r="AP29" i="24"/>
  <c r="AN29" i="24"/>
  <c r="AL29" i="24"/>
  <c r="AJ29" i="24"/>
  <c r="AR28" i="24"/>
  <c r="AP28" i="24"/>
  <c r="AN28" i="24"/>
  <c r="AL28" i="24"/>
  <c r="AJ28" i="24"/>
  <c r="AR27" i="24"/>
  <c r="AP27" i="24"/>
  <c r="AN27" i="24"/>
  <c r="AL27" i="24"/>
  <c r="AJ27" i="24"/>
  <c r="AR26" i="24"/>
  <c r="AP26" i="24"/>
  <c r="AN26" i="24"/>
  <c r="AL26" i="24"/>
  <c r="AJ26" i="24"/>
  <c r="AR25" i="24"/>
  <c r="AP25" i="24"/>
  <c r="AN25" i="24"/>
  <c r="AL25" i="24"/>
  <c r="AJ25" i="24"/>
  <c r="AR24" i="24"/>
  <c r="AP24" i="24"/>
  <c r="AN24" i="24"/>
  <c r="AL24" i="24"/>
  <c r="AJ24" i="24"/>
  <c r="AR23" i="24"/>
  <c r="AP23" i="24"/>
  <c r="AN23" i="24"/>
  <c r="AL23" i="24"/>
  <c r="AJ23" i="24"/>
  <c r="AR22" i="24"/>
  <c r="AP22" i="24"/>
  <c r="AN22" i="24"/>
  <c r="AL22" i="24"/>
  <c r="AJ22" i="24"/>
  <c r="AR21" i="24"/>
  <c r="AP21" i="24"/>
  <c r="AN21" i="24"/>
  <c r="AL21" i="24"/>
  <c r="AJ21" i="24"/>
  <c r="AR20" i="24"/>
  <c r="AP20" i="24"/>
  <c r="AN20" i="24"/>
  <c r="AL20" i="24"/>
  <c r="AJ20" i="24"/>
  <c r="AR19" i="24"/>
  <c r="AP19" i="24"/>
  <c r="AN19" i="24"/>
  <c r="AL19" i="24"/>
  <c r="AJ19" i="24"/>
  <c r="AR18" i="24"/>
  <c r="AP18" i="24"/>
  <c r="AN18" i="24"/>
  <c r="AL18" i="24"/>
  <c r="AJ18" i="24"/>
  <c r="AR17" i="24"/>
  <c r="AP17" i="24"/>
  <c r="AN17" i="24"/>
  <c r="AL17" i="24"/>
  <c r="AJ17" i="24"/>
  <c r="AR16" i="24"/>
  <c r="AP16" i="24"/>
  <c r="AN16" i="24"/>
  <c r="AL16" i="24"/>
  <c r="AJ16" i="24"/>
  <c r="AR15" i="24"/>
  <c r="AP15" i="24"/>
  <c r="AN15" i="24"/>
  <c r="AL15" i="24"/>
  <c r="AJ15" i="24"/>
  <c r="AR14" i="24"/>
  <c r="AP14" i="24"/>
  <c r="AN14" i="24"/>
  <c r="AL14" i="24"/>
  <c r="AJ14" i="24"/>
  <c r="AR13" i="24"/>
  <c r="AP13" i="24"/>
  <c r="AN13" i="24"/>
  <c r="AL13" i="24"/>
  <c r="AJ13" i="24"/>
  <c r="AR12" i="24"/>
  <c r="AP12" i="24"/>
  <c r="AN12" i="24"/>
  <c r="AL12" i="24"/>
  <c r="AJ12" i="24"/>
  <c r="AR11" i="24"/>
  <c r="AP11" i="24"/>
  <c r="AN11" i="24"/>
  <c r="AL11" i="24"/>
  <c r="AJ11" i="24"/>
  <c r="AR10" i="24"/>
  <c r="AP10" i="24"/>
  <c r="AN10" i="24"/>
  <c r="AL10" i="24"/>
  <c r="AJ10" i="24"/>
  <c r="AR69" i="25"/>
  <c r="AP69" i="25"/>
  <c r="AN69" i="25"/>
  <c r="AL69" i="25"/>
  <c r="AJ69" i="25"/>
  <c r="AR68" i="25"/>
  <c r="AP68" i="25"/>
  <c r="AN68" i="25"/>
  <c r="AL68" i="25"/>
  <c r="AJ68" i="25"/>
  <c r="AR67" i="25"/>
  <c r="AP67" i="25"/>
  <c r="AN67" i="25"/>
  <c r="AL67" i="25"/>
  <c r="AJ67" i="25"/>
  <c r="AR66" i="25"/>
  <c r="AP66" i="25"/>
  <c r="AN66" i="25"/>
  <c r="AL66" i="25"/>
  <c r="AJ66" i="25"/>
  <c r="AR65" i="25"/>
  <c r="AP65" i="25"/>
  <c r="AN65" i="25"/>
  <c r="AL65" i="25"/>
  <c r="AJ65" i="25"/>
  <c r="AR64" i="25"/>
  <c r="AP64" i="25"/>
  <c r="AN64" i="25"/>
  <c r="AL64" i="25"/>
  <c r="AJ64" i="25"/>
  <c r="AR63" i="25"/>
  <c r="AP63" i="25"/>
  <c r="AN63" i="25"/>
  <c r="AL63" i="25"/>
  <c r="AJ63" i="25"/>
  <c r="AR62" i="25"/>
  <c r="AP62" i="25"/>
  <c r="AN62" i="25"/>
  <c r="AL62" i="25"/>
  <c r="AJ62" i="25"/>
  <c r="AR61" i="25"/>
  <c r="AP61" i="25"/>
  <c r="AN61" i="25"/>
  <c r="AL61" i="25"/>
  <c r="AJ61" i="25"/>
  <c r="AR60" i="25"/>
  <c r="AP60" i="25"/>
  <c r="AN60" i="25"/>
  <c r="AL60" i="25"/>
  <c r="AJ60" i="25"/>
  <c r="AR59" i="25"/>
  <c r="AP59" i="25"/>
  <c r="AN59" i="25"/>
  <c r="AL59" i="25"/>
  <c r="AJ59" i="25"/>
  <c r="AR58" i="25"/>
  <c r="AP58" i="25"/>
  <c r="AN58" i="25"/>
  <c r="AL58" i="25"/>
  <c r="AJ58" i="25"/>
  <c r="AR57" i="25"/>
  <c r="AP57" i="25"/>
  <c r="AN57" i="25"/>
  <c r="AL57" i="25"/>
  <c r="AJ57" i="25"/>
  <c r="AR56" i="25"/>
  <c r="AP56" i="25"/>
  <c r="AN56" i="25"/>
  <c r="AL56" i="25"/>
  <c r="AJ56" i="25"/>
  <c r="AR55" i="25"/>
  <c r="AP55" i="25"/>
  <c r="AN55" i="25"/>
  <c r="AL55" i="25"/>
  <c r="AJ55" i="25"/>
  <c r="AR54" i="25"/>
  <c r="AP54" i="25"/>
  <c r="AN54" i="25"/>
  <c r="AL54" i="25"/>
  <c r="AJ54" i="25"/>
  <c r="AR53" i="25"/>
  <c r="AP53" i="25"/>
  <c r="AN53" i="25"/>
  <c r="AL53" i="25"/>
  <c r="AJ53" i="25"/>
  <c r="AR52" i="25"/>
  <c r="AP52" i="25"/>
  <c r="AN52" i="25"/>
  <c r="AL52" i="25"/>
  <c r="AJ52" i="25"/>
  <c r="AR51" i="25"/>
  <c r="AP51" i="25"/>
  <c r="AN51" i="25"/>
  <c r="AL51" i="25"/>
  <c r="AJ51" i="25"/>
  <c r="AR50" i="25"/>
  <c r="AP50" i="25"/>
  <c r="AN50" i="25"/>
  <c r="AL50" i="25"/>
  <c r="AJ50" i="25"/>
  <c r="AR49" i="25"/>
  <c r="AP49" i="25"/>
  <c r="AN49" i="25"/>
  <c r="AL49" i="25"/>
  <c r="AJ49" i="25"/>
  <c r="AR48" i="25"/>
  <c r="AP48" i="25"/>
  <c r="AN48" i="25"/>
  <c r="AL48" i="25"/>
  <c r="AJ48" i="25"/>
  <c r="AR47" i="25"/>
  <c r="AP47" i="25"/>
  <c r="AN47" i="25"/>
  <c r="AL47" i="25"/>
  <c r="AJ47" i="25"/>
  <c r="AR46" i="25"/>
  <c r="AP46" i="25"/>
  <c r="AN46" i="25"/>
  <c r="AL46" i="25"/>
  <c r="AJ46" i="25"/>
  <c r="AR45" i="25"/>
  <c r="AP45" i="25"/>
  <c r="AN45" i="25"/>
  <c r="AL45" i="25"/>
  <c r="AJ45" i="25"/>
  <c r="AR44" i="25"/>
  <c r="AP44" i="25"/>
  <c r="AN44" i="25"/>
  <c r="AL44" i="25"/>
  <c r="AJ44" i="25"/>
  <c r="AR43" i="25"/>
  <c r="AP43" i="25"/>
  <c r="AN43" i="25"/>
  <c r="AL43" i="25"/>
  <c r="AJ43" i="25"/>
  <c r="AR42" i="25"/>
  <c r="AP42" i="25"/>
  <c r="AN42" i="25"/>
  <c r="AL42" i="25"/>
  <c r="AJ42" i="25"/>
  <c r="AR41" i="25"/>
  <c r="AP41" i="25"/>
  <c r="AN41" i="25"/>
  <c r="AL41" i="25"/>
  <c r="AJ41" i="25"/>
  <c r="AR40" i="25"/>
  <c r="AP40" i="25"/>
  <c r="AN40" i="25"/>
  <c r="AL40" i="25"/>
  <c r="AJ40" i="25"/>
  <c r="AR39" i="25"/>
  <c r="AP39" i="25"/>
  <c r="AN39" i="25"/>
  <c r="AL39" i="25"/>
  <c r="AJ39" i="25"/>
  <c r="AR38" i="25"/>
  <c r="N35" i="25" s="1"/>
  <c r="AP38" i="25"/>
  <c r="L35" i="25" s="1"/>
  <c r="AN38" i="25"/>
  <c r="J35" i="25" s="1"/>
  <c r="AL38" i="25"/>
  <c r="H35" i="25" s="1"/>
  <c r="AJ38" i="25"/>
  <c r="F35" i="25" s="1"/>
  <c r="AR37" i="25"/>
  <c r="AP37" i="25"/>
  <c r="AN37" i="25"/>
  <c r="AL37" i="25"/>
  <c r="AJ37" i="25"/>
  <c r="AR36" i="25"/>
  <c r="AP36" i="25"/>
  <c r="AN36" i="25"/>
  <c r="AL36" i="25"/>
  <c r="AJ36" i="25"/>
  <c r="AR35" i="25"/>
  <c r="AP35" i="25"/>
  <c r="AN35" i="25"/>
  <c r="AL35" i="25"/>
  <c r="AJ35" i="25"/>
  <c r="AR34" i="25"/>
  <c r="AP34" i="25"/>
  <c r="AN34" i="25"/>
  <c r="AL34" i="25"/>
  <c r="AJ34" i="25"/>
  <c r="AR33" i="25"/>
  <c r="AP33" i="25"/>
  <c r="AN33" i="25"/>
  <c r="AL33" i="25"/>
  <c r="AJ33" i="25"/>
  <c r="AR32" i="25"/>
  <c r="AP32" i="25"/>
  <c r="AN32" i="25"/>
  <c r="AL32" i="25"/>
  <c r="AJ32" i="25"/>
  <c r="AR31" i="25"/>
  <c r="AP31" i="25"/>
  <c r="AN31" i="25"/>
  <c r="AL31" i="25"/>
  <c r="AJ31" i="25"/>
  <c r="AR30" i="25"/>
  <c r="AP30" i="25"/>
  <c r="AN30" i="25"/>
  <c r="AL30" i="25"/>
  <c r="AJ30" i="25"/>
  <c r="AR29" i="25"/>
  <c r="AP29" i="25"/>
  <c r="AN29" i="25"/>
  <c r="AL29" i="25"/>
  <c r="AJ29" i="25"/>
  <c r="AR28" i="25"/>
  <c r="AP28" i="25"/>
  <c r="AN28" i="25"/>
  <c r="AL28" i="25"/>
  <c r="AJ28" i="25"/>
  <c r="AR27" i="25"/>
  <c r="AP27" i="25"/>
  <c r="AN27" i="25"/>
  <c r="AL27" i="25"/>
  <c r="AJ27" i="25"/>
  <c r="AR26" i="25"/>
  <c r="AP26" i="25"/>
  <c r="AN26" i="25"/>
  <c r="AL26" i="25"/>
  <c r="AJ26" i="25"/>
  <c r="AR25" i="25"/>
  <c r="AP25" i="25"/>
  <c r="AN25" i="25"/>
  <c r="AL25" i="25"/>
  <c r="AJ25" i="25"/>
  <c r="AR24" i="25"/>
  <c r="AP24" i="25"/>
  <c r="AN24" i="25"/>
  <c r="AL24" i="25"/>
  <c r="AJ24" i="25"/>
  <c r="AR23" i="25"/>
  <c r="AP23" i="25"/>
  <c r="AN23" i="25"/>
  <c r="AL23" i="25"/>
  <c r="AJ23" i="25"/>
  <c r="AR22" i="25"/>
  <c r="AP22" i="25"/>
  <c r="AN22" i="25"/>
  <c r="AL22" i="25"/>
  <c r="AJ22" i="25"/>
  <c r="AR21" i="25"/>
  <c r="AP21" i="25"/>
  <c r="AN21" i="25"/>
  <c r="AL21" i="25"/>
  <c r="AJ21" i="25"/>
  <c r="AR20" i="25"/>
  <c r="AP20" i="25"/>
  <c r="AN20" i="25"/>
  <c r="AL20" i="25"/>
  <c r="AJ20" i="25"/>
  <c r="AR19" i="25"/>
  <c r="AP19" i="25"/>
  <c r="AN19" i="25"/>
  <c r="AL19" i="25"/>
  <c r="AJ19" i="25"/>
  <c r="AR18" i="25"/>
  <c r="AP18" i="25"/>
  <c r="AN18" i="25"/>
  <c r="AL18" i="25"/>
  <c r="AJ18" i="25"/>
  <c r="AR17" i="25"/>
  <c r="AP17" i="25"/>
  <c r="AN17" i="25"/>
  <c r="AL17" i="25"/>
  <c r="AJ17" i="25"/>
  <c r="AR16" i="25"/>
  <c r="AP16" i="25"/>
  <c r="AN16" i="25"/>
  <c r="AL16" i="25"/>
  <c r="AJ16" i="25"/>
  <c r="AR15" i="25"/>
  <c r="AP15" i="25"/>
  <c r="AN15" i="25"/>
  <c r="AL15" i="25"/>
  <c r="AJ15" i="25"/>
  <c r="AR14" i="25"/>
  <c r="AP14" i="25"/>
  <c r="AN14" i="25"/>
  <c r="AL14" i="25"/>
  <c r="AJ14" i="25"/>
  <c r="AR13" i="25"/>
  <c r="AP13" i="25"/>
  <c r="AN13" i="25"/>
  <c r="AL13" i="25"/>
  <c r="AJ13" i="25"/>
  <c r="AR12" i="25"/>
  <c r="AP12" i="25"/>
  <c r="AN12" i="25"/>
  <c r="AL12" i="25"/>
  <c r="AJ12" i="25"/>
  <c r="AR11" i="25"/>
  <c r="AP11" i="25"/>
  <c r="AN11" i="25"/>
  <c r="AL11" i="25"/>
  <c r="AJ11" i="25"/>
  <c r="AR10" i="25"/>
  <c r="AP10" i="25"/>
  <c r="AN10" i="25"/>
  <c r="AL10" i="25"/>
  <c r="AJ10" i="25"/>
  <c r="AR69" i="26"/>
  <c r="AP69" i="26"/>
  <c r="AN69" i="26"/>
  <c r="AL69" i="26"/>
  <c r="AJ69" i="26"/>
  <c r="AR68" i="26"/>
  <c r="AP68" i="26"/>
  <c r="AN68" i="26"/>
  <c r="AL68" i="26"/>
  <c r="AJ68" i="26"/>
  <c r="AR67" i="26"/>
  <c r="AP67" i="26"/>
  <c r="AN67" i="26"/>
  <c r="AL67" i="26"/>
  <c r="AJ67" i="26"/>
  <c r="AR66" i="26"/>
  <c r="AP66" i="26"/>
  <c r="AN66" i="26"/>
  <c r="AL66" i="26"/>
  <c r="AJ66" i="26"/>
  <c r="AR65" i="26"/>
  <c r="AP65" i="26"/>
  <c r="AN65" i="26"/>
  <c r="AL65" i="26"/>
  <c r="AJ65" i="26"/>
  <c r="AR64" i="26"/>
  <c r="AP64" i="26"/>
  <c r="AN64" i="26"/>
  <c r="AL64" i="26"/>
  <c r="AJ64" i="26"/>
  <c r="AR63" i="26"/>
  <c r="AP63" i="26"/>
  <c r="AN63" i="26"/>
  <c r="AL63" i="26"/>
  <c r="AJ63" i="26"/>
  <c r="AR62" i="26"/>
  <c r="AP62" i="26"/>
  <c r="AN62" i="26"/>
  <c r="AL62" i="26"/>
  <c r="AJ62" i="26"/>
  <c r="AR61" i="26"/>
  <c r="AP61" i="26"/>
  <c r="AN61" i="26"/>
  <c r="AL61" i="26"/>
  <c r="AJ61" i="26"/>
  <c r="AR60" i="26"/>
  <c r="AP60" i="26"/>
  <c r="AN60" i="26"/>
  <c r="AL60" i="26"/>
  <c r="AJ60" i="26"/>
  <c r="AR59" i="26"/>
  <c r="AP59" i="26"/>
  <c r="AN59" i="26"/>
  <c r="AL59" i="26"/>
  <c r="AJ59" i="26"/>
  <c r="AR58" i="26"/>
  <c r="AP58" i="26"/>
  <c r="AN58" i="26"/>
  <c r="AL58" i="26"/>
  <c r="AJ58" i="26"/>
  <c r="AR57" i="26"/>
  <c r="AP57" i="26"/>
  <c r="AN57" i="26"/>
  <c r="AL57" i="26"/>
  <c r="AJ57" i="26"/>
  <c r="AR56" i="26"/>
  <c r="AP56" i="26"/>
  <c r="AN56" i="26"/>
  <c r="AL56" i="26"/>
  <c r="AJ56" i="26"/>
  <c r="AR55" i="26"/>
  <c r="AP55" i="26"/>
  <c r="AN55" i="26"/>
  <c r="AL55" i="26"/>
  <c r="AJ55" i="26"/>
  <c r="AR54" i="26"/>
  <c r="AP54" i="26"/>
  <c r="AN54" i="26"/>
  <c r="AL54" i="26"/>
  <c r="AJ54" i="26"/>
  <c r="AR53" i="26"/>
  <c r="AP53" i="26"/>
  <c r="AN53" i="26"/>
  <c r="AL53" i="26"/>
  <c r="AJ53" i="26"/>
  <c r="AR52" i="26"/>
  <c r="AP52" i="26"/>
  <c r="AN52" i="26"/>
  <c r="AL52" i="26"/>
  <c r="AJ52" i="26"/>
  <c r="AR51" i="26"/>
  <c r="AP51" i="26"/>
  <c r="AN51" i="26"/>
  <c r="AL51" i="26"/>
  <c r="AJ51" i="26"/>
  <c r="AR50" i="26"/>
  <c r="AP50" i="26"/>
  <c r="AN50" i="26"/>
  <c r="AL50" i="26"/>
  <c r="AJ50" i="26"/>
  <c r="AR49" i="26"/>
  <c r="AP49" i="26"/>
  <c r="AN49" i="26"/>
  <c r="AL49" i="26"/>
  <c r="AJ49" i="26"/>
  <c r="AR48" i="26"/>
  <c r="AP48" i="26"/>
  <c r="AN48" i="26"/>
  <c r="AL48" i="26"/>
  <c r="AJ48" i="26"/>
  <c r="AR47" i="26"/>
  <c r="AP47" i="26"/>
  <c r="AN47" i="26"/>
  <c r="AL47" i="26"/>
  <c r="AJ47" i="26"/>
  <c r="AR46" i="26"/>
  <c r="AP46" i="26"/>
  <c r="AN46" i="26"/>
  <c r="AL46" i="26"/>
  <c r="AJ46" i="26"/>
  <c r="AR45" i="26"/>
  <c r="AP45" i="26"/>
  <c r="AN45" i="26"/>
  <c r="AL45" i="26"/>
  <c r="AJ45" i="26"/>
  <c r="AR44" i="26"/>
  <c r="AP44" i="26"/>
  <c r="AN44" i="26"/>
  <c r="AL44" i="26"/>
  <c r="AJ44" i="26"/>
  <c r="AR43" i="26"/>
  <c r="AP43" i="26"/>
  <c r="AN43" i="26"/>
  <c r="AL43" i="26"/>
  <c r="AJ43" i="26"/>
  <c r="AR42" i="26"/>
  <c r="AP42" i="26"/>
  <c r="AN42" i="26"/>
  <c r="AL42" i="26"/>
  <c r="AJ42" i="26"/>
  <c r="AR41" i="26"/>
  <c r="AP41" i="26"/>
  <c r="AN41" i="26"/>
  <c r="AL41" i="26"/>
  <c r="AJ41" i="26"/>
  <c r="AR40" i="26"/>
  <c r="AP40" i="26"/>
  <c r="AN40" i="26"/>
  <c r="AL40" i="26"/>
  <c r="AJ40" i="26"/>
  <c r="AR39" i="26"/>
  <c r="AP39" i="26"/>
  <c r="AN39" i="26"/>
  <c r="AL39" i="26"/>
  <c r="AJ39" i="26"/>
  <c r="AR38" i="26"/>
  <c r="AP38" i="26"/>
  <c r="AN38" i="26"/>
  <c r="AL38" i="26"/>
  <c r="AJ38" i="26"/>
  <c r="AR37" i="26"/>
  <c r="AP37" i="26"/>
  <c r="AN37" i="26"/>
  <c r="AL37" i="26"/>
  <c r="AJ37" i="26"/>
  <c r="AR36" i="26"/>
  <c r="AP36" i="26"/>
  <c r="AN36" i="26"/>
  <c r="AL36" i="26"/>
  <c r="AJ36" i="26"/>
  <c r="AR35" i="26"/>
  <c r="AP35" i="26"/>
  <c r="AN35" i="26"/>
  <c r="AL35" i="26"/>
  <c r="AJ35" i="26"/>
  <c r="AR34" i="26"/>
  <c r="AP34" i="26"/>
  <c r="AN34" i="26"/>
  <c r="AL34" i="26"/>
  <c r="AJ34" i="26"/>
  <c r="AR33" i="26"/>
  <c r="AP33" i="26"/>
  <c r="AN33" i="26"/>
  <c r="AL33" i="26"/>
  <c r="AJ33" i="26"/>
  <c r="AR32" i="26"/>
  <c r="AP32" i="26"/>
  <c r="AN32" i="26"/>
  <c r="AL32" i="26"/>
  <c r="AJ32" i="26"/>
  <c r="AR31" i="26"/>
  <c r="AP31" i="26"/>
  <c r="AN31" i="26"/>
  <c r="AL31" i="26"/>
  <c r="AJ31" i="26"/>
  <c r="AR30" i="26"/>
  <c r="AP30" i="26"/>
  <c r="AN30" i="26"/>
  <c r="AL30" i="26"/>
  <c r="AJ30" i="26"/>
  <c r="AR29" i="26"/>
  <c r="AP29" i="26"/>
  <c r="AN29" i="26"/>
  <c r="AL29" i="26"/>
  <c r="AJ29" i="26"/>
  <c r="AR28" i="26"/>
  <c r="AP28" i="26"/>
  <c r="AN28" i="26"/>
  <c r="AL28" i="26"/>
  <c r="AJ28" i="26"/>
  <c r="AR27" i="26"/>
  <c r="AP27" i="26"/>
  <c r="AN27" i="26"/>
  <c r="AL27" i="26"/>
  <c r="AJ27" i="26"/>
  <c r="AR26" i="26"/>
  <c r="AP26" i="26"/>
  <c r="AN26" i="26"/>
  <c r="AL26" i="26"/>
  <c r="AJ26" i="26"/>
  <c r="AR25" i="26"/>
  <c r="AP25" i="26"/>
  <c r="AN25" i="26"/>
  <c r="AL25" i="26"/>
  <c r="AJ25" i="26"/>
  <c r="AR24" i="26"/>
  <c r="AP24" i="26"/>
  <c r="AN24" i="26"/>
  <c r="AL24" i="26"/>
  <c r="AJ24" i="26"/>
  <c r="AR23" i="26"/>
  <c r="AP23" i="26"/>
  <c r="AN23" i="26"/>
  <c r="AL23" i="26"/>
  <c r="AJ23" i="26"/>
  <c r="AR22" i="26"/>
  <c r="AP22" i="26"/>
  <c r="AN22" i="26"/>
  <c r="AL22" i="26"/>
  <c r="AJ22" i="26"/>
  <c r="AR21" i="26"/>
  <c r="AP21" i="26"/>
  <c r="AN21" i="26"/>
  <c r="AL21" i="26"/>
  <c r="AJ21" i="26"/>
  <c r="AR20" i="26"/>
  <c r="AP20" i="26"/>
  <c r="AN20" i="26"/>
  <c r="AL20" i="26"/>
  <c r="AJ20" i="26"/>
  <c r="AR19" i="26"/>
  <c r="AP19" i="26"/>
  <c r="AN19" i="26"/>
  <c r="AL19" i="26"/>
  <c r="AJ19" i="26"/>
  <c r="AR18" i="26"/>
  <c r="AP18" i="26"/>
  <c r="AN18" i="26"/>
  <c r="AL18" i="26"/>
  <c r="AJ18" i="26"/>
  <c r="AR17" i="26"/>
  <c r="AP17" i="26"/>
  <c r="AN17" i="26"/>
  <c r="AL17" i="26"/>
  <c r="AJ17" i="26"/>
  <c r="AR16" i="26"/>
  <c r="AP16" i="26"/>
  <c r="AN16" i="26"/>
  <c r="AL16" i="26"/>
  <c r="AJ16" i="26"/>
  <c r="AR15" i="26"/>
  <c r="AP15" i="26"/>
  <c r="AN15" i="26"/>
  <c r="AL15" i="26"/>
  <c r="AJ15" i="26"/>
  <c r="AR14" i="26"/>
  <c r="AP14" i="26"/>
  <c r="AN14" i="26"/>
  <c r="AL14" i="26"/>
  <c r="AJ14" i="26"/>
  <c r="AR13" i="26"/>
  <c r="AP13" i="26"/>
  <c r="AN13" i="26"/>
  <c r="AL13" i="26"/>
  <c r="AJ13" i="26"/>
  <c r="AR12" i="26"/>
  <c r="AP12" i="26"/>
  <c r="AN12" i="26"/>
  <c r="AL12" i="26"/>
  <c r="AJ12" i="26"/>
  <c r="AR11" i="26"/>
  <c r="AP11" i="26"/>
  <c r="AN11" i="26"/>
  <c r="AL11" i="26"/>
  <c r="AJ11" i="26"/>
  <c r="AR10" i="26"/>
  <c r="AP10" i="26"/>
  <c r="AN10" i="26"/>
  <c r="AL10" i="26"/>
  <c r="AJ10" i="26"/>
  <c r="AR69" i="7"/>
  <c r="AP69" i="7"/>
  <c r="AN69" i="7"/>
  <c r="AL69" i="7"/>
  <c r="AJ69" i="7"/>
  <c r="AR68" i="7"/>
  <c r="AP68" i="7"/>
  <c r="AN68" i="7"/>
  <c r="AL68" i="7"/>
  <c r="AJ68" i="7"/>
  <c r="AR67" i="7"/>
  <c r="AP67" i="7"/>
  <c r="AN67" i="7"/>
  <c r="AL67" i="7"/>
  <c r="AJ67" i="7"/>
  <c r="AR66" i="7"/>
  <c r="AP66" i="7"/>
  <c r="AN66" i="7"/>
  <c r="AL66" i="7"/>
  <c r="AJ66" i="7"/>
  <c r="AR65" i="7"/>
  <c r="AP65" i="7"/>
  <c r="AN65" i="7"/>
  <c r="AL65" i="7"/>
  <c r="AJ65" i="7"/>
  <c r="AR64" i="7"/>
  <c r="AP64" i="7"/>
  <c r="AN64" i="7"/>
  <c r="AL64" i="7"/>
  <c r="AJ64" i="7"/>
  <c r="AR63" i="7"/>
  <c r="AP63" i="7"/>
  <c r="AN63" i="7"/>
  <c r="AL63" i="7"/>
  <c r="AJ63" i="7"/>
  <c r="AR62" i="7"/>
  <c r="AP62" i="7"/>
  <c r="AN62" i="7"/>
  <c r="AL62" i="7"/>
  <c r="AJ62" i="7"/>
  <c r="AR61" i="7"/>
  <c r="AP61" i="7"/>
  <c r="AN61" i="7"/>
  <c r="AL61" i="7"/>
  <c r="AJ61" i="7"/>
  <c r="AR60" i="7"/>
  <c r="AP60" i="7"/>
  <c r="AN60" i="7"/>
  <c r="AL60" i="7"/>
  <c r="AJ60" i="7"/>
  <c r="AR59" i="7"/>
  <c r="AP59" i="7"/>
  <c r="AN59" i="7"/>
  <c r="AL59" i="7"/>
  <c r="AJ59" i="7"/>
  <c r="AR58" i="7"/>
  <c r="AP58" i="7"/>
  <c r="AN58" i="7"/>
  <c r="AL58" i="7"/>
  <c r="AJ58" i="7"/>
  <c r="AR57" i="7"/>
  <c r="AP57" i="7"/>
  <c r="AN57" i="7"/>
  <c r="AL57" i="7"/>
  <c r="AJ57" i="7"/>
  <c r="AR56" i="7"/>
  <c r="AP56" i="7"/>
  <c r="AN56" i="7"/>
  <c r="AL56" i="7"/>
  <c r="AJ56" i="7"/>
  <c r="AR55" i="7"/>
  <c r="AP55" i="7"/>
  <c r="AN55" i="7"/>
  <c r="AL55" i="7"/>
  <c r="AJ55" i="7"/>
  <c r="AR54" i="7"/>
  <c r="AP54" i="7"/>
  <c r="AN54" i="7"/>
  <c r="AL54" i="7"/>
  <c r="AJ54" i="7"/>
  <c r="AR53" i="7"/>
  <c r="AP53" i="7"/>
  <c r="AN53" i="7"/>
  <c r="AL53" i="7"/>
  <c r="AJ53" i="7"/>
  <c r="AR52" i="7"/>
  <c r="AP52" i="7"/>
  <c r="AN52" i="7"/>
  <c r="AL52" i="7"/>
  <c r="AJ52" i="7"/>
  <c r="AR51" i="7"/>
  <c r="AP51" i="7"/>
  <c r="AN51" i="7"/>
  <c r="AL51" i="7"/>
  <c r="AJ51" i="7"/>
  <c r="AR50" i="7"/>
  <c r="AP50" i="7"/>
  <c r="AN50" i="7"/>
  <c r="AL50" i="7"/>
  <c r="AJ50" i="7"/>
  <c r="AR49" i="7"/>
  <c r="AP49" i="7"/>
  <c r="AN49" i="7"/>
  <c r="AL49" i="7"/>
  <c r="AJ49" i="7"/>
  <c r="AR48" i="7"/>
  <c r="AP48" i="7"/>
  <c r="AN48" i="7"/>
  <c r="AL48" i="7"/>
  <c r="AJ48" i="7"/>
  <c r="AR47" i="7"/>
  <c r="AP47" i="7"/>
  <c r="AN47" i="7"/>
  <c r="AL47" i="7"/>
  <c r="AJ47" i="7"/>
  <c r="AR46" i="7"/>
  <c r="AP46" i="7"/>
  <c r="AN46" i="7"/>
  <c r="AL46" i="7"/>
  <c r="AJ46" i="7"/>
  <c r="AR45" i="7"/>
  <c r="AP45" i="7"/>
  <c r="AN45" i="7"/>
  <c r="AL45" i="7"/>
  <c r="AJ45" i="7"/>
  <c r="AR44" i="7"/>
  <c r="AP44" i="7"/>
  <c r="AN44" i="7"/>
  <c r="AL44" i="7"/>
  <c r="AJ44" i="7"/>
  <c r="AR43" i="7"/>
  <c r="AP43" i="7"/>
  <c r="AN43" i="7"/>
  <c r="AL43" i="7"/>
  <c r="AJ43" i="7"/>
  <c r="AR42" i="7"/>
  <c r="AP42" i="7"/>
  <c r="AN42" i="7"/>
  <c r="AL42" i="7"/>
  <c r="AJ42" i="7"/>
  <c r="AR41" i="7"/>
  <c r="AP41" i="7"/>
  <c r="AN41" i="7"/>
  <c r="AL41" i="7"/>
  <c r="AJ41" i="7"/>
  <c r="AR40" i="7"/>
  <c r="AP40" i="7"/>
  <c r="AN40" i="7"/>
  <c r="AL40" i="7"/>
  <c r="AJ40" i="7"/>
  <c r="AR39" i="7"/>
  <c r="AP39" i="7"/>
  <c r="AN39" i="7"/>
  <c r="AL39" i="7"/>
  <c r="AJ39" i="7"/>
  <c r="AR38" i="7"/>
  <c r="AP38" i="7"/>
  <c r="AN38" i="7"/>
  <c r="AL38" i="7"/>
  <c r="AJ38" i="7"/>
  <c r="AR37" i="7"/>
  <c r="AP37" i="7"/>
  <c r="AN37" i="7"/>
  <c r="AL37" i="7"/>
  <c r="AJ37" i="7"/>
  <c r="AR36" i="7"/>
  <c r="AP36" i="7"/>
  <c r="AN36" i="7"/>
  <c r="AL36" i="7"/>
  <c r="AJ36" i="7"/>
  <c r="AR35" i="7"/>
  <c r="AP35" i="7"/>
  <c r="AN35" i="7"/>
  <c r="AL35" i="7"/>
  <c r="AJ35" i="7"/>
  <c r="AR34" i="7"/>
  <c r="AP34" i="7"/>
  <c r="AN34" i="7"/>
  <c r="AL34" i="7"/>
  <c r="AJ34" i="7"/>
  <c r="AR33" i="7"/>
  <c r="AP33" i="7"/>
  <c r="AN33" i="7"/>
  <c r="AL33" i="7"/>
  <c r="AJ33" i="7"/>
  <c r="AR32" i="7"/>
  <c r="AP32" i="7"/>
  <c r="AN32" i="7"/>
  <c r="AL32" i="7"/>
  <c r="AJ32" i="7"/>
  <c r="AR31" i="7"/>
  <c r="AP31" i="7"/>
  <c r="AN31" i="7"/>
  <c r="AL31" i="7"/>
  <c r="AJ31" i="7"/>
  <c r="AR30" i="7"/>
  <c r="AP30" i="7"/>
  <c r="AN30" i="7"/>
  <c r="AL30" i="7"/>
  <c r="AJ30" i="7"/>
  <c r="AR29" i="7"/>
  <c r="AP29" i="7"/>
  <c r="AN29" i="7"/>
  <c r="AL29" i="7"/>
  <c r="AJ29" i="7"/>
  <c r="AR28" i="7"/>
  <c r="AP28" i="7"/>
  <c r="AN28" i="7"/>
  <c r="AL28" i="7"/>
  <c r="AJ28" i="7"/>
  <c r="AR27" i="7"/>
  <c r="AP27" i="7"/>
  <c r="AN27" i="7"/>
  <c r="AL27" i="7"/>
  <c r="AJ27" i="7"/>
  <c r="AR26" i="7"/>
  <c r="AP26" i="7"/>
  <c r="AN26" i="7"/>
  <c r="AL26" i="7"/>
  <c r="AJ26" i="7"/>
  <c r="AR25" i="7"/>
  <c r="AP25" i="7"/>
  <c r="AN25" i="7"/>
  <c r="AL25" i="7"/>
  <c r="AJ25" i="7"/>
  <c r="AR24" i="7"/>
  <c r="AP24" i="7"/>
  <c r="AN24" i="7"/>
  <c r="AL24" i="7"/>
  <c r="AJ24" i="7"/>
  <c r="AR23" i="7"/>
  <c r="AP23" i="7"/>
  <c r="AN23" i="7"/>
  <c r="AL23" i="7"/>
  <c r="AJ23" i="7"/>
  <c r="AR22" i="7"/>
  <c r="AP22" i="7"/>
  <c r="AN22" i="7"/>
  <c r="AL22" i="7"/>
  <c r="AJ22" i="7"/>
  <c r="AR21" i="7"/>
  <c r="AP21" i="7"/>
  <c r="AN21" i="7"/>
  <c r="AL21" i="7"/>
  <c r="AJ21" i="7"/>
  <c r="AR20" i="7"/>
  <c r="AP20" i="7"/>
  <c r="AN20" i="7"/>
  <c r="AL20" i="7"/>
  <c r="AJ20" i="7"/>
  <c r="AR19" i="7"/>
  <c r="AP19" i="7"/>
  <c r="AN19" i="7"/>
  <c r="AL19" i="7"/>
  <c r="AJ19" i="7"/>
  <c r="AR18" i="7"/>
  <c r="AP18" i="7"/>
  <c r="AN18" i="7"/>
  <c r="AL18" i="7"/>
  <c r="AJ18" i="7"/>
  <c r="AR17" i="7"/>
  <c r="AP17" i="7"/>
  <c r="AN17" i="7"/>
  <c r="AL17" i="7"/>
  <c r="AJ17" i="7"/>
  <c r="AR16" i="7"/>
  <c r="AP16" i="7"/>
  <c r="AN16" i="7"/>
  <c r="AL16" i="7"/>
  <c r="AJ16" i="7"/>
  <c r="AR15" i="7"/>
  <c r="AP15" i="7"/>
  <c r="AN15" i="7"/>
  <c r="AL15" i="7"/>
  <c r="AJ15" i="7"/>
  <c r="AR14" i="7"/>
  <c r="AP14" i="7"/>
  <c r="AN14" i="7"/>
  <c r="AL14" i="7"/>
  <c r="AJ14" i="7"/>
  <c r="AR13" i="7"/>
  <c r="AP13" i="7"/>
  <c r="AN13" i="7"/>
  <c r="AL13" i="7"/>
  <c r="AJ13" i="7"/>
  <c r="AR12" i="7"/>
  <c r="AP12" i="7"/>
  <c r="AN12" i="7"/>
  <c r="AL12" i="7"/>
  <c r="AJ12" i="7"/>
  <c r="AR11" i="7"/>
  <c r="AP11" i="7"/>
  <c r="AN11" i="7"/>
  <c r="AL11" i="7"/>
  <c r="AJ11" i="7"/>
  <c r="AR10" i="7"/>
  <c r="AP10" i="7"/>
  <c r="AN10" i="7"/>
  <c r="AL10" i="7"/>
  <c r="AJ10" i="7"/>
  <c r="BA70" i="28" l="1"/>
  <c r="AY70" i="28"/>
  <c r="AW70" i="28"/>
  <c r="AU70" i="28"/>
  <c r="AS70" i="28"/>
  <c r="AA69" i="28"/>
  <c r="AC69" i="28" s="1"/>
  <c r="AA68" i="28"/>
  <c r="AC68" i="28" s="1"/>
  <c r="AH68" i="28" s="1"/>
  <c r="AR68" i="28" s="1"/>
  <c r="AA67" i="28"/>
  <c r="AC67" i="28" s="1"/>
  <c r="AG67" i="28" s="1"/>
  <c r="AP67" i="28" s="1"/>
  <c r="AA66" i="28"/>
  <c r="AC66" i="28" s="1"/>
  <c r="AF66" i="28" s="1"/>
  <c r="AN66" i="28" s="1"/>
  <c r="AA65" i="28"/>
  <c r="AC65" i="28" s="1"/>
  <c r="AA64" i="28"/>
  <c r="AC64" i="28" s="1"/>
  <c r="AG64" i="28" s="1"/>
  <c r="AA63" i="28"/>
  <c r="AC63" i="28" s="1"/>
  <c r="AA62" i="28"/>
  <c r="AC62" i="28" s="1"/>
  <c r="AA61" i="28"/>
  <c r="AC61" i="28" s="1"/>
  <c r="AA60" i="28"/>
  <c r="AC60" i="28" s="1"/>
  <c r="AA59" i="28"/>
  <c r="AC59" i="28" s="1"/>
  <c r="AA58" i="28"/>
  <c r="AC58" i="28" s="1"/>
  <c r="AF58" i="28" s="1"/>
  <c r="AN58" i="28" s="1"/>
  <c r="AA57" i="28"/>
  <c r="AC57" i="28" s="1"/>
  <c r="AE57" i="28" s="1"/>
  <c r="AL57" i="28" s="1"/>
  <c r="AA56" i="28"/>
  <c r="AC56" i="28" s="1"/>
  <c r="AD56" i="28" s="1"/>
  <c r="AJ56" i="28" s="1"/>
  <c r="AA55" i="28"/>
  <c r="AC55" i="28" s="1"/>
  <c r="AG55" i="28" s="1"/>
  <c r="AP55" i="28" s="1"/>
  <c r="AA54" i="28"/>
  <c r="AC54" i="28" s="1"/>
  <c r="AA53" i="28"/>
  <c r="AC53" i="28" s="1"/>
  <c r="AA52" i="28"/>
  <c r="AC52" i="28" s="1"/>
  <c r="AG52" i="28" s="1"/>
  <c r="AP52" i="28" s="1"/>
  <c r="AA51" i="28"/>
  <c r="AC51" i="28" s="1"/>
  <c r="AG51" i="28" s="1"/>
  <c r="AP51" i="28" s="1"/>
  <c r="AA50" i="28"/>
  <c r="AC50" i="28" s="1"/>
  <c r="AF50" i="28" s="1"/>
  <c r="AA49" i="28"/>
  <c r="AC49" i="28" s="1"/>
  <c r="AA48" i="28"/>
  <c r="AC48" i="28" s="1"/>
  <c r="AA47" i="28"/>
  <c r="AC47" i="28" s="1"/>
  <c r="AA46" i="28"/>
  <c r="AC46" i="28" s="1"/>
  <c r="AA45" i="28"/>
  <c r="AC45" i="28" s="1"/>
  <c r="AF45" i="28" s="1"/>
  <c r="AN45" i="28" s="1"/>
  <c r="AA44" i="28"/>
  <c r="AC44" i="28" s="1"/>
  <c r="AD44" i="28" s="1"/>
  <c r="AJ44" i="28" s="1"/>
  <c r="AA43" i="28"/>
  <c r="AC43" i="28" s="1"/>
  <c r="AD43" i="28" s="1"/>
  <c r="AJ43" i="28" s="1"/>
  <c r="AA42" i="28"/>
  <c r="AC42" i="28" s="1"/>
  <c r="AG42" i="28" s="1"/>
  <c r="AP42" i="28" s="1"/>
  <c r="AA41" i="28"/>
  <c r="AC41" i="28" s="1"/>
  <c r="AA40" i="28"/>
  <c r="AC40" i="28" s="1"/>
  <c r="AA39" i="28"/>
  <c r="AC39" i="28" s="1"/>
  <c r="AA38" i="28"/>
  <c r="AC38" i="28" s="1"/>
  <c r="AE38" i="28" s="1"/>
  <c r="AL38" i="28" s="1"/>
  <c r="AC37" i="28"/>
  <c r="AE37" i="28" s="1"/>
  <c r="AL37" i="28" s="1"/>
  <c r="AA37" i="28"/>
  <c r="R37" i="28"/>
  <c r="B37" i="28"/>
  <c r="C37" i="28" s="1"/>
  <c r="AA36" i="28"/>
  <c r="AC36" i="28" s="1"/>
  <c r="R36" i="28"/>
  <c r="B36" i="28"/>
  <c r="C36" i="28" s="1"/>
  <c r="AA35" i="28"/>
  <c r="AC35" i="28" s="1"/>
  <c r="R35" i="28"/>
  <c r="B35" i="28"/>
  <c r="C35" i="28" s="1"/>
  <c r="AA34" i="28"/>
  <c r="AC34" i="28" s="1"/>
  <c r="R34" i="28"/>
  <c r="B34" i="28"/>
  <c r="C34" i="28" s="1"/>
  <c r="AC33" i="28"/>
  <c r="AD33" i="28" s="1"/>
  <c r="AJ33" i="28" s="1"/>
  <c r="AA33" i="28"/>
  <c r="R33" i="28"/>
  <c r="B33" i="28"/>
  <c r="C33" i="28" s="1"/>
  <c r="AC32" i="28"/>
  <c r="AG32" i="28" s="1"/>
  <c r="AP32" i="28" s="1"/>
  <c r="AA32" i="28"/>
  <c r="R32" i="28"/>
  <c r="B32" i="28"/>
  <c r="C32" i="28" s="1"/>
  <c r="AC31" i="28"/>
  <c r="AF31" i="28" s="1"/>
  <c r="AN31" i="28" s="1"/>
  <c r="AA31" i="28"/>
  <c r="R31" i="28"/>
  <c r="B31" i="28"/>
  <c r="C31" i="28" s="1"/>
  <c r="AC30" i="28"/>
  <c r="AE30" i="28" s="1"/>
  <c r="AL30" i="28" s="1"/>
  <c r="AA30" i="28"/>
  <c r="R30" i="28"/>
  <c r="B30" i="28"/>
  <c r="C30" i="28" s="1"/>
  <c r="AA29" i="28"/>
  <c r="AC29" i="28" s="1"/>
  <c r="R29" i="28"/>
  <c r="B29" i="28"/>
  <c r="C29" i="28" s="1"/>
  <c r="AA28" i="28"/>
  <c r="AC28" i="28" s="1"/>
  <c r="AF28" i="28" s="1"/>
  <c r="AN28" i="28" s="1"/>
  <c r="R28" i="28"/>
  <c r="B28" i="28"/>
  <c r="C28" i="28" s="1"/>
  <c r="AA27" i="28"/>
  <c r="AC27" i="28" s="1"/>
  <c r="R27" i="28"/>
  <c r="B27" i="28"/>
  <c r="C27" i="28" s="1"/>
  <c r="AC26" i="28"/>
  <c r="AF26" i="28" s="1"/>
  <c r="AN26" i="28" s="1"/>
  <c r="AA26" i="28"/>
  <c r="R26" i="28"/>
  <c r="B26" i="28"/>
  <c r="C26" i="28" s="1"/>
  <c r="AA25" i="28"/>
  <c r="AC25" i="28" s="1"/>
  <c r="R25" i="28"/>
  <c r="B25" i="28"/>
  <c r="C25" i="28" s="1"/>
  <c r="AA24" i="28"/>
  <c r="AC24" i="28" s="1"/>
  <c r="AE24" i="28" s="1"/>
  <c r="AL24" i="28" s="1"/>
  <c r="R24" i="28"/>
  <c r="B24" i="28"/>
  <c r="C24" i="28" s="1"/>
  <c r="AA23" i="28"/>
  <c r="AC23" i="28" s="1"/>
  <c r="R23" i="28"/>
  <c r="B23" i="28"/>
  <c r="C23" i="28" s="1"/>
  <c r="AA22" i="28"/>
  <c r="AC22" i="28" s="1"/>
  <c r="AH22" i="28" s="1"/>
  <c r="AR22" i="28" s="1"/>
  <c r="R22" i="28"/>
  <c r="B22" i="28"/>
  <c r="C22" i="28" s="1"/>
  <c r="AA21" i="28"/>
  <c r="AC21" i="28" s="1"/>
  <c r="AD21" i="28" s="1"/>
  <c r="AJ21" i="28" s="1"/>
  <c r="R21" i="28"/>
  <c r="B21" i="28"/>
  <c r="C21" i="28" s="1"/>
  <c r="AC20" i="28"/>
  <c r="AA20" i="28"/>
  <c r="R20" i="28"/>
  <c r="B20" i="28"/>
  <c r="C20" i="28" s="1"/>
  <c r="AA19" i="28"/>
  <c r="AC19" i="28" s="1"/>
  <c r="R19" i="28"/>
  <c r="B19" i="28"/>
  <c r="C19" i="28" s="1"/>
  <c r="AA18" i="28"/>
  <c r="AC18" i="28" s="1"/>
  <c r="R18" i="28"/>
  <c r="B18" i="28"/>
  <c r="C18" i="28" s="1"/>
  <c r="AA17" i="28"/>
  <c r="AC17" i="28" s="1"/>
  <c r="R17" i="28"/>
  <c r="B17" i="28"/>
  <c r="C17" i="28" s="1"/>
  <c r="AC16" i="28"/>
  <c r="AA16" i="28"/>
  <c r="R16" i="28"/>
  <c r="B16" i="28"/>
  <c r="C16" i="28" s="1"/>
  <c r="AA15" i="28"/>
  <c r="AC15" i="28" s="1"/>
  <c r="R15" i="28"/>
  <c r="B15" i="28"/>
  <c r="C15" i="28" s="1"/>
  <c r="AA14" i="28"/>
  <c r="AC14" i="28" s="1"/>
  <c r="R14" i="28"/>
  <c r="B14" i="28"/>
  <c r="C14" i="28" s="1"/>
  <c r="AA13" i="28"/>
  <c r="AC13" i="28" s="1"/>
  <c r="R13" i="28"/>
  <c r="B13" i="28"/>
  <c r="C13" i="28" s="1"/>
  <c r="AC12" i="28"/>
  <c r="AD12" i="28" s="1"/>
  <c r="AJ12" i="28" s="1"/>
  <c r="AA12" i="28"/>
  <c r="R12" i="28"/>
  <c r="N12" i="28"/>
  <c r="M12" i="28"/>
  <c r="L12" i="28"/>
  <c r="K12" i="28"/>
  <c r="J12" i="28"/>
  <c r="I12" i="28"/>
  <c r="H12" i="28"/>
  <c r="G12" i="28"/>
  <c r="F12" i="28"/>
  <c r="E12" i="28"/>
  <c r="B12" i="28"/>
  <c r="C12" i="28" s="1"/>
  <c r="AC11" i="28"/>
  <c r="AA11" i="28"/>
  <c r="R11" i="28"/>
  <c r="B11" i="28"/>
  <c r="C11" i="28" s="1"/>
  <c r="AC10" i="28"/>
  <c r="AF10" i="28" s="1"/>
  <c r="AA10" i="28"/>
  <c r="R10" i="28"/>
  <c r="B10" i="28"/>
  <c r="C10" i="28" s="1"/>
  <c r="R9" i="28"/>
  <c r="B9" i="28"/>
  <c r="C9" i="28" s="1"/>
  <c r="R8" i="28"/>
  <c r="B8" i="28"/>
  <c r="C8" i="28" s="1"/>
  <c r="R7" i="28"/>
  <c r="B7" i="28"/>
  <c r="C7" i="28" s="1"/>
  <c r="N6" i="28"/>
  <c r="L6" i="28"/>
  <c r="J6" i="28"/>
  <c r="H6" i="28"/>
  <c r="F6" i="28"/>
  <c r="E4" i="28"/>
  <c r="J1" i="28"/>
  <c r="AO64" i="28" l="1"/>
  <c r="AP64" i="28"/>
  <c r="AM10" i="28"/>
  <c r="AN10" i="28"/>
  <c r="AM50" i="28"/>
  <c r="AN50" i="28"/>
  <c r="AG30" i="28"/>
  <c r="AD52" i="28"/>
  <c r="AJ52" i="28" s="1"/>
  <c r="AF30" i="28"/>
  <c r="AH10" i="28"/>
  <c r="AG44" i="28"/>
  <c r="AH57" i="28"/>
  <c r="AR57" i="28" s="1"/>
  <c r="AD42" i="28"/>
  <c r="AJ42" i="28" s="1"/>
  <c r="AH42" i="28"/>
  <c r="AD11" i="28"/>
  <c r="AG31" i="28"/>
  <c r="AH40" i="28"/>
  <c r="AE33" i="28"/>
  <c r="AL33" i="28" s="1"/>
  <c r="AD27" i="28"/>
  <c r="AJ27" i="28" s="1"/>
  <c r="AF33" i="28"/>
  <c r="AN33" i="28" s="1"/>
  <c r="AH16" i="28"/>
  <c r="AH33" i="28"/>
  <c r="AR33" i="28" s="1"/>
  <c r="AH37" i="28"/>
  <c r="AR37" i="28" s="1"/>
  <c r="AM58" i="28"/>
  <c r="AH53" i="28"/>
  <c r="AR53" i="28" s="1"/>
  <c r="AF53" i="28"/>
  <c r="AD53" i="28"/>
  <c r="AJ53" i="28" s="1"/>
  <c r="AE53" i="28"/>
  <c r="AM31" i="28"/>
  <c r="AE35" i="28"/>
  <c r="AL35" i="28" s="1"/>
  <c r="AG35" i="28"/>
  <c r="AF35" i="28"/>
  <c r="AN35" i="28" s="1"/>
  <c r="AH61" i="28"/>
  <c r="AR61" i="28" s="1"/>
  <c r="AF61" i="28"/>
  <c r="AN61" i="28" s="1"/>
  <c r="AD61" i="28"/>
  <c r="AJ61" i="28" s="1"/>
  <c r="AV37" i="28"/>
  <c r="AK38" i="28"/>
  <c r="AH48" i="28"/>
  <c r="AR48" i="28" s="1"/>
  <c r="AD48" i="28"/>
  <c r="AJ48" i="28" s="1"/>
  <c r="AE48" i="28"/>
  <c r="AL48" i="28" s="1"/>
  <c r="AF13" i="28"/>
  <c r="AN13" i="28" s="1"/>
  <c r="AD13" i="28"/>
  <c r="AJ13" i="28" s="1"/>
  <c r="AE34" i="28"/>
  <c r="AL34" i="28" s="1"/>
  <c r="AG34" i="28"/>
  <c r="AP34" i="28" s="1"/>
  <c r="AF34" i="28"/>
  <c r="AN34" i="28" s="1"/>
  <c r="AD34" i="28"/>
  <c r="AJ34" i="28" s="1"/>
  <c r="AD41" i="28"/>
  <c r="AJ41" i="28" s="1"/>
  <c r="AG41" i="28"/>
  <c r="AP41" i="28" s="1"/>
  <c r="AO42" i="28"/>
  <c r="AG59" i="28"/>
  <c r="AP59" i="28" s="1"/>
  <c r="AD59" i="28"/>
  <c r="AJ59" i="28" s="1"/>
  <c r="AH14" i="28"/>
  <c r="AR14" i="28" s="1"/>
  <c r="AF14" i="28"/>
  <c r="AN14" i="28" s="1"/>
  <c r="AD15" i="28"/>
  <c r="AJ15" i="28" s="1"/>
  <c r="AH15" i="28"/>
  <c r="AI33" i="28"/>
  <c r="AD36" i="28"/>
  <c r="AJ36" i="28" s="1"/>
  <c r="AH36" i="28"/>
  <c r="AR36" i="28" s="1"/>
  <c r="AG36" i="28"/>
  <c r="AF36" i="28"/>
  <c r="AI44" i="28"/>
  <c r="AD16" i="28"/>
  <c r="AJ16" i="28" s="1"/>
  <c r="AH12" i="28"/>
  <c r="AF16" i="28"/>
  <c r="AN16" i="28" s="1"/>
  <c r="AK37" i="28"/>
  <c r="AH52" i="28"/>
  <c r="AE64" i="28"/>
  <c r="AL64" i="28" s="1"/>
  <c r="AF11" i="28"/>
  <c r="AN11" i="28" s="1"/>
  <c r="AE16" i="28"/>
  <c r="AG16" i="28"/>
  <c r="AP16" i="28" s="1"/>
  <c r="AF12" i="28"/>
  <c r="AG28" i="28"/>
  <c r="AP28" i="28" s="1"/>
  <c r="AD10" i="28"/>
  <c r="AQ37" i="28"/>
  <c r="AD37" i="28"/>
  <c r="AJ37" i="28" s="1"/>
  <c r="AE31" i="28"/>
  <c r="AL31" i="28" s="1"/>
  <c r="AG37" i="28"/>
  <c r="AK33" i="28"/>
  <c r="AM45" i="28"/>
  <c r="AD64" i="28"/>
  <c r="AJ64" i="28" s="1"/>
  <c r="AF18" i="28"/>
  <c r="AN18" i="28" s="1"/>
  <c r="AE18" i="28"/>
  <c r="AL18" i="28" s="1"/>
  <c r="AH18" i="28"/>
  <c r="AR18" i="28" s="1"/>
  <c r="AD18" i="28"/>
  <c r="AJ18" i="28" s="1"/>
  <c r="AG18" i="28"/>
  <c r="AP18" i="28" s="1"/>
  <c r="AH25" i="28"/>
  <c r="AR25" i="28" s="1"/>
  <c r="AG25" i="28"/>
  <c r="AP25" i="28" s="1"/>
  <c r="AE25" i="28"/>
  <c r="AL25" i="28" s="1"/>
  <c r="AF25" i="28"/>
  <c r="AN25" i="28" s="1"/>
  <c r="AD25" i="28"/>
  <c r="AJ25" i="28" s="1"/>
  <c r="AG14" i="28"/>
  <c r="AP14" i="28" s="1"/>
  <c r="AE14" i="28"/>
  <c r="AL14" i="28" s="1"/>
  <c r="J33" i="28"/>
  <c r="AM26" i="28"/>
  <c r="I33" i="28" s="1"/>
  <c r="AG15" i="28"/>
  <c r="AP15" i="28" s="1"/>
  <c r="AE15" i="28"/>
  <c r="AL15" i="28" s="1"/>
  <c r="I7" i="28"/>
  <c r="AG11" i="28"/>
  <c r="AP11" i="28" s="1"/>
  <c r="AE11" i="28"/>
  <c r="AL11" i="28" s="1"/>
  <c r="AG13" i="28"/>
  <c r="AP13" i="28" s="1"/>
  <c r="AE13" i="28"/>
  <c r="AL13" i="28" s="1"/>
  <c r="AD14" i="28"/>
  <c r="AJ14" i="28" s="1"/>
  <c r="AF15" i="28"/>
  <c r="AN15" i="28" s="1"/>
  <c r="AF20" i="28"/>
  <c r="AN20" i="28" s="1"/>
  <c r="AE20" i="28"/>
  <c r="AL20" i="28" s="1"/>
  <c r="AG20" i="28"/>
  <c r="AP20" i="28" s="1"/>
  <c r="AH20" i="28"/>
  <c r="AR20" i="28" s="1"/>
  <c r="AD20" i="28"/>
  <c r="AJ20" i="28" s="1"/>
  <c r="F11" i="28"/>
  <c r="AI12" i="28"/>
  <c r="F25" i="28"/>
  <c r="AI21" i="28"/>
  <c r="E25" i="28" s="1"/>
  <c r="AF19" i="28"/>
  <c r="AN19" i="28" s="1"/>
  <c r="AE19" i="28"/>
  <c r="AL19" i="28" s="1"/>
  <c r="AG19" i="28"/>
  <c r="AP19" i="28" s="1"/>
  <c r="AF17" i="28"/>
  <c r="AN17" i="28" s="1"/>
  <c r="AE17" i="28"/>
  <c r="AL17" i="28" s="1"/>
  <c r="AG17" i="28"/>
  <c r="AP17" i="28" s="1"/>
  <c r="AF27" i="28"/>
  <c r="AN27" i="28" s="1"/>
  <c r="AH13" i="28"/>
  <c r="AR13" i="28" s="1"/>
  <c r="AH17" i="28"/>
  <c r="AR17" i="28" s="1"/>
  <c r="AH19" i="28"/>
  <c r="AR19" i="28" s="1"/>
  <c r="AF23" i="28"/>
  <c r="AN23" i="28" s="1"/>
  <c r="AE23" i="28"/>
  <c r="AL23" i="28" s="1"/>
  <c r="AG23" i="28"/>
  <c r="AP23" i="28" s="1"/>
  <c r="AH23" i="28"/>
  <c r="AR23" i="28" s="1"/>
  <c r="AD23" i="28"/>
  <c r="AJ23" i="28" s="1"/>
  <c r="AD17" i="28"/>
  <c r="AJ17" i="28" s="1"/>
  <c r="AD19" i="28"/>
  <c r="AJ19" i="28" s="1"/>
  <c r="AQ22" i="28"/>
  <c r="N26" i="28"/>
  <c r="AM28" i="28"/>
  <c r="AH11" i="28"/>
  <c r="AR11" i="28" s="1"/>
  <c r="AG58" i="28"/>
  <c r="AP58" i="28" s="1"/>
  <c r="AH64" i="28"/>
  <c r="AR64" i="28" s="1"/>
  <c r="AE61" i="28"/>
  <c r="AL61" i="28" s="1"/>
  <c r="AD45" i="28"/>
  <c r="AJ45" i="28" s="1"/>
  <c r="AD35" i="28"/>
  <c r="AJ35" i="28" s="1"/>
  <c r="AH44" i="28"/>
  <c r="AR44" i="28" s="1"/>
  <c r="AG33" i="28"/>
  <c r="AP33" i="28" s="1"/>
  <c r="AF62" i="28"/>
  <c r="AN62" i="28" s="1"/>
  <c r="AG63" i="28"/>
  <c r="AP63" i="28" s="1"/>
  <c r="AH49" i="28"/>
  <c r="AR49" i="28" s="1"/>
  <c r="AF47" i="28"/>
  <c r="AN47" i="28" s="1"/>
  <c r="AF37" i="28"/>
  <c r="AN37" i="28" s="1"/>
  <c r="AG10" i="28"/>
  <c r="AP10" i="28" s="1"/>
  <c r="AE10" i="28"/>
  <c r="AL10" i="28" s="1"/>
  <c r="AG12" i="28"/>
  <c r="AP12" i="28" s="1"/>
  <c r="AE12" i="28"/>
  <c r="AL12" i="28" s="1"/>
  <c r="AF21" i="28"/>
  <c r="AN21" i="28" s="1"/>
  <c r="AE21" i="28"/>
  <c r="AL21" i="28" s="1"/>
  <c r="AH21" i="28"/>
  <c r="AR21" i="28" s="1"/>
  <c r="AG21" i="28"/>
  <c r="AP21" i="28" s="1"/>
  <c r="AK24" i="28"/>
  <c r="AK30" i="28"/>
  <c r="H37" i="28"/>
  <c r="AO32" i="28"/>
  <c r="AD40" i="28"/>
  <c r="AJ40" i="28" s="1"/>
  <c r="AG40" i="28"/>
  <c r="AP40" i="28" s="1"/>
  <c r="AF40" i="28"/>
  <c r="AN40" i="28" s="1"/>
  <c r="AE40" i="28"/>
  <c r="AL40" i="28" s="1"/>
  <c r="AO55" i="28"/>
  <c r="AG60" i="28"/>
  <c r="AP60" i="28" s="1"/>
  <c r="AF60" i="28"/>
  <c r="AN60" i="28" s="1"/>
  <c r="AE60" i="28"/>
  <c r="AL60" i="28" s="1"/>
  <c r="AH60" i="28"/>
  <c r="AR60" i="28" s="1"/>
  <c r="AD60" i="28"/>
  <c r="AJ60" i="28" s="1"/>
  <c r="AO41" i="28"/>
  <c r="AF51" i="28"/>
  <c r="AN51" i="28" s="1"/>
  <c r="AE51" i="28"/>
  <c r="AL51" i="28" s="1"/>
  <c r="AH51" i="28"/>
  <c r="AR51" i="28" s="1"/>
  <c r="AD51" i="28"/>
  <c r="AJ51" i="28" s="1"/>
  <c r="AG39" i="28"/>
  <c r="AP39" i="28" s="1"/>
  <c r="AD39" i="28"/>
  <c r="AJ39" i="28" s="1"/>
  <c r="AF39" i="28"/>
  <c r="AN39" i="28" s="1"/>
  <c r="AE39" i="28"/>
  <c r="AL39" i="28" s="1"/>
  <c r="AO51" i="28"/>
  <c r="AI56" i="28"/>
  <c r="AF22" i="28"/>
  <c r="AN22" i="28" s="1"/>
  <c r="AE22" i="28"/>
  <c r="AL22" i="28" s="1"/>
  <c r="AH29" i="28"/>
  <c r="AR29" i="28" s="1"/>
  <c r="AG29" i="28"/>
  <c r="AP29" i="28" s="1"/>
  <c r="AE29" i="28"/>
  <c r="AL29" i="28" s="1"/>
  <c r="AD22" i="28"/>
  <c r="AJ22" i="28" s="1"/>
  <c r="AH27" i="28"/>
  <c r="AR27" i="28" s="1"/>
  <c r="AG27" i="28"/>
  <c r="AP27" i="28" s="1"/>
  <c r="AE27" i="28"/>
  <c r="AL27" i="28" s="1"/>
  <c r="AD29" i="28"/>
  <c r="AJ29" i="28" s="1"/>
  <c r="AH39" i="28"/>
  <c r="AR39" i="28" s="1"/>
  <c r="AH26" i="28"/>
  <c r="AR26" i="28" s="1"/>
  <c r="AE26" i="28"/>
  <c r="AL26" i="28" s="1"/>
  <c r="AD26" i="28"/>
  <c r="AJ26" i="28" s="1"/>
  <c r="AG22" i="28"/>
  <c r="AP22" i="28" s="1"/>
  <c r="N24" i="28"/>
  <c r="AG26" i="28"/>
  <c r="AP26" i="28" s="1"/>
  <c r="AF29" i="28"/>
  <c r="AN29" i="28" s="1"/>
  <c r="AD32" i="28"/>
  <c r="AJ32" i="28" s="1"/>
  <c r="AH32" i="28"/>
  <c r="AR32" i="28" s="1"/>
  <c r="AF32" i="28"/>
  <c r="AN32" i="28" s="1"/>
  <c r="AE32" i="28"/>
  <c r="AL32" i="28" s="1"/>
  <c r="AH24" i="28"/>
  <c r="AR24" i="28" s="1"/>
  <c r="AG24" i="28"/>
  <c r="AP24" i="28" s="1"/>
  <c r="AF24" i="28"/>
  <c r="AN24" i="28" s="1"/>
  <c r="AD24" i="28"/>
  <c r="AJ24" i="28" s="1"/>
  <c r="AH28" i="28"/>
  <c r="AR28" i="28" s="1"/>
  <c r="AE28" i="28"/>
  <c r="AL28" i="28" s="1"/>
  <c r="AD28" i="28"/>
  <c r="AJ28" i="28" s="1"/>
  <c r="AI43" i="28"/>
  <c r="AS43" i="28" s="1"/>
  <c r="AH31" i="28"/>
  <c r="AR31" i="28" s="1"/>
  <c r="AD31" i="28"/>
  <c r="AJ31" i="28" s="1"/>
  <c r="AI48" i="28"/>
  <c r="AH43" i="28"/>
  <c r="AR43" i="28" s="1"/>
  <c r="AG43" i="28"/>
  <c r="AP43" i="28" s="1"/>
  <c r="AE43" i="28"/>
  <c r="AL43" i="28" s="1"/>
  <c r="AE46" i="28"/>
  <c r="AL46" i="28" s="1"/>
  <c r="AD46" i="28"/>
  <c r="AJ46" i="28" s="1"/>
  <c r="AH46" i="28"/>
  <c r="AR46" i="28" s="1"/>
  <c r="AG46" i="28"/>
  <c r="AP46" i="28" s="1"/>
  <c r="AF46" i="28"/>
  <c r="AN46" i="28" s="1"/>
  <c r="AG38" i="28"/>
  <c r="AP38" i="28" s="1"/>
  <c r="AH38" i="28"/>
  <c r="AR38" i="28" s="1"/>
  <c r="AF38" i="28"/>
  <c r="AN38" i="28" s="1"/>
  <c r="AD38" i="28"/>
  <c r="AJ38" i="28" s="1"/>
  <c r="AF41" i="28"/>
  <c r="AN41" i="28" s="1"/>
  <c r="AH41" i="28"/>
  <c r="AR41" i="28" s="1"/>
  <c r="AE41" i="28"/>
  <c r="AL41" i="28" s="1"/>
  <c r="AF43" i="28"/>
  <c r="AN43" i="28" s="1"/>
  <c r="AO67" i="28"/>
  <c r="AD30" i="28"/>
  <c r="AJ30" i="28" s="1"/>
  <c r="AH30" i="28"/>
  <c r="AR30" i="28" s="1"/>
  <c r="AM35" i="28"/>
  <c r="AO52" i="28"/>
  <c r="AH34" i="28"/>
  <c r="AR34" i="28" s="1"/>
  <c r="AH35" i="28"/>
  <c r="AR35" i="28" s="1"/>
  <c r="AD49" i="28"/>
  <c r="AJ49" i="28" s="1"/>
  <c r="AG49" i="28"/>
  <c r="AP49" i="28" s="1"/>
  <c r="AF49" i="28"/>
  <c r="AN49" i="28" s="1"/>
  <c r="AE49" i="28"/>
  <c r="AL49" i="28" s="1"/>
  <c r="AE55" i="28"/>
  <c r="AL55" i="28" s="1"/>
  <c r="AD55" i="28"/>
  <c r="AJ55" i="28" s="1"/>
  <c r="AH55" i="28"/>
  <c r="AR55" i="28" s="1"/>
  <c r="AF55" i="28"/>
  <c r="AN55" i="28" s="1"/>
  <c r="AG56" i="28"/>
  <c r="AP56" i="28" s="1"/>
  <c r="AF56" i="28"/>
  <c r="AN56" i="28" s="1"/>
  <c r="AH56" i="28"/>
  <c r="AR56" i="28" s="1"/>
  <c r="AM66" i="28"/>
  <c r="AF42" i="28"/>
  <c r="AN42" i="28" s="1"/>
  <c r="AE47" i="28"/>
  <c r="AL47" i="28" s="1"/>
  <c r="AD47" i="28"/>
  <c r="AJ47" i="28" s="1"/>
  <c r="AG47" i="28"/>
  <c r="AP47" i="28" s="1"/>
  <c r="AH50" i="28"/>
  <c r="AR50" i="28" s="1"/>
  <c r="AD50" i="28"/>
  <c r="AJ50" i="28" s="1"/>
  <c r="AE50" i="28"/>
  <c r="AL50" i="28" s="1"/>
  <c r="AQ52" i="28"/>
  <c r="AE56" i="28"/>
  <c r="AL56" i="28" s="1"/>
  <c r="AK57" i="28"/>
  <c r="AD65" i="28"/>
  <c r="AJ65" i="28" s="1"/>
  <c r="AH65" i="28"/>
  <c r="AR65" i="28" s="1"/>
  <c r="AG65" i="28"/>
  <c r="AP65" i="28" s="1"/>
  <c r="AF65" i="28"/>
  <c r="AN65" i="28" s="1"/>
  <c r="AQ68" i="28"/>
  <c r="AE36" i="28"/>
  <c r="AL36" i="28" s="1"/>
  <c r="AE42" i="28"/>
  <c r="AL42" i="28" s="1"/>
  <c r="AH45" i="28"/>
  <c r="AR45" i="28" s="1"/>
  <c r="AG45" i="28"/>
  <c r="AP45" i="28" s="1"/>
  <c r="AE45" i="28"/>
  <c r="AL45" i="28" s="1"/>
  <c r="AH47" i="28"/>
  <c r="AR47" i="28" s="1"/>
  <c r="AG50" i="28"/>
  <c r="AP50" i="28" s="1"/>
  <c r="AI59" i="28"/>
  <c r="AE65" i="28"/>
  <c r="AL65" i="28" s="1"/>
  <c r="AQ33" i="28"/>
  <c r="AG48" i="28"/>
  <c r="AP48" i="28" s="1"/>
  <c r="AF48" i="28"/>
  <c r="AN48" i="28" s="1"/>
  <c r="AE54" i="28"/>
  <c r="AL54" i="28" s="1"/>
  <c r="AD54" i="28"/>
  <c r="AJ54" i="28" s="1"/>
  <c r="AH54" i="28"/>
  <c r="AR54" i="28" s="1"/>
  <c r="AG54" i="28"/>
  <c r="AP54" i="28" s="1"/>
  <c r="AF54" i="28"/>
  <c r="AN54" i="28" s="1"/>
  <c r="AI64" i="28"/>
  <c r="AH58" i="28"/>
  <c r="AR58" i="28" s="1"/>
  <c r="AE58" i="28"/>
  <c r="AL58" i="28" s="1"/>
  <c r="AD58" i="28"/>
  <c r="AJ58" i="28" s="1"/>
  <c r="AQ53" i="28"/>
  <c r="AG68" i="28"/>
  <c r="AP68" i="28" s="1"/>
  <c r="AF68" i="28"/>
  <c r="AN68" i="28" s="1"/>
  <c r="AE68" i="28"/>
  <c r="AL68" i="28" s="1"/>
  <c r="AH69" i="28"/>
  <c r="AR69" i="28" s="1"/>
  <c r="AG69" i="28"/>
  <c r="AP69" i="28" s="1"/>
  <c r="AF69" i="28"/>
  <c r="AN69" i="28" s="1"/>
  <c r="AD69" i="28"/>
  <c r="AJ69" i="28" s="1"/>
  <c r="AF44" i="28"/>
  <c r="AN44" i="28" s="1"/>
  <c r="AE44" i="28"/>
  <c r="AL44" i="28" s="1"/>
  <c r="AF52" i="28"/>
  <c r="AN52" i="28" s="1"/>
  <c r="AE52" i="28"/>
  <c r="AL52" i="28" s="1"/>
  <c r="AD57" i="28"/>
  <c r="AJ57" i="28" s="1"/>
  <c r="AG57" i="28"/>
  <c r="AP57" i="28" s="1"/>
  <c r="AF57" i="28"/>
  <c r="AN57" i="28" s="1"/>
  <c r="AF59" i="28"/>
  <c r="AN59" i="28" s="1"/>
  <c r="AE59" i="28"/>
  <c r="AL59" i="28" s="1"/>
  <c r="AH59" i="28"/>
  <c r="AR59" i="28" s="1"/>
  <c r="AE62" i="28"/>
  <c r="AL62" i="28" s="1"/>
  <c r="AD62" i="28"/>
  <c r="AJ62" i="28" s="1"/>
  <c r="AH62" i="28"/>
  <c r="AR62" i="28" s="1"/>
  <c r="AG62" i="28"/>
  <c r="AP62" i="28" s="1"/>
  <c r="AH63" i="28"/>
  <c r="AR63" i="28" s="1"/>
  <c r="AF63" i="28"/>
  <c r="AN63" i="28" s="1"/>
  <c r="AE63" i="28"/>
  <c r="AL63" i="28" s="1"/>
  <c r="AD63" i="28"/>
  <c r="AJ63" i="28" s="1"/>
  <c r="AH66" i="28"/>
  <c r="AR66" i="28" s="1"/>
  <c r="AG66" i="28"/>
  <c r="AP66" i="28" s="1"/>
  <c r="AE66" i="28"/>
  <c r="AL66" i="28" s="1"/>
  <c r="AD66" i="28"/>
  <c r="AJ66" i="28" s="1"/>
  <c r="AF67" i="28"/>
  <c r="AN67" i="28" s="1"/>
  <c r="AE67" i="28"/>
  <c r="AL67" i="28" s="1"/>
  <c r="AD67" i="28"/>
  <c r="AJ67" i="28" s="1"/>
  <c r="AH67" i="28"/>
  <c r="AR67" i="28" s="1"/>
  <c r="AD68" i="28"/>
  <c r="AJ68" i="28" s="1"/>
  <c r="AE69" i="28"/>
  <c r="AL69" i="28" s="1"/>
  <c r="AG53" i="28"/>
  <c r="AP53" i="28" s="1"/>
  <c r="AG61" i="28"/>
  <c r="AP61" i="28" s="1"/>
  <c r="AF64" i="28"/>
  <c r="AN64" i="28" s="1"/>
  <c r="AM12" i="28" l="1"/>
  <c r="I9" i="28" s="1"/>
  <c r="AN12" i="28"/>
  <c r="AM36" i="28"/>
  <c r="AN36" i="28"/>
  <c r="AI52" i="28"/>
  <c r="AO36" i="28"/>
  <c r="AP36" i="28"/>
  <c r="AO44" i="28"/>
  <c r="AP44" i="28"/>
  <c r="N7" i="28"/>
  <c r="AR10" i="28"/>
  <c r="AK16" i="28"/>
  <c r="AL16" i="28"/>
  <c r="AQ16" i="28"/>
  <c r="AR16" i="28"/>
  <c r="AM30" i="28"/>
  <c r="AW30" i="28" s="1"/>
  <c r="AN30" i="28"/>
  <c r="AO30" i="28"/>
  <c r="AP30" i="28"/>
  <c r="AQ15" i="28"/>
  <c r="AR15" i="28"/>
  <c r="AO35" i="28"/>
  <c r="AY35" i="28" s="1"/>
  <c r="AP35" i="28"/>
  <c r="AZ35" i="28" s="1"/>
  <c r="AO37" i="28"/>
  <c r="AY36" i="28" s="1"/>
  <c r="AP37" i="28"/>
  <c r="AR52" i="28"/>
  <c r="BB52" i="28" s="1"/>
  <c r="AQ40" i="28"/>
  <c r="AR40" i="28"/>
  <c r="AO31" i="28"/>
  <c r="AY30" i="28" s="1"/>
  <c r="AP31" i="28"/>
  <c r="AR12" i="28"/>
  <c r="N11" i="28" s="1"/>
  <c r="AI11" i="28"/>
  <c r="AS11" i="28" s="1"/>
  <c r="AJ11" i="28"/>
  <c r="AT11" i="28" s="1"/>
  <c r="AK53" i="28"/>
  <c r="AL53" i="28"/>
  <c r="AI10" i="28"/>
  <c r="E9" i="28" s="1"/>
  <c r="AJ10" i="28"/>
  <c r="AM53" i="28"/>
  <c r="AN53" i="28"/>
  <c r="AQ42" i="28"/>
  <c r="AR42" i="28"/>
  <c r="AU37" i="28"/>
  <c r="I11" i="28"/>
  <c r="E11" i="28"/>
  <c r="M26" i="28"/>
  <c r="AQ57" i="28"/>
  <c r="AQ14" i="28"/>
  <c r="I35" i="28"/>
  <c r="AQ61" i="28"/>
  <c r="AM34" i="28"/>
  <c r="AW34" i="28" s="1"/>
  <c r="AQ48" i="28"/>
  <c r="AO59" i="28"/>
  <c r="AX35" i="28"/>
  <c r="AQ10" i="28"/>
  <c r="M7" i="28" s="1"/>
  <c r="AI13" i="28"/>
  <c r="AM33" i="28"/>
  <c r="AQ12" i="28"/>
  <c r="AY41" i="28"/>
  <c r="AI27" i="28"/>
  <c r="AZ41" i="28"/>
  <c r="AT42" i="28"/>
  <c r="AI42" i="28"/>
  <c r="AS42" i="28" s="1"/>
  <c r="AI16" i="28"/>
  <c r="AO28" i="28"/>
  <c r="K37" i="28" s="1"/>
  <c r="L37" i="28"/>
  <c r="I37" i="28"/>
  <c r="BB15" i="28"/>
  <c r="AI15" i="28"/>
  <c r="AV30" i="28"/>
  <c r="AK31" i="28"/>
  <c r="AU30" i="28" s="1"/>
  <c r="AK64" i="28"/>
  <c r="AM13" i="28"/>
  <c r="I13" i="28" s="1"/>
  <c r="AX12" i="28"/>
  <c r="AM14" i="28"/>
  <c r="AK48" i="28"/>
  <c r="AI41" i="28"/>
  <c r="BA52" i="28"/>
  <c r="F7" i="28"/>
  <c r="BB36" i="28"/>
  <c r="AQ36" i="28"/>
  <c r="BA36" i="28" s="1"/>
  <c r="AT33" i="28"/>
  <c r="AI34" i="28"/>
  <c r="AS33" i="28" s="1"/>
  <c r="AK35" i="28"/>
  <c r="AI37" i="28"/>
  <c r="AO16" i="28"/>
  <c r="AM16" i="28"/>
  <c r="AI36" i="28"/>
  <c r="AO34" i="28"/>
  <c r="AM11" i="28"/>
  <c r="AK34" i="28"/>
  <c r="AI61" i="28"/>
  <c r="AM61" i="28"/>
  <c r="AT52" i="28"/>
  <c r="AI53" i="28"/>
  <c r="AS52" i="28" s="1"/>
  <c r="AQ66" i="28"/>
  <c r="AK67" i="28"/>
  <c r="AK63" i="28"/>
  <c r="AK41" i="28"/>
  <c r="AM64" i="28"/>
  <c r="AX66" i="28"/>
  <c r="AM67" i="28"/>
  <c r="AM63" i="28"/>
  <c r="AK59" i="28"/>
  <c r="AX44" i="28"/>
  <c r="AM44" i="28"/>
  <c r="AW44" i="28" s="1"/>
  <c r="BB47" i="28"/>
  <c r="AQ47" i="28"/>
  <c r="AT47" i="28"/>
  <c r="AI47" i="28"/>
  <c r="AS47" i="28" s="1"/>
  <c r="AM56" i="28"/>
  <c r="AX49" i="28"/>
  <c r="AM49" i="28"/>
  <c r="AW49" i="28" s="1"/>
  <c r="AQ30" i="28"/>
  <c r="AQ41" i="28"/>
  <c r="BA41" i="28" s="1"/>
  <c r="BB41" i="28"/>
  <c r="AQ43" i="28"/>
  <c r="AM24" i="28"/>
  <c r="AY51" i="28"/>
  <c r="AK51" i="28"/>
  <c r="BB60" i="28"/>
  <c r="AQ60" i="28"/>
  <c r="AK10" i="28"/>
  <c r="AQ44" i="28"/>
  <c r="F8" i="28"/>
  <c r="AM19" i="28"/>
  <c r="AQ20" i="28"/>
  <c r="M24" i="28" s="1"/>
  <c r="AO11" i="28"/>
  <c r="AO68" i="28"/>
  <c r="AZ50" i="28"/>
  <c r="AO50" i="28"/>
  <c r="AY50" i="28" s="1"/>
  <c r="AK49" i="28"/>
  <c r="AO61" i="28"/>
  <c r="AI66" i="28"/>
  <c r="AQ63" i="28"/>
  <c r="AM59" i="28"/>
  <c r="AT69" i="28"/>
  <c r="AI69" i="28"/>
  <c r="AS69" i="28" s="1"/>
  <c r="AK45" i="28"/>
  <c r="AV56" i="28"/>
  <c r="AK56" i="28"/>
  <c r="AU56" i="28" s="1"/>
  <c r="AK47" i="28"/>
  <c r="AO56" i="28"/>
  <c r="AZ55" i="28"/>
  <c r="AO49" i="28"/>
  <c r="AI30" i="28"/>
  <c r="AM41" i="28"/>
  <c r="AM46" i="28"/>
  <c r="AO24" i="28"/>
  <c r="AK32" i="28"/>
  <c r="AU32" i="28" s="1"/>
  <c r="AV32" i="28"/>
  <c r="AI29" i="28"/>
  <c r="AK29" i="28"/>
  <c r="AZ51" i="28"/>
  <c r="AM51" i="28"/>
  <c r="AK60" i="28"/>
  <c r="E7" i="28"/>
  <c r="AS10" i="28"/>
  <c r="AO21" i="28"/>
  <c r="K25" i="28" s="1"/>
  <c r="L25" i="28"/>
  <c r="AO10" i="28"/>
  <c r="AI35" i="28"/>
  <c r="N13" i="28"/>
  <c r="AQ13" i="28"/>
  <c r="M13" i="28" s="1"/>
  <c r="AO20" i="28"/>
  <c r="AO18" i="28"/>
  <c r="AI57" i="28"/>
  <c r="AK66" i="28"/>
  <c r="AU66" i="28" s="1"/>
  <c r="AO62" i="28"/>
  <c r="AX57" i="28"/>
  <c r="AM57" i="28"/>
  <c r="AW57" i="28" s="1"/>
  <c r="AX69" i="28"/>
  <c r="AM69" i="28"/>
  <c r="AW69" i="28" s="1"/>
  <c r="AM54" i="28"/>
  <c r="AW53" i="28" s="1"/>
  <c r="AX53" i="28"/>
  <c r="AK65" i="28"/>
  <c r="AO45" i="28"/>
  <c r="AM42" i="28"/>
  <c r="AM55" i="28"/>
  <c r="AX55" i="28"/>
  <c r="AI49" i="28"/>
  <c r="AS48" i="28" s="1"/>
  <c r="AI38" i="28"/>
  <c r="AO46" i="28"/>
  <c r="AI31" i="28"/>
  <c r="J37" i="28"/>
  <c r="AX30" i="28"/>
  <c r="AQ24" i="28"/>
  <c r="AM32" i="28"/>
  <c r="L26" i="28"/>
  <c r="AO22" i="28"/>
  <c r="K26" i="28" s="1"/>
  <c r="AK27" i="28"/>
  <c r="AZ28" i="28"/>
  <c r="AO29" i="28"/>
  <c r="AM60" i="28"/>
  <c r="AQ21" i="28"/>
  <c r="M25" i="28" s="1"/>
  <c r="N25" i="28"/>
  <c r="AM37" i="28"/>
  <c r="AX36" i="28"/>
  <c r="AI45" i="28"/>
  <c r="AI23" i="28"/>
  <c r="AO17" i="28"/>
  <c r="K19" i="28" s="1"/>
  <c r="L19" i="28"/>
  <c r="AK20" i="28"/>
  <c r="AK14" i="28"/>
  <c r="F32" i="28"/>
  <c r="AI25" i="28"/>
  <c r="AI18" i="28"/>
  <c r="AI68" i="28"/>
  <c r="AI62" i="28"/>
  <c r="AO53" i="28"/>
  <c r="AV69" i="28"/>
  <c r="AK69" i="28"/>
  <c r="AU69" i="28" s="1"/>
  <c r="AZ66" i="28"/>
  <c r="AO66" i="28"/>
  <c r="AY66" i="28" s="1"/>
  <c r="AQ62" i="28"/>
  <c r="AO57" i="28"/>
  <c r="AZ69" i="28"/>
  <c r="AO69" i="28"/>
  <c r="AY69" i="28" s="1"/>
  <c r="AZ54" i="28"/>
  <c r="AO54" i="28"/>
  <c r="AY54" i="28" s="1"/>
  <c r="AM48" i="28"/>
  <c r="AQ45" i="28"/>
  <c r="AX65" i="28"/>
  <c r="AM65" i="28"/>
  <c r="AW65" i="28" s="1"/>
  <c r="AQ55" i="28"/>
  <c r="AQ35" i="28"/>
  <c r="AM38" i="28"/>
  <c r="AQ46" i="28"/>
  <c r="BA46" i="28" s="1"/>
  <c r="AQ31" i="28"/>
  <c r="BB32" i="28"/>
  <c r="AQ32" i="28"/>
  <c r="BA32" i="28" s="1"/>
  <c r="L34" i="28"/>
  <c r="AO27" i="28"/>
  <c r="AQ29" i="28"/>
  <c r="AK39" i="28"/>
  <c r="AO60" i="28"/>
  <c r="AZ60" i="28"/>
  <c r="AK40" i="28"/>
  <c r="AY31" i="28"/>
  <c r="H25" i="28"/>
  <c r="AK21" i="28"/>
  <c r="G25" i="28" s="1"/>
  <c r="AM47" i="28"/>
  <c r="AK61" i="28"/>
  <c r="M15" i="28"/>
  <c r="BA15" i="28"/>
  <c r="AQ23" i="28"/>
  <c r="BA22" i="28" s="1"/>
  <c r="BB22" i="28"/>
  <c r="J34" i="28"/>
  <c r="AM27" i="28"/>
  <c r="I34" i="28" s="1"/>
  <c r="AK17" i="28"/>
  <c r="H19" i="28"/>
  <c r="AM20" i="28"/>
  <c r="AM15" i="28"/>
  <c r="AK15" i="28"/>
  <c r="AO14" i="28"/>
  <c r="AM25" i="28"/>
  <c r="AQ18" i="28"/>
  <c r="AQ54" i="28"/>
  <c r="AT55" i="28"/>
  <c r="AI55" i="28"/>
  <c r="AS55" i="28" s="1"/>
  <c r="AQ34" i="28"/>
  <c r="BA33" i="28" s="1"/>
  <c r="AQ38" i="28"/>
  <c r="AI46" i="28"/>
  <c r="AI28" i="28"/>
  <c r="F34" i="28"/>
  <c r="AT32" i="28"/>
  <c r="AI32" i="28"/>
  <c r="AS32" i="28" s="1"/>
  <c r="L33" i="28"/>
  <c r="AO26" i="28"/>
  <c r="K33" i="28" s="1"/>
  <c r="AI26" i="28"/>
  <c r="E33" i="28" s="1"/>
  <c r="F33" i="28"/>
  <c r="AQ27" i="28"/>
  <c r="AK22" i="28"/>
  <c r="G26" i="28" s="1"/>
  <c r="H26" i="28"/>
  <c r="AM39" i="28"/>
  <c r="AM40" i="28"/>
  <c r="J25" i="28"/>
  <c r="AM21" i="28"/>
  <c r="I25" i="28" s="1"/>
  <c r="AQ49" i="28"/>
  <c r="BB48" i="28"/>
  <c r="AQ64" i="28"/>
  <c r="AO23" i="28"/>
  <c r="J19" i="28"/>
  <c r="AM17" i="28"/>
  <c r="I19" i="28" s="1"/>
  <c r="F9" i="28"/>
  <c r="AT12" i="28"/>
  <c r="AT13" i="28"/>
  <c r="AI14" i="28"/>
  <c r="AO15" i="28"/>
  <c r="AK25" i="28"/>
  <c r="G29" i="28" s="1"/>
  <c r="AV24" i="28"/>
  <c r="AK18" i="28"/>
  <c r="AO48" i="28"/>
  <c r="AK42" i="28"/>
  <c r="AO65" i="28"/>
  <c r="AK50" i="28"/>
  <c r="AU50" i="28" s="1"/>
  <c r="AW66" i="28"/>
  <c r="BB67" i="28"/>
  <c r="AQ67" i="28"/>
  <c r="BA67" i="28" s="1"/>
  <c r="AK62" i="28"/>
  <c r="AK52" i="28"/>
  <c r="AU52" i="28" s="1"/>
  <c r="AK68" i="28"/>
  <c r="AK58" i="28"/>
  <c r="AI54" i="28"/>
  <c r="AQ65" i="28"/>
  <c r="AI50" i="28"/>
  <c r="AV55" i="28"/>
  <c r="AK55" i="28"/>
  <c r="AX50" i="28"/>
  <c r="AO38" i="28"/>
  <c r="AK46" i="28"/>
  <c r="AU46" i="28" s="1"/>
  <c r="AK28" i="28"/>
  <c r="AM29" i="28"/>
  <c r="AX28" i="28"/>
  <c r="AK26" i="28"/>
  <c r="G33" i="28" s="1"/>
  <c r="H33" i="28"/>
  <c r="AI22" i="28"/>
  <c r="E26" i="28" s="1"/>
  <c r="J26" i="28"/>
  <c r="AM22" i="28"/>
  <c r="I26" i="28" s="1"/>
  <c r="AI39" i="28"/>
  <c r="AY55" i="28"/>
  <c r="AZ40" i="28"/>
  <c r="AO40" i="28"/>
  <c r="AY40" i="28" s="1"/>
  <c r="AZ63" i="28"/>
  <c r="AO63" i="28"/>
  <c r="AY63" i="28" s="1"/>
  <c r="AZ58" i="28"/>
  <c r="AO58" i="28"/>
  <c r="AI19" i="28"/>
  <c r="E23" i="28" s="1"/>
  <c r="AK23" i="28"/>
  <c r="AK13" i="28"/>
  <c r="G13" i="28" s="1"/>
  <c r="BB12" i="28"/>
  <c r="N9" i="28"/>
  <c r="AO25" i="28"/>
  <c r="J20" i="28"/>
  <c r="AM18" i="28"/>
  <c r="L35" i="28"/>
  <c r="BB69" i="28"/>
  <c r="AQ69" i="28"/>
  <c r="BA69" i="28" s="1"/>
  <c r="AI58" i="28"/>
  <c r="AS58" i="28" s="1"/>
  <c r="AT58" i="28"/>
  <c r="AI67" i="28"/>
  <c r="AT63" i="28"/>
  <c r="AI63" i="28"/>
  <c r="AS63" i="28" s="1"/>
  <c r="AX52" i="28"/>
  <c r="AM52" i="28"/>
  <c r="AW52" i="28" s="1"/>
  <c r="AX68" i="28"/>
  <c r="AM68" i="28"/>
  <c r="AQ58" i="28"/>
  <c r="AK54" i="28"/>
  <c r="AK36" i="28"/>
  <c r="AI65" i="28"/>
  <c r="AQ50" i="28"/>
  <c r="AW35" i="28"/>
  <c r="AM43" i="28"/>
  <c r="AK43" i="28"/>
  <c r="AQ28" i="28"/>
  <c r="N33" i="28"/>
  <c r="AQ26" i="28"/>
  <c r="M33" i="28" s="1"/>
  <c r="AS56" i="28"/>
  <c r="AO39" i="28"/>
  <c r="AI51" i="28"/>
  <c r="AS51" i="28" s="1"/>
  <c r="AT51" i="28"/>
  <c r="AI40" i="28"/>
  <c r="E8" i="28"/>
  <c r="H11" i="28"/>
  <c r="AK12" i="28"/>
  <c r="G11" i="28" s="1"/>
  <c r="AM62" i="28"/>
  <c r="BB10" i="28"/>
  <c r="AQ11" i="28"/>
  <c r="AI17" i="28"/>
  <c r="AM23" i="28"/>
  <c r="AQ19" i="28"/>
  <c r="M14" i="28"/>
  <c r="BA14" i="28"/>
  <c r="F10" i="28"/>
  <c r="AO19" i="28"/>
  <c r="AO13" i="28"/>
  <c r="L13" i="28"/>
  <c r="AQ25" i="28"/>
  <c r="E15" i="28"/>
  <c r="AQ59" i="28"/>
  <c r="AK44" i="28"/>
  <c r="AO47" i="28"/>
  <c r="BB56" i="28"/>
  <c r="AQ56" i="28"/>
  <c r="AZ52" i="28"/>
  <c r="AO43" i="28"/>
  <c r="AT43" i="28"/>
  <c r="AI24" i="28"/>
  <c r="AQ39" i="28"/>
  <c r="BA39" i="28" s="1"/>
  <c r="BB39" i="28"/>
  <c r="AT56" i="28"/>
  <c r="AQ51" i="28"/>
  <c r="BA51" i="28" s="1"/>
  <c r="BB51" i="28"/>
  <c r="AI60" i="28"/>
  <c r="AX34" i="28"/>
  <c r="AX33" i="28"/>
  <c r="AZ36" i="28"/>
  <c r="AO12" i="28"/>
  <c r="K11" i="28" s="1"/>
  <c r="L11" i="28"/>
  <c r="AO33" i="28"/>
  <c r="J7" i="28"/>
  <c r="AX10" i="28"/>
  <c r="AQ17" i="28"/>
  <c r="N19" i="28"/>
  <c r="N14" i="28"/>
  <c r="AK19" i="28"/>
  <c r="AI20" i="28"/>
  <c r="AK11" i="28"/>
  <c r="AX26" i="28"/>
  <c r="AT15" i="28"/>
  <c r="F15" i="28"/>
  <c r="AW40" i="28" l="1"/>
  <c r="AT10" i="28"/>
  <c r="AW55" i="28"/>
  <c r="AS15" i="28"/>
  <c r="AY34" i="28"/>
  <c r="AW26" i="28"/>
  <c r="AW33" i="28"/>
  <c r="AW68" i="28"/>
  <c r="BA60" i="28"/>
  <c r="AS60" i="28"/>
  <c r="F23" i="28"/>
  <c r="F26" i="28"/>
  <c r="J9" i="28"/>
  <c r="J11" i="28"/>
  <c r="AS16" i="28"/>
  <c r="E19" i="28"/>
  <c r="F16" i="28"/>
  <c r="F19" i="28"/>
  <c r="M16" i="28"/>
  <c r="M19" i="28"/>
  <c r="G16" i="28"/>
  <c r="G19" i="28"/>
  <c r="M9" i="28"/>
  <c r="M11" i="28"/>
  <c r="AY33" i="28"/>
  <c r="AV62" i="28"/>
  <c r="H27" i="28"/>
  <c r="F20" i="28"/>
  <c r="BA47" i="28"/>
  <c r="K13" i="28"/>
  <c r="I20" i="28"/>
  <c r="AY58" i="28"/>
  <c r="BA65" i="28"/>
  <c r="AV50" i="28"/>
  <c r="BA48" i="28"/>
  <c r="AS68" i="28"/>
  <c r="K16" i="28"/>
  <c r="J14" i="28"/>
  <c r="E13" i="28"/>
  <c r="I27" i="28"/>
  <c r="AV16" i="28"/>
  <c r="AT40" i="28"/>
  <c r="H13" i="28"/>
  <c r="J27" i="28"/>
  <c r="AV68" i="28"/>
  <c r="G27" i="28"/>
  <c r="K34" i="28"/>
  <c r="L27" i="28"/>
  <c r="L20" i="28"/>
  <c r="AZ34" i="28"/>
  <c r="L16" i="28"/>
  <c r="I14" i="28"/>
  <c r="M27" i="28"/>
  <c r="J31" i="28"/>
  <c r="K27" i="28"/>
  <c r="K20" i="28"/>
  <c r="K35" i="28"/>
  <c r="H29" i="28"/>
  <c r="AZ39" i="28"/>
  <c r="E10" i="28"/>
  <c r="H20" i="28"/>
  <c r="BA12" i="28"/>
  <c r="M34" i="28"/>
  <c r="M20" i="28"/>
  <c r="AV40" i="28"/>
  <c r="BB31" i="28"/>
  <c r="G34" i="28"/>
  <c r="I16" i="28"/>
  <c r="J13" i="28"/>
  <c r="H16" i="28"/>
  <c r="I31" i="28"/>
  <c r="BA56" i="28"/>
  <c r="G20" i="28"/>
  <c r="E16" i="28"/>
  <c r="N34" i="28"/>
  <c r="N20" i="28"/>
  <c r="E20" i="28"/>
  <c r="H34" i="28"/>
  <c r="J35" i="28"/>
  <c r="J16" i="28"/>
  <c r="N16" i="28"/>
  <c r="F13" i="28"/>
  <c r="N27" i="28"/>
  <c r="G37" i="28"/>
  <c r="AW43" i="28"/>
  <c r="AW60" i="28"/>
  <c r="AY60" i="28"/>
  <c r="AS12" i="28"/>
  <c r="AV53" i="28"/>
  <c r="BB59" i="28"/>
  <c r="BA10" i="28"/>
  <c r="AU62" i="28"/>
  <c r="AS13" i="28"/>
  <c r="AY28" i="28"/>
  <c r="AY53" i="28"/>
  <c r="AT60" i="28"/>
  <c r="AV46" i="28"/>
  <c r="AV52" i="28"/>
  <c r="BB64" i="28"/>
  <c r="AV66" i="28"/>
  <c r="AU34" i="28"/>
  <c r="AS41" i="28"/>
  <c r="AS21" i="28"/>
  <c r="E27" i="28"/>
  <c r="AZ37" i="28"/>
  <c r="AV58" i="28"/>
  <c r="BA35" i="28"/>
  <c r="AW12" i="28"/>
  <c r="AU44" i="28"/>
  <c r="BA59" i="28"/>
  <c r="AT21" i="28"/>
  <c r="F27" i="28"/>
  <c r="AY48" i="28"/>
  <c r="AX40" i="28"/>
  <c r="AZ49" i="28"/>
  <c r="E32" i="28"/>
  <c r="E34" i="28"/>
  <c r="BB14" i="28"/>
  <c r="AS40" i="28"/>
  <c r="BA58" i="28"/>
  <c r="AT67" i="28"/>
  <c r="N15" i="28"/>
  <c r="AV63" i="28"/>
  <c r="BB65" i="28"/>
  <c r="AT41" i="28"/>
  <c r="AY47" i="28"/>
  <c r="AV44" i="28"/>
  <c r="AX43" i="28"/>
  <c r="BA31" i="28"/>
  <c r="AX48" i="28"/>
  <c r="BA62" i="28"/>
  <c r="AY61" i="28"/>
  <c r="AW63" i="28"/>
  <c r="AU63" i="28"/>
  <c r="AS39" i="28"/>
  <c r="AW39" i="28"/>
  <c r="AU58" i="28"/>
  <c r="AT68" i="28"/>
  <c r="AZ45" i="28"/>
  <c r="AU47" i="28"/>
  <c r="BB58" i="28"/>
  <c r="AS67" i="28"/>
  <c r="AZ48" i="28"/>
  <c r="AU40" i="28"/>
  <c r="AV47" i="28"/>
  <c r="AS36" i="28"/>
  <c r="AW37" i="28"/>
  <c r="BB45" i="28"/>
  <c r="AZ68" i="28"/>
  <c r="AW48" i="28"/>
  <c r="BA40" i="28"/>
  <c r="AZ30" i="28"/>
  <c r="AZ31" i="28"/>
  <c r="AT65" i="28"/>
  <c r="BB46" i="28"/>
  <c r="AX60" i="28"/>
  <c r="AX42" i="28"/>
  <c r="AT36" i="28"/>
  <c r="AX13" i="28"/>
  <c r="J10" i="28"/>
  <c r="BA61" i="28"/>
  <c r="AX11" i="28"/>
  <c r="J8" i="28"/>
  <c r="I10" i="28"/>
  <c r="AW13" i="28"/>
  <c r="BA54" i="28"/>
  <c r="AV31" i="28"/>
  <c r="AW10" i="28"/>
  <c r="AW11" i="28"/>
  <c r="I8" i="28"/>
  <c r="AY52" i="28"/>
  <c r="AZ65" i="28"/>
  <c r="AT46" i="28"/>
  <c r="AT49" i="28"/>
  <c r="AU33" i="28"/>
  <c r="BB50" i="28"/>
  <c r="BB35" i="28"/>
  <c r="AZ53" i="28"/>
  <c r="AX54" i="28"/>
  <c r="BA55" i="28"/>
  <c r="AV45" i="28"/>
  <c r="AX64" i="28"/>
  <c r="AY49" i="28"/>
  <c r="AV33" i="28"/>
  <c r="AV34" i="28"/>
  <c r="AW23" i="28"/>
  <c r="I28" i="28"/>
  <c r="AY12" i="28"/>
  <c r="K9" i="28"/>
  <c r="BB25" i="28"/>
  <c r="N30" i="28"/>
  <c r="AX23" i="28"/>
  <c r="J28" i="28"/>
  <c r="AV43" i="28"/>
  <c r="BA50" i="28"/>
  <c r="AW18" i="28"/>
  <c r="I18" i="28"/>
  <c r="AW22" i="28"/>
  <c r="I24" i="28"/>
  <c r="AV28" i="28"/>
  <c r="H35" i="28"/>
  <c r="AS54" i="28"/>
  <c r="AS53" i="28"/>
  <c r="AV42" i="28"/>
  <c r="AU25" i="28"/>
  <c r="G30" i="28"/>
  <c r="AW17" i="28"/>
  <c r="AW16" i="28"/>
  <c r="I17" i="28"/>
  <c r="AS26" i="28"/>
  <c r="E31" i="28"/>
  <c r="AW36" i="28"/>
  <c r="AX25" i="28"/>
  <c r="J30" i="28"/>
  <c r="AX20" i="28"/>
  <c r="J22" i="28"/>
  <c r="AV39" i="28"/>
  <c r="AV38" i="28"/>
  <c r="E18" i="28"/>
  <c r="AS18" i="28"/>
  <c r="AT44" i="28"/>
  <c r="AT45" i="28"/>
  <c r="L36" i="28"/>
  <c r="AZ29" i="28"/>
  <c r="M29" i="28"/>
  <c r="BA24" i="28"/>
  <c r="AT38" i="28"/>
  <c r="AT37" i="28"/>
  <c r="BB68" i="28"/>
  <c r="AS57" i="28"/>
  <c r="AY10" i="28"/>
  <c r="K7" i="28"/>
  <c r="AW51" i="28"/>
  <c r="AW50" i="28"/>
  <c r="AT30" i="28"/>
  <c r="F37" i="28"/>
  <c r="AY68" i="28"/>
  <c r="AU24" i="28"/>
  <c r="AU51" i="28"/>
  <c r="AU59" i="28"/>
  <c r="AU41" i="28"/>
  <c r="AT24" i="28"/>
  <c r="F29" i="28"/>
  <c r="AZ19" i="28"/>
  <c r="L21" i="28"/>
  <c r="AW29" i="28"/>
  <c r="I36" i="28"/>
  <c r="AZ47" i="28"/>
  <c r="AY19" i="28"/>
  <c r="K21" i="28"/>
  <c r="AU12" i="28"/>
  <c r="G9" i="28"/>
  <c r="AV11" i="28"/>
  <c r="H8" i="28"/>
  <c r="BB17" i="28"/>
  <c r="N17" i="28"/>
  <c r="BB16" i="28"/>
  <c r="BA25" i="28"/>
  <c r="M30" i="28"/>
  <c r="AV12" i="28"/>
  <c r="H9" i="28"/>
  <c r="AY39" i="28"/>
  <c r="AU43" i="28"/>
  <c r="AS65" i="28"/>
  <c r="AT59" i="28"/>
  <c r="J18" i="28"/>
  <c r="AX18" i="28"/>
  <c r="J24" i="28"/>
  <c r="AX22" i="28"/>
  <c r="AU28" i="28"/>
  <c r="G35" i="28"/>
  <c r="AU55" i="28"/>
  <c r="AU42" i="28"/>
  <c r="AX17" i="28"/>
  <c r="J17" i="28"/>
  <c r="AX16" i="28"/>
  <c r="BA64" i="28"/>
  <c r="AX39" i="28"/>
  <c r="AY26" i="28"/>
  <c r="K31" i="28"/>
  <c r="AS46" i="28"/>
  <c r="AZ14" i="28"/>
  <c r="L14" i="28"/>
  <c r="AV17" i="28"/>
  <c r="H17" i="28"/>
  <c r="AY32" i="28"/>
  <c r="BA29" i="28"/>
  <c r="M36" i="28"/>
  <c r="AS59" i="28"/>
  <c r="AZ57" i="28"/>
  <c r="AT18" i="28"/>
  <c r="F18" i="28"/>
  <c r="AX37" i="28"/>
  <c r="AU27" i="28"/>
  <c r="G32" i="28"/>
  <c r="AY67" i="28"/>
  <c r="AY45" i="28"/>
  <c r="AY44" i="28"/>
  <c r="AT57" i="28"/>
  <c r="M10" i="28"/>
  <c r="BA13" i="28"/>
  <c r="AZ21" i="28"/>
  <c r="L23" i="28"/>
  <c r="AX51" i="28"/>
  <c r="AY24" i="28"/>
  <c r="K29" i="28"/>
  <c r="BA68" i="28"/>
  <c r="AZ61" i="28"/>
  <c r="AZ11" i="28"/>
  <c r="L8" i="28"/>
  <c r="BB40" i="28"/>
  <c r="BA30" i="28"/>
  <c r="M37" i="28"/>
  <c r="AV57" i="28"/>
  <c r="AV59" i="28"/>
  <c r="AV41" i="28"/>
  <c r="AZ15" i="28"/>
  <c r="L15" i="28"/>
  <c r="AZ26" i="28"/>
  <c r="L31" i="28"/>
  <c r="AY14" i="28"/>
  <c r="K14" i="28"/>
  <c r="AU61" i="28"/>
  <c r="BB29" i="28"/>
  <c r="N36" i="28"/>
  <c r="AY57" i="28"/>
  <c r="AS25" i="28"/>
  <c r="E30" i="28"/>
  <c r="AZ17" i="28"/>
  <c r="AZ16" i="28"/>
  <c r="L17" i="28"/>
  <c r="AV27" i="28"/>
  <c r="H32" i="28"/>
  <c r="AY18" i="28"/>
  <c r="K18" i="28"/>
  <c r="N10" i="28"/>
  <c r="BB13" i="28"/>
  <c r="AY21" i="28"/>
  <c r="K23" i="28"/>
  <c r="AZ24" i="28"/>
  <c r="L29" i="28"/>
  <c r="AW59" i="28"/>
  <c r="AW58" i="28"/>
  <c r="AU49" i="28"/>
  <c r="AU48" i="28"/>
  <c r="AY11" i="28"/>
  <c r="K8" i="28"/>
  <c r="AX24" i="28"/>
  <c r="J29" i="28"/>
  <c r="BB30" i="28"/>
  <c r="N37" i="28"/>
  <c r="G8" i="28"/>
  <c r="AU11" i="28"/>
  <c r="AT22" i="28"/>
  <c r="F24" i="28"/>
  <c r="AY43" i="28"/>
  <c r="AY42" i="28"/>
  <c r="AT17" i="28"/>
  <c r="F17" i="28"/>
  <c r="AT16" i="28"/>
  <c r="BA26" i="28"/>
  <c r="M31" i="28"/>
  <c r="AV36" i="28"/>
  <c r="AV35" i="28"/>
  <c r="AZ25" i="28"/>
  <c r="L30" i="28"/>
  <c r="AV23" i="28"/>
  <c r="H28" i="28"/>
  <c r="AS22" i="28"/>
  <c r="E24" i="28"/>
  <c r="AT50" i="28"/>
  <c r="AY15" i="28"/>
  <c r="K15" i="28"/>
  <c r="BB49" i="28"/>
  <c r="AV22" i="28"/>
  <c r="H24" i="28"/>
  <c r="BA57" i="28"/>
  <c r="BB54" i="28"/>
  <c r="BB53" i="28"/>
  <c r="G15" i="28"/>
  <c r="AU15" i="28"/>
  <c r="AW27" i="28"/>
  <c r="I32" i="28"/>
  <c r="AV61" i="28"/>
  <c r="AY27" i="28"/>
  <c r="K32" i="28"/>
  <c r="BB55" i="28"/>
  <c r="BB62" i="28"/>
  <c r="BB61" i="28"/>
  <c r="AT62" i="28"/>
  <c r="AT61" i="28"/>
  <c r="AT25" i="28"/>
  <c r="F30" i="28"/>
  <c r="AY17" i="28"/>
  <c r="AY16" i="28"/>
  <c r="K17" i="28"/>
  <c r="BB21" i="28"/>
  <c r="N23" i="28"/>
  <c r="AY22" i="28"/>
  <c r="K24" i="28"/>
  <c r="AS31" i="28"/>
  <c r="AS49" i="28"/>
  <c r="AU65" i="28"/>
  <c r="AU64" i="28"/>
  <c r="AZ18" i="28"/>
  <c r="L18" i="28"/>
  <c r="AU29" i="28"/>
  <c r="G36" i="28"/>
  <c r="AX46" i="28"/>
  <c r="AX45" i="28"/>
  <c r="AZ56" i="28"/>
  <c r="AU45" i="28"/>
  <c r="AX59" i="28"/>
  <c r="AX58" i="28"/>
  <c r="AV49" i="28"/>
  <c r="AV48" i="28"/>
  <c r="BA20" i="28"/>
  <c r="M22" i="28"/>
  <c r="AW28" i="28"/>
  <c r="AW24" i="28"/>
  <c r="I29" i="28"/>
  <c r="AX63" i="28"/>
  <c r="AY25" i="28"/>
  <c r="K30" i="28"/>
  <c r="AU17" i="28"/>
  <c r="AU16" i="28"/>
  <c r="G17" i="28"/>
  <c r="F22" i="28"/>
  <c r="AT20" i="28"/>
  <c r="AS20" i="28"/>
  <c r="E22" i="28"/>
  <c r="AZ43" i="28"/>
  <c r="AZ42" i="28"/>
  <c r="BA11" i="28"/>
  <c r="M8" i="28"/>
  <c r="BB26" i="28"/>
  <c r="N31" i="28"/>
  <c r="AU36" i="28"/>
  <c r="AU35" i="28"/>
  <c r="AU23" i="28"/>
  <c r="G28" i="28"/>
  <c r="AV26" i="28"/>
  <c r="H31" i="28"/>
  <c r="AS50" i="28"/>
  <c r="AU68" i="28"/>
  <c r="E14" i="28"/>
  <c r="AS14" i="28"/>
  <c r="AY23" i="28"/>
  <c r="K28" i="28"/>
  <c r="BA49" i="28"/>
  <c r="AU22" i="28"/>
  <c r="G24" i="28"/>
  <c r="BA38" i="28"/>
  <c r="BA37" i="28"/>
  <c r="AU31" i="28"/>
  <c r="H15" i="28"/>
  <c r="AV15" i="28"/>
  <c r="AX27" i="28"/>
  <c r="J32" i="28"/>
  <c r="AX47" i="28"/>
  <c r="AZ27" i="28"/>
  <c r="L32" i="28"/>
  <c r="AW38" i="28"/>
  <c r="AS62" i="28"/>
  <c r="AS61" i="28"/>
  <c r="G14" i="28"/>
  <c r="AU14" i="28"/>
  <c r="AT23" i="28"/>
  <c r="F28" i="28"/>
  <c r="BA21" i="28"/>
  <c r="M23" i="28"/>
  <c r="AZ22" i="28"/>
  <c r="L24" i="28"/>
  <c r="AT31" i="28"/>
  <c r="AV65" i="28"/>
  <c r="AV64" i="28"/>
  <c r="AY62" i="28"/>
  <c r="AY20" i="28"/>
  <c r="K22" i="28"/>
  <c r="AV29" i="28"/>
  <c r="H36" i="28"/>
  <c r="AW46" i="28"/>
  <c r="AW45" i="28"/>
  <c r="AY56" i="28"/>
  <c r="BA63" i="28"/>
  <c r="AU57" i="28"/>
  <c r="BB20" i="28"/>
  <c r="N22" i="28"/>
  <c r="BA44" i="28"/>
  <c r="AT48" i="28"/>
  <c r="AY59" i="28"/>
  <c r="AW67" i="28"/>
  <c r="AU67" i="28"/>
  <c r="AZ12" i="28"/>
  <c r="L9" i="28"/>
  <c r="BA17" i="28"/>
  <c r="M17" i="28"/>
  <c r="BA16" i="28"/>
  <c r="AV19" i="28"/>
  <c r="H21" i="28"/>
  <c r="AZ13" i="28"/>
  <c r="L10" i="28"/>
  <c r="BB19" i="28"/>
  <c r="N21" i="28"/>
  <c r="N8" i="28"/>
  <c r="BB11" i="28"/>
  <c r="BA28" i="28"/>
  <c r="M35" i="28"/>
  <c r="AU54" i="28"/>
  <c r="AU53" i="28"/>
  <c r="AS19" i="28"/>
  <c r="E21" i="28"/>
  <c r="AU26" i="28"/>
  <c r="G31" i="28"/>
  <c r="BB57" i="28"/>
  <c r="AV18" i="28"/>
  <c r="H18" i="28"/>
  <c r="AT14" i="28"/>
  <c r="F14" i="28"/>
  <c r="AZ23" i="28"/>
  <c r="L28" i="28"/>
  <c r="I23" i="28"/>
  <c r="AW21" i="28"/>
  <c r="BA27" i="28"/>
  <c r="M32" i="28"/>
  <c r="AT28" i="28"/>
  <c r="F35" i="28"/>
  <c r="AT27" i="28"/>
  <c r="BB38" i="28"/>
  <c r="BB37" i="28"/>
  <c r="BA18" i="28"/>
  <c r="M18" i="28"/>
  <c r="AX15" i="28"/>
  <c r="J15" i="28"/>
  <c r="AX14" i="28"/>
  <c r="BB23" i="28"/>
  <c r="N28" i="28"/>
  <c r="AW47" i="28"/>
  <c r="AX38" i="28"/>
  <c r="H14" i="28"/>
  <c r="AV14" i="28"/>
  <c r="AS23" i="28"/>
  <c r="E28" i="28"/>
  <c r="AX32" i="28"/>
  <c r="AX31" i="28"/>
  <c r="AY46" i="28"/>
  <c r="AZ62" i="28"/>
  <c r="AZ20" i="28"/>
  <c r="L22" i="28"/>
  <c r="AS35" i="28"/>
  <c r="AS34" i="28"/>
  <c r="AZ44" i="28"/>
  <c r="E36" i="28"/>
  <c r="AS29" i="28"/>
  <c r="AW41" i="28"/>
  <c r="AZ59" i="28"/>
  <c r="BB63" i="28"/>
  <c r="AW19" i="28"/>
  <c r="I21" i="28"/>
  <c r="BB44" i="28"/>
  <c r="BA43" i="28"/>
  <c r="BA42" i="28"/>
  <c r="AW56" i="28"/>
  <c r="AS64" i="28"/>
  <c r="AX67" i="28"/>
  <c r="AV67" i="28"/>
  <c r="AS17" i="28"/>
  <c r="E17" i="28"/>
  <c r="AU19" i="28"/>
  <c r="G21" i="28"/>
  <c r="AZ33" i="28"/>
  <c r="AZ32" i="28"/>
  <c r="E29" i="28"/>
  <c r="AS24" i="28"/>
  <c r="AY13" i="28"/>
  <c r="K10" i="28"/>
  <c r="BA19" i="28"/>
  <c r="M21" i="28"/>
  <c r="AX62" i="28"/>
  <c r="AX61" i="28"/>
  <c r="N35" i="28"/>
  <c r="BB28" i="28"/>
  <c r="AV54" i="28"/>
  <c r="G10" i="28"/>
  <c r="AU13" i="28"/>
  <c r="AT19" i="28"/>
  <c r="F21" i="28"/>
  <c r="AT39" i="28"/>
  <c r="AX29" i="28"/>
  <c r="J36" i="28"/>
  <c r="AZ38" i="28"/>
  <c r="AY65" i="28"/>
  <c r="AY64" i="28"/>
  <c r="AU18" i="28"/>
  <c r="G18" i="28"/>
  <c r="J23" i="28"/>
  <c r="AX21" i="28"/>
  <c r="BB27" i="28"/>
  <c r="N32" i="28"/>
  <c r="E35" i="28"/>
  <c r="AS27" i="28"/>
  <c r="AS28" i="28"/>
  <c r="BA34" i="28"/>
  <c r="BB18" i="28"/>
  <c r="N18" i="28"/>
  <c r="AW15" i="28"/>
  <c r="I15" i="28"/>
  <c r="AW14" i="28"/>
  <c r="BA23" i="28"/>
  <c r="M28" i="28"/>
  <c r="AU21" i="28"/>
  <c r="G23" i="28"/>
  <c r="AZ67" i="28"/>
  <c r="AU20" i="28"/>
  <c r="G22" i="28"/>
  <c r="AW32" i="28"/>
  <c r="AW31" i="28"/>
  <c r="AZ46" i="28"/>
  <c r="AW42" i="28"/>
  <c r="AW54" i="28"/>
  <c r="AT35" i="28"/>
  <c r="AT34" i="28"/>
  <c r="AV60" i="28"/>
  <c r="AT29" i="28"/>
  <c r="F36" i="28"/>
  <c r="AX41" i="28"/>
  <c r="AT64" i="28"/>
  <c r="AT66" i="28"/>
  <c r="AX19" i="28"/>
  <c r="J21" i="28"/>
  <c r="G7" i="28"/>
  <c r="AU10" i="28"/>
  <c r="BB43" i="28"/>
  <c r="BB42" i="28"/>
  <c r="AX56" i="28"/>
  <c r="AW64" i="28"/>
  <c r="BB66" i="28"/>
  <c r="AW62" i="28"/>
  <c r="AW61" i="28"/>
  <c r="H10" i="28"/>
  <c r="AV13" i="28"/>
  <c r="AY38" i="28"/>
  <c r="AY37" i="28"/>
  <c r="AT54" i="28"/>
  <c r="AT53" i="28"/>
  <c r="AV25" i="28"/>
  <c r="H30" i="28"/>
  <c r="AT26" i="28"/>
  <c r="F31" i="28"/>
  <c r="BB34" i="28"/>
  <c r="BB33" i="28"/>
  <c r="AW25" i="28"/>
  <c r="I30" i="28"/>
  <c r="I22" i="28"/>
  <c r="AW20" i="28"/>
  <c r="AV21" i="28"/>
  <c r="H23" i="28"/>
  <c r="AU39" i="28"/>
  <c r="AU38" i="28"/>
  <c r="BA45" i="28"/>
  <c r="AV20" i="28"/>
  <c r="H22" i="28"/>
  <c r="AS45" i="28"/>
  <c r="AS44" i="28"/>
  <c r="AY29" i="28"/>
  <c r="K36" i="28"/>
  <c r="BB24" i="28"/>
  <c r="N29" i="28"/>
  <c r="AS38" i="28"/>
  <c r="AS37" i="28"/>
  <c r="AZ64" i="28"/>
  <c r="AZ10" i="28"/>
  <c r="L7" i="28"/>
  <c r="AU60" i="28"/>
  <c r="E37" i="28"/>
  <c r="AS30" i="28"/>
  <c r="BA53" i="28"/>
  <c r="AS66" i="28"/>
  <c r="AV10" i="28"/>
  <c r="H7" i="28"/>
  <c r="AV51" i="28"/>
  <c r="BA66" i="28"/>
  <c r="BA70" i="27" l="1"/>
  <c r="AY70" i="27"/>
  <c r="AW70" i="27"/>
  <c r="AU70" i="27"/>
  <c r="AS70" i="27"/>
  <c r="AA69" i="27"/>
  <c r="AC69" i="27" s="1"/>
  <c r="AA68" i="27"/>
  <c r="AC68" i="27" s="1"/>
  <c r="AA67" i="27"/>
  <c r="AC67" i="27" s="1"/>
  <c r="AA66" i="27"/>
  <c r="AC66" i="27" s="1"/>
  <c r="AF66" i="27" s="1"/>
  <c r="AA65" i="27"/>
  <c r="AC65" i="27" s="1"/>
  <c r="AA64" i="27"/>
  <c r="AC64" i="27" s="1"/>
  <c r="AE64" i="27" s="1"/>
  <c r="AA63" i="27"/>
  <c r="AC63" i="27" s="1"/>
  <c r="AA62" i="27"/>
  <c r="AC62" i="27" s="1"/>
  <c r="AH62" i="27" s="1"/>
  <c r="AA61" i="27"/>
  <c r="AC61" i="27" s="1"/>
  <c r="AA60" i="27"/>
  <c r="AC60" i="27" s="1"/>
  <c r="AF60" i="27" s="1"/>
  <c r="AA59" i="27"/>
  <c r="AC59" i="27" s="1"/>
  <c r="AA58" i="27"/>
  <c r="AC58" i="27" s="1"/>
  <c r="AD58" i="27" s="1"/>
  <c r="AA57" i="27"/>
  <c r="AC57" i="27" s="1"/>
  <c r="AE57" i="27" s="1"/>
  <c r="AA56" i="27"/>
  <c r="AC56" i="27" s="1"/>
  <c r="AG56" i="27" s="1"/>
  <c r="AA55" i="27"/>
  <c r="AC55" i="27" s="1"/>
  <c r="AH55" i="27" s="1"/>
  <c r="AQ55" i="27" s="1"/>
  <c r="AA54" i="27"/>
  <c r="AC54" i="27" s="1"/>
  <c r="AA53" i="27"/>
  <c r="AC53" i="27" s="1"/>
  <c r="AA52" i="27"/>
  <c r="AC52" i="27" s="1"/>
  <c r="AA51" i="27"/>
  <c r="AC51" i="27" s="1"/>
  <c r="AA50" i="27"/>
  <c r="AC50" i="27" s="1"/>
  <c r="AE50" i="27" s="1"/>
  <c r="AA49" i="27"/>
  <c r="AC49" i="27" s="1"/>
  <c r="AA48" i="27"/>
  <c r="AC48" i="27" s="1"/>
  <c r="AD48" i="27" s="1"/>
  <c r="AA47" i="27"/>
  <c r="AC47" i="27" s="1"/>
  <c r="AA46" i="27"/>
  <c r="AC46" i="27" s="1"/>
  <c r="AG46" i="27" s="1"/>
  <c r="AO46" i="27" s="1"/>
  <c r="AA45" i="27"/>
  <c r="AC45" i="27" s="1"/>
  <c r="AG45" i="27" s="1"/>
  <c r="AA44" i="27"/>
  <c r="AC44" i="27" s="1"/>
  <c r="AA43" i="27"/>
  <c r="AC43" i="27" s="1"/>
  <c r="AA42" i="27"/>
  <c r="AC42" i="27" s="1"/>
  <c r="AH42" i="27" s="1"/>
  <c r="AA41" i="27"/>
  <c r="AC41" i="27" s="1"/>
  <c r="AH41" i="27" s="1"/>
  <c r="AA40" i="27"/>
  <c r="AC40" i="27" s="1"/>
  <c r="AH40" i="27" s="1"/>
  <c r="AQ40" i="27" s="1"/>
  <c r="AA39" i="27"/>
  <c r="AC39" i="27" s="1"/>
  <c r="AA38" i="27"/>
  <c r="AC38" i="27" s="1"/>
  <c r="AH38" i="27" s="1"/>
  <c r="AA37" i="27"/>
  <c r="AC37" i="27" s="1"/>
  <c r="AE37" i="27" s="1"/>
  <c r="R37" i="27"/>
  <c r="B37" i="27"/>
  <c r="C37" i="27" s="1"/>
  <c r="AA36" i="27"/>
  <c r="AC36" i="27" s="1"/>
  <c r="AH36" i="27" s="1"/>
  <c r="R36" i="27"/>
  <c r="B36" i="27"/>
  <c r="C36" i="27" s="1"/>
  <c r="AA35" i="27"/>
  <c r="AC35" i="27" s="1"/>
  <c r="AE35" i="27" s="1"/>
  <c r="AK35" i="27" s="1"/>
  <c r="R35" i="27"/>
  <c r="B35" i="27"/>
  <c r="C35" i="27" s="1"/>
  <c r="AA34" i="27"/>
  <c r="AC34" i="27" s="1"/>
  <c r="AE34" i="27" s="1"/>
  <c r="AK34" i="27" s="1"/>
  <c r="R34" i="27"/>
  <c r="B34" i="27"/>
  <c r="C34" i="27" s="1"/>
  <c r="AA33" i="27"/>
  <c r="AC33" i="27" s="1"/>
  <c r="AE33" i="27" s="1"/>
  <c r="AK33" i="27" s="1"/>
  <c r="R33" i="27"/>
  <c r="B33" i="27"/>
  <c r="C33" i="27" s="1"/>
  <c r="AA32" i="27"/>
  <c r="AC32" i="27" s="1"/>
  <c r="AD32" i="27" s="1"/>
  <c r="R32" i="27"/>
  <c r="B32" i="27"/>
  <c r="C32" i="27" s="1"/>
  <c r="AA31" i="27"/>
  <c r="AC31" i="27" s="1"/>
  <c r="R31" i="27"/>
  <c r="B31" i="27"/>
  <c r="C31" i="27" s="1"/>
  <c r="AA30" i="27"/>
  <c r="AC30" i="27" s="1"/>
  <c r="R30" i="27"/>
  <c r="B30" i="27"/>
  <c r="C30" i="27" s="1"/>
  <c r="AA29" i="27"/>
  <c r="AC29" i="27" s="1"/>
  <c r="AE29" i="27" s="1"/>
  <c r="AK29" i="27" s="1"/>
  <c r="R29" i="27"/>
  <c r="B29" i="27"/>
  <c r="C29" i="27" s="1"/>
  <c r="AA28" i="27"/>
  <c r="AC28" i="27" s="1"/>
  <c r="AE28" i="27" s="1"/>
  <c r="AK28" i="27" s="1"/>
  <c r="R28" i="27"/>
  <c r="B28" i="27"/>
  <c r="C28" i="27" s="1"/>
  <c r="AA27" i="27"/>
  <c r="AC27" i="27" s="1"/>
  <c r="AE27" i="27" s="1"/>
  <c r="AK27" i="27" s="1"/>
  <c r="R27" i="27"/>
  <c r="B27" i="27"/>
  <c r="C27" i="27" s="1"/>
  <c r="AA26" i="27"/>
  <c r="AC26" i="27" s="1"/>
  <c r="AH26" i="27" s="1"/>
  <c r="R26" i="27"/>
  <c r="G26" i="27" s="1"/>
  <c r="B26" i="27"/>
  <c r="C26" i="27" s="1"/>
  <c r="AA25" i="27"/>
  <c r="AC25" i="27" s="1"/>
  <c r="AE25" i="27" s="1"/>
  <c r="AK25" i="27" s="1"/>
  <c r="R25" i="27"/>
  <c r="B25" i="27"/>
  <c r="C25" i="27" s="1"/>
  <c r="AA24" i="27"/>
  <c r="AC24" i="27" s="1"/>
  <c r="R24" i="27"/>
  <c r="B24" i="27"/>
  <c r="C24" i="27" s="1"/>
  <c r="AA23" i="27"/>
  <c r="AC23" i="27" s="1"/>
  <c r="AE23" i="27" s="1"/>
  <c r="AK23" i="27" s="1"/>
  <c r="R23" i="27"/>
  <c r="B23" i="27"/>
  <c r="C23" i="27" s="1"/>
  <c r="AA22" i="27"/>
  <c r="AC22" i="27" s="1"/>
  <c r="AE22" i="27" s="1"/>
  <c r="AK22" i="27" s="1"/>
  <c r="R22" i="27"/>
  <c r="B22" i="27"/>
  <c r="C22" i="27" s="1"/>
  <c r="AA21" i="27"/>
  <c r="AC21" i="27" s="1"/>
  <c r="AF21" i="27" s="1"/>
  <c r="R21" i="27"/>
  <c r="B21" i="27"/>
  <c r="C21" i="27" s="1"/>
  <c r="AA20" i="27"/>
  <c r="AC20" i="27" s="1"/>
  <c r="AE20" i="27" s="1"/>
  <c r="AK20" i="27" s="1"/>
  <c r="R20" i="27"/>
  <c r="B20" i="27"/>
  <c r="C20" i="27" s="1"/>
  <c r="AA19" i="27"/>
  <c r="AC19" i="27" s="1"/>
  <c r="AF19" i="27" s="1"/>
  <c r="AM19" i="27" s="1"/>
  <c r="R19" i="27"/>
  <c r="B19" i="27"/>
  <c r="C19" i="27" s="1"/>
  <c r="AA18" i="27"/>
  <c r="AC18" i="27" s="1"/>
  <c r="AE18" i="27" s="1"/>
  <c r="R18" i="27"/>
  <c r="B18" i="27"/>
  <c r="C18" i="27" s="1"/>
  <c r="AA17" i="27"/>
  <c r="AC17" i="27" s="1"/>
  <c r="AG17" i="27" s="1"/>
  <c r="R17" i="27"/>
  <c r="B17" i="27"/>
  <c r="C17" i="27" s="1"/>
  <c r="AA16" i="27"/>
  <c r="AC16" i="27" s="1"/>
  <c r="AH16" i="27" s="1"/>
  <c r="R16" i="27"/>
  <c r="B16" i="27"/>
  <c r="C16" i="27" s="1"/>
  <c r="AA15" i="27"/>
  <c r="AC15" i="27" s="1"/>
  <c r="AE15" i="27" s="1"/>
  <c r="AK15" i="27" s="1"/>
  <c r="R15" i="27"/>
  <c r="B15" i="27"/>
  <c r="C15" i="27" s="1"/>
  <c r="AA14" i="27"/>
  <c r="AC14" i="27" s="1"/>
  <c r="AE14" i="27" s="1"/>
  <c r="AK14" i="27" s="1"/>
  <c r="R14" i="27"/>
  <c r="B14" i="27"/>
  <c r="C14" i="27" s="1"/>
  <c r="AA13" i="27"/>
  <c r="AC13" i="27" s="1"/>
  <c r="AE13" i="27" s="1"/>
  <c r="AK13" i="27" s="1"/>
  <c r="R13" i="27"/>
  <c r="B13" i="27"/>
  <c r="C13" i="27" s="1"/>
  <c r="AA12" i="27"/>
  <c r="AC12" i="27" s="1"/>
  <c r="AE12" i="27" s="1"/>
  <c r="AK12" i="27" s="1"/>
  <c r="R12" i="27"/>
  <c r="H12" i="27" s="1"/>
  <c r="I12" i="27"/>
  <c r="B12" i="27"/>
  <c r="C12" i="27" s="1"/>
  <c r="AA11" i="27"/>
  <c r="AC11" i="27" s="1"/>
  <c r="AD11" i="27" s="1"/>
  <c r="R11" i="27"/>
  <c r="B11" i="27"/>
  <c r="C11" i="27" s="1"/>
  <c r="AA10" i="27"/>
  <c r="AC10" i="27" s="1"/>
  <c r="AH10" i="27" s="1"/>
  <c r="R10" i="27"/>
  <c r="B10" i="27"/>
  <c r="C10" i="27" s="1"/>
  <c r="R9" i="27"/>
  <c r="B9" i="27"/>
  <c r="C9" i="27" s="1"/>
  <c r="R8" i="27"/>
  <c r="B8" i="27"/>
  <c r="C8" i="27" s="1"/>
  <c r="R7" i="27"/>
  <c r="B7" i="27"/>
  <c r="C7" i="27" s="1"/>
  <c r="N6" i="27"/>
  <c r="L6" i="27"/>
  <c r="J6" i="27"/>
  <c r="H6" i="27"/>
  <c r="F6" i="27"/>
  <c r="E4" i="27"/>
  <c r="J1" i="27"/>
  <c r="K12" i="27" l="1"/>
  <c r="L12" i="27"/>
  <c r="J12" i="27"/>
  <c r="M12" i="27"/>
  <c r="N12" i="27"/>
  <c r="E12" i="27"/>
  <c r="F12" i="27"/>
  <c r="G12" i="27"/>
  <c r="N33" i="27"/>
  <c r="G11" i="27"/>
  <c r="AH23" i="27"/>
  <c r="AQ23" i="27" s="1"/>
  <c r="AF20" i="27"/>
  <c r="AU27" i="27"/>
  <c r="AH18" i="27"/>
  <c r="AG26" i="27"/>
  <c r="AD26" i="27"/>
  <c r="F33" i="27" s="1"/>
  <c r="AH46" i="27"/>
  <c r="AQ46" i="27" s="1"/>
  <c r="G35" i="27"/>
  <c r="G34" i="27"/>
  <c r="G13" i="27"/>
  <c r="G27" i="27"/>
  <c r="AF59" i="27"/>
  <c r="AD59" i="27"/>
  <c r="AD53" i="27"/>
  <c r="AH53" i="27"/>
  <c r="AF35" i="27"/>
  <c r="AM35" i="27" s="1"/>
  <c r="AG37" i="27"/>
  <c r="AO37" i="27" s="1"/>
  <c r="N7" i="27"/>
  <c r="AH14" i="27"/>
  <c r="AD22" i="27"/>
  <c r="AH28" i="27"/>
  <c r="AQ28" i="27" s="1"/>
  <c r="AG10" i="27"/>
  <c r="AZ10" i="27" s="1"/>
  <c r="AG11" i="27"/>
  <c r="AH11" i="27"/>
  <c r="N8" i="27" s="1"/>
  <c r="AH22" i="27"/>
  <c r="N26" i="27" s="1"/>
  <c r="AF23" i="27"/>
  <c r="AM23" i="27" s="1"/>
  <c r="AF48" i="27"/>
  <c r="AM48" i="27" s="1"/>
  <c r="AE40" i="27"/>
  <c r="AG19" i="27"/>
  <c r="AO19" i="27" s="1"/>
  <c r="AG20" i="27"/>
  <c r="AO20" i="27" s="1"/>
  <c r="K21" i="27" s="1"/>
  <c r="AH21" i="27"/>
  <c r="N25" i="27" s="1"/>
  <c r="AF29" i="27"/>
  <c r="AM29" i="27" s="1"/>
  <c r="AF50" i="27"/>
  <c r="AM50" i="27" s="1"/>
  <c r="AF11" i="27"/>
  <c r="AM11" i="27" s="1"/>
  <c r="I8" i="27" s="1"/>
  <c r="AH19" i="27"/>
  <c r="AH20" i="27"/>
  <c r="AI26" i="27"/>
  <c r="E33" i="27" s="1"/>
  <c r="AH33" i="27"/>
  <c r="AD46" i="27"/>
  <c r="AI46" i="27" s="1"/>
  <c r="AH50" i="27"/>
  <c r="AQ10" i="27"/>
  <c r="M7" i="27" s="1"/>
  <c r="H10" i="27"/>
  <c r="AT58" i="27"/>
  <c r="AM59" i="27"/>
  <c r="AI48" i="27"/>
  <c r="F8" i="27"/>
  <c r="L19" i="27"/>
  <c r="AO17" i="27"/>
  <c r="K19" i="27" s="1"/>
  <c r="AG61" i="27"/>
  <c r="AF61" i="27"/>
  <c r="AF68" i="27"/>
  <c r="AD68" i="27"/>
  <c r="AI68" i="27" s="1"/>
  <c r="AO45" i="27"/>
  <c r="AY45" i="27" s="1"/>
  <c r="AQ62" i="27"/>
  <c r="AD69" i="27"/>
  <c r="AE69" i="27"/>
  <c r="AV69" i="27" s="1"/>
  <c r="AG69" i="27"/>
  <c r="AD15" i="27"/>
  <c r="BB22" i="27"/>
  <c r="AH34" i="27"/>
  <c r="AH12" i="27"/>
  <c r="AG14" i="27"/>
  <c r="AG21" i="27"/>
  <c r="AD28" i="27"/>
  <c r="AG34" i="27"/>
  <c r="AG36" i="27"/>
  <c r="AE48" i="27"/>
  <c r="AH56" i="27"/>
  <c r="BB55" i="27" s="1"/>
  <c r="AG57" i="27"/>
  <c r="AZ56" i="27" s="1"/>
  <c r="AG59" i="27"/>
  <c r="AG64" i="27"/>
  <c r="G32" i="27"/>
  <c r="H11" i="27"/>
  <c r="AU13" i="27"/>
  <c r="AG22" i="27"/>
  <c r="AF25" i="27"/>
  <c r="AM25" i="27" s="1"/>
  <c r="AD33" i="27"/>
  <c r="AG35" i="27"/>
  <c r="AF46" i="27"/>
  <c r="AH48" i="27"/>
  <c r="AG50" i="27"/>
  <c r="AO50" i="27" s="1"/>
  <c r="AE53" i="27"/>
  <c r="AG55" i="27"/>
  <c r="AD20" i="27"/>
  <c r="AQ21" i="27"/>
  <c r="M25" i="27" s="1"/>
  <c r="AH25" i="27"/>
  <c r="AQ25" i="27" s="1"/>
  <c r="AF33" i="27"/>
  <c r="AM33" i="27" s="1"/>
  <c r="AF53" i="27"/>
  <c r="AO56" i="27"/>
  <c r="AH37" i="27"/>
  <c r="AD56" i="27"/>
  <c r="AD57" i="27"/>
  <c r="AI57" i="27" s="1"/>
  <c r="AE59" i="27"/>
  <c r="AK59" i="27" s="1"/>
  <c r="AD64" i="27"/>
  <c r="AQ11" i="27"/>
  <c r="AD12" i="27"/>
  <c r="AG27" i="27"/>
  <c r="AO27" i="27" s="1"/>
  <c r="AG12" i="27"/>
  <c r="AH27" i="27"/>
  <c r="AD34" i="27"/>
  <c r="AF56" i="27"/>
  <c r="AF64" i="27"/>
  <c r="N24" i="27"/>
  <c r="AQ16" i="27"/>
  <c r="N18" i="27"/>
  <c r="BB21" i="27"/>
  <c r="N23" i="27"/>
  <c r="AI32" i="27"/>
  <c r="AI11" i="27"/>
  <c r="E8" i="27" s="1"/>
  <c r="AF17" i="27"/>
  <c r="AD17" i="27"/>
  <c r="AQ18" i="27"/>
  <c r="AQ38" i="27"/>
  <c r="AU12" i="27"/>
  <c r="AF13" i="27"/>
  <c r="AH15" i="27"/>
  <c r="AG16" i="27"/>
  <c r="AE17" i="27"/>
  <c r="AF18" i="27"/>
  <c r="AD18" i="27"/>
  <c r="AQ42" i="27"/>
  <c r="L8" i="27"/>
  <c r="AU14" i="27"/>
  <c r="AK18" i="27"/>
  <c r="AM21" i="27"/>
  <c r="I25" i="27" s="1"/>
  <c r="J25" i="27"/>
  <c r="AE31" i="27"/>
  <c r="AF31" i="27"/>
  <c r="AH31" i="27"/>
  <c r="AG31" i="27"/>
  <c r="AH43" i="27"/>
  <c r="AD43" i="27"/>
  <c r="AG43" i="27"/>
  <c r="AE43" i="27"/>
  <c r="AF43" i="27"/>
  <c r="AO22" i="27"/>
  <c r="AD50" i="27"/>
  <c r="AG48" i="27"/>
  <c r="AH69" i="27"/>
  <c r="AG33" i="27"/>
  <c r="AG53" i="27"/>
  <c r="AH39" i="27"/>
  <c r="AH64" i="27"/>
  <c r="AE46" i="27"/>
  <c r="AH29" i="27"/>
  <c r="AG28" i="27"/>
  <c r="AE10" i="27"/>
  <c r="AG13" i="27"/>
  <c r="AQ19" i="27"/>
  <c r="AD10" i="27"/>
  <c r="AE11" i="27"/>
  <c r="AO11" i="27"/>
  <c r="K8" i="27" s="1"/>
  <c r="AF12" i="27"/>
  <c r="AQ12" i="27"/>
  <c r="AH13" i="27"/>
  <c r="AD14" i="27"/>
  <c r="AH17" i="27"/>
  <c r="AG18" i="27"/>
  <c r="AE19" i="27"/>
  <c r="AD19" i="27"/>
  <c r="AQ22" i="27"/>
  <c r="AQ26" i="27"/>
  <c r="M33" i="27" s="1"/>
  <c r="AD31" i="27"/>
  <c r="AD35" i="27"/>
  <c r="BB36" i="27"/>
  <c r="AQ36" i="27"/>
  <c r="AF10" i="27"/>
  <c r="G14" i="27"/>
  <c r="AF14" i="27"/>
  <c r="BB25" i="27"/>
  <c r="AE30" i="27"/>
  <c r="AD30" i="27"/>
  <c r="AH30" i="27"/>
  <c r="AG30" i="27"/>
  <c r="AF30" i="27"/>
  <c r="AM60" i="27"/>
  <c r="AF63" i="27"/>
  <c r="AD63" i="27"/>
  <c r="AH63" i="27"/>
  <c r="AE63" i="27"/>
  <c r="AG63" i="27"/>
  <c r="AF27" i="27"/>
  <c r="AF47" i="27"/>
  <c r="AD47" i="27"/>
  <c r="AH47" i="27"/>
  <c r="AG47" i="27"/>
  <c r="AE47" i="27"/>
  <c r="AF16" i="27"/>
  <c r="AD16" i="27"/>
  <c r="AM20" i="27"/>
  <c r="I21" i="27" s="1"/>
  <c r="G24" i="27"/>
  <c r="L33" i="27"/>
  <c r="AO26" i="27"/>
  <c r="K33" i="27" s="1"/>
  <c r="AE32" i="27"/>
  <c r="AG32" i="27"/>
  <c r="AF32" i="27"/>
  <c r="AH32" i="27"/>
  <c r="AE41" i="27"/>
  <c r="AF15" i="27"/>
  <c r="AD13" i="27"/>
  <c r="AG15" i="27"/>
  <c r="AE16" i="27"/>
  <c r="AE24" i="27"/>
  <c r="AD24" i="27"/>
  <c r="AH24" i="27"/>
  <c r="AG24" i="27"/>
  <c r="AF24" i="27"/>
  <c r="AF52" i="27"/>
  <c r="AU22" i="27"/>
  <c r="AD23" i="27"/>
  <c r="AD25" i="27"/>
  <c r="AE26" i="27"/>
  <c r="H34" i="27"/>
  <c r="AU28" i="27"/>
  <c r="AD29" i="27"/>
  <c r="AU34" i="27"/>
  <c r="AO34" i="27"/>
  <c r="AF36" i="27"/>
  <c r="AF40" i="27"/>
  <c r="AD40" i="27"/>
  <c r="BB40" i="27"/>
  <c r="AD45" i="27"/>
  <c r="AH45" i="27"/>
  <c r="AF45" i="27"/>
  <c r="AE45" i="27"/>
  <c r="AQ53" i="27"/>
  <c r="AE58" i="27"/>
  <c r="AG58" i="27"/>
  <c r="AF58" i="27"/>
  <c r="AH58" i="27"/>
  <c r="AG62" i="27"/>
  <c r="AE62" i="27"/>
  <c r="AD62" i="27"/>
  <c r="AF62" i="27"/>
  <c r="AI64" i="27"/>
  <c r="AE66" i="27"/>
  <c r="AD66" i="27"/>
  <c r="AH66" i="27"/>
  <c r="AE21" i="27"/>
  <c r="AK37" i="27"/>
  <c r="AH65" i="27"/>
  <c r="AF65" i="27"/>
  <c r="AG65" i="27"/>
  <c r="AE65" i="27"/>
  <c r="AM66" i="27"/>
  <c r="AH67" i="27"/>
  <c r="AG67" i="27"/>
  <c r="AE67" i="27"/>
  <c r="AG38" i="27"/>
  <c r="AE38" i="27"/>
  <c r="AD39" i="27"/>
  <c r="AF39" i="27"/>
  <c r="AD21" i="27"/>
  <c r="AF22" i="27"/>
  <c r="AG23" i="27"/>
  <c r="AG25" i="27"/>
  <c r="AF26" i="27"/>
  <c r="AD27" i="27"/>
  <c r="AF28" i="27"/>
  <c r="AG29" i="27"/>
  <c r="AU33" i="27"/>
  <c r="AF34" i="27"/>
  <c r="AD37" i="27"/>
  <c r="AQ37" i="27"/>
  <c r="AD38" i="27"/>
  <c r="AE39" i="27"/>
  <c r="AG40" i="27"/>
  <c r="AK57" i="27"/>
  <c r="AI58" i="27"/>
  <c r="AD65" i="27"/>
  <c r="AG66" i="27"/>
  <c r="AD67" i="27"/>
  <c r="AG68" i="27"/>
  <c r="AE68" i="27"/>
  <c r="AH68" i="27"/>
  <c r="AF37" i="27"/>
  <c r="AF38" i="27"/>
  <c r="AG39" i="27"/>
  <c r="AH49" i="27"/>
  <c r="AF49" i="27"/>
  <c r="AG49" i="27"/>
  <c r="AE49" i="27"/>
  <c r="AD49" i="27"/>
  <c r="AF67" i="27"/>
  <c r="AG44" i="27"/>
  <c r="AE44" i="27"/>
  <c r="AD44" i="27"/>
  <c r="AF44" i="27"/>
  <c r="AM46" i="27"/>
  <c r="AQ56" i="27"/>
  <c r="BA55" i="27" s="1"/>
  <c r="AM68" i="27"/>
  <c r="AH44" i="27"/>
  <c r="AG54" i="27"/>
  <c r="AH54" i="27"/>
  <c r="AF54" i="27"/>
  <c r="AE36" i="27"/>
  <c r="AQ41" i="27"/>
  <c r="AD42" i="27"/>
  <c r="AG42" i="27"/>
  <c r="AE42" i="27"/>
  <c r="AH51" i="27"/>
  <c r="AE51" i="27"/>
  <c r="AF51" i="27"/>
  <c r="AG51" i="27"/>
  <c r="AD54" i="27"/>
  <c r="AH35" i="27"/>
  <c r="AD36" i="27"/>
  <c r="AF41" i="27"/>
  <c r="AG41" i="27"/>
  <c r="AD41" i="27"/>
  <c r="AF42" i="27"/>
  <c r="AD51" i="27"/>
  <c r="AG52" i="27"/>
  <c r="AE52" i="27"/>
  <c r="AH52" i="27"/>
  <c r="AD52" i="27"/>
  <c r="AM53" i="27"/>
  <c r="AE54" i="27"/>
  <c r="AG60" i="27"/>
  <c r="AE60" i="27"/>
  <c r="AH60" i="27"/>
  <c r="AD60" i="27"/>
  <c r="AK64" i="27"/>
  <c r="AK53" i="27"/>
  <c r="AE55" i="27"/>
  <c r="AE61" i="27"/>
  <c r="AK50" i="27"/>
  <c r="AE56" i="27"/>
  <c r="AH57" i="27"/>
  <c r="AF57" i="27"/>
  <c r="AF55" i="27"/>
  <c r="AD55" i="27"/>
  <c r="AD61" i="27"/>
  <c r="AH61" i="27"/>
  <c r="AH59" i="27"/>
  <c r="AF69" i="27"/>
  <c r="I22" i="27" l="1"/>
  <c r="BA22" i="27"/>
  <c r="M26" i="27"/>
  <c r="BA11" i="27"/>
  <c r="M11" i="27"/>
  <c r="BA10" i="27"/>
  <c r="BB11" i="27"/>
  <c r="N11" i="27"/>
  <c r="AV22" i="27"/>
  <c r="H26" i="27"/>
  <c r="K24" i="27"/>
  <c r="K26" i="27"/>
  <c r="L24" i="27"/>
  <c r="L26" i="27"/>
  <c r="M20" i="27"/>
  <c r="AO36" i="27"/>
  <c r="AO10" i="27"/>
  <c r="AV28" i="27"/>
  <c r="AY26" i="27"/>
  <c r="AZ36" i="27"/>
  <c r="F22" i="27"/>
  <c r="N27" i="27"/>
  <c r="M30" i="27"/>
  <c r="AY19" i="27"/>
  <c r="N20" i="27"/>
  <c r="AT57" i="27"/>
  <c r="L7" i="27"/>
  <c r="AY36" i="27"/>
  <c r="H35" i="27"/>
  <c r="AI20" i="27"/>
  <c r="BB10" i="27"/>
  <c r="M27" i="27"/>
  <c r="AQ50" i="27"/>
  <c r="AI33" i="27"/>
  <c r="N9" i="27"/>
  <c r="BB18" i="27"/>
  <c r="AI59" i="27"/>
  <c r="AS58" i="27" s="1"/>
  <c r="AK40" i="27"/>
  <c r="H13" i="27"/>
  <c r="H27" i="27"/>
  <c r="BB37" i="27"/>
  <c r="BA37" i="27"/>
  <c r="BB33" i="27"/>
  <c r="AV14" i="27"/>
  <c r="N21" i="27"/>
  <c r="AQ20" i="27"/>
  <c r="M22" i="27" s="1"/>
  <c r="AM61" i="27"/>
  <c r="AW60" i="27" s="1"/>
  <c r="AW59" i="27"/>
  <c r="AV33" i="27"/>
  <c r="AQ33" i="27"/>
  <c r="AI53" i="27"/>
  <c r="AK69" i="27"/>
  <c r="AU69" i="27" s="1"/>
  <c r="AO57" i="27"/>
  <c r="AQ14" i="27"/>
  <c r="H24" i="27"/>
  <c r="F26" i="27"/>
  <c r="AI22" i="27"/>
  <c r="E26" i="27" s="1"/>
  <c r="M23" i="27"/>
  <c r="AZ45" i="27"/>
  <c r="AV12" i="27"/>
  <c r="AI15" i="27"/>
  <c r="AT32" i="27"/>
  <c r="AS57" i="27"/>
  <c r="AX60" i="27"/>
  <c r="M8" i="27"/>
  <c r="AO14" i="27"/>
  <c r="AT33" i="27"/>
  <c r="AI34" i="27"/>
  <c r="AI28" i="27"/>
  <c r="AQ27" i="27"/>
  <c r="AO64" i="27"/>
  <c r="AO21" i="27"/>
  <c r="L25" i="27"/>
  <c r="AW20" i="27"/>
  <c r="H9" i="27"/>
  <c r="AQ34" i="27"/>
  <c r="AO12" i="27"/>
  <c r="L11" i="27"/>
  <c r="AI56" i="27"/>
  <c r="AS56" i="27" s="1"/>
  <c r="AQ48" i="27"/>
  <c r="AO59" i="27"/>
  <c r="AZ69" i="27"/>
  <c r="AO69" i="27"/>
  <c r="AY69" i="27" s="1"/>
  <c r="AZ26" i="27"/>
  <c r="F11" i="27"/>
  <c r="AI12" i="27"/>
  <c r="AO35" i="27"/>
  <c r="AY34" i="27" s="1"/>
  <c r="AZ35" i="27"/>
  <c r="AK48" i="27"/>
  <c r="AT69" i="27"/>
  <c r="AI69" i="27"/>
  <c r="AS69" i="27" s="1"/>
  <c r="AM64" i="27"/>
  <c r="AO61" i="27"/>
  <c r="AM56" i="27"/>
  <c r="AZ55" i="27"/>
  <c r="AO55" i="27"/>
  <c r="AY55" i="27" s="1"/>
  <c r="AX50" i="27"/>
  <c r="AM51" i="27"/>
  <c r="AI49" i="27"/>
  <c r="BB61" i="27"/>
  <c r="AQ61" i="27"/>
  <c r="BA61" i="27" s="1"/>
  <c r="BB56" i="27"/>
  <c r="AQ57" i="27"/>
  <c r="BA56" i="27" s="1"/>
  <c r="AK55" i="27"/>
  <c r="AM42" i="27"/>
  <c r="AI54" i="27"/>
  <c r="AK42" i="27"/>
  <c r="AQ44" i="27"/>
  <c r="AM44" i="27"/>
  <c r="AO39" i="27"/>
  <c r="AM55" i="27"/>
  <c r="AK56" i="27"/>
  <c r="AU56" i="27" s="1"/>
  <c r="AV56" i="27"/>
  <c r="AK54" i="27"/>
  <c r="AU53" i="27" s="1"/>
  <c r="AI41" i="27"/>
  <c r="AZ50" i="27"/>
  <c r="AO51" i="27"/>
  <c r="AY50" i="27" s="1"/>
  <c r="AO42" i="27"/>
  <c r="AM54" i="27"/>
  <c r="AI44" i="27"/>
  <c r="AM38" i="27"/>
  <c r="AT67" i="27"/>
  <c r="AI67" i="27"/>
  <c r="AS67" i="27" s="1"/>
  <c r="AV39" i="27"/>
  <c r="AK39" i="27"/>
  <c r="AU39" i="27" s="1"/>
  <c r="L32" i="27"/>
  <c r="AO25" i="27"/>
  <c r="K32" i="27" s="1"/>
  <c r="AI39" i="27"/>
  <c r="AQ67" i="27"/>
  <c r="AX59" i="27"/>
  <c r="AK21" i="27"/>
  <c r="AK62" i="27"/>
  <c r="BB45" i="27"/>
  <c r="AQ45" i="27"/>
  <c r="BA45" i="27" s="1"/>
  <c r="AM36" i="27"/>
  <c r="AX35" i="27"/>
  <c r="AV27" i="27"/>
  <c r="H32" i="27"/>
  <c r="AI24" i="27"/>
  <c r="AI13" i="27"/>
  <c r="AO32" i="27"/>
  <c r="AK47" i="27"/>
  <c r="AM27" i="27"/>
  <c r="AM10" i="27"/>
  <c r="AZ33" i="27"/>
  <c r="AO33" i="27"/>
  <c r="AY33" i="27" s="1"/>
  <c r="AK43" i="27"/>
  <c r="AK31" i="27"/>
  <c r="BA25" i="27"/>
  <c r="F19" i="27"/>
  <c r="AI17" i="27"/>
  <c r="E19" i="27" s="1"/>
  <c r="AX37" i="27"/>
  <c r="AM37" i="27"/>
  <c r="AI38" i="27"/>
  <c r="AK38" i="27"/>
  <c r="AU37" i="27" s="1"/>
  <c r="AO62" i="27"/>
  <c r="AT45" i="27"/>
  <c r="AI45" i="27"/>
  <c r="AS45" i="27" s="1"/>
  <c r="AK26" i="27"/>
  <c r="AK24" i="27"/>
  <c r="G28" i="27" s="1"/>
  <c r="H28" i="27"/>
  <c r="AK32" i="27"/>
  <c r="AU32" i="27" s="1"/>
  <c r="AV32" i="27"/>
  <c r="AO47" i="27"/>
  <c r="AO63" i="27"/>
  <c r="AY63" i="27" s="1"/>
  <c r="AK11" i="27"/>
  <c r="G10" i="27" s="1"/>
  <c r="AK10" i="27"/>
  <c r="G9" i="27" s="1"/>
  <c r="BB69" i="27"/>
  <c r="AQ69" i="27"/>
  <c r="BA69" i="27" s="1"/>
  <c r="AO43" i="27"/>
  <c r="L21" i="27"/>
  <c r="N14" i="27"/>
  <c r="AQ15" i="27"/>
  <c r="J19" i="27"/>
  <c r="AM17" i="27"/>
  <c r="I19" i="27" s="1"/>
  <c r="AX69" i="27"/>
  <c r="AM69" i="27"/>
  <c r="AW69" i="27" s="1"/>
  <c r="AZ41" i="27"/>
  <c r="AO41" i="27"/>
  <c r="AI42" i="27"/>
  <c r="AI60" i="27"/>
  <c r="AI52" i="27"/>
  <c r="AM41" i="27"/>
  <c r="AK51" i="27"/>
  <c r="AU50" i="27" s="1"/>
  <c r="BA40" i="27"/>
  <c r="BA41" i="27"/>
  <c r="AO54" i="27"/>
  <c r="AO44" i="27"/>
  <c r="AY44" i="27" s="1"/>
  <c r="AZ44" i="27"/>
  <c r="AK49" i="27"/>
  <c r="AT64" i="27"/>
  <c r="AI65" i="27"/>
  <c r="AS64" i="27" s="1"/>
  <c r="AM34" i="27"/>
  <c r="AW34" i="27" s="1"/>
  <c r="AX34" i="27"/>
  <c r="AM22" i="27"/>
  <c r="AW21" i="27" s="1"/>
  <c r="AO38" i="27"/>
  <c r="AY37" i="27" s="1"/>
  <c r="AI66" i="27"/>
  <c r="AI25" i="27"/>
  <c r="BB46" i="27"/>
  <c r="AQ47" i="27"/>
  <c r="AV63" i="27"/>
  <c r="AK63" i="27"/>
  <c r="AU63" i="27" s="1"/>
  <c r="AT31" i="27"/>
  <c r="AI31" i="27"/>
  <c r="AS31" i="27" s="1"/>
  <c r="K7" i="27"/>
  <c r="AY10" i="27"/>
  <c r="M21" i="27"/>
  <c r="AZ27" i="27"/>
  <c r="AO28" i="27"/>
  <c r="K34" i="27" s="1"/>
  <c r="AO48" i="27"/>
  <c r="AI43" i="27"/>
  <c r="AI18" i="27"/>
  <c r="AZ22" i="27"/>
  <c r="AO23" i="27"/>
  <c r="AY22" i="27" s="1"/>
  <c r="BB66" i="27"/>
  <c r="AQ66" i="27"/>
  <c r="AY56" i="27"/>
  <c r="AQ60" i="27"/>
  <c r="AQ52" i="27"/>
  <c r="BA52" i="27" s="1"/>
  <c r="BB52" i="27"/>
  <c r="AI36" i="27"/>
  <c r="AQ51" i="27"/>
  <c r="AZ49" i="27"/>
  <c r="AO49" i="27"/>
  <c r="AY49" i="27" s="1"/>
  <c r="AT37" i="27"/>
  <c r="AI37" i="27"/>
  <c r="AI21" i="27"/>
  <c r="E25" i="27" s="1"/>
  <c r="AK65" i="27"/>
  <c r="AU64" i="27" s="1"/>
  <c r="AK66" i="27"/>
  <c r="AI40" i="27"/>
  <c r="AI23" i="27"/>
  <c r="AV15" i="27"/>
  <c r="AK16" i="27"/>
  <c r="G15" i="27" s="1"/>
  <c r="AM15" i="27"/>
  <c r="BA21" i="27"/>
  <c r="AI47" i="27"/>
  <c r="AT47" i="27"/>
  <c r="AQ63" i="27"/>
  <c r="AM30" i="27"/>
  <c r="I36" i="27" s="1"/>
  <c r="J36" i="27"/>
  <c r="AI19" i="27"/>
  <c r="AI14" i="27"/>
  <c r="AI10" i="27"/>
  <c r="N35" i="27"/>
  <c r="AQ29" i="27"/>
  <c r="M35" i="27" s="1"/>
  <c r="AI50" i="27"/>
  <c r="AQ43" i="27"/>
  <c r="BA43" i="27" s="1"/>
  <c r="AM18" i="27"/>
  <c r="I20" i="27" s="1"/>
  <c r="J20" i="27"/>
  <c r="J8" i="27"/>
  <c r="J21" i="27"/>
  <c r="AX19" i="27"/>
  <c r="AS32" i="27"/>
  <c r="AQ59" i="27"/>
  <c r="AM57" i="27"/>
  <c r="AK60" i="27"/>
  <c r="AV52" i="27"/>
  <c r="AK52" i="27"/>
  <c r="AU52" i="27" s="1"/>
  <c r="AK36" i="27"/>
  <c r="AV36" i="27"/>
  <c r="AX49" i="27"/>
  <c r="AM49" i="27"/>
  <c r="AO29" i="27"/>
  <c r="AV34" i="27"/>
  <c r="AO65" i="27"/>
  <c r="AQ58" i="27"/>
  <c r="AM40" i="27"/>
  <c r="AM52" i="27"/>
  <c r="AW52" i="27" s="1"/>
  <c r="AX52" i="27"/>
  <c r="AX20" i="27"/>
  <c r="J22" i="27"/>
  <c r="AX47" i="27"/>
  <c r="AM47" i="27"/>
  <c r="AW47" i="27" s="1"/>
  <c r="AT63" i="27"/>
  <c r="AI63" i="27"/>
  <c r="AS63" i="27" s="1"/>
  <c r="AO30" i="27"/>
  <c r="AK19" i="27"/>
  <c r="G20" i="27" s="1"/>
  <c r="AV18" i="27"/>
  <c r="AV13" i="27"/>
  <c r="AK46" i="27"/>
  <c r="BB42" i="27"/>
  <c r="BB41" i="27"/>
  <c r="BA18" i="27"/>
  <c r="M18" i="27"/>
  <c r="AK61" i="27"/>
  <c r="AO60" i="27"/>
  <c r="AO52" i="27"/>
  <c r="BB35" i="27"/>
  <c r="AQ35" i="27"/>
  <c r="BA35" i="27" s="1"/>
  <c r="AX67" i="27"/>
  <c r="AM67" i="27"/>
  <c r="AW67" i="27" s="1"/>
  <c r="AQ49" i="27"/>
  <c r="BB68" i="27"/>
  <c r="AQ68" i="27"/>
  <c r="AM28" i="27"/>
  <c r="AM65" i="27"/>
  <c r="AM58" i="27"/>
  <c r="AW58" i="27" s="1"/>
  <c r="AX58" i="27"/>
  <c r="AI29" i="27"/>
  <c r="AM24" i="27"/>
  <c r="I28" i="27" s="1"/>
  <c r="J28" i="27"/>
  <c r="L14" i="27"/>
  <c r="AO15" i="27"/>
  <c r="AK41" i="27"/>
  <c r="AM63" i="27"/>
  <c r="AQ30" i="27"/>
  <c r="BA36" i="27"/>
  <c r="AO18" i="27"/>
  <c r="K20" i="27" s="1"/>
  <c r="N13" i="27"/>
  <c r="AQ13" i="27"/>
  <c r="AQ64" i="27"/>
  <c r="AO31" i="27"/>
  <c r="H18" i="27"/>
  <c r="H19" i="27"/>
  <c r="AK17" i="27"/>
  <c r="G19" i="27" s="1"/>
  <c r="H14" i="27"/>
  <c r="M24" i="27"/>
  <c r="BB34" i="27"/>
  <c r="AK44" i="27"/>
  <c r="AO66" i="27"/>
  <c r="AI61" i="27"/>
  <c r="AT51" i="27"/>
  <c r="AI51" i="27"/>
  <c r="AV68" i="27"/>
  <c r="AK68" i="27"/>
  <c r="AI27" i="27"/>
  <c r="E34" i="27" s="1"/>
  <c r="AK67" i="27"/>
  <c r="BB65" i="27"/>
  <c r="AQ65" i="27"/>
  <c r="AM62" i="27"/>
  <c r="AW61" i="27" s="1"/>
  <c r="AO58" i="27"/>
  <c r="AY58" i="27" s="1"/>
  <c r="AK45" i="27"/>
  <c r="AO24" i="27"/>
  <c r="K31" i="27" s="1"/>
  <c r="BB32" i="27"/>
  <c r="AQ32" i="27"/>
  <c r="F15" i="27"/>
  <c r="AI16" i="27"/>
  <c r="AI30" i="27"/>
  <c r="AM14" i="27"/>
  <c r="M9" i="27"/>
  <c r="L13" i="27"/>
  <c r="AO13" i="27"/>
  <c r="BB39" i="27"/>
  <c r="AQ39" i="27"/>
  <c r="BA39" i="27" s="1"/>
  <c r="AQ31" i="27"/>
  <c r="AU18" i="27"/>
  <c r="L31" i="27"/>
  <c r="AM13" i="27"/>
  <c r="AQ54" i="27"/>
  <c r="BA54" i="27" s="1"/>
  <c r="AI55" i="27"/>
  <c r="AO68" i="27"/>
  <c r="AO40" i="27"/>
  <c r="AM26" i="27"/>
  <c r="AM39" i="27"/>
  <c r="AO67" i="27"/>
  <c r="AI62" i="27"/>
  <c r="AK58" i="27"/>
  <c r="AU58" i="27" s="1"/>
  <c r="AM45" i="27"/>
  <c r="AW45" i="27" s="1"/>
  <c r="AX45" i="27"/>
  <c r="N28" i="27"/>
  <c r="AQ24" i="27"/>
  <c r="M28" i="27" s="1"/>
  <c r="AM32" i="27"/>
  <c r="AW32" i="27" s="1"/>
  <c r="AM16" i="27"/>
  <c r="AK30" i="27"/>
  <c r="G36" i="27" s="1"/>
  <c r="H36" i="27"/>
  <c r="AW19" i="27"/>
  <c r="AI35" i="27"/>
  <c r="AQ17" i="27"/>
  <c r="AM12" i="27"/>
  <c r="I11" i="27" s="1"/>
  <c r="J11" i="27"/>
  <c r="AO53" i="27"/>
  <c r="AM43" i="27"/>
  <c r="AM31" i="27"/>
  <c r="M31" i="27"/>
  <c r="AO16" i="27"/>
  <c r="AZ21" i="27"/>
  <c r="N30" i="27"/>
  <c r="G30" i="27" l="1"/>
  <c r="G33" i="27"/>
  <c r="H22" i="27"/>
  <c r="H25" i="27"/>
  <c r="G18" i="27"/>
  <c r="K9" i="27"/>
  <c r="K11" i="27"/>
  <c r="J30" i="27"/>
  <c r="J33" i="27"/>
  <c r="AX40" i="27"/>
  <c r="G22" i="27"/>
  <c r="G25" i="27"/>
  <c r="BA16" i="27"/>
  <c r="M19" i="27"/>
  <c r="I30" i="27"/>
  <c r="I33" i="27"/>
  <c r="I27" i="27"/>
  <c r="I26" i="27"/>
  <c r="E9" i="27"/>
  <c r="E11" i="27"/>
  <c r="BA32" i="27"/>
  <c r="K22" i="27"/>
  <c r="K25" i="27"/>
  <c r="AZ68" i="27"/>
  <c r="AT20" i="27"/>
  <c r="F25" i="27"/>
  <c r="AY14" i="27"/>
  <c r="H30" i="27"/>
  <c r="H33" i="27"/>
  <c r="N16" i="27"/>
  <c r="N19" i="27"/>
  <c r="J23" i="27"/>
  <c r="J26" i="27"/>
  <c r="K13" i="27"/>
  <c r="AZ58" i="27"/>
  <c r="AV61" i="27"/>
  <c r="E20" i="27"/>
  <c r="F35" i="27"/>
  <c r="E15" i="27"/>
  <c r="M14" i="27"/>
  <c r="AS55" i="27"/>
  <c r="I13" i="27"/>
  <c r="AZ54" i="27"/>
  <c r="AS52" i="27"/>
  <c r="J13" i="27"/>
  <c r="AW43" i="27"/>
  <c r="AX31" i="27"/>
  <c r="AY31" i="27"/>
  <c r="AY11" i="27"/>
  <c r="I34" i="27"/>
  <c r="AX32" i="27"/>
  <c r="AY68" i="27"/>
  <c r="F20" i="27"/>
  <c r="AZ38" i="27"/>
  <c r="E13" i="27"/>
  <c r="N34" i="27"/>
  <c r="N31" i="27"/>
  <c r="AS33" i="27"/>
  <c r="K27" i="27"/>
  <c r="L27" i="27"/>
  <c r="AS20" i="27"/>
  <c r="M16" i="27"/>
  <c r="H20" i="27"/>
  <c r="L20" i="27"/>
  <c r="L17" i="27"/>
  <c r="I23" i="27"/>
  <c r="AS62" i="27"/>
  <c r="AZ40" i="27"/>
  <c r="F34" i="27"/>
  <c r="F31" i="27"/>
  <c r="AU61" i="27"/>
  <c r="BB58" i="27"/>
  <c r="AS37" i="27"/>
  <c r="AT43" i="27"/>
  <c r="AT52" i="27"/>
  <c r="AV38" i="27"/>
  <c r="F13" i="27"/>
  <c r="AT56" i="27"/>
  <c r="L22" i="27"/>
  <c r="K17" i="27"/>
  <c r="L34" i="27"/>
  <c r="J34" i="27"/>
  <c r="E35" i="27"/>
  <c r="K14" i="27"/>
  <c r="E31" i="27"/>
  <c r="H15" i="27"/>
  <c r="E22" i="27"/>
  <c r="AW63" i="27"/>
  <c r="BA33" i="27"/>
  <c r="AX43" i="27"/>
  <c r="BA68" i="27"/>
  <c r="AV46" i="27"/>
  <c r="BA19" i="27"/>
  <c r="AT55" i="27"/>
  <c r="AW46" i="27"/>
  <c r="AS40" i="27"/>
  <c r="AU47" i="27"/>
  <c r="AX21" i="27"/>
  <c r="J27" i="27"/>
  <c r="AZ19" i="27"/>
  <c r="E24" i="27"/>
  <c r="E27" i="27"/>
  <c r="BA26" i="27"/>
  <c r="M34" i="27"/>
  <c r="AZ53" i="27"/>
  <c r="AU68" i="27"/>
  <c r="AS51" i="27"/>
  <c r="AZ31" i="27"/>
  <c r="BA12" i="27"/>
  <c r="M13" i="27"/>
  <c r="BA60" i="27"/>
  <c r="AT68" i="27"/>
  <c r="F24" i="27"/>
  <c r="F27" i="27"/>
  <c r="AZ67" i="27"/>
  <c r="AV37" i="27"/>
  <c r="AW39" i="27"/>
  <c r="AX63" i="27"/>
  <c r="N22" i="27"/>
  <c r="BB20" i="27"/>
  <c r="BB19" i="27"/>
  <c r="BB31" i="27"/>
  <c r="AU45" i="27"/>
  <c r="AW37" i="27"/>
  <c r="AT62" i="27"/>
  <c r="AS15" i="27"/>
  <c r="BA14" i="27"/>
  <c r="BA20" i="27"/>
  <c r="AW41" i="27"/>
  <c r="AW55" i="27"/>
  <c r="AX39" i="27"/>
  <c r="BB43" i="27"/>
  <c r="BB38" i="27"/>
  <c r="BA66" i="27"/>
  <c r="AY35" i="27"/>
  <c r="AY40" i="27"/>
  <c r="AY54" i="27"/>
  <c r="AZ43" i="27"/>
  <c r="AZ63" i="27"/>
  <c r="AV67" i="27"/>
  <c r="AT38" i="27"/>
  <c r="AT66" i="27"/>
  <c r="AY53" i="27"/>
  <c r="AV60" i="27"/>
  <c r="AT40" i="27"/>
  <c r="AS66" i="27"/>
  <c r="AS68" i="27"/>
  <c r="AY20" i="27"/>
  <c r="AY21" i="27"/>
  <c r="K23" i="27"/>
  <c r="BA65" i="27"/>
  <c r="AY38" i="27"/>
  <c r="AT42" i="27"/>
  <c r="AV55" i="27"/>
  <c r="AZ11" i="27"/>
  <c r="L9" i="27"/>
  <c r="AY41" i="27"/>
  <c r="BB27" i="27"/>
  <c r="N32" i="27"/>
  <c r="BB26" i="27"/>
  <c r="AW31" i="27"/>
  <c r="AV45" i="27"/>
  <c r="AU44" i="27"/>
  <c r="AX48" i="27"/>
  <c r="AU46" i="27"/>
  <c r="AW40" i="27"/>
  <c r="BA59" i="27"/>
  <c r="AU65" i="27"/>
  <c r="BB60" i="27"/>
  <c r="BB47" i="27"/>
  <c r="AX41" i="27"/>
  <c r="AU38" i="27"/>
  <c r="AX55" i="27"/>
  <c r="BA27" i="27"/>
  <c r="M32" i="27"/>
  <c r="AU67" i="27"/>
  <c r="AU57" i="27"/>
  <c r="BA42" i="27"/>
  <c r="AV65" i="27"/>
  <c r="AS43" i="27"/>
  <c r="AS38" i="27"/>
  <c r="AS11" i="27"/>
  <c r="AT11" i="27"/>
  <c r="F9" i="27"/>
  <c r="AV47" i="27"/>
  <c r="AU54" i="27"/>
  <c r="AZ20" i="27"/>
  <c r="L23" i="27"/>
  <c r="AZ34" i="27"/>
  <c r="BB17" i="27"/>
  <c r="N17" i="27"/>
  <c r="AW13" i="27"/>
  <c r="I10" i="27"/>
  <c r="AS35" i="27"/>
  <c r="AS34" i="27"/>
  <c r="AW16" i="27"/>
  <c r="I16" i="27"/>
  <c r="AZ16" i="27"/>
  <c r="L16" i="27"/>
  <c r="AX16" i="27"/>
  <c r="J16" i="27"/>
  <c r="AX26" i="27"/>
  <c r="J31" i="27"/>
  <c r="BA31" i="27"/>
  <c r="J14" i="27"/>
  <c r="AX14" i="27"/>
  <c r="AZ24" i="27"/>
  <c r="L29" i="27"/>
  <c r="AZ66" i="27"/>
  <c r="BA64" i="27"/>
  <c r="AZ15" i="27"/>
  <c r="AZ14" i="27"/>
  <c r="L15" i="27"/>
  <c r="BA49" i="27"/>
  <c r="BA48" i="27"/>
  <c r="AY29" i="27"/>
  <c r="K36" i="27"/>
  <c r="AX18" i="27"/>
  <c r="J18" i="27"/>
  <c r="AS50" i="27"/>
  <c r="F21" i="27"/>
  <c r="AT19" i="27"/>
  <c r="AX15" i="27"/>
  <c r="J15" i="27"/>
  <c r="BA53" i="27"/>
  <c r="AS36" i="27"/>
  <c r="BA47" i="27"/>
  <c r="BA46" i="27"/>
  <c r="AU48" i="27"/>
  <c r="AU49" i="27"/>
  <c r="AU51" i="27"/>
  <c r="AS42" i="27"/>
  <c r="BA15" i="27"/>
  <c r="M15" i="27"/>
  <c r="AV10" i="27"/>
  <c r="H7" i="27"/>
  <c r="AZ47" i="27"/>
  <c r="AZ46" i="27"/>
  <c r="AV43" i="27"/>
  <c r="AZ37" i="27"/>
  <c r="AS13" i="27"/>
  <c r="E10" i="27"/>
  <c r="AS12" i="27"/>
  <c r="AW36" i="27"/>
  <c r="AW35" i="27"/>
  <c r="BA67" i="27"/>
  <c r="AW54" i="27"/>
  <c r="AY39" i="27"/>
  <c r="AT54" i="27"/>
  <c r="AT53" i="27"/>
  <c r="AW26" i="27"/>
  <c r="AW25" i="27"/>
  <c r="I31" i="27"/>
  <c r="BB54" i="27"/>
  <c r="BB53" i="27"/>
  <c r="AW14" i="27"/>
  <c r="I14" i="27"/>
  <c r="AY24" i="27"/>
  <c r="K29" i="27"/>
  <c r="AY66" i="27"/>
  <c r="AU17" i="27"/>
  <c r="G17" i="27"/>
  <c r="BA30" i="27"/>
  <c r="M37" i="27"/>
  <c r="AX24" i="27"/>
  <c r="J29" i="27"/>
  <c r="AW65" i="27"/>
  <c r="AW64" i="27"/>
  <c r="BB49" i="27"/>
  <c r="BB48" i="27"/>
  <c r="AZ52" i="27"/>
  <c r="AZ29" i="27"/>
  <c r="L36" i="27"/>
  <c r="AX23" i="27"/>
  <c r="AW18" i="27"/>
  <c r="I18" i="27"/>
  <c r="BA29" i="27"/>
  <c r="M36" i="27"/>
  <c r="BA28" i="27"/>
  <c r="AX30" i="27"/>
  <c r="J37" i="27"/>
  <c r="AW15" i="27"/>
  <c r="I15" i="27"/>
  <c r="AV59" i="27"/>
  <c r="AT36" i="27"/>
  <c r="AV49" i="27"/>
  <c r="AV48" i="27"/>
  <c r="AV51" i="27"/>
  <c r="BB15" i="27"/>
  <c r="BB14" i="27"/>
  <c r="N15" i="27"/>
  <c r="AU10" i="27"/>
  <c r="G7" i="27"/>
  <c r="AZ62" i="27"/>
  <c r="AZ61" i="27"/>
  <c r="AT13" i="27"/>
  <c r="F10" i="27"/>
  <c r="AT12" i="27"/>
  <c r="BB67" i="27"/>
  <c r="AY42" i="27"/>
  <c r="AV53" i="27"/>
  <c r="AV54" i="27"/>
  <c r="AX44" i="27"/>
  <c r="AS54" i="27"/>
  <c r="AS53" i="27"/>
  <c r="AX12" i="27"/>
  <c r="J9" i="27"/>
  <c r="AV29" i="27"/>
  <c r="AV30" i="27"/>
  <c r="H37" i="27"/>
  <c r="AT30" i="27"/>
  <c r="F37" i="27"/>
  <c r="AV44" i="27"/>
  <c r="AV17" i="27"/>
  <c r="H17" i="27"/>
  <c r="BA13" i="27"/>
  <c r="M10" i="27"/>
  <c r="N37" i="27"/>
  <c r="BB30" i="27"/>
  <c r="AW24" i="27"/>
  <c r="AW23" i="27"/>
  <c r="I29" i="27"/>
  <c r="AX65" i="27"/>
  <c r="AX64" i="27"/>
  <c r="AY52" i="27"/>
  <c r="AV19" i="27"/>
  <c r="H21" i="27"/>
  <c r="BA58" i="27"/>
  <c r="AW49" i="27"/>
  <c r="AW48" i="27"/>
  <c r="BB59" i="27"/>
  <c r="BB29" i="27"/>
  <c r="N36" i="27"/>
  <c r="BB28" i="27"/>
  <c r="AW29" i="27"/>
  <c r="AW30" i="27"/>
  <c r="I37" i="27"/>
  <c r="AU16" i="27"/>
  <c r="AU15" i="27"/>
  <c r="G16" i="27"/>
  <c r="AV66" i="27"/>
  <c r="AX66" i="27"/>
  <c r="AZ48" i="27"/>
  <c r="AS25" i="27"/>
  <c r="E30" i="27"/>
  <c r="AX22" i="27"/>
  <c r="J24" i="27"/>
  <c r="H8" i="27"/>
  <c r="AV11" i="27"/>
  <c r="AY62" i="27"/>
  <c r="AY61" i="27"/>
  <c r="AS17" i="27"/>
  <c r="E17" i="27"/>
  <c r="AX27" i="27"/>
  <c r="J32" i="27"/>
  <c r="AS24" i="27"/>
  <c r="E29" i="27"/>
  <c r="AS39" i="27"/>
  <c r="AW38" i="27"/>
  <c r="AZ42" i="27"/>
  <c r="AV64" i="27"/>
  <c r="AW44" i="27"/>
  <c r="AX42" i="27"/>
  <c r="AS49" i="27"/>
  <c r="AS48" i="27"/>
  <c r="AS30" i="27"/>
  <c r="E37" i="27"/>
  <c r="BB13" i="27"/>
  <c r="N10" i="27"/>
  <c r="BB12" i="27"/>
  <c r="AS29" i="27"/>
  <c r="E36" i="27"/>
  <c r="AS28" i="27"/>
  <c r="J35" i="27"/>
  <c r="AX28" i="27"/>
  <c r="AZ60" i="27"/>
  <c r="AZ59" i="27"/>
  <c r="AU19" i="27"/>
  <c r="G21" i="27"/>
  <c r="AS10" i="27"/>
  <c r="E7" i="27"/>
  <c r="BA63" i="27"/>
  <c r="BA62" i="27"/>
  <c r="AV16" i="27"/>
  <c r="H16" i="27"/>
  <c r="AU66" i="27"/>
  <c r="AY23" i="27"/>
  <c r="K28" i="27"/>
  <c r="AY48" i="27"/>
  <c r="AT25" i="27"/>
  <c r="F30" i="27"/>
  <c r="AW22" i="27"/>
  <c r="I24" i="27"/>
  <c r="AU11" i="27"/>
  <c r="G8" i="27"/>
  <c r="AV23" i="27"/>
  <c r="AV24" i="27"/>
  <c r="H29" i="27"/>
  <c r="AY57" i="27"/>
  <c r="AT17" i="27"/>
  <c r="F17" i="27"/>
  <c r="AW27" i="27"/>
  <c r="I32" i="27"/>
  <c r="AT24" i="27"/>
  <c r="F29" i="27"/>
  <c r="AV62" i="27"/>
  <c r="AT39" i="27"/>
  <c r="AX38" i="27"/>
  <c r="AY51" i="27"/>
  <c r="AX68" i="27"/>
  <c r="AW42" i="27"/>
  <c r="AT49" i="27"/>
  <c r="AT48" i="27"/>
  <c r="AU30" i="27"/>
  <c r="G37" i="27"/>
  <c r="AU29" i="27"/>
  <c r="BA17" i="27"/>
  <c r="M17" i="27"/>
  <c r="BB24" i="27"/>
  <c r="N29" i="27"/>
  <c r="BB23" i="27"/>
  <c r="AY67" i="27"/>
  <c r="AX13" i="27"/>
  <c r="J10" i="27"/>
  <c r="AY13" i="27"/>
  <c r="K10" i="27"/>
  <c r="AY12" i="27"/>
  <c r="AS16" i="27"/>
  <c r="E16" i="27"/>
  <c r="K18" i="27"/>
  <c r="AY18" i="27"/>
  <c r="AY17" i="27"/>
  <c r="AT28" i="27"/>
  <c r="AT29" i="27"/>
  <c r="F36" i="27"/>
  <c r="AW28" i="27"/>
  <c r="I35" i="27"/>
  <c r="AX46" i="27"/>
  <c r="AY60" i="27"/>
  <c r="AY59" i="27"/>
  <c r="L37" i="27"/>
  <c r="AZ30" i="27"/>
  <c r="AY65" i="27"/>
  <c r="AY64" i="27"/>
  <c r="AU60" i="27"/>
  <c r="AU59" i="27"/>
  <c r="AT10" i="27"/>
  <c r="F7" i="27"/>
  <c r="BB63" i="27"/>
  <c r="BB62" i="27"/>
  <c r="AS23" i="27"/>
  <c r="E28" i="27"/>
  <c r="AS22" i="27"/>
  <c r="AZ23" i="27"/>
  <c r="L28" i="27"/>
  <c r="AY28" i="27"/>
  <c r="AY27" i="27"/>
  <c r="K35" i="27"/>
  <c r="AY43" i="27"/>
  <c r="AW33" i="27"/>
  <c r="AU24" i="27"/>
  <c r="G29" i="27"/>
  <c r="AU23" i="27"/>
  <c r="AX11" i="27"/>
  <c r="AX25" i="27"/>
  <c r="AU62" i="27"/>
  <c r="AY25" i="27"/>
  <c r="K30" i="27"/>
  <c r="AT44" i="27"/>
  <c r="AZ51" i="27"/>
  <c r="BB44" i="27"/>
  <c r="AU55" i="27"/>
  <c r="AW51" i="27"/>
  <c r="AW50" i="27"/>
  <c r="BA24" i="27"/>
  <c r="BA23" i="27"/>
  <c r="M29" i="27"/>
  <c r="AZ13" i="27"/>
  <c r="L10" i="27"/>
  <c r="AZ12" i="27"/>
  <c r="AT16" i="27"/>
  <c r="F16" i="27"/>
  <c r="AT15" i="27"/>
  <c r="AS27" i="27"/>
  <c r="E32" i="27"/>
  <c r="AS26" i="27"/>
  <c r="AZ18" i="27"/>
  <c r="L18" i="27"/>
  <c r="AZ17" i="27"/>
  <c r="AU41" i="27"/>
  <c r="AU40" i="27"/>
  <c r="AY30" i="27"/>
  <c r="K37" i="27"/>
  <c r="AZ65" i="27"/>
  <c r="AZ64" i="27"/>
  <c r="AS14" i="27"/>
  <c r="E14" i="27"/>
  <c r="AT23" i="27"/>
  <c r="AT22" i="27"/>
  <c r="F28" i="27"/>
  <c r="BB16" i="27"/>
  <c r="L35" i="27"/>
  <c r="AZ28" i="27"/>
  <c r="AV25" i="27"/>
  <c r="AV26" i="27"/>
  <c r="H31" i="27"/>
  <c r="AV31" i="27"/>
  <c r="AX33" i="27"/>
  <c r="AV21" i="27"/>
  <c r="H23" i="27"/>
  <c r="AV20" i="27"/>
  <c r="AZ25" i="27"/>
  <c r="L30" i="27"/>
  <c r="AS44" i="27"/>
  <c r="AX29" i="27"/>
  <c r="BA44" i="27"/>
  <c r="AX51" i="27"/>
  <c r="AX62" i="27"/>
  <c r="AX61" i="27"/>
  <c r="AT27" i="27"/>
  <c r="AT26" i="27"/>
  <c r="F32" i="27"/>
  <c r="AS61" i="27"/>
  <c r="AV41" i="27"/>
  <c r="AV40" i="27"/>
  <c r="AU36" i="27"/>
  <c r="AU35" i="27"/>
  <c r="AW57" i="27"/>
  <c r="AW56" i="27"/>
  <c r="AT14" i="27"/>
  <c r="F14" i="27"/>
  <c r="AS47" i="27"/>
  <c r="AS46" i="27"/>
  <c r="AS21" i="27"/>
  <c r="E23" i="27"/>
  <c r="BA51" i="27"/>
  <c r="BA50" i="27"/>
  <c r="AT46" i="27"/>
  <c r="AS18" i="27"/>
  <c r="E18" i="27"/>
  <c r="AZ57" i="27"/>
  <c r="AS65" i="27"/>
  <c r="AS60" i="27"/>
  <c r="AS59" i="27"/>
  <c r="AW17" i="27"/>
  <c r="I17" i="27"/>
  <c r="AU26" i="27"/>
  <c r="G31" i="27"/>
  <c r="AU25" i="27"/>
  <c r="AU31" i="27"/>
  <c r="AX10" i="27"/>
  <c r="J7" i="27"/>
  <c r="AY32" i="27"/>
  <c r="AU21" i="27"/>
  <c r="AU20" i="27"/>
  <c r="G23" i="27"/>
  <c r="AW68" i="27"/>
  <c r="AS41" i="27"/>
  <c r="AV42" i="27"/>
  <c r="BA57" i="27"/>
  <c r="AW53" i="27"/>
  <c r="AW12" i="27"/>
  <c r="AW11" i="27"/>
  <c r="I9" i="27"/>
  <c r="AY16" i="27"/>
  <c r="K16" i="27"/>
  <c r="AT35" i="27"/>
  <c r="AT34" i="27"/>
  <c r="AV58" i="27"/>
  <c r="AV57" i="27"/>
  <c r="AW62" i="27"/>
  <c r="AT61" i="27"/>
  <c r="BA38" i="27"/>
  <c r="BB64" i="27"/>
  <c r="AY15" i="27"/>
  <c r="K15" i="27"/>
  <c r="BA34" i="27"/>
  <c r="AV35" i="27"/>
  <c r="AX57" i="27"/>
  <c r="AX56" i="27"/>
  <c r="AT50" i="27"/>
  <c r="AS19" i="27"/>
  <c r="E21" i="27"/>
  <c r="AT21" i="27"/>
  <c r="F23" i="27"/>
  <c r="BB51" i="27"/>
  <c r="BB50" i="27"/>
  <c r="AT18" i="27"/>
  <c r="F18" i="27"/>
  <c r="AW66" i="27"/>
  <c r="AT65" i="27"/>
  <c r="AT60" i="27"/>
  <c r="AT59" i="27"/>
  <c r="AX17" i="27"/>
  <c r="J17" i="27"/>
  <c r="AY47" i="27"/>
  <c r="AY46" i="27"/>
  <c r="AU43" i="27"/>
  <c r="I7" i="27"/>
  <c r="AW10" i="27"/>
  <c r="AZ32" i="27"/>
  <c r="AX36" i="27"/>
  <c r="AX54" i="27"/>
  <c r="AX53" i="27"/>
  <c r="AT41" i="27"/>
  <c r="AZ39" i="27"/>
  <c r="AU42" i="27"/>
  <c r="BB57" i="27"/>
  <c r="AV50" i="27"/>
  <c r="BA70" i="26" l="1"/>
  <c r="AY70" i="26"/>
  <c r="AW70" i="26"/>
  <c r="AU70" i="26"/>
  <c r="AS70" i="26"/>
  <c r="AA69" i="26"/>
  <c r="AC69" i="26" s="1"/>
  <c r="AA68" i="26"/>
  <c r="AC68" i="26" s="1"/>
  <c r="AF68" i="26" s="1"/>
  <c r="AA67" i="26"/>
  <c r="AC67" i="26" s="1"/>
  <c r="AA66" i="26"/>
  <c r="AC66" i="26" s="1"/>
  <c r="AF66" i="26" s="1"/>
  <c r="AC65" i="26"/>
  <c r="AA65" i="26"/>
  <c r="AA64" i="26"/>
  <c r="AC64" i="26" s="1"/>
  <c r="AD64" i="26" s="1"/>
  <c r="AA63" i="26"/>
  <c r="AC63" i="26" s="1"/>
  <c r="AE63" i="26" s="1"/>
  <c r="AA62" i="26"/>
  <c r="AC62" i="26" s="1"/>
  <c r="AA61" i="26"/>
  <c r="AC61" i="26" s="1"/>
  <c r="AA60" i="26"/>
  <c r="AC60" i="26" s="1"/>
  <c r="AH60" i="26" s="1"/>
  <c r="AA59" i="26"/>
  <c r="AC59" i="26" s="1"/>
  <c r="AF59" i="26" s="1"/>
  <c r="AH58" i="26"/>
  <c r="AQ58" i="26" s="1"/>
  <c r="AF58" i="26"/>
  <c r="AM58" i="26" s="1"/>
  <c r="AD58" i="26"/>
  <c r="AA58" i="26"/>
  <c r="AC58" i="26" s="1"/>
  <c r="AC57" i="26"/>
  <c r="AA57" i="26"/>
  <c r="AA56" i="26"/>
  <c r="AC56" i="26" s="1"/>
  <c r="AA55" i="26"/>
  <c r="AC55" i="26" s="1"/>
  <c r="AH55" i="26" s="1"/>
  <c r="AA54" i="26"/>
  <c r="AC54" i="26" s="1"/>
  <c r="AA53" i="26"/>
  <c r="AC53" i="26" s="1"/>
  <c r="AE53" i="26" s="1"/>
  <c r="AE52" i="26"/>
  <c r="AA52" i="26"/>
  <c r="AC52" i="26" s="1"/>
  <c r="AG52" i="26" s="1"/>
  <c r="AO52" i="26" s="1"/>
  <c r="AA51" i="26"/>
  <c r="AC51" i="26" s="1"/>
  <c r="AH51" i="26" s="1"/>
  <c r="AG50" i="26"/>
  <c r="AA50" i="26"/>
  <c r="AC50" i="26" s="1"/>
  <c r="AA49" i="26"/>
  <c r="AC49" i="26" s="1"/>
  <c r="AA48" i="26"/>
  <c r="AC48" i="26" s="1"/>
  <c r="AE48" i="26" s="1"/>
  <c r="AA47" i="26"/>
  <c r="AC47" i="26" s="1"/>
  <c r="AA46" i="26"/>
  <c r="AC46" i="26" s="1"/>
  <c r="AF45" i="26"/>
  <c r="AA45" i="26"/>
  <c r="AC45" i="26" s="1"/>
  <c r="AE45" i="26" s="1"/>
  <c r="AF44" i="26"/>
  <c r="AX44" i="26" s="1"/>
  <c r="AA44" i="26"/>
  <c r="AC44" i="26" s="1"/>
  <c r="AE44" i="26" s="1"/>
  <c r="AK44" i="26" s="1"/>
  <c r="AA43" i="26"/>
  <c r="AC43" i="26" s="1"/>
  <c r="AH43" i="26" s="1"/>
  <c r="AA42" i="26"/>
  <c r="AC42" i="26" s="1"/>
  <c r="AH42" i="26" s="1"/>
  <c r="AA41" i="26"/>
  <c r="AC41" i="26" s="1"/>
  <c r="AA40" i="26"/>
  <c r="AC40" i="26" s="1"/>
  <c r="AG40" i="26" s="1"/>
  <c r="AO40" i="26" s="1"/>
  <c r="AA39" i="26"/>
  <c r="AC39" i="26" s="1"/>
  <c r="AF39" i="26" s="1"/>
  <c r="AA38" i="26"/>
  <c r="AC38" i="26" s="1"/>
  <c r="AA37" i="26"/>
  <c r="AC37" i="26" s="1"/>
  <c r="R37" i="26"/>
  <c r="B37" i="26"/>
  <c r="C37" i="26" s="1"/>
  <c r="AA36" i="26"/>
  <c r="AC36" i="26" s="1"/>
  <c r="AG36" i="26" s="1"/>
  <c r="R36" i="26"/>
  <c r="B36" i="26"/>
  <c r="C36" i="26" s="1"/>
  <c r="AA35" i="26"/>
  <c r="AC35" i="26" s="1"/>
  <c r="R35" i="26"/>
  <c r="B35" i="26"/>
  <c r="C35" i="26" s="1"/>
  <c r="AG34" i="26"/>
  <c r="AA34" i="26"/>
  <c r="AC34" i="26" s="1"/>
  <c r="R34" i="26"/>
  <c r="B34" i="26"/>
  <c r="C34" i="26" s="1"/>
  <c r="AA33" i="26"/>
  <c r="AC33" i="26" s="1"/>
  <c r="AE33" i="26" s="1"/>
  <c r="R33" i="26"/>
  <c r="B33" i="26"/>
  <c r="C33" i="26" s="1"/>
  <c r="AA32" i="26"/>
  <c r="AC32" i="26" s="1"/>
  <c r="AE32" i="26" s="1"/>
  <c r="R32" i="26"/>
  <c r="B32" i="26"/>
  <c r="C32" i="26" s="1"/>
  <c r="AA31" i="26"/>
  <c r="AC31" i="26" s="1"/>
  <c r="AG31" i="26" s="1"/>
  <c r="L28" i="26" s="1"/>
  <c r="R31" i="26"/>
  <c r="B31" i="26"/>
  <c r="C31" i="26" s="1"/>
  <c r="AA30" i="26"/>
  <c r="AC30" i="26" s="1"/>
  <c r="AE30" i="26" s="1"/>
  <c r="R30" i="26"/>
  <c r="B30" i="26"/>
  <c r="C30" i="26" s="1"/>
  <c r="AA29" i="26"/>
  <c r="AC29" i="26" s="1"/>
  <c r="AE29" i="26" s="1"/>
  <c r="R29" i="26"/>
  <c r="B29" i="26"/>
  <c r="C29" i="26" s="1"/>
  <c r="AA28" i="26"/>
  <c r="AC28" i="26" s="1"/>
  <c r="AE28" i="26" s="1"/>
  <c r="R28" i="26"/>
  <c r="B28" i="26"/>
  <c r="C28" i="26" s="1"/>
  <c r="AG27" i="26"/>
  <c r="AA27" i="26"/>
  <c r="AC27" i="26" s="1"/>
  <c r="R27" i="26"/>
  <c r="B27" i="26"/>
  <c r="C27" i="26" s="1"/>
  <c r="AA26" i="26"/>
  <c r="AC26" i="26" s="1"/>
  <c r="R26" i="26"/>
  <c r="B26" i="26"/>
  <c r="C26" i="26" s="1"/>
  <c r="AA25" i="26"/>
  <c r="AC25" i="26" s="1"/>
  <c r="AG25" i="26" s="1"/>
  <c r="R25" i="26"/>
  <c r="B25" i="26"/>
  <c r="C25" i="26" s="1"/>
  <c r="AA24" i="26"/>
  <c r="AC24" i="26" s="1"/>
  <c r="R24" i="26"/>
  <c r="B24" i="26"/>
  <c r="C24" i="26" s="1"/>
  <c r="AC23" i="26"/>
  <c r="AA23" i="26"/>
  <c r="R23" i="26"/>
  <c r="B23" i="26"/>
  <c r="C23" i="26" s="1"/>
  <c r="AA22" i="26"/>
  <c r="AC22" i="26" s="1"/>
  <c r="R22" i="26"/>
  <c r="B22" i="26"/>
  <c r="C22" i="26" s="1"/>
  <c r="AA21" i="26"/>
  <c r="AC21" i="26" s="1"/>
  <c r="AG21" i="26" s="1"/>
  <c r="R21" i="26"/>
  <c r="B21" i="26"/>
  <c r="C21" i="26" s="1"/>
  <c r="AA20" i="26"/>
  <c r="AC20" i="26" s="1"/>
  <c r="R20" i="26"/>
  <c r="B20" i="26"/>
  <c r="C20" i="26" s="1"/>
  <c r="AC19" i="26"/>
  <c r="AG19" i="26" s="1"/>
  <c r="AA19" i="26"/>
  <c r="R19" i="26"/>
  <c r="B19" i="26"/>
  <c r="C19" i="26" s="1"/>
  <c r="AA18" i="26"/>
  <c r="AC18" i="26" s="1"/>
  <c r="R18" i="26"/>
  <c r="B18" i="26"/>
  <c r="C18" i="26" s="1"/>
  <c r="AA17" i="26"/>
  <c r="AC17" i="26" s="1"/>
  <c r="R17" i="26"/>
  <c r="B17" i="26"/>
  <c r="C17" i="26" s="1"/>
  <c r="AA16" i="26"/>
  <c r="AC16" i="26" s="1"/>
  <c r="R16" i="26"/>
  <c r="B16" i="26"/>
  <c r="C16" i="26" s="1"/>
  <c r="AA15" i="26"/>
  <c r="AC15" i="26" s="1"/>
  <c r="R15" i="26"/>
  <c r="B15" i="26"/>
  <c r="C15" i="26" s="1"/>
  <c r="AA14" i="26"/>
  <c r="AC14" i="26" s="1"/>
  <c r="AG14" i="26" s="1"/>
  <c r="AO14" i="26" s="1"/>
  <c r="R14" i="26"/>
  <c r="B14" i="26"/>
  <c r="C14" i="26" s="1"/>
  <c r="AA13" i="26"/>
  <c r="AC13" i="26" s="1"/>
  <c r="R13" i="26"/>
  <c r="B13" i="26"/>
  <c r="C13" i="26" s="1"/>
  <c r="AA12" i="26"/>
  <c r="AC12" i="26" s="1"/>
  <c r="R12" i="26"/>
  <c r="B12" i="26"/>
  <c r="C12" i="26" s="1"/>
  <c r="AA11" i="26"/>
  <c r="AC11" i="26" s="1"/>
  <c r="AE11" i="26" s="1"/>
  <c r="R11" i="26"/>
  <c r="B11" i="26"/>
  <c r="C11" i="26" s="1"/>
  <c r="AA10" i="26"/>
  <c r="AC10" i="26" s="1"/>
  <c r="AE10" i="26" s="1"/>
  <c r="R10" i="26"/>
  <c r="B10" i="26"/>
  <c r="C10" i="26" s="1"/>
  <c r="R9" i="26"/>
  <c r="B9" i="26"/>
  <c r="C9" i="26" s="1"/>
  <c r="R8" i="26"/>
  <c r="B8" i="26"/>
  <c r="C8" i="26" s="1"/>
  <c r="R7" i="26"/>
  <c r="B7" i="26"/>
  <c r="C7" i="26" s="1"/>
  <c r="N6" i="26"/>
  <c r="L6" i="26"/>
  <c r="J6" i="26"/>
  <c r="H6" i="26"/>
  <c r="F6" i="26"/>
  <c r="E4" i="26"/>
  <c r="T1" i="26"/>
  <c r="BA70" i="25"/>
  <c r="AY70" i="25"/>
  <c r="AW70" i="25"/>
  <c r="AU70" i="25"/>
  <c r="AS70" i="25"/>
  <c r="AA69" i="25"/>
  <c r="AC69" i="25" s="1"/>
  <c r="AE69" i="25" s="1"/>
  <c r="AA68" i="25"/>
  <c r="AC68" i="25" s="1"/>
  <c r="AA67" i="25"/>
  <c r="AC67" i="25" s="1"/>
  <c r="AA66" i="25"/>
  <c r="AC66" i="25" s="1"/>
  <c r="AA65" i="25"/>
  <c r="AC65" i="25" s="1"/>
  <c r="AE65" i="25" s="1"/>
  <c r="AA64" i="25"/>
  <c r="AC64" i="25" s="1"/>
  <c r="AA63" i="25"/>
  <c r="AC63" i="25" s="1"/>
  <c r="AA62" i="25"/>
  <c r="AC62" i="25" s="1"/>
  <c r="AA61" i="25"/>
  <c r="AC61" i="25" s="1"/>
  <c r="AA60" i="25"/>
  <c r="AC60" i="25" s="1"/>
  <c r="AA59" i="25"/>
  <c r="AC59" i="25" s="1"/>
  <c r="AA58" i="25"/>
  <c r="AC58" i="25" s="1"/>
  <c r="AA57" i="25"/>
  <c r="AC57" i="25" s="1"/>
  <c r="AA56" i="25"/>
  <c r="AC56" i="25" s="1"/>
  <c r="AA55" i="25"/>
  <c r="AC55" i="25" s="1"/>
  <c r="AA54" i="25"/>
  <c r="AC54" i="25" s="1"/>
  <c r="AE54" i="25" s="1"/>
  <c r="AA53" i="25"/>
  <c r="AC53" i="25" s="1"/>
  <c r="AA52" i="25"/>
  <c r="AC52" i="25" s="1"/>
  <c r="AA51" i="25"/>
  <c r="AC51" i="25" s="1"/>
  <c r="AA50" i="25"/>
  <c r="AC50" i="25" s="1"/>
  <c r="AE50" i="25" s="1"/>
  <c r="AA49" i="25"/>
  <c r="AC49" i="25" s="1"/>
  <c r="AA48" i="25"/>
  <c r="AC48" i="25" s="1"/>
  <c r="AA47" i="25"/>
  <c r="AC47" i="25" s="1"/>
  <c r="AA46" i="25"/>
  <c r="AC46" i="25" s="1"/>
  <c r="AA45" i="25"/>
  <c r="AC45" i="25" s="1"/>
  <c r="AF45" i="25" s="1"/>
  <c r="AA44" i="25"/>
  <c r="AC44" i="25" s="1"/>
  <c r="AA43" i="25"/>
  <c r="AC43" i="25" s="1"/>
  <c r="AH43" i="25" s="1"/>
  <c r="AA42" i="25"/>
  <c r="AC42" i="25" s="1"/>
  <c r="AA41" i="25"/>
  <c r="AC41" i="25" s="1"/>
  <c r="AA40" i="25"/>
  <c r="AC40" i="25" s="1"/>
  <c r="AA39" i="25"/>
  <c r="AC39" i="25" s="1"/>
  <c r="AA38" i="25"/>
  <c r="AC38" i="25" s="1"/>
  <c r="AA37" i="25"/>
  <c r="AC37" i="25" s="1"/>
  <c r="AA36" i="25"/>
  <c r="AC36" i="25" s="1"/>
  <c r="AA35" i="25"/>
  <c r="AC35" i="25" s="1"/>
  <c r="AA34" i="25"/>
  <c r="AC34" i="25" s="1"/>
  <c r="AE34" i="25" s="1"/>
  <c r="R34" i="25"/>
  <c r="B34" i="25"/>
  <c r="C34" i="25" s="1"/>
  <c r="AA33" i="25"/>
  <c r="AC33" i="25" s="1"/>
  <c r="R33" i="25"/>
  <c r="B33" i="25"/>
  <c r="C33" i="25" s="1"/>
  <c r="AA32" i="25"/>
  <c r="AC32" i="25" s="1"/>
  <c r="R32" i="25"/>
  <c r="B32" i="25"/>
  <c r="C32" i="25" s="1"/>
  <c r="AA31" i="25"/>
  <c r="AC31" i="25" s="1"/>
  <c r="R31" i="25"/>
  <c r="B31" i="25"/>
  <c r="C31" i="25" s="1"/>
  <c r="AA30" i="25"/>
  <c r="AC30" i="25" s="1"/>
  <c r="R30" i="25"/>
  <c r="B30" i="25"/>
  <c r="C30" i="25" s="1"/>
  <c r="AA29" i="25"/>
  <c r="AC29" i="25" s="1"/>
  <c r="R29" i="25"/>
  <c r="B29" i="25"/>
  <c r="C29" i="25" s="1"/>
  <c r="AA28" i="25"/>
  <c r="AC28" i="25" s="1"/>
  <c r="R28" i="25"/>
  <c r="B28" i="25"/>
  <c r="C28" i="25" s="1"/>
  <c r="AA27" i="25"/>
  <c r="AC27" i="25" s="1"/>
  <c r="R27" i="25"/>
  <c r="B27" i="25"/>
  <c r="C27" i="25" s="1"/>
  <c r="AA26" i="25"/>
  <c r="AC26" i="25" s="1"/>
  <c r="R26" i="25"/>
  <c r="B26" i="25"/>
  <c r="C26" i="25" s="1"/>
  <c r="AA25" i="25"/>
  <c r="AC25" i="25" s="1"/>
  <c r="AF25" i="25" s="1"/>
  <c r="R25" i="25"/>
  <c r="B25" i="25"/>
  <c r="C25" i="25" s="1"/>
  <c r="AA24" i="25"/>
  <c r="AC24" i="25" s="1"/>
  <c r="AF24" i="25" s="1"/>
  <c r="R24" i="25"/>
  <c r="B24" i="25"/>
  <c r="C24" i="25" s="1"/>
  <c r="AA23" i="25"/>
  <c r="AC23" i="25" s="1"/>
  <c r="AF23" i="25" s="1"/>
  <c r="R23" i="25"/>
  <c r="B23" i="25"/>
  <c r="C23" i="25" s="1"/>
  <c r="AA22" i="25"/>
  <c r="AC22" i="25" s="1"/>
  <c r="R22" i="25"/>
  <c r="B22" i="25"/>
  <c r="C22" i="25" s="1"/>
  <c r="AA21" i="25"/>
  <c r="AC21" i="25" s="1"/>
  <c r="AF21" i="25" s="1"/>
  <c r="R21" i="25"/>
  <c r="B21" i="25"/>
  <c r="C21" i="25" s="1"/>
  <c r="AA20" i="25"/>
  <c r="AC20" i="25" s="1"/>
  <c r="AF20" i="25" s="1"/>
  <c r="R20" i="25"/>
  <c r="B20" i="25"/>
  <c r="C20" i="25" s="1"/>
  <c r="AA19" i="25"/>
  <c r="AC19" i="25" s="1"/>
  <c r="AE19" i="25" s="1"/>
  <c r="R19" i="25"/>
  <c r="B19" i="25"/>
  <c r="C19" i="25" s="1"/>
  <c r="AA18" i="25"/>
  <c r="AC18" i="25" s="1"/>
  <c r="R18" i="25"/>
  <c r="B18" i="25"/>
  <c r="C18" i="25" s="1"/>
  <c r="AA17" i="25"/>
  <c r="AC17" i="25" s="1"/>
  <c r="R17" i="25"/>
  <c r="B17" i="25"/>
  <c r="C17" i="25" s="1"/>
  <c r="AA16" i="25"/>
  <c r="AC16" i="25" s="1"/>
  <c r="AH16" i="25" s="1"/>
  <c r="R16" i="25"/>
  <c r="B16" i="25"/>
  <c r="C16" i="25" s="1"/>
  <c r="AA15" i="25"/>
  <c r="AC15" i="25" s="1"/>
  <c r="R15" i="25"/>
  <c r="B15" i="25"/>
  <c r="C15" i="25" s="1"/>
  <c r="AA14" i="25"/>
  <c r="AC14" i="25" s="1"/>
  <c r="R14" i="25"/>
  <c r="B14" i="25"/>
  <c r="C14" i="25" s="1"/>
  <c r="AA13" i="25"/>
  <c r="AC13" i="25" s="1"/>
  <c r="R13" i="25"/>
  <c r="B13" i="25"/>
  <c r="C13" i="25" s="1"/>
  <c r="AA12" i="25"/>
  <c r="AC12" i="25" s="1"/>
  <c r="R12" i="25"/>
  <c r="B12" i="25"/>
  <c r="C12" i="25" s="1"/>
  <c r="AA11" i="25"/>
  <c r="AC11" i="25" s="1"/>
  <c r="R11" i="25"/>
  <c r="B11" i="25"/>
  <c r="C11" i="25" s="1"/>
  <c r="AA10" i="25"/>
  <c r="AC10" i="25" s="1"/>
  <c r="R10" i="25"/>
  <c r="B10" i="25"/>
  <c r="C10" i="25" s="1"/>
  <c r="R9" i="25"/>
  <c r="B9" i="25"/>
  <c r="C9" i="25" s="1"/>
  <c r="R8" i="25"/>
  <c r="B8" i="25"/>
  <c r="C8" i="25" s="1"/>
  <c r="R7" i="25"/>
  <c r="B7" i="25"/>
  <c r="C7" i="25" s="1"/>
  <c r="N6" i="25"/>
  <c r="L6" i="25"/>
  <c r="J6" i="25"/>
  <c r="H6" i="25"/>
  <c r="F6" i="25"/>
  <c r="E4" i="25"/>
  <c r="T1" i="25"/>
  <c r="BA70" i="24"/>
  <c r="AY70" i="24"/>
  <c r="AW70" i="24"/>
  <c r="AU70" i="24"/>
  <c r="AS70" i="24"/>
  <c r="AA69" i="24"/>
  <c r="AC69" i="24" s="1"/>
  <c r="AD69" i="24" s="1"/>
  <c r="AA68" i="24"/>
  <c r="AC68" i="24" s="1"/>
  <c r="AA67" i="24"/>
  <c r="AC67" i="24" s="1"/>
  <c r="AA66" i="24"/>
  <c r="AC66" i="24" s="1"/>
  <c r="AG66" i="24" s="1"/>
  <c r="AO66" i="24" s="1"/>
  <c r="AG65" i="24"/>
  <c r="AA65" i="24"/>
  <c r="AC65" i="24" s="1"/>
  <c r="AA64" i="24"/>
  <c r="AC64" i="24" s="1"/>
  <c r="AG64" i="24" s="1"/>
  <c r="AE63" i="24"/>
  <c r="AA63" i="24"/>
  <c r="AC63" i="24" s="1"/>
  <c r="AA62" i="24"/>
  <c r="AC62" i="24" s="1"/>
  <c r="AH62" i="24" s="1"/>
  <c r="AC61" i="24"/>
  <c r="AA61" i="24"/>
  <c r="AG60" i="24"/>
  <c r="AF60" i="24"/>
  <c r="AA60" i="24"/>
  <c r="AC60" i="24" s="1"/>
  <c r="AA59" i="24"/>
  <c r="AC59" i="24" s="1"/>
  <c r="AF59" i="24" s="1"/>
  <c r="AH58" i="24"/>
  <c r="AQ58" i="24" s="1"/>
  <c r="AE58" i="24"/>
  <c r="AA58" i="24"/>
  <c r="AC58" i="24" s="1"/>
  <c r="AF58" i="24" s="1"/>
  <c r="AA57" i="24"/>
  <c r="AC57" i="24" s="1"/>
  <c r="AG57" i="24" s="1"/>
  <c r="AA56" i="24"/>
  <c r="AC56" i="24" s="1"/>
  <c r="AH56" i="24" s="1"/>
  <c r="AG55" i="24"/>
  <c r="AA55" i="24"/>
  <c r="AC55" i="24" s="1"/>
  <c r="AA54" i="24"/>
  <c r="AC54" i="24" s="1"/>
  <c r="AA53" i="24"/>
  <c r="AC53" i="24" s="1"/>
  <c r="AE53" i="24" s="1"/>
  <c r="AC52" i="24"/>
  <c r="AA52" i="24"/>
  <c r="AA51" i="24"/>
  <c r="AC51" i="24" s="1"/>
  <c r="AG50" i="24"/>
  <c r="AA50" i="24"/>
  <c r="AC50" i="24" s="1"/>
  <c r="AE50" i="24" s="1"/>
  <c r="AA49" i="24"/>
  <c r="AC49" i="24" s="1"/>
  <c r="AC48" i="24"/>
  <c r="AE48" i="24" s="1"/>
  <c r="AA48" i="24"/>
  <c r="AA47" i="24"/>
  <c r="AC47" i="24" s="1"/>
  <c r="AH47" i="24" s="1"/>
  <c r="AA46" i="24"/>
  <c r="AC46" i="24" s="1"/>
  <c r="AA45" i="24"/>
  <c r="AC45" i="24" s="1"/>
  <c r="AE45" i="24" s="1"/>
  <c r="AC44" i="24"/>
  <c r="AE44" i="24" s="1"/>
  <c r="AA44" i="24"/>
  <c r="AA43" i="24"/>
  <c r="AC43" i="24" s="1"/>
  <c r="AF43" i="24" s="1"/>
  <c r="AA42" i="24"/>
  <c r="AC42" i="24" s="1"/>
  <c r="AG42" i="24" s="1"/>
  <c r="AA41" i="24"/>
  <c r="AC41" i="24" s="1"/>
  <c r="AH41" i="24" s="1"/>
  <c r="AA40" i="24"/>
  <c r="AC40" i="24" s="1"/>
  <c r="AA39" i="24"/>
  <c r="AC39" i="24" s="1"/>
  <c r="AE39" i="24" s="1"/>
  <c r="AE38" i="24"/>
  <c r="AA38" i="24"/>
  <c r="AC38" i="24" s="1"/>
  <c r="AF38" i="24" s="1"/>
  <c r="AC37" i="24"/>
  <c r="AG37" i="24" s="1"/>
  <c r="AO37" i="24" s="1"/>
  <c r="AA37" i="24"/>
  <c r="R37" i="24"/>
  <c r="B37" i="24"/>
  <c r="C37" i="24" s="1"/>
  <c r="AA36" i="24"/>
  <c r="AC36" i="24" s="1"/>
  <c r="R36" i="24"/>
  <c r="B36" i="24"/>
  <c r="C36" i="24" s="1"/>
  <c r="AA35" i="24"/>
  <c r="AC35" i="24" s="1"/>
  <c r="R35" i="24"/>
  <c r="B35" i="24"/>
  <c r="C35" i="24" s="1"/>
  <c r="AE34" i="24"/>
  <c r="AC34" i="24"/>
  <c r="AG34" i="24" s="1"/>
  <c r="AA34" i="24"/>
  <c r="R34" i="24"/>
  <c r="B34" i="24"/>
  <c r="C34" i="24" s="1"/>
  <c r="AC33" i="24"/>
  <c r="AE33" i="24" s="1"/>
  <c r="AA33" i="24"/>
  <c r="R33" i="24"/>
  <c r="B33" i="24"/>
  <c r="C33" i="24" s="1"/>
  <c r="AC32" i="24"/>
  <c r="AG32" i="24" s="1"/>
  <c r="AA32" i="24"/>
  <c r="R32" i="24"/>
  <c r="B32" i="24"/>
  <c r="C32" i="24" s="1"/>
  <c r="AC31" i="24"/>
  <c r="AA31" i="24"/>
  <c r="R31" i="24"/>
  <c r="B31" i="24"/>
  <c r="C31" i="24" s="1"/>
  <c r="AA30" i="24"/>
  <c r="AC30" i="24" s="1"/>
  <c r="R30" i="24"/>
  <c r="B30" i="24"/>
  <c r="C30" i="24" s="1"/>
  <c r="AG29" i="24"/>
  <c r="AC29" i="24"/>
  <c r="AE29" i="24" s="1"/>
  <c r="AA29" i="24"/>
  <c r="R29" i="24"/>
  <c r="B29" i="24"/>
  <c r="C29" i="24" s="1"/>
  <c r="AC28" i="24"/>
  <c r="AA28" i="24"/>
  <c r="R28" i="24"/>
  <c r="B28" i="24"/>
  <c r="C28" i="24" s="1"/>
  <c r="AC27" i="24"/>
  <c r="AE27" i="24" s="1"/>
  <c r="AA27" i="24"/>
  <c r="R27" i="24"/>
  <c r="B27" i="24"/>
  <c r="C27" i="24" s="1"/>
  <c r="AA26" i="24"/>
  <c r="AC26" i="24" s="1"/>
  <c r="R26" i="24"/>
  <c r="B26" i="24"/>
  <c r="C26" i="24" s="1"/>
  <c r="AC25" i="24"/>
  <c r="AA25" i="24"/>
  <c r="R25" i="24"/>
  <c r="B25" i="24"/>
  <c r="C25" i="24" s="1"/>
  <c r="AF24" i="24"/>
  <c r="AE24" i="24"/>
  <c r="AA24" i="24"/>
  <c r="AC24" i="24" s="1"/>
  <c r="R24" i="24"/>
  <c r="B24" i="24"/>
  <c r="C24" i="24" s="1"/>
  <c r="AC23" i="24"/>
  <c r="AA23" i="24"/>
  <c r="R23" i="24"/>
  <c r="B23" i="24"/>
  <c r="C23" i="24" s="1"/>
  <c r="AA22" i="24"/>
  <c r="AC22" i="24" s="1"/>
  <c r="AE22" i="24" s="1"/>
  <c r="R22" i="24"/>
  <c r="B22" i="24"/>
  <c r="C22" i="24" s="1"/>
  <c r="AC21" i="24"/>
  <c r="AG21" i="24" s="1"/>
  <c r="AA21" i="24"/>
  <c r="R21" i="24"/>
  <c r="B21" i="24"/>
  <c r="C21" i="24" s="1"/>
  <c r="AA20" i="24"/>
  <c r="AC20" i="24" s="1"/>
  <c r="AG20" i="24" s="1"/>
  <c r="R20" i="24"/>
  <c r="B20" i="24"/>
  <c r="C20" i="24" s="1"/>
  <c r="AA19" i="24"/>
  <c r="AC19" i="24" s="1"/>
  <c r="R19" i="24"/>
  <c r="B19" i="24"/>
  <c r="C19" i="24" s="1"/>
  <c r="AA18" i="24"/>
  <c r="AC18" i="24" s="1"/>
  <c r="AF18" i="24" s="1"/>
  <c r="R18" i="24"/>
  <c r="B18" i="24"/>
  <c r="C18" i="24" s="1"/>
  <c r="AE17" i="24"/>
  <c r="AK17" i="24" s="1"/>
  <c r="AC17" i="24"/>
  <c r="AD17" i="24" s="1"/>
  <c r="AA17" i="24"/>
  <c r="R17" i="24"/>
  <c r="B17" i="24"/>
  <c r="C17" i="24" s="1"/>
  <c r="AD16" i="24"/>
  <c r="AC16" i="24"/>
  <c r="AF16" i="24" s="1"/>
  <c r="J13" i="24" s="1"/>
  <c r="AA16" i="24"/>
  <c r="R16" i="24"/>
  <c r="B16" i="24"/>
  <c r="C16" i="24" s="1"/>
  <c r="AC15" i="24"/>
  <c r="AE15" i="24" s="1"/>
  <c r="AK15" i="24" s="1"/>
  <c r="AA15" i="24"/>
  <c r="R15" i="24"/>
  <c r="B15" i="24"/>
  <c r="C15" i="24" s="1"/>
  <c r="AA14" i="24"/>
  <c r="AC14" i="24" s="1"/>
  <c r="R14" i="24"/>
  <c r="B14" i="24"/>
  <c r="C14" i="24" s="1"/>
  <c r="AC13" i="24"/>
  <c r="AE13" i="24" s="1"/>
  <c r="AK13" i="24" s="1"/>
  <c r="AA13" i="24"/>
  <c r="R13" i="24"/>
  <c r="B13" i="24"/>
  <c r="C13" i="24" s="1"/>
  <c r="AA12" i="24"/>
  <c r="AC12" i="24" s="1"/>
  <c r="R12" i="24"/>
  <c r="B12" i="24"/>
  <c r="C12" i="24" s="1"/>
  <c r="AC11" i="24"/>
  <c r="AD11" i="24" s="1"/>
  <c r="AI11" i="24" s="1"/>
  <c r="AA11" i="24"/>
  <c r="R11" i="24"/>
  <c r="B11" i="24"/>
  <c r="C11" i="24" s="1"/>
  <c r="AA10" i="24"/>
  <c r="AC10" i="24" s="1"/>
  <c r="R10" i="24"/>
  <c r="B10" i="24"/>
  <c r="C10" i="24" s="1"/>
  <c r="R9" i="24"/>
  <c r="B9" i="24"/>
  <c r="C9" i="24" s="1"/>
  <c r="R8" i="24"/>
  <c r="B8" i="24"/>
  <c r="C8" i="24" s="1"/>
  <c r="R7" i="24"/>
  <c r="B7" i="24"/>
  <c r="C7" i="24" s="1"/>
  <c r="N6" i="24"/>
  <c r="L6" i="24"/>
  <c r="J6" i="24"/>
  <c r="H6" i="24"/>
  <c r="F6" i="24"/>
  <c r="E4" i="24"/>
  <c r="T1" i="24"/>
  <c r="BA70" i="23"/>
  <c r="AY70" i="23"/>
  <c r="AW70" i="23"/>
  <c r="AU70" i="23"/>
  <c r="AS70" i="23"/>
  <c r="AA69" i="23"/>
  <c r="AC69" i="23" s="1"/>
  <c r="AA68" i="23"/>
  <c r="AC68" i="23" s="1"/>
  <c r="AA67" i="23"/>
  <c r="AC67" i="23" s="1"/>
  <c r="AG67" i="23" s="1"/>
  <c r="AA66" i="23"/>
  <c r="AC66" i="23" s="1"/>
  <c r="AA65" i="23"/>
  <c r="AC65" i="23" s="1"/>
  <c r="AH65" i="23" s="1"/>
  <c r="AG64" i="23"/>
  <c r="AO64" i="23" s="1"/>
  <c r="AF64" i="23"/>
  <c r="AA64" i="23"/>
  <c r="AC64" i="23" s="1"/>
  <c r="AD64" i="23" s="1"/>
  <c r="AE63" i="23"/>
  <c r="AA63" i="23"/>
  <c r="AC63" i="23" s="1"/>
  <c r="AA62" i="23"/>
  <c r="AC62" i="23" s="1"/>
  <c r="AA61" i="23"/>
  <c r="AC61" i="23" s="1"/>
  <c r="AG61" i="23" s="1"/>
  <c r="AG60" i="23"/>
  <c r="AA60" i="23"/>
  <c r="AC60" i="23" s="1"/>
  <c r="AA59" i="23"/>
  <c r="AC59" i="23" s="1"/>
  <c r="AE59" i="23" s="1"/>
  <c r="AD58" i="23"/>
  <c r="AI58" i="23" s="1"/>
  <c r="AA58" i="23"/>
  <c r="AC58" i="23" s="1"/>
  <c r="AH58" i="23" s="1"/>
  <c r="AQ58" i="23" s="1"/>
  <c r="AA57" i="23"/>
  <c r="AC57" i="23" s="1"/>
  <c r="AD57" i="23" s="1"/>
  <c r="AC56" i="23"/>
  <c r="AA56" i="23"/>
  <c r="AF55" i="23"/>
  <c r="AM55" i="23" s="1"/>
  <c r="AE55" i="23"/>
  <c r="AA55" i="23"/>
  <c r="AC55" i="23" s="1"/>
  <c r="AG55" i="23" s="1"/>
  <c r="AO55" i="23" s="1"/>
  <c r="AD54" i="23"/>
  <c r="AC54" i="23"/>
  <c r="AF54" i="23" s="1"/>
  <c r="AA54" i="23"/>
  <c r="AA53" i="23"/>
  <c r="AC53" i="23" s="1"/>
  <c r="AF53" i="23" s="1"/>
  <c r="AA52" i="23"/>
  <c r="AC52" i="23" s="1"/>
  <c r="AH51" i="23"/>
  <c r="AA51" i="23"/>
  <c r="AC51" i="23" s="1"/>
  <c r="AF51" i="23" s="1"/>
  <c r="AA50" i="23"/>
  <c r="AC50" i="23" s="1"/>
  <c r="AC49" i="23"/>
  <c r="AA49" i="23"/>
  <c r="AA48" i="23"/>
  <c r="AC48" i="23" s="1"/>
  <c r="AE48" i="23" s="1"/>
  <c r="AE47" i="23"/>
  <c r="AD47" i="23"/>
  <c r="AA47" i="23"/>
  <c r="AC47" i="23" s="1"/>
  <c r="AG47" i="23" s="1"/>
  <c r="AO47" i="23" s="1"/>
  <c r="AA46" i="23"/>
  <c r="AC46" i="23" s="1"/>
  <c r="AC45" i="23"/>
  <c r="AH45" i="23" s="1"/>
  <c r="AA45" i="23"/>
  <c r="AA44" i="23"/>
  <c r="AC44" i="23" s="1"/>
  <c r="AH43" i="23"/>
  <c r="AA43" i="23"/>
  <c r="AC43" i="23" s="1"/>
  <c r="AF43" i="23" s="1"/>
  <c r="AC42" i="23"/>
  <c r="AD42" i="23" s="1"/>
  <c r="AA42" i="23"/>
  <c r="AC41" i="23"/>
  <c r="AA41" i="23"/>
  <c r="AA40" i="23"/>
  <c r="AC40" i="23" s="1"/>
  <c r="AG39" i="23"/>
  <c r="AA39" i="23"/>
  <c r="AC39" i="23" s="1"/>
  <c r="AA38" i="23"/>
  <c r="AC38" i="23" s="1"/>
  <c r="AH37" i="23"/>
  <c r="AQ37" i="23" s="1"/>
  <c r="AA37" i="23"/>
  <c r="AC37" i="23" s="1"/>
  <c r="R37" i="23"/>
  <c r="B37" i="23"/>
  <c r="C37" i="23" s="1"/>
  <c r="AA36" i="23"/>
  <c r="AC36" i="23" s="1"/>
  <c r="AG36" i="23" s="1"/>
  <c r="AO36" i="23" s="1"/>
  <c r="R36" i="23"/>
  <c r="B36" i="23"/>
  <c r="C36" i="23" s="1"/>
  <c r="AA35" i="23"/>
  <c r="AC35" i="23" s="1"/>
  <c r="AH35" i="23" s="1"/>
  <c r="R35" i="23"/>
  <c r="B35" i="23"/>
  <c r="C35" i="23" s="1"/>
  <c r="AA34" i="23"/>
  <c r="AC34" i="23" s="1"/>
  <c r="R34" i="23"/>
  <c r="N34" i="23" s="1"/>
  <c r="B34" i="23"/>
  <c r="C34" i="23" s="1"/>
  <c r="AH33" i="23"/>
  <c r="AQ33" i="23" s="1"/>
  <c r="AD33" i="23"/>
  <c r="AA33" i="23"/>
  <c r="AC33" i="23" s="1"/>
  <c r="R33" i="23"/>
  <c r="B33" i="23"/>
  <c r="C33" i="23" s="1"/>
  <c r="AE32" i="23"/>
  <c r="AK32" i="23" s="1"/>
  <c r="AA32" i="23"/>
  <c r="AC32" i="23" s="1"/>
  <c r="AG32" i="23" s="1"/>
  <c r="AO32" i="23" s="1"/>
  <c r="R32" i="23"/>
  <c r="B32" i="23"/>
  <c r="C32" i="23" s="1"/>
  <c r="AH31" i="23"/>
  <c r="AQ31" i="23" s="1"/>
  <c r="AA31" i="23"/>
  <c r="AC31" i="23" s="1"/>
  <c r="AD31" i="23" s="1"/>
  <c r="R31" i="23"/>
  <c r="B31" i="23"/>
  <c r="C31" i="23" s="1"/>
  <c r="AA30" i="23"/>
  <c r="AC30" i="23" s="1"/>
  <c r="AG30" i="23" s="1"/>
  <c r="AO30" i="23" s="1"/>
  <c r="R30" i="23"/>
  <c r="B30" i="23"/>
  <c r="C30" i="23" s="1"/>
  <c r="AA29" i="23"/>
  <c r="AC29" i="23" s="1"/>
  <c r="R29" i="23"/>
  <c r="B29" i="23"/>
  <c r="C29" i="23" s="1"/>
  <c r="AA28" i="23"/>
  <c r="AC28" i="23" s="1"/>
  <c r="R28" i="23"/>
  <c r="B28" i="23"/>
  <c r="C28" i="23" s="1"/>
  <c r="AA27" i="23"/>
  <c r="AC27" i="23" s="1"/>
  <c r="AH27" i="23" s="1"/>
  <c r="R27" i="23"/>
  <c r="B27" i="23"/>
  <c r="C27" i="23" s="1"/>
  <c r="AA26" i="23"/>
  <c r="AC26" i="23" s="1"/>
  <c r="AG26" i="23" s="1"/>
  <c r="AO26" i="23" s="1"/>
  <c r="K23" i="23" s="1"/>
  <c r="R26" i="23"/>
  <c r="B26" i="23"/>
  <c r="C26" i="23" s="1"/>
  <c r="AA25" i="23"/>
  <c r="AC25" i="23" s="1"/>
  <c r="R25" i="23"/>
  <c r="B25" i="23"/>
  <c r="C25" i="23" s="1"/>
  <c r="AA24" i="23"/>
  <c r="AC24" i="23" s="1"/>
  <c r="AE24" i="23" s="1"/>
  <c r="R24" i="23"/>
  <c r="B24" i="23"/>
  <c r="C24" i="23" s="1"/>
  <c r="AE23" i="23"/>
  <c r="AK23" i="23" s="1"/>
  <c r="AD23" i="23"/>
  <c r="AA23" i="23"/>
  <c r="AC23" i="23" s="1"/>
  <c r="AF23" i="23" s="1"/>
  <c r="R23" i="23"/>
  <c r="L23" i="23"/>
  <c r="B23" i="23"/>
  <c r="C23" i="23" s="1"/>
  <c r="AE22" i="23"/>
  <c r="AA22" i="23"/>
  <c r="AC22" i="23" s="1"/>
  <c r="AG22" i="23" s="1"/>
  <c r="AO22" i="23" s="1"/>
  <c r="R22" i="23"/>
  <c r="B22" i="23"/>
  <c r="C22" i="23" s="1"/>
  <c r="AA21" i="23"/>
  <c r="AC21" i="23" s="1"/>
  <c r="AG21" i="23" s="1"/>
  <c r="AO21" i="23" s="1"/>
  <c r="AY21" i="23" s="1"/>
  <c r="R21" i="23"/>
  <c r="B21" i="23"/>
  <c r="C21" i="23" s="1"/>
  <c r="AF20" i="23"/>
  <c r="AE20" i="23"/>
  <c r="AK20" i="23" s="1"/>
  <c r="G17" i="23" s="1"/>
  <c r="AA20" i="23"/>
  <c r="AC20" i="23" s="1"/>
  <c r="AG20" i="23" s="1"/>
  <c r="AO20" i="23" s="1"/>
  <c r="K17" i="23" s="1"/>
  <c r="R20" i="23"/>
  <c r="B20" i="23"/>
  <c r="C20" i="23" s="1"/>
  <c r="AA19" i="23"/>
  <c r="AC19" i="23" s="1"/>
  <c r="AG19" i="23" s="1"/>
  <c r="AO19" i="23" s="1"/>
  <c r="R19" i="23"/>
  <c r="B19" i="23"/>
  <c r="C19" i="23" s="1"/>
  <c r="AA18" i="23"/>
  <c r="AC18" i="23" s="1"/>
  <c r="AD18" i="23" s="1"/>
  <c r="R18" i="23"/>
  <c r="B18" i="23"/>
  <c r="C18" i="23" s="1"/>
  <c r="AE17" i="23"/>
  <c r="AK17" i="23" s="1"/>
  <c r="AD17" i="23"/>
  <c r="AA17" i="23"/>
  <c r="AC17" i="23" s="1"/>
  <c r="AG17" i="23" s="1"/>
  <c r="AO17" i="23" s="1"/>
  <c r="R17" i="23"/>
  <c r="B17" i="23"/>
  <c r="C17" i="23" s="1"/>
  <c r="AH16" i="23"/>
  <c r="AQ16" i="23" s="1"/>
  <c r="AA16" i="23"/>
  <c r="AC16" i="23" s="1"/>
  <c r="AF16" i="23" s="1"/>
  <c r="R16" i="23"/>
  <c r="K16" i="23" s="1"/>
  <c r="B16" i="23"/>
  <c r="C16" i="23" s="1"/>
  <c r="AH15" i="23"/>
  <c r="AC15" i="23"/>
  <c r="AG15" i="23" s="1"/>
  <c r="AA15" i="23"/>
  <c r="R15" i="23"/>
  <c r="B15" i="23"/>
  <c r="C15" i="23" s="1"/>
  <c r="AA14" i="23"/>
  <c r="AC14" i="23" s="1"/>
  <c r="AG14" i="23" s="1"/>
  <c r="R14" i="23"/>
  <c r="B14" i="23"/>
  <c r="C14" i="23" s="1"/>
  <c r="AA13" i="23"/>
  <c r="AC13" i="23" s="1"/>
  <c r="R13" i="23"/>
  <c r="B13" i="23"/>
  <c r="C13" i="23" s="1"/>
  <c r="AA12" i="23"/>
  <c r="AC12" i="23" s="1"/>
  <c r="AH12" i="23" s="1"/>
  <c r="R12" i="23"/>
  <c r="B12" i="23"/>
  <c r="C12" i="23" s="1"/>
  <c r="AA11" i="23"/>
  <c r="AC11" i="23" s="1"/>
  <c r="AH11" i="23" s="1"/>
  <c r="R11" i="23"/>
  <c r="B11" i="23"/>
  <c r="C11" i="23" s="1"/>
  <c r="AA10" i="23"/>
  <c r="AC10" i="23" s="1"/>
  <c r="R10" i="23"/>
  <c r="B10" i="23"/>
  <c r="C10" i="23" s="1"/>
  <c r="R9" i="23"/>
  <c r="B9" i="23"/>
  <c r="C9" i="23" s="1"/>
  <c r="R8" i="23"/>
  <c r="B8" i="23"/>
  <c r="C8" i="23" s="1"/>
  <c r="R7" i="23"/>
  <c r="B7" i="23"/>
  <c r="C7" i="23" s="1"/>
  <c r="N6" i="23"/>
  <c r="L6" i="23"/>
  <c r="J6" i="23"/>
  <c r="H6" i="23"/>
  <c r="F6" i="23"/>
  <c r="E4" i="23"/>
  <c r="T1" i="23"/>
  <c r="BA70" i="22"/>
  <c r="AY70" i="22"/>
  <c r="AW70" i="22"/>
  <c r="AU70" i="22"/>
  <c r="AS70" i="22"/>
  <c r="AA69" i="22"/>
  <c r="AC69" i="22" s="1"/>
  <c r="AD69" i="22" s="1"/>
  <c r="AA68" i="22"/>
  <c r="AC68" i="22" s="1"/>
  <c r="AA67" i="22"/>
  <c r="AC67" i="22" s="1"/>
  <c r="AA66" i="22"/>
  <c r="AC66" i="22" s="1"/>
  <c r="AD66" i="22" s="1"/>
  <c r="AA65" i="22"/>
  <c r="AC65" i="22" s="1"/>
  <c r="AA64" i="22"/>
  <c r="AC64" i="22" s="1"/>
  <c r="AA63" i="22"/>
  <c r="AC63" i="22" s="1"/>
  <c r="AA62" i="22"/>
  <c r="AC62" i="22" s="1"/>
  <c r="AG62" i="22" s="1"/>
  <c r="AO62" i="22" s="1"/>
  <c r="AA61" i="22"/>
  <c r="AC61" i="22" s="1"/>
  <c r="AA60" i="22"/>
  <c r="AC60" i="22" s="1"/>
  <c r="AA59" i="22"/>
  <c r="AC59" i="22" s="1"/>
  <c r="AF59" i="22" s="1"/>
  <c r="AA58" i="22"/>
  <c r="AC58" i="22" s="1"/>
  <c r="AH58" i="22" s="1"/>
  <c r="AA57" i="22"/>
  <c r="AC57" i="22" s="1"/>
  <c r="AA56" i="22"/>
  <c r="AC56" i="22" s="1"/>
  <c r="AA55" i="22"/>
  <c r="AC55" i="22" s="1"/>
  <c r="AH55" i="22" s="1"/>
  <c r="AA54" i="22"/>
  <c r="AC54" i="22" s="1"/>
  <c r="AA53" i="22"/>
  <c r="AC53" i="22" s="1"/>
  <c r="AE53" i="22" s="1"/>
  <c r="AA52" i="22"/>
  <c r="AC52" i="22" s="1"/>
  <c r="AA51" i="22"/>
  <c r="AC51" i="22" s="1"/>
  <c r="AH51" i="22" s="1"/>
  <c r="AG50" i="22"/>
  <c r="AA50" i="22"/>
  <c r="AC50" i="22" s="1"/>
  <c r="AA49" i="22"/>
  <c r="AC49" i="22" s="1"/>
  <c r="AG49" i="22" s="1"/>
  <c r="AE48" i="22"/>
  <c r="AA48" i="22"/>
  <c r="AC48" i="22" s="1"/>
  <c r="AH48" i="22" s="1"/>
  <c r="AQ48" i="22" s="1"/>
  <c r="AA47" i="22"/>
  <c r="AC47" i="22" s="1"/>
  <c r="AE47" i="22" s="1"/>
  <c r="AA46" i="22"/>
  <c r="AC46" i="22" s="1"/>
  <c r="AG46" i="22" s="1"/>
  <c r="AA45" i="22"/>
  <c r="AC45" i="22" s="1"/>
  <c r="AF45" i="22" s="1"/>
  <c r="AA44" i="22"/>
  <c r="AC44" i="22" s="1"/>
  <c r="AE44" i="22" s="1"/>
  <c r="AA43" i="22"/>
  <c r="AC43" i="22" s="1"/>
  <c r="AG42" i="22"/>
  <c r="AA42" i="22"/>
  <c r="AC42" i="22" s="1"/>
  <c r="AD42" i="22" s="1"/>
  <c r="AA41" i="22"/>
  <c r="AC41" i="22" s="1"/>
  <c r="AA40" i="22"/>
  <c r="AC40" i="22" s="1"/>
  <c r="AA39" i="22"/>
  <c r="AC39" i="22" s="1"/>
  <c r="AG39" i="22" s="1"/>
  <c r="AA38" i="22"/>
  <c r="AC38" i="22" s="1"/>
  <c r="AH38" i="22" s="1"/>
  <c r="AA37" i="22"/>
  <c r="AC37" i="22" s="1"/>
  <c r="R37" i="22"/>
  <c r="AA36" i="22"/>
  <c r="AC36" i="22" s="1"/>
  <c r="R36" i="22"/>
  <c r="B36" i="22"/>
  <c r="C36" i="22" s="1"/>
  <c r="AA35" i="22"/>
  <c r="AC35" i="22" s="1"/>
  <c r="AF35" i="22" s="1"/>
  <c r="R35" i="22"/>
  <c r="B35" i="22"/>
  <c r="C35" i="22" s="1"/>
  <c r="AA34" i="22"/>
  <c r="AC34" i="22" s="1"/>
  <c r="R34" i="22"/>
  <c r="B34" i="22"/>
  <c r="C34" i="22" s="1"/>
  <c r="AA33" i="22"/>
  <c r="AC33" i="22" s="1"/>
  <c r="AH33" i="22" s="1"/>
  <c r="R33" i="22"/>
  <c r="B33" i="22"/>
  <c r="C33" i="22" s="1"/>
  <c r="AA32" i="22"/>
  <c r="AC32" i="22" s="1"/>
  <c r="AH32" i="22" s="1"/>
  <c r="R32" i="22"/>
  <c r="B32" i="22"/>
  <c r="C32" i="22" s="1"/>
  <c r="AC31" i="22"/>
  <c r="AH31" i="22" s="1"/>
  <c r="AA31" i="22"/>
  <c r="R31" i="22"/>
  <c r="B31" i="22"/>
  <c r="C31" i="22" s="1"/>
  <c r="AG30" i="22"/>
  <c r="AO30" i="22" s="1"/>
  <c r="AC30" i="22"/>
  <c r="AF30" i="22" s="1"/>
  <c r="AA30" i="22"/>
  <c r="R30" i="22"/>
  <c r="B30" i="22"/>
  <c r="C30" i="22" s="1"/>
  <c r="AA29" i="22"/>
  <c r="AC29" i="22" s="1"/>
  <c r="AD29" i="22" s="1"/>
  <c r="R29" i="22"/>
  <c r="B29" i="22"/>
  <c r="C29" i="22" s="1"/>
  <c r="AC28" i="22"/>
  <c r="AH28" i="22" s="1"/>
  <c r="AA28" i="22"/>
  <c r="R28" i="22"/>
  <c r="B28" i="22"/>
  <c r="C28" i="22" s="1"/>
  <c r="AA27" i="22"/>
  <c r="AC27" i="22" s="1"/>
  <c r="R27" i="22"/>
  <c r="B27" i="22"/>
  <c r="C27" i="22" s="1"/>
  <c r="AA26" i="22"/>
  <c r="AC26" i="22" s="1"/>
  <c r="R26" i="22"/>
  <c r="B26" i="22"/>
  <c r="C26" i="22" s="1"/>
  <c r="AA25" i="22"/>
  <c r="AC25" i="22" s="1"/>
  <c r="R25" i="22"/>
  <c r="B25" i="22"/>
  <c r="C25" i="22" s="1"/>
  <c r="AA24" i="22"/>
  <c r="AC24" i="22" s="1"/>
  <c r="R24" i="22"/>
  <c r="B24" i="22"/>
  <c r="C24" i="22" s="1"/>
  <c r="AA23" i="22"/>
  <c r="AC23" i="22" s="1"/>
  <c r="R23" i="22"/>
  <c r="B23" i="22"/>
  <c r="C23" i="22" s="1"/>
  <c r="AA22" i="22"/>
  <c r="AC22" i="22" s="1"/>
  <c r="R22" i="22"/>
  <c r="B22" i="22"/>
  <c r="C22" i="22" s="1"/>
  <c r="AA21" i="22"/>
  <c r="AC21" i="22" s="1"/>
  <c r="AD21" i="22" s="1"/>
  <c r="R21" i="22"/>
  <c r="B21" i="22"/>
  <c r="C21" i="22" s="1"/>
  <c r="AA20" i="22"/>
  <c r="AC20" i="22" s="1"/>
  <c r="AH20" i="22" s="1"/>
  <c r="R20" i="22"/>
  <c r="B20" i="22"/>
  <c r="C20" i="22" s="1"/>
  <c r="AA19" i="22"/>
  <c r="AC19" i="22" s="1"/>
  <c r="R19" i="22"/>
  <c r="B19" i="22"/>
  <c r="C19" i="22" s="1"/>
  <c r="AA18" i="22"/>
  <c r="AC18" i="22" s="1"/>
  <c r="R18" i="22"/>
  <c r="B18" i="22"/>
  <c r="C18" i="22" s="1"/>
  <c r="AA17" i="22"/>
  <c r="AC17" i="22" s="1"/>
  <c r="AH17" i="22" s="1"/>
  <c r="R17" i="22"/>
  <c r="B17" i="22"/>
  <c r="C17" i="22" s="1"/>
  <c r="AA16" i="22"/>
  <c r="AC16" i="22" s="1"/>
  <c r="R16" i="22"/>
  <c r="B16" i="22"/>
  <c r="C16" i="22" s="1"/>
  <c r="AA15" i="22"/>
  <c r="AC15" i="22" s="1"/>
  <c r="AH15" i="22" s="1"/>
  <c r="R15" i="22"/>
  <c r="B15" i="22"/>
  <c r="C15" i="22" s="1"/>
  <c r="AA14" i="22"/>
  <c r="AC14" i="22" s="1"/>
  <c r="AG14" i="22" s="1"/>
  <c r="R14" i="22"/>
  <c r="B14" i="22"/>
  <c r="C14" i="22" s="1"/>
  <c r="AC13" i="22"/>
  <c r="AH13" i="22" s="1"/>
  <c r="AA13" i="22"/>
  <c r="R13" i="22"/>
  <c r="B13" i="22"/>
  <c r="C13" i="22" s="1"/>
  <c r="AA12" i="22"/>
  <c r="AC12" i="22" s="1"/>
  <c r="R12" i="22"/>
  <c r="B12" i="22"/>
  <c r="C12" i="22" s="1"/>
  <c r="AA11" i="22"/>
  <c r="AC11" i="22" s="1"/>
  <c r="AG11" i="22" s="1"/>
  <c r="R11" i="22"/>
  <c r="B11" i="22"/>
  <c r="C11" i="22" s="1"/>
  <c r="AA10" i="22"/>
  <c r="AC10" i="22" s="1"/>
  <c r="R10" i="22"/>
  <c r="B10" i="22"/>
  <c r="C10" i="22" s="1"/>
  <c r="R9" i="22"/>
  <c r="B9" i="22"/>
  <c r="C9" i="22" s="1"/>
  <c r="R8" i="22"/>
  <c r="B8" i="22"/>
  <c r="C8" i="22" s="1"/>
  <c r="R7" i="22"/>
  <c r="B7" i="22"/>
  <c r="C7" i="22" s="1"/>
  <c r="N6" i="22"/>
  <c r="L6" i="22"/>
  <c r="J6" i="22"/>
  <c r="H6" i="22"/>
  <c r="F6" i="22"/>
  <c r="E4" i="22"/>
  <c r="T1" i="22"/>
  <c r="BA70" i="21"/>
  <c r="AY70" i="21"/>
  <c r="AW70" i="21"/>
  <c r="AU70" i="21"/>
  <c r="AS70" i="21"/>
  <c r="AC69" i="21"/>
  <c r="AD69" i="21" s="1"/>
  <c r="AA69" i="21"/>
  <c r="AA68" i="21"/>
  <c r="AC68" i="21" s="1"/>
  <c r="AE67" i="21"/>
  <c r="AA67" i="21"/>
  <c r="AC67" i="21" s="1"/>
  <c r="AA66" i="21"/>
  <c r="AC66" i="21" s="1"/>
  <c r="AD66" i="21" s="1"/>
  <c r="AE65" i="21"/>
  <c r="AC65" i="21"/>
  <c r="AF65" i="21" s="1"/>
  <c r="AA65" i="21"/>
  <c r="AA64" i="21"/>
  <c r="AC64" i="21" s="1"/>
  <c r="AA63" i="21"/>
  <c r="AC63" i="21" s="1"/>
  <c r="AA62" i="21"/>
  <c r="AC62" i="21" s="1"/>
  <c r="AD62" i="21" s="1"/>
  <c r="AA61" i="21"/>
  <c r="AC61" i="21" s="1"/>
  <c r="AG60" i="21"/>
  <c r="AA60" i="21"/>
  <c r="AC60" i="21" s="1"/>
  <c r="AF60" i="21" s="1"/>
  <c r="AA59" i="21"/>
  <c r="AC59" i="21" s="1"/>
  <c r="AE58" i="21"/>
  <c r="AK58" i="21" s="1"/>
  <c r="AA58" i="21"/>
  <c r="AC58" i="21" s="1"/>
  <c r="AH58" i="21" s="1"/>
  <c r="AQ58" i="21" s="1"/>
  <c r="AA57" i="21"/>
  <c r="AC57" i="21" s="1"/>
  <c r="AC56" i="21"/>
  <c r="AH56" i="21" s="1"/>
  <c r="AA56" i="21"/>
  <c r="AA55" i="21"/>
  <c r="AC55" i="21" s="1"/>
  <c r="AE55" i="21" s="1"/>
  <c r="AK55" i="21" s="1"/>
  <c r="AC54" i="21"/>
  <c r="AA54" i="21"/>
  <c r="AF53" i="21"/>
  <c r="AM53" i="21" s="1"/>
  <c r="AE53" i="21"/>
  <c r="AA53" i="21"/>
  <c r="AC53" i="21" s="1"/>
  <c r="AD53" i="21" s="1"/>
  <c r="AA52" i="21"/>
  <c r="AC52" i="21" s="1"/>
  <c r="AG51" i="21"/>
  <c r="AO51" i="21" s="1"/>
  <c r="AF51" i="21"/>
  <c r="AA51" i="21"/>
  <c r="AC51" i="21" s="1"/>
  <c r="AA50" i="21"/>
  <c r="AC50" i="21" s="1"/>
  <c r="AG50" i="21" s="1"/>
  <c r="AF49" i="21"/>
  <c r="AA49" i="21"/>
  <c r="AC49" i="21" s="1"/>
  <c r="AE48" i="21"/>
  <c r="AC48" i="21"/>
  <c r="AH48" i="21" s="1"/>
  <c r="AA48" i="21"/>
  <c r="AA47" i="21"/>
  <c r="AC47" i="21" s="1"/>
  <c r="AA46" i="21"/>
  <c r="AC46" i="21" s="1"/>
  <c r="AA45" i="21"/>
  <c r="AC45" i="21" s="1"/>
  <c r="AG45" i="21" s="1"/>
  <c r="AO45" i="21" s="1"/>
  <c r="AA44" i="21"/>
  <c r="AC44" i="21" s="1"/>
  <c r="AF44" i="21" s="1"/>
  <c r="AD43" i="21"/>
  <c r="AI43" i="21" s="1"/>
  <c r="AC43" i="21"/>
  <c r="AE43" i="21" s="1"/>
  <c r="AK43" i="21" s="1"/>
  <c r="AA43" i="21"/>
  <c r="AC42" i="21"/>
  <c r="AG42" i="21" s="1"/>
  <c r="AA42" i="21"/>
  <c r="AF41" i="21"/>
  <c r="AM41" i="21" s="1"/>
  <c r="AA41" i="21"/>
  <c r="AC41" i="21" s="1"/>
  <c r="AG41" i="21" s="1"/>
  <c r="AO41" i="21" s="1"/>
  <c r="AE40" i="21"/>
  <c r="AC40" i="21"/>
  <c r="AF40" i="21" s="1"/>
  <c r="J37" i="21" s="1"/>
  <c r="AA40" i="21"/>
  <c r="AA39" i="21"/>
  <c r="AC39" i="21" s="1"/>
  <c r="AA38" i="21"/>
  <c r="AC38" i="21" s="1"/>
  <c r="AE38" i="21" s="1"/>
  <c r="AC37" i="21"/>
  <c r="AA37" i="21"/>
  <c r="R37" i="21"/>
  <c r="B37" i="21"/>
  <c r="C37" i="21" s="1"/>
  <c r="AC36" i="21"/>
  <c r="AA36" i="21"/>
  <c r="R36" i="21"/>
  <c r="B36" i="21"/>
  <c r="C36" i="21" s="1"/>
  <c r="AA35" i="21"/>
  <c r="AC35" i="21" s="1"/>
  <c r="R35" i="21"/>
  <c r="B35" i="21"/>
  <c r="C35" i="21" s="1"/>
  <c r="AA34" i="21"/>
  <c r="AC34" i="21" s="1"/>
  <c r="R34" i="21"/>
  <c r="B34" i="21"/>
  <c r="C34" i="21" s="1"/>
  <c r="AD33" i="21"/>
  <c r="AC33" i="21"/>
  <c r="AH33" i="21" s="1"/>
  <c r="AA33" i="21"/>
  <c r="R33" i="21"/>
  <c r="B33" i="21"/>
  <c r="C33" i="21" s="1"/>
  <c r="AD32" i="21"/>
  <c r="AC32" i="21"/>
  <c r="AH32" i="21" s="1"/>
  <c r="AA32" i="21"/>
  <c r="R32" i="21"/>
  <c r="B32" i="21"/>
  <c r="C32" i="21" s="1"/>
  <c r="AA31" i="21"/>
  <c r="AC31" i="21" s="1"/>
  <c r="AH31" i="21" s="1"/>
  <c r="R31" i="21"/>
  <c r="B31" i="21"/>
  <c r="C31" i="21" s="1"/>
  <c r="AG30" i="21"/>
  <c r="AO30" i="21" s="1"/>
  <c r="AC30" i="21"/>
  <c r="AH30" i="21" s="1"/>
  <c r="AA30" i="21"/>
  <c r="R30" i="21"/>
  <c r="B30" i="21"/>
  <c r="C30" i="21" s="1"/>
  <c r="AA29" i="21"/>
  <c r="AC29" i="21" s="1"/>
  <c r="R29" i="21"/>
  <c r="B29" i="21"/>
  <c r="C29" i="21" s="1"/>
  <c r="AC28" i="21"/>
  <c r="AA28" i="21"/>
  <c r="R28" i="21"/>
  <c r="B28" i="21"/>
  <c r="C28" i="21" s="1"/>
  <c r="AC27" i="21"/>
  <c r="AH27" i="21" s="1"/>
  <c r="AA27" i="21"/>
  <c r="R27" i="21"/>
  <c r="B27" i="21"/>
  <c r="C27" i="21" s="1"/>
  <c r="AC26" i="21"/>
  <c r="AF26" i="21" s="1"/>
  <c r="AA26" i="21"/>
  <c r="R26" i="21"/>
  <c r="B26" i="21"/>
  <c r="C26" i="21" s="1"/>
  <c r="AC25" i="21"/>
  <c r="AF25" i="21" s="1"/>
  <c r="AX25" i="21" s="1"/>
  <c r="AA25" i="21"/>
  <c r="R25" i="21"/>
  <c r="B25" i="21"/>
  <c r="C25" i="21" s="1"/>
  <c r="AC24" i="21"/>
  <c r="AF24" i="21" s="1"/>
  <c r="J21" i="21" s="1"/>
  <c r="AA24" i="21"/>
  <c r="R24" i="21"/>
  <c r="B24" i="21"/>
  <c r="C24" i="21" s="1"/>
  <c r="AA23" i="21"/>
  <c r="AC23" i="21" s="1"/>
  <c r="R23" i="21"/>
  <c r="B23" i="21"/>
  <c r="C23" i="21" s="1"/>
  <c r="AA22" i="21"/>
  <c r="AC22" i="21" s="1"/>
  <c r="R22" i="21"/>
  <c r="B22" i="21"/>
  <c r="C22" i="21" s="1"/>
  <c r="AA21" i="21"/>
  <c r="AC21" i="21" s="1"/>
  <c r="R21" i="21"/>
  <c r="B21" i="21"/>
  <c r="C21" i="21" s="1"/>
  <c r="AC20" i="21"/>
  <c r="AH20" i="21" s="1"/>
  <c r="AA20" i="21"/>
  <c r="R20" i="21"/>
  <c r="B20" i="21"/>
  <c r="C20" i="21" s="1"/>
  <c r="AA19" i="21"/>
  <c r="AC19" i="21" s="1"/>
  <c r="R19" i="21"/>
  <c r="B19" i="21"/>
  <c r="C19" i="21" s="1"/>
  <c r="AA18" i="21"/>
  <c r="AC18" i="21" s="1"/>
  <c r="R18" i="21"/>
  <c r="B18" i="21"/>
  <c r="C18" i="21" s="1"/>
  <c r="AA17" i="21"/>
  <c r="AC17" i="21" s="1"/>
  <c r="R17" i="21"/>
  <c r="B17" i="21"/>
  <c r="C17" i="21" s="1"/>
  <c r="AC16" i="21"/>
  <c r="AG16" i="21" s="1"/>
  <c r="AA16" i="21"/>
  <c r="R16" i="21"/>
  <c r="B16" i="21"/>
  <c r="C16" i="21" s="1"/>
  <c r="AG15" i="21"/>
  <c r="AO15" i="21" s="1"/>
  <c r="AA15" i="21"/>
  <c r="AC15" i="21" s="1"/>
  <c r="AF15" i="21" s="1"/>
  <c r="R15" i="21"/>
  <c r="B15" i="21"/>
  <c r="C15" i="21" s="1"/>
  <c r="AA14" i="21"/>
  <c r="AC14" i="21" s="1"/>
  <c r="AF14" i="21" s="1"/>
  <c r="R14" i="21"/>
  <c r="B14" i="21"/>
  <c r="C14" i="21" s="1"/>
  <c r="AA13" i="21"/>
  <c r="AC13" i="21" s="1"/>
  <c r="AF13" i="21" s="1"/>
  <c r="R13" i="21"/>
  <c r="B13" i="21"/>
  <c r="C13" i="21" s="1"/>
  <c r="AA12" i="21"/>
  <c r="AC12" i="21" s="1"/>
  <c r="R12" i="21"/>
  <c r="B12" i="21"/>
  <c r="C12" i="21" s="1"/>
  <c r="AA11" i="21"/>
  <c r="AC11" i="21" s="1"/>
  <c r="R11" i="21"/>
  <c r="B11" i="21"/>
  <c r="C11" i="21" s="1"/>
  <c r="AA10" i="21"/>
  <c r="AC10" i="21" s="1"/>
  <c r="R10" i="21"/>
  <c r="B10" i="21"/>
  <c r="C10" i="21" s="1"/>
  <c r="R9" i="21"/>
  <c r="B9" i="21"/>
  <c r="C9" i="21" s="1"/>
  <c r="R8" i="21"/>
  <c r="B8" i="21"/>
  <c r="C8" i="21" s="1"/>
  <c r="R7" i="21"/>
  <c r="B7" i="21"/>
  <c r="C7" i="21" s="1"/>
  <c r="N6" i="21"/>
  <c r="L6" i="21"/>
  <c r="J6" i="21"/>
  <c r="H6" i="21"/>
  <c r="F6" i="21"/>
  <c r="E4" i="21"/>
  <c r="T1" i="21"/>
  <c r="BA70" i="20"/>
  <c r="AY70" i="20"/>
  <c r="AW70" i="20"/>
  <c r="AU70" i="20"/>
  <c r="AS70" i="20"/>
  <c r="AA69" i="20"/>
  <c r="AC69" i="20" s="1"/>
  <c r="AD69" i="20" s="1"/>
  <c r="AA68" i="20"/>
  <c r="AC68" i="20" s="1"/>
  <c r="AD68" i="20" s="1"/>
  <c r="AA67" i="20"/>
  <c r="AC67" i="20" s="1"/>
  <c r="AE67" i="20" s="1"/>
  <c r="AF66" i="20"/>
  <c r="AA66" i="20"/>
  <c r="AC66" i="20" s="1"/>
  <c r="AG66" i="20" s="1"/>
  <c r="AO66" i="20" s="1"/>
  <c r="AA65" i="20"/>
  <c r="AC65" i="20" s="1"/>
  <c r="AC64" i="20"/>
  <c r="AA64" i="20"/>
  <c r="AA63" i="20"/>
  <c r="AC63" i="20" s="1"/>
  <c r="AA62" i="20"/>
  <c r="AC62" i="20" s="1"/>
  <c r="AD62" i="20" s="1"/>
  <c r="AA61" i="20"/>
  <c r="AC61" i="20" s="1"/>
  <c r="AA60" i="20"/>
  <c r="AC60" i="20" s="1"/>
  <c r="AG60" i="20" s="1"/>
  <c r="AF59" i="20"/>
  <c r="AA59" i="20"/>
  <c r="AC59" i="20" s="1"/>
  <c r="AE59" i="20" s="1"/>
  <c r="AA58" i="20"/>
  <c r="AC58" i="20" s="1"/>
  <c r="AA57" i="20"/>
  <c r="AC57" i="20" s="1"/>
  <c r="AH57" i="20" s="1"/>
  <c r="AA56" i="20"/>
  <c r="AC56" i="20" s="1"/>
  <c r="AC55" i="20"/>
  <c r="AH55" i="20" s="1"/>
  <c r="AA55" i="20"/>
  <c r="AA54" i="20"/>
  <c r="AC54" i="20" s="1"/>
  <c r="AE54" i="20" s="1"/>
  <c r="AE53" i="20"/>
  <c r="AA53" i="20"/>
  <c r="AC53" i="20" s="1"/>
  <c r="AF53" i="20" s="1"/>
  <c r="AA52" i="20"/>
  <c r="AC52" i="20" s="1"/>
  <c r="AA51" i="20"/>
  <c r="AC51" i="20" s="1"/>
  <c r="AA50" i="20"/>
  <c r="AC50" i="20" s="1"/>
  <c r="AG50" i="20" s="1"/>
  <c r="AA49" i="20"/>
  <c r="AC49" i="20" s="1"/>
  <c r="AE49" i="20" s="1"/>
  <c r="AC48" i="20"/>
  <c r="AH48" i="20" s="1"/>
  <c r="AA48" i="20"/>
  <c r="AA47" i="20"/>
  <c r="AC47" i="20" s="1"/>
  <c r="AA46" i="20"/>
  <c r="AC46" i="20" s="1"/>
  <c r="AA45" i="20"/>
  <c r="AC45" i="20" s="1"/>
  <c r="AH45" i="20" s="1"/>
  <c r="AQ45" i="20" s="1"/>
  <c r="AA44" i="20"/>
  <c r="AC44" i="20" s="1"/>
  <c r="AD44" i="20" s="1"/>
  <c r="AA43" i="20"/>
  <c r="AC43" i="20" s="1"/>
  <c r="AD43" i="20" s="1"/>
  <c r="AI43" i="20" s="1"/>
  <c r="AA42" i="20"/>
  <c r="AC42" i="20" s="1"/>
  <c r="AA41" i="20"/>
  <c r="AC41" i="20" s="1"/>
  <c r="AG41" i="20" s="1"/>
  <c r="AO41" i="20" s="1"/>
  <c r="AA40" i="20"/>
  <c r="AC40" i="20" s="1"/>
  <c r="AH40" i="20" s="1"/>
  <c r="AA39" i="20"/>
  <c r="AC39" i="20" s="1"/>
  <c r="AA38" i="20"/>
  <c r="AC38" i="20" s="1"/>
  <c r="AA37" i="20"/>
  <c r="AC37" i="20" s="1"/>
  <c r="AE37" i="20" s="1"/>
  <c r="R37" i="20"/>
  <c r="AA36" i="20"/>
  <c r="AC36" i="20" s="1"/>
  <c r="AF36" i="20" s="1"/>
  <c r="R36" i="20"/>
  <c r="B36" i="20"/>
  <c r="C36" i="20" s="1"/>
  <c r="AA35" i="20"/>
  <c r="AC35" i="20" s="1"/>
  <c r="AF35" i="20" s="1"/>
  <c r="R35" i="20"/>
  <c r="B35" i="20"/>
  <c r="C35" i="20" s="1"/>
  <c r="AA34" i="20"/>
  <c r="AC34" i="20" s="1"/>
  <c r="R34" i="20"/>
  <c r="B34" i="20"/>
  <c r="C34" i="20" s="1"/>
  <c r="AA33" i="20"/>
  <c r="AC33" i="20" s="1"/>
  <c r="AF33" i="20" s="1"/>
  <c r="R33" i="20"/>
  <c r="B33" i="20"/>
  <c r="C33" i="20" s="1"/>
  <c r="AA32" i="20"/>
  <c r="AC32" i="20" s="1"/>
  <c r="AE32" i="20" s="1"/>
  <c r="R32" i="20"/>
  <c r="B32" i="20"/>
  <c r="C32" i="20" s="1"/>
  <c r="AA31" i="20"/>
  <c r="AC31" i="20" s="1"/>
  <c r="AF31" i="20" s="1"/>
  <c r="R31" i="20"/>
  <c r="B31" i="20"/>
  <c r="C31" i="20" s="1"/>
  <c r="AA30" i="20"/>
  <c r="AC30" i="20" s="1"/>
  <c r="AG30" i="20" s="1"/>
  <c r="R30" i="20"/>
  <c r="B30" i="20"/>
  <c r="C30" i="20" s="1"/>
  <c r="AA29" i="20"/>
  <c r="AC29" i="20" s="1"/>
  <c r="R29" i="20"/>
  <c r="B29" i="20"/>
  <c r="C29" i="20" s="1"/>
  <c r="AA28" i="20"/>
  <c r="AC28" i="20" s="1"/>
  <c r="AF28" i="20" s="1"/>
  <c r="R28" i="20"/>
  <c r="B28" i="20"/>
  <c r="C28" i="20" s="1"/>
  <c r="AA27" i="20"/>
  <c r="AC27" i="20" s="1"/>
  <c r="AE27" i="20" s="1"/>
  <c r="R27" i="20"/>
  <c r="B27" i="20"/>
  <c r="C27" i="20" s="1"/>
  <c r="AA26" i="20"/>
  <c r="AC26" i="20" s="1"/>
  <c r="AF26" i="20" s="1"/>
  <c r="R26" i="20"/>
  <c r="B26" i="20"/>
  <c r="C26" i="20" s="1"/>
  <c r="AA25" i="20"/>
  <c r="AC25" i="20" s="1"/>
  <c r="AE25" i="20" s="1"/>
  <c r="R25" i="20"/>
  <c r="B25" i="20"/>
  <c r="C25" i="20" s="1"/>
  <c r="AA24" i="20"/>
  <c r="AC24" i="20" s="1"/>
  <c r="AG24" i="20" s="1"/>
  <c r="R24" i="20"/>
  <c r="B24" i="20"/>
  <c r="C24" i="20" s="1"/>
  <c r="AA23" i="20"/>
  <c r="AC23" i="20" s="1"/>
  <c r="R23" i="20"/>
  <c r="B23" i="20"/>
  <c r="C23" i="20" s="1"/>
  <c r="AA22" i="20"/>
  <c r="AC22" i="20" s="1"/>
  <c r="R22" i="20"/>
  <c r="B22" i="20"/>
  <c r="C22" i="20" s="1"/>
  <c r="AA21" i="20"/>
  <c r="AC21" i="20" s="1"/>
  <c r="R21" i="20"/>
  <c r="B21" i="20"/>
  <c r="C21" i="20" s="1"/>
  <c r="AA20" i="20"/>
  <c r="AC20" i="20" s="1"/>
  <c r="AG20" i="20" s="1"/>
  <c r="R20" i="20"/>
  <c r="B20" i="20"/>
  <c r="C20" i="20" s="1"/>
  <c r="AA19" i="20"/>
  <c r="AC19" i="20" s="1"/>
  <c r="AE19" i="20" s="1"/>
  <c r="R19" i="20"/>
  <c r="B19" i="20"/>
  <c r="C19" i="20" s="1"/>
  <c r="AA18" i="20"/>
  <c r="AC18" i="20" s="1"/>
  <c r="AF18" i="20" s="1"/>
  <c r="R18" i="20"/>
  <c r="B18" i="20"/>
  <c r="C18" i="20" s="1"/>
  <c r="AA17" i="20"/>
  <c r="AC17" i="20" s="1"/>
  <c r="AE17" i="20" s="1"/>
  <c r="R17" i="20"/>
  <c r="B17" i="20"/>
  <c r="C17" i="20" s="1"/>
  <c r="AA16" i="20"/>
  <c r="AC16" i="20" s="1"/>
  <c r="AG16" i="20" s="1"/>
  <c r="R16" i="20"/>
  <c r="B16" i="20"/>
  <c r="C16" i="20" s="1"/>
  <c r="AA15" i="20"/>
  <c r="AC15" i="20" s="1"/>
  <c r="AH15" i="20" s="1"/>
  <c r="R15" i="20"/>
  <c r="B15" i="20"/>
  <c r="C15" i="20" s="1"/>
  <c r="AA14" i="20"/>
  <c r="AC14" i="20" s="1"/>
  <c r="R14" i="20"/>
  <c r="B14" i="20"/>
  <c r="C14" i="20" s="1"/>
  <c r="AA13" i="20"/>
  <c r="AC13" i="20" s="1"/>
  <c r="R13" i="20"/>
  <c r="B13" i="20"/>
  <c r="C13" i="20" s="1"/>
  <c r="AA12" i="20"/>
  <c r="AC12" i="20" s="1"/>
  <c r="R12" i="20"/>
  <c r="B12" i="20"/>
  <c r="C12" i="20" s="1"/>
  <c r="AA11" i="20"/>
  <c r="AC11" i="20" s="1"/>
  <c r="R11" i="20"/>
  <c r="B11" i="20"/>
  <c r="C11" i="20" s="1"/>
  <c r="AA10" i="20"/>
  <c r="AC10" i="20" s="1"/>
  <c r="R10" i="20"/>
  <c r="B10" i="20"/>
  <c r="C10" i="20" s="1"/>
  <c r="R9" i="20"/>
  <c r="B9" i="20"/>
  <c r="C9" i="20" s="1"/>
  <c r="R8" i="20"/>
  <c r="B8" i="20"/>
  <c r="C8" i="20" s="1"/>
  <c r="R7" i="20"/>
  <c r="B7" i="20"/>
  <c r="C7" i="20" s="1"/>
  <c r="N6" i="20"/>
  <c r="L6" i="20"/>
  <c r="J6" i="20"/>
  <c r="H6" i="20"/>
  <c r="F6" i="20"/>
  <c r="E4" i="20"/>
  <c r="T1" i="20"/>
  <c r="BA70" i="19"/>
  <c r="AY70" i="19"/>
  <c r="AW70" i="19"/>
  <c r="AU70" i="19"/>
  <c r="AS70" i="19"/>
  <c r="AA69" i="19"/>
  <c r="AC69" i="19" s="1"/>
  <c r="AC68" i="19"/>
  <c r="AA68" i="19"/>
  <c r="AA67" i="19"/>
  <c r="AC67" i="19" s="1"/>
  <c r="AH66" i="19"/>
  <c r="AQ66" i="19" s="1"/>
  <c r="AA66" i="19"/>
  <c r="AC66" i="19" s="1"/>
  <c r="AD66" i="19" s="1"/>
  <c r="AA65" i="19"/>
  <c r="AC65" i="19" s="1"/>
  <c r="AH65" i="19" s="1"/>
  <c r="AA64" i="19"/>
  <c r="AC64" i="19" s="1"/>
  <c r="AF64" i="19" s="1"/>
  <c r="AA63" i="19"/>
  <c r="AC63" i="19" s="1"/>
  <c r="AE63" i="19" s="1"/>
  <c r="AH62" i="19"/>
  <c r="AQ62" i="19" s="1"/>
  <c r="AE62" i="19"/>
  <c r="AK62" i="19" s="1"/>
  <c r="AA62" i="19"/>
  <c r="AC62" i="19" s="1"/>
  <c r="AC61" i="19"/>
  <c r="AA61" i="19"/>
  <c r="AA60" i="19"/>
  <c r="AC60" i="19" s="1"/>
  <c r="AA59" i="19"/>
  <c r="AC59" i="19" s="1"/>
  <c r="AA58" i="19"/>
  <c r="AC58" i="19" s="1"/>
  <c r="AH58" i="19" s="1"/>
  <c r="AE57" i="19"/>
  <c r="AC57" i="19"/>
  <c r="AD57" i="19" s="1"/>
  <c r="AA57" i="19"/>
  <c r="AF56" i="19"/>
  <c r="AA56" i="19"/>
  <c r="AC56" i="19" s="1"/>
  <c r="AG56" i="19" s="1"/>
  <c r="AA55" i="19"/>
  <c r="AC55" i="19" s="1"/>
  <c r="AC54" i="19"/>
  <c r="AG54" i="19" s="1"/>
  <c r="AA54" i="19"/>
  <c r="AA53" i="19"/>
  <c r="AC53" i="19" s="1"/>
  <c r="AD53" i="19" s="1"/>
  <c r="AA52" i="19"/>
  <c r="AC52" i="19" s="1"/>
  <c r="AF51" i="19"/>
  <c r="AM51" i="19" s="1"/>
  <c r="AD51" i="19"/>
  <c r="AA51" i="19"/>
  <c r="AC51" i="19" s="1"/>
  <c r="AG51" i="19" s="1"/>
  <c r="AO51" i="19" s="1"/>
  <c r="AA50" i="19"/>
  <c r="AC50" i="19" s="1"/>
  <c r="AA49" i="19"/>
  <c r="AC49" i="19" s="1"/>
  <c r="AF48" i="19"/>
  <c r="AA48" i="19"/>
  <c r="AC48" i="19" s="1"/>
  <c r="AA47" i="19"/>
  <c r="AC47" i="19" s="1"/>
  <c r="AC46" i="19"/>
  <c r="AH46" i="19" s="1"/>
  <c r="AA46" i="19"/>
  <c r="AA45" i="19"/>
  <c r="AC45" i="19" s="1"/>
  <c r="AH45" i="19" s="1"/>
  <c r="AC44" i="19"/>
  <c r="AA44" i="19"/>
  <c r="AE43" i="19"/>
  <c r="AK43" i="19" s="1"/>
  <c r="AA43" i="19"/>
  <c r="AC43" i="19" s="1"/>
  <c r="AF43" i="19" s="1"/>
  <c r="AM43" i="19" s="1"/>
  <c r="AC42" i="19"/>
  <c r="AH42" i="19" s="1"/>
  <c r="AA42" i="19"/>
  <c r="AC41" i="19"/>
  <c r="AF41" i="19" s="1"/>
  <c r="AA41" i="19"/>
  <c r="AA40" i="19"/>
  <c r="AC40" i="19" s="1"/>
  <c r="AE39" i="19"/>
  <c r="AD39" i="19"/>
  <c r="AC39" i="19"/>
  <c r="AF39" i="19" s="1"/>
  <c r="AA39" i="19"/>
  <c r="AH38" i="19"/>
  <c r="AC38" i="19"/>
  <c r="AD38" i="19" s="1"/>
  <c r="AA38" i="19"/>
  <c r="AA37" i="19"/>
  <c r="AC37" i="19" s="1"/>
  <c r="R37" i="19"/>
  <c r="B37" i="19"/>
  <c r="C37" i="19" s="1"/>
  <c r="AC36" i="19"/>
  <c r="AF36" i="19" s="1"/>
  <c r="AM36" i="19" s="1"/>
  <c r="AA36" i="19"/>
  <c r="R36" i="19"/>
  <c r="B36" i="19"/>
  <c r="C36" i="19" s="1"/>
  <c r="AC35" i="19"/>
  <c r="AA35" i="19"/>
  <c r="R35" i="19"/>
  <c r="B35" i="19"/>
  <c r="C35" i="19" s="1"/>
  <c r="AC34" i="19"/>
  <c r="AF34" i="19" s="1"/>
  <c r="AM34" i="19" s="1"/>
  <c r="AA34" i="19"/>
  <c r="R34" i="19"/>
  <c r="B34" i="19"/>
  <c r="C34" i="19" s="1"/>
  <c r="AC33" i="19"/>
  <c r="AA33" i="19"/>
  <c r="R33" i="19"/>
  <c r="B33" i="19"/>
  <c r="C33" i="19" s="1"/>
  <c r="AC32" i="19"/>
  <c r="AA32" i="19"/>
  <c r="R32" i="19"/>
  <c r="B32" i="19"/>
  <c r="C32" i="19" s="1"/>
  <c r="AC31" i="19"/>
  <c r="AA31" i="19"/>
  <c r="R31" i="19"/>
  <c r="B31" i="19"/>
  <c r="C31" i="19" s="1"/>
  <c r="AA30" i="19"/>
  <c r="AC30" i="19" s="1"/>
  <c r="R30" i="19"/>
  <c r="B30" i="19"/>
  <c r="C30" i="19" s="1"/>
  <c r="AC29" i="19"/>
  <c r="AF29" i="19" s="1"/>
  <c r="AM29" i="19" s="1"/>
  <c r="AA29" i="19"/>
  <c r="R29" i="19"/>
  <c r="B29" i="19"/>
  <c r="C29" i="19" s="1"/>
  <c r="AF28" i="19"/>
  <c r="AD28" i="19"/>
  <c r="AA28" i="19"/>
  <c r="AC28" i="19" s="1"/>
  <c r="AE28" i="19" s="1"/>
  <c r="AK28" i="19" s="1"/>
  <c r="R28" i="19"/>
  <c r="B28" i="19"/>
  <c r="C28" i="19" s="1"/>
  <c r="AA27" i="19"/>
  <c r="AC27" i="19" s="1"/>
  <c r="R27" i="19"/>
  <c r="B27" i="19"/>
  <c r="C27" i="19" s="1"/>
  <c r="AD26" i="19"/>
  <c r="AA26" i="19"/>
  <c r="AC26" i="19" s="1"/>
  <c r="AG26" i="19" s="1"/>
  <c r="AO26" i="19" s="1"/>
  <c r="R26" i="19"/>
  <c r="B26" i="19"/>
  <c r="C26" i="19" s="1"/>
  <c r="AF25" i="19"/>
  <c r="AM25" i="19" s="1"/>
  <c r="AE25" i="19"/>
  <c r="AK25" i="19" s="1"/>
  <c r="AA25" i="19"/>
  <c r="AC25" i="19" s="1"/>
  <c r="AG25" i="19" s="1"/>
  <c r="AO25" i="19" s="1"/>
  <c r="R25" i="19"/>
  <c r="B25" i="19"/>
  <c r="C25" i="19" s="1"/>
  <c r="AF24" i="19"/>
  <c r="AM24" i="19" s="1"/>
  <c r="AD24" i="19"/>
  <c r="AA24" i="19"/>
  <c r="AC24" i="19" s="1"/>
  <c r="AG24" i="19" s="1"/>
  <c r="AO24" i="19" s="1"/>
  <c r="R24" i="19"/>
  <c r="B24" i="19"/>
  <c r="C24" i="19" s="1"/>
  <c r="AF23" i="19"/>
  <c r="AM23" i="19" s="1"/>
  <c r="AE23" i="19"/>
  <c r="AK23" i="19" s="1"/>
  <c r="AD23" i="19"/>
  <c r="AT23" i="19" s="1"/>
  <c r="AA23" i="19"/>
  <c r="AC23" i="19" s="1"/>
  <c r="R23" i="19"/>
  <c r="B23" i="19"/>
  <c r="C23" i="19" s="1"/>
  <c r="AD22" i="19"/>
  <c r="AA22" i="19"/>
  <c r="AC22" i="19" s="1"/>
  <c r="AG22" i="19" s="1"/>
  <c r="AO22" i="19" s="1"/>
  <c r="R22" i="19"/>
  <c r="B22" i="19"/>
  <c r="C22" i="19" s="1"/>
  <c r="AI21" i="19"/>
  <c r="AF21" i="19"/>
  <c r="AM21" i="19" s="1"/>
  <c r="AD21" i="19"/>
  <c r="AA21" i="19"/>
  <c r="AC21" i="19" s="1"/>
  <c r="AG21" i="19" s="1"/>
  <c r="AO21" i="19" s="1"/>
  <c r="R21" i="19"/>
  <c r="F21" i="19" s="1"/>
  <c r="B21" i="19"/>
  <c r="C21" i="19" s="1"/>
  <c r="AE20" i="19"/>
  <c r="AK20" i="19" s="1"/>
  <c r="AA20" i="19"/>
  <c r="AC20" i="19" s="1"/>
  <c r="AG20" i="19" s="1"/>
  <c r="AO20" i="19" s="1"/>
  <c r="R20" i="19"/>
  <c r="B20" i="19"/>
  <c r="C20" i="19" s="1"/>
  <c r="AF19" i="19"/>
  <c r="AM19" i="19" s="1"/>
  <c r="AA19" i="19"/>
  <c r="AC19" i="19" s="1"/>
  <c r="R19" i="19"/>
  <c r="B19" i="19"/>
  <c r="C19" i="19" s="1"/>
  <c r="AA18" i="19"/>
  <c r="AC18" i="19" s="1"/>
  <c r="AF18" i="19" s="1"/>
  <c r="R18" i="19"/>
  <c r="F18" i="19"/>
  <c r="B18" i="19"/>
  <c r="C18" i="19" s="1"/>
  <c r="AE17" i="19"/>
  <c r="AK17" i="19" s="1"/>
  <c r="AA17" i="19"/>
  <c r="AC17" i="19" s="1"/>
  <c r="AG17" i="19" s="1"/>
  <c r="AO17" i="19" s="1"/>
  <c r="R17" i="19"/>
  <c r="B17" i="19"/>
  <c r="C17" i="19" s="1"/>
  <c r="AA16" i="19"/>
  <c r="AC16" i="19" s="1"/>
  <c r="AG16" i="19" s="1"/>
  <c r="AO16" i="19" s="1"/>
  <c r="R16" i="19"/>
  <c r="B16" i="19"/>
  <c r="C16" i="19" s="1"/>
  <c r="AE15" i="19"/>
  <c r="AK15" i="19" s="1"/>
  <c r="AC15" i="19"/>
  <c r="AF15" i="19" s="1"/>
  <c r="AA15" i="19"/>
  <c r="R15" i="19"/>
  <c r="B15" i="19"/>
  <c r="C15" i="19" s="1"/>
  <c r="AC14" i="19"/>
  <c r="AF14" i="19" s="1"/>
  <c r="AA14" i="19"/>
  <c r="R14" i="19"/>
  <c r="B14" i="19"/>
  <c r="C14" i="19" s="1"/>
  <c r="AD13" i="19"/>
  <c r="AC13" i="19"/>
  <c r="AF13" i="19" s="1"/>
  <c r="AA13" i="19"/>
  <c r="R13" i="19"/>
  <c r="B13" i="19"/>
  <c r="C13" i="19" s="1"/>
  <c r="AA12" i="19"/>
  <c r="AC12" i="19" s="1"/>
  <c r="R12" i="19"/>
  <c r="J12" i="19" s="1"/>
  <c r="B12" i="19"/>
  <c r="C12" i="19" s="1"/>
  <c r="AA11" i="19"/>
  <c r="AC11" i="19" s="1"/>
  <c r="R11" i="19"/>
  <c r="B11" i="19"/>
  <c r="C11" i="19" s="1"/>
  <c r="AC10" i="19"/>
  <c r="AG10" i="19" s="1"/>
  <c r="AA10" i="19"/>
  <c r="R10" i="19"/>
  <c r="J10" i="19" s="1"/>
  <c r="B10" i="19"/>
  <c r="C10" i="19" s="1"/>
  <c r="R9" i="19"/>
  <c r="B9" i="19"/>
  <c r="C9" i="19" s="1"/>
  <c r="R8" i="19"/>
  <c r="B8" i="19"/>
  <c r="C8" i="19" s="1"/>
  <c r="R7" i="19"/>
  <c r="B7" i="19"/>
  <c r="C7" i="19" s="1"/>
  <c r="N6" i="19"/>
  <c r="L6" i="19"/>
  <c r="J6" i="19"/>
  <c r="H6" i="19"/>
  <c r="F6" i="19"/>
  <c r="E4" i="19"/>
  <c r="T1" i="19"/>
  <c r="BA70" i="18"/>
  <c r="AY70" i="18"/>
  <c r="AW70" i="18"/>
  <c r="AU70" i="18"/>
  <c r="AS70" i="18"/>
  <c r="AC69" i="18"/>
  <c r="AA69" i="18"/>
  <c r="AA68" i="18"/>
  <c r="AC68" i="18" s="1"/>
  <c r="AA67" i="18"/>
  <c r="AC67" i="18" s="1"/>
  <c r="AA66" i="18"/>
  <c r="AC66" i="18" s="1"/>
  <c r="AG66" i="18" s="1"/>
  <c r="AG65" i="18"/>
  <c r="AC65" i="18"/>
  <c r="AH65" i="18" s="1"/>
  <c r="AA65" i="18"/>
  <c r="AA64" i="18"/>
  <c r="AC64" i="18" s="1"/>
  <c r="AC63" i="18"/>
  <c r="AE63" i="18" s="1"/>
  <c r="AA63" i="18"/>
  <c r="AA62" i="18"/>
  <c r="AC62" i="18" s="1"/>
  <c r="AG62" i="18" s="1"/>
  <c r="AO62" i="18" s="1"/>
  <c r="AC61" i="18"/>
  <c r="AA61" i="18"/>
  <c r="AA60" i="18"/>
  <c r="AC60" i="18" s="1"/>
  <c r="AA59" i="18"/>
  <c r="AC59" i="18" s="1"/>
  <c r="AH58" i="18"/>
  <c r="AF58" i="18"/>
  <c r="AA58" i="18"/>
  <c r="AC58" i="18" s="1"/>
  <c r="AD58" i="18" s="1"/>
  <c r="AG57" i="18"/>
  <c r="AD57" i="18"/>
  <c r="AC57" i="18"/>
  <c r="AH57" i="18" s="1"/>
  <c r="AA57" i="18"/>
  <c r="AD56" i="18"/>
  <c r="AT56" i="18" s="1"/>
  <c r="AA56" i="18"/>
  <c r="AC56" i="18" s="1"/>
  <c r="AG56" i="18" s="1"/>
  <c r="AO56" i="18" s="1"/>
  <c r="AA55" i="18"/>
  <c r="AC55" i="18" s="1"/>
  <c r="AA54" i="18"/>
  <c r="AC54" i="18" s="1"/>
  <c r="AA53" i="18"/>
  <c r="AC53" i="18" s="1"/>
  <c r="AA52" i="18"/>
  <c r="AC52" i="18" s="1"/>
  <c r="AG52" i="18" s="1"/>
  <c r="AO52" i="18" s="1"/>
  <c r="AC51" i="18"/>
  <c r="AA51" i="18"/>
  <c r="AA50" i="18"/>
  <c r="AC50" i="18" s="1"/>
  <c r="AE50" i="18" s="1"/>
  <c r="AE49" i="18"/>
  <c r="AC49" i="18"/>
  <c r="AG49" i="18" s="1"/>
  <c r="AA49" i="18"/>
  <c r="AE48" i="18"/>
  <c r="AD48" i="18"/>
  <c r="AI48" i="18" s="1"/>
  <c r="AA48" i="18"/>
  <c r="AC48" i="18" s="1"/>
  <c r="AF48" i="18" s="1"/>
  <c r="AK47" i="18"/>
  <c r="AE47" i="18"/>
  <c r="AC47" i="18"/>
  <c r="AG47" i="18" s="1"/>
  <c r="AO47" i="18" s="1"/>
  <c r="AA47" i="18"/>
  <c r="AG46" i="18"/>
  <c r="AA46" i="18"/>
  <c r="AC46" i="18" s="1"/>
  <c r="AD46" i="18" s="1"/>
  <c r="AA45" i="18"/>
  <c r="AC45" i="18" s="1"/>
  <c r="AA44" i="18"/>
  <c r="AC44" i="18" s="1"/>
  <c r="AE44" i="18" s="1"/>
  <c r="AH43" i="18"/>
  <c r="AE43" i="18"/>
  <c r="AK43" i="18" s="1"/>
  <c r="AC43" i="18"/>
  <c r="AA43" i="18"/>
  <c r="AD42" i="18"/>
  <c r="AA42" i="18"/>
  <c r="AC42" i="18" s="1"/>
  <c r="AC41" i="18"/>
  <c r="AA41" i="18"/>
  <c r="AA40" i="18"/>
  <c r="AC40" i="18" s="1"/>
  <c r="AF39" i="18"/>
  <c r="AA39" i="18"/>
  <c r="AC39" i="18" s="1"/>
  <c r="AG39" i="18" s="1"/>
  <c r="AA38" i="18"/>
  <c r="AC38" i="18" s="1"/>
  <c r="AH38" i="18" s="1"/>
  <c r="AH37" i="18"/>
  <c r="AC37" i="18"/>
  <c r="AD37" i="18" s="1"/>
  <c r="AA37" i="18"/>
  <c r="R37" i="18"/>
  <c r="B37" i="18"/>
  <c r="C37" i="18" s="1"/>
  <c r="AC36" i="18"/>
  <c r="AA36" i="18"/>
  <c r="R36" i="18"/>
  <c r="B36" i="18"/>
  <c r="C36" i="18" s="1"/>
  <c r="AC35" i="18"/>
  <c r="AH35" i="18" s="1"/>
  <c r="AA35" i="18"/>
  <c r="R35" i="18"/>
  <c r="B35" i="18"/>
  <c r="C35" i="18" s="1"/>
  <c r="AC34" i="18"/>
  <c r="AA34" i="18"/>
  <c r="R34" i="18"/>
  <c r="B34" i="18"/>
  <c r="C34" i="18" s="1"/>
  <c r="AH33" i="18"/>
  <c r="AC33" i="18"/>
  <c r="AD33" i="18" s="1"/>
  <c r="AA33" i="18"/>
  <c r="R33" i="18"/>
  <c r="B33" i="18"/>
  <c r="C33" i="18" s="1"/>
  <c r="AC32" i="18"/>
  <c r="AA32" i="18"/>
  <c r="R32" i="18"/>
  <c r="B32" i="18"/>
  <c r="C32" i="18" s="1"/>
  <c r="AH31" i="18"/>
  <c r="AC31" i="18"/>
  <c r="AD31" i="18" s="1"/>
  <c r="AA31" i="18"/>
  <c r="R31" i="18"/>
  <c r="B31" i="18"/>
  <c r="C31" i="18" s="1"/>
  <c r="AA30" i="18"/>
  <c r="AC30" i="18" s="1"/>
  <c r="AH30" i="18" s="1"/>
  <c r="R30" i="18"/>
  <c r="B30" i="18"/>
  <c r="C30" i="18" s="1"/>
  <c r="AD29" i="18"/>
  <c r="AI29" i="18" s="1"/>
  <c r="E26" i="18" s="1"/>
  <c r="AC29" i="18"/>
  <c r="AF29" i="18" s="1"/>
  <c r="AM29" i="18" s="1"/>
  <c r="I26" i="18" s="1"/>
  <c r="AA29" i="18"/>
  <c r="R29" i="18"/>
  <c r="B29" i="18"/>
  <c r="C29" i="18" s="1"/>
  <c r="AF28" i="18"/>
  <c r="AM28" i="18" s="1"/>
  <c r="AC28" i="18"/>
  <c r="AH28" i="18" s="1"/>
  <c r="AA28" i="18"/>
  <c r="R28" i="18"/>
  <c r="B28" i="18"/>
  <c r="C28" i="18" s="1"/>
  <c r="AC27" i="18"/>
  <c r="AA27" i="18"/>
  <c r="R27" i="18"/>
  <c r="B27" i="18"/>
  <c r="C27" i="18" s="1"/>
  <c r="AC26" i="18"/>
  <c r="AH26" i="18" s="1"/>
  <c r="AA26" i="18"/>
  <c r="R26" i="18"/>
  <c r="B26" i="18"/>
  <c r="C26" i="18" s="1"/>
  <c r="AF25" i="18"/>
  <c r="AM25" i="18" s="1"/>
  <c r="AC25" i="18"/>
  <c r="AH25" i="18" s="1"/>
  <c r="AA25" i="18"/>
  <c r="R25" i="18"/>
  <c r="B25" i="18"/>
  <c r="C25" i="18" s="1"/>
  <c r="AC24" i="18"/>
  <c r="AA24" i="18"/>
  <c r="R24" i="18"/>
  <c r="B24" i="18"/>
  <c r="C24" i="18" s="1"/>
  <c r="AA23" i="18"/>
  <c r="AC23" i="18" s="1"/>
  <c r="R23" i="18"/>
  <c r="B23" i="18"/>
  <c r="C23" i="18" s="1"/>
  <c r="AA22" i="18"/>
  <c r="AC22" i="18" s="1"/>
  <c r="AH22" i="18" s="1"/>
  <c r="R22" i="18"/>
  <c r="I22" i="18" s="1"/>
  <c r="B22" i="18"/>
  <c r="C22" i="18" s="1"/>
  <c r="AC21" i="18"/>
  <c r="AH21" i="18" s="1"/>
  <c r="AA21" i="18"/>
  <c r="R21" i="18"/>
  <c r="B21" i="18"/>
  <c r="C21" i="18" s="1"/>
  <c r="AH20" i="18"/>
  <c r="AC20" i="18"/>
  <c r="AA20" i="18"/>
  <c r="R20" i="18"/>
  <c r="B20" i="18"/>
  <c r="C20" i="18" s="1"/>
  <c r="AF19" i="18"/>
  <c r="AM19" i="18" s="1"/>
  <c r="AC19" i="18"/>
  <c r="AA19" i="18"/>
  <c r="R19" i="18"/>
  <c r="B19" i="18"/>
  <c r="C19" i="18" s="1"/>
  <c r="AA18" i="18"/>
  <c r="AC18" i="18" s="1"/>
  <c r="AH18" i="18" s="1"/>
  <c r="R18" i="18"/>
  <c r="B18" i="18"/>
  <c r="C18" i="18" s="1"/>
  <c r="AA17" i="18"/>
  <c r="AC17" i="18" s="1"/>
  <c r="AH17" i="18" s="1"/>
  <c r="R17" i="18"/>
  <c r="B17" i="18"/>
  <c r="C17" i="18" s="1"/>
  <c r="AA16" i="18"/>
  <c r="AC16" i="18" s="1"/>
  <c r="AH16" i="18" s="1"/>
  <c r="R16" i="18"/>
  <c r="B16" i="18"/>
  <c r="C16" i="18" s="1"/>
  <c r="AA15" i="18"/>
  <c r="AC15" i="18" s="1"/>
  <c r="R15" i="18"/>
  <c r="B15" i="18"/>
  <c r="C15" i="18" s="1"/>
  <c r="AA14" i="18"/>
  <c r="AC14" i="18" s="1"/>
  <c r="AG14" i="18" s="1"/>
  <c r="R14" i="18"/>
  <c r="B14" i="18"/>
  <c r="C14" i="18" s="1"/>
  <c r="AC13" i="18"/>
  <c r="AE13" i="18" s="1"/>
  <c r="AA13" i="18"/>
  <c r="R13" i="18"/>
  <c r="B13" i="18"/>
  <c r="C13" i="18" s="1"/>
  <c r="AG12" i="18"/>
  <c r="AE12" i="18"/>
  <c r="AC12" i="18"/>
  <c r="AA12" i="18"/>
  <c r="R12" i="18"/>
  <c r="B12" i="18"/>
  <c r="C12" i="18" s="1"/>
  <c r="AC11" i="18"/>
  <c r="AG11" i="18" s="1"/>
  <c r="AA11" i="18"/>
  <c r="R11" i="18"/>
  <c r="B11" i="18"/>
  <c r="C11" i="18" s="1"/>
  <c r="AC10" i="18"/>
  <c r="AG10" i="18" s="1"/>
  <c r="AA10" i="18"/>
  <c r="R10" i="18"/>
  <c r="B10" i="18"/>
  <c r="C10" i="18" s="1"/>
  <c r="R9" i="18"/>
  <c r="B9" i="18"/>
  <c r="C9" i="18" s="1"/>
  <c r="R8" i="18"/>
  <c r="B8" i="18"/>
  <c r="C8" i="18" s="1"/>
  <c r="R7" i="18"/>
  <c r="B7" i="18"/>
  <c r="C7" i="18" s="1"/>
  <c r="N6" i="18"/>
  <c r="L6" i="18"/>
  <c r="J6" i="18"/>
  <c r="H6" i="18"/>
  <c r="F6" i="18"/>
  <c r="E4" i="18"/>
  <c r="T1" i="18"/>
  <c r="BA70" i="17"/>
  <c r="AY70" i="17"/>
  <c r="AW70" i="17"/>
  <c r="AU70" i="17"/>
  <c r="AS70" i="17"/>
  <c r="AA69" i="17"/>
  <c r="AC69" i="17" s="1"/>
  <c r="AA68" i="17"/>
  <c r="AC68" i="17" s="1"/>
  <c r="AA67" i="17"/>
  <c r="AC67" i="17" s="1"/>
  <c r="AA66" i="17"/>
  <c r="AC66" i="17" s="1"/>
  <c r="AA65" i="17"/>
  <c r="AC65" i="17" s="1"/>
  <c r="AH65" i="17" s="1"/>
  <c r="AA64" i="17"/>
  <c r="AC64" i="17" s="1"/>
  <c r="AG64" i="17" s="1"/>
  <c r="AA63" i="17"/>
  <c r="AC63" i="17" s="1"/>
  <c r="AF63" i="17" s="1"/>
  <c r="AA62" i="17"/>
  <c r="AC62" i="17" s="1"/>
  <c r="AA61" i="17"/>
  <c r="AC61" i="17" s="1"/>
  <c r="AA60" i="17"/>
  <c r="AC60" i="17" s="1"/>
  <c r="AG60" i="17" s="1"/>
  <c r="AA59" i="17"/>
  <c r="AC59" i="17" s="1"/>
  <c r="AF59" i="17" s="1"/>
  <c r="AA58" i="17"/>
  <c r="AC58" i="17" s="1"/>
  <c r="AE58" i="17" s="1"/>
  <c r="AA57" i="17"/>
  <c r="AC57" i="17" s="1"/>
  <c r="AD57" i="17" s="1"/>
  <c r="AA56" i="17"/>
  <c r="AC56" i="17" s="1"/>
  <c r="AA55" i="17"/>
  <c r="AC55" i="17" s="1"/>
  <c r="AA54" i="17"/>
  <c r="AC54" i="17" s="1"/>
  <c r="AA53" i="17"/>
  <c r="AC53" i="17" s="1"/>
  <c r="AA52" i="17"/>
  <c r="AC52" i="17" s="1"/>
  <c r="AE52" i="17" s="1"/>
  <c r="AA51" i="17"/>
  <c r="AC51" i="17" s="1"/>
  <c r="AG51" i="17" s="1"/>
  <c r="AO51" i="17" s="1"/>
  <c r="AA50" i="17"/>
  <c r="AC50" i="17" s="1"/>
  <c r="AA49" i="17"/>
  <c r="AC49" i="17" s="1"/>
  <c r="AG49" i="17" s="1"/>
  <c r="AA48" i="17"/>
  <c r="AC48" i="17" s="1"/>
  <c r="AF48" i="17" s="1"/>
  <c r="AA47" i="17"/>
  <c r="AC47" i="17" s="1"/>
  <c r="AA46" i="17"/>
  <c r="AC46" i="17" s="1"/>
  <c r="AA45" i="17"/>
  <c r="AC45" i="17" s="1"/>
  <c r="AF45" i="17" s="1"/>
  <c r="AA44" i="17"/>
  <c r="AC44" i="17" s="1"/>
  <c r="AA43" i="17"/>
  <c r="AC43" i="17" s="1"/>
  <c r="AA42" i="17"/>
  <c r="AC42" i="17" s="1"/>
  <c r="AA41" i="17"/>
  <c r="AC41" i="17" s="1"/>
  <c r="AF41" i="17" s="1"/>
  <c r="AM41" i="17" s="1"/>
  <c r="AA40" i="17"/>
  <c r="AC40" i="17" s="1"/>
  <c r="AG40" i="17" s="1"/>
  <c r="AA39" i="17"/>
  <c r="AC39" i="17" s="1"/>
  <c r="AG39" i="17" s="1"/>
  <c r="AO39" i="17" s="1"/>
  <c r="AA38" i="17"/>
  <c r="AC38" i="17" s="1"/>
  <c r="AF38" i="17" s="1"/>
  <c r="AA37" i="17"/>
  <c r="AC37" i="17" s="1"/>
  <c r="R37" i="17"/>
  <c r="AA36" i="17"/>
  <c r="AC36" i="17" s="1"/>
  <c r="AF36" i="17" s="1"/>
  <c r="R36" i="17"/>
  <c r="B36" i="17"/>
  <c r="C36" i="17" s="1"/>
  <c r="AA35" i="17"/>
  <c r="AC35" i="17" s="1"/>
  <c r="AF35" i="17" s="1"/>
  <c r="R35" i="17"/>
  <c r="B35" i="17"/>
  <c r="C35" i="17" s="1"/>
  <c r="AA34" i="17"/>
  <c r="AC34" i="17" s="1"/>
  <c r="AF34" i="17" s="1"/>
  <c r="R34" i="17"/>
  <c r="B34" i="17"/>
  <c r="C34" i="17" s="1"/>
  <c r="AA33" i="17"/>
  <c r="AC33" i="17" s="1"/>
  <c r="R33" i="17"/>
  <c r="B33" i="17"/>
  <c r="C33" i="17" s="1"/>
  <c r="AA32" i="17"/>
  <c r="AC32" i="17" s="1"/>
  <c r="R32" i="17"/>
  <c r="B32" i="17"/>
  <c r="C32" i="17" s="1"/>
  <c r="AA31" i="17"/>
  <c r="AC31" i="17" s="1"/>
  <c r="R31" i="17"/>
  <c r="B31" i="17"/>
  <c r="C31" i="17" s="1"/>
  <c r="AC30" i="17"/>
  <c r="AH30" i="17" s="1"/>
  <c r="AA30" i="17"/>
  <c r="R30" i="17"/>
  <c r="B30" i="17"/>
  <c r="C30" i="17" s="1"/>
  <c r="AC29" i="17"/>
  <c r="AA29" i="17"/>
  <c r="R29" i="17"/>
  <c r="B29" i="17"/>
  <c r="C29" i="17" s="1"/>
  <c r="AA28" i="17"/>
  <c r="AC28" i="17" s="1"/>
  <c r="R28" i="17"/>
  <c r="B28" i="17"/>
  <c r="C28" i="17" s="1"/>
  <c r="AA27" i="17"/>
  <c r="AC27" i="17" s="1"/>
  <c r="R27" i="17"/>
  <c r="B27" i="17"/>
  <c r="C27" i="17" s="1"/>
  <c r="AA26" i="17"/>
  <c r="AC26" i="17" s="1"/>
  <c r="R26" i="17"/>
  <c r="B26" i="17"/>
  <c r="C26" i="17" s="1"/>
  <c r="AA25" i="17"/>
  <c r="AC25" i="17" s="1"/>
  <c r="R25" i="17"/>
  <c r="B25" i="17"/>
  <c r="C25" i="17" s="1"/>
  <c r="AA24" i="17"/>
  <c r="AC24" i="17" s="1"/>
  <c r="R24" i="17"/>
  <c r="B24" i="17"/>
  <c r="C24" i="17" s="1"/>
  <c r="AA23" i="17"/>
  <c r="AC23" i="17" s="1"/>
  <c r="R23" i="17"/>
  <c r="B23" i="17"/>
  <c r="C23" i="17" s="1"/>
  <c r="AA22" i="17"/>
  <c r="AC22" i="17" s="1"/>
  <c r="R22" i="17"/>
  <c r="B22" i="17"/>
  <c r="C22" i="17" s="1"/>
  <c r="AA21" i="17"/>
  <c r="AC21" i="17" s="1"/>
  <c r="R21" i="17"/>
  <c r="B21" i="17"/>
  <c r="C21" i="17" s="1"/>
  <c r="AA20" i="17"/>
  <c r="AC20" i="17" s="1"/>
  <c r="R20" i="17"/>
  <c r="B20" i="17"/>
  <c r="C20" i="17" s="1"/>
  <c r="AA19" i="17"/>
  <c r="AC19" i="17" s="1"/>
  <c r="AF19" i="17" s="1"/>
  <c r="R19" i="17"/>
  <c r="B19" i="17"/>
  <c r="C19" i="17" s="1"/>
  <c r="AA18" i="17"/>
  <c r="AC18" i="17" s="1"/>
  <c r="AF18" i="17" s="1"/>
  <c r="R18" i="17"/>
  <c r="B18" i="17"/>
  <c r="C18" i="17" s="1"/>
  <c r="AA17" i="17"/>
  <c r="AC17" i="17" s="1"/>
  <c r="R17" i="17"/>
  <c r="B17" i="17"/>
  <c r="C17" i="17" s="1"/>
  <c r="AA16" i="17"/>
  <c r="AC16" i="17" s="1"/>
  <c r="AD16" i="17" s="1"/>
  <c r="AI16" i="17" s="1"/>
  <c r="R16" i="17"/>
  <c r="B16" i="17"/>
  <c r="C16" i="17" s="1"/>
  <c r="AA15" i="17"/>
  <c r="AC15" i="17" s="1"/>
  <c r="AG15" i="17" s="1"/>
  <c r="R15" i="17"/>
  <c r="B15" i="17"/>
  <c r="C15" i="17" s="1"/>
  <c r="AA14" i="17"/>
  <c r="AC14" i="17" s="1"/>
  <c r="R14" i="17"/>
  <c r="B14" i="17"/>
  <c r="C14" i="17" s="1"/>
  <c r="AA13" i="17"/>
  <c r="AC13" i="17" s="1"/>
  <c r="R13" i="17"/>
  <c r="B13" i="17"/>
  <c r="C13" i="17" s="1"/>
  <c r="AC12" i="17"/>
  <c r="AD12" i="17" s="1"/>
  <c r="AA12" i="17"/>
  <c r="R12" i="17"/>
  <c r="B12" i="17"/>
  <c r="C12" i="17" s="1"/>
  <c r="AA11" i="17"/>
  <c r="AC11" i="17" s="1"/>
  <c r="R11" i="17"/>
  <c r="B11" i="17"/>
  <c r="C11" i="17" s="1"/>
  <c r="AA10" i="17"/>
  <c r="AC10" i="17" s="1"/>
  <c r="AH10" i="17" s="1"/>
  <c r="R10" i="17"/>
  <c r="B10" i="17"/>
  <c r="C10" i="17" s="1"/>
  <c r="R9" i="17"/>
  <c r="B9" i="17"/>
  <c r="C9" i="17" s="1"/>
  <c r="R8" i="17"/>
  <c r="B8" i="17"/>
  <c r="C8" i="17" s="1"/>
  <c r="R7" i="17"/>
  <c r="B7" i="17"/>
  <c r="C7" i="17" s="1"/>
  <c r="N6" i="17"/>
  <c r="L6" i="17"/>
  <c r="J6" i="17"/>
  <c r="H6" i="17"/>
  <c r="F6" i="17"/>
  <c r="E4" i="17"/>
  <c r="T1" i="17"/>
  <c r="BA70" i="16"/>
  <c r="AY70" i="16"/>
  <c r="AW70" i="16"/>
  <c r="AU70" i="16"/>
  <c r="AS70" i="16"/>
  <c r="AC69" i="16"/>
  <c r="AA69" i="16"/>
  <c r="AA68" i="16"/>
  <c r="AC68" i="16" s="1"/>
  <c r="AA67" i="16"/>
  <c r="AC67" i="16" s="1"/>
  <c r="AA66" i="16"/>
  <c r="AC66" i="16" s="1"/>
  <c r="AH66" i="16" s="1"/>
  <c r="AC65" i="16"/>
  <c r="AA65" i="16"/>
  <c r="AA64" i="16"/>
  <c r="AC64" i="16" s="1"/>
  <c r="AD64" i="16" s="1"/>
  <c r="AI64" i="16" s="1"/>
  <c r="AA63" i="16"/>
  <c r="AC63" i="16" s="1"/>
  <c r="AA62" i="16"/>
  <c r="AC62" i="16" s="1"/>
  <c r="AG62" i="16" s="1"/>
  <c r="AO62" i="16" s="1"/>
  <c r="AA61" i="16"/>
  <c r="AC61" i="16" s="1"/>
  <c r="AA60" i="16"/>
  <c r="AC60" i="16" s="1"/>
  <c r="AE59" i="16"/>
  <c r="AA59" i="16"/>
  <c r="AC59" i="16" s="1"/>
  <c r="AG59" i="16" s="1"/>
  <c r="AA58" i="16"/>
  <c r="AC58" i="16" s="1"/>
  <c r="AH57" i="16"/>
  <c r="AE57" i="16"/>
  <c r="AD57" i="16"/>
  <c r="AC57" i="16"/>
  <c r="AA57" i="16"/>
  <c r="AA56" i="16"/>
  <c r="AC56" i="16" s="1"/>
  <c r="AF56" i="16" s="1"/>
  <c r="AA55" i="16"/>
  <c r="AC55" i="16" s="1"/>
  <c r="AG54" i="16"/>
  <c r="AA54" i="16"/>
  <c r="AC54" i="16" s="1"/>
  <c r="AC53" i="16"/>
  <c r="AH53" i="16" s="1"/>
  <c r="AA53" i="16"/>
  <c r="AA52" i="16"/>
  <c r="AC52" i="16" s="1"/>
  <c r="AD51" i="16"/>
  <c r="AA51" i="16"/>
  <c r="AC51" i="16" s="1"/>
  <c r="AG51" i="16" s="1"/>
  <c r="AC50" i="16"/>
  <c r="AH50" i="16" s="1"/>
  <c r="AA50" i="16"/>
  <c r="AA49" i="16"/>
  <c r="AC49" i="16" s="1"/>
  <c r="AF49" i="16" s="1"/>
  <c r="AA48" i="16"/>
  <c r="AC48" i="16" s="1"/>
  <c r="AE47" i="16"/>
  <c r="AA47" i="16"/>
  <c r="AC47" i="16" s="1"/>
  <c r="AG47" i="16" s="1"/>
  <c r="AO47" i="16" s="1"/>
  <c r="AC46" i="16"/>
  <c r="AA46" i="16"/>
  <c r="AA45" i="16"/>
  <c r="AC45" i="16" s="1"/>
  <c r="AA44" i="16"/>
  <c r="AC44" i="16" s="1"/>
  <c r="AA43" i="16"/>
  <c r="AC43" i="16" s="1"/>
  <c r="AA42" i="16"/>
  <c r="AC42" i="16" s="1"/>
  <c r="AA41" i="16"/>
  <c r="AC41" i="16" s="1"/>
  <c r="AG40" i="16"/>
  <c r="AA40" i="16"/>
  <c r="AC40" i="16" s="1"/>
  <c r="AF40" i="16" s="1"/>
  <c r="AA39" i="16"/>
  <c r="AC39" i="16" s="1"/>
  <c r="AA38" i="16"/>
  <c r="AC38" i="16" s="1"/>
  <c r="AA37" i="16"/>
  <c r="AC37" i="16" s="1"/>
  <c r="AG37" i="16" s="1"/>
  <c r="AO37" i="16" s="1"/>
  <c r="K34" i="16" s="1"/>
  <c r="R37" i="16"/>
  <c r="B37" i="16"/>
  <c r="C37" i="16" s="1"/>
  <c r="AA36" i="16"/>
  <c r="AC36" i="16" s="1"/>
  <c r="AG36" i="16" s="1"/>
  <c r="AO36" i="16" s="1"/>
  <c r="R36" i="16"/>
  <c r="B36" i="16"/>
  <c r="C36" i="16" s="1"/>
  <c r="AA35" i="16"/>
  <c r="AC35" i="16" s="1"/>
  <c r="AG35" i="16" s="1"/>
  <c r="AO35" i="16" s="1"/>
  <c r="AY35" i="16" s="1"/>
  <c r="R35" i="16"/>
  <c r="B35" i="16"/>
  <c r="C35" i="16" s="1"/>
  <c r="AA34" i="16"/>
  <c r="AC34" i="16" s="1"/>
  <c r="R34" i="16"/>
  <c r="B34" i="16"/>
  <c r="C34" i="16" s="1"/>
  <c r="AF33" i="16"/>
  <c r="AM33" i="16" s="1"/>
  <c r="AE33" i="16"/>
  <c r="AA33" i="16"/>
  <c r="AC33" i="16" s="1"/>
  <c r="AD33" i="16" s="1"/>
  <c r="AI33" i="16" s="1"/>
  <c r="R33" i="16"/>
  <c r="B33" i="16"/>
  <c r="C33" i="16" s="1"/>
  <c r="AA32" i="16"/>
  <c r="AC32" i="16" s="1"/>
  <c r="AH32" i="16" s="1"/>
  <c r="AQ32" i="16" s="1"/>
  <c r="R32" i="16"/>
  <c r="B32" i="16"/>
  <c r="C32" i="16" s="1"/>
  <c r="L28" i="16"/>
  <c r="AA31" i="16"/>
  <c r="AC31" i="16" s="1"/>
  <c r="AG31" i="16" s="1"/>
  <c r="AO31" i="16" s="1"/>
  <c r="K28" i="16" s="1"/>
  <c r="R31" i="16"/>
  <c r="B31" i="16"/>
  <c r="C31" i="16" s="1"/>
  <c r="AA30" i="16"/>
  <c r="AC30" i="16" s="1"/>
  <c r="AH30" i="16" s="1"/>
  <c r="R30" i="16"/>
  <c r="B30" i="16"/>
  <c r="C30" i="16" s="1"/>
  <c r="AF29" i="16"/>
  <c r="AA29" i="16"/>
  <c r="AC29" i="16" s="1"/>
  <c r="AG29" i="16" s="1"/>
  <c r="AO29" i="16" s="1"/>
  <c r="R29" i="16"/>
  <c r="B29" i="16"/>
  <c r="C29" i="16" s="1"/>
  <c r="AH28" i="16"/>
  <c r="AQ28" i="16" s="1"/>
  <c r="AA28" i="16"/>
  <c r="AC28" i="16" s="1"/>
  <c r="R28" i="16"/>
  <c r="B28" i="16"/>
  <c r="C28" i="16" s="1"/>
  <c r="AE27" i="16"/>
  <c r="AK27" i="16" s="1"/>
  <c r="G24" i="16" s="1"/>
  <c r="AA27" i="16"/>
  <c r="AC27" i="16" s="1"/>
  <c r="AG27" i="16" s="1"/>
  <c r="AO27" i="16" s="1"/>
  <c r="R27" i="16"/>
  <c r="B27" i="16"/>
  <c r="C27" i="16" s="1"/>
  <c r="AH26" i="16"/>
  <c r="AQ26" i="16" s="1"/>
  <c r="AD26" i="16"/>
  <c r="F23" i="16" s="1"/>
  <c r="AA26" i="16"/>
  <c r="AC26" i="16" s="1"/>
  <c r="R26" i="16"/>
  <c r="B26" i="16"/>
  <c r="C26" i="16" s="1"/>
  <c r="AE25" i="16"/>
  <c r="AK25" i="16" s="1"/>
  <c r="AA25" i="16"/>
  <c r="AC25" i="16" s="1"/>
  <c r="AG25" i="16" s="1"/>
  <c r="AO25" i="16" s="1"/>
  <c r="R25" i="16"/>
  <c r="B25" i="16"/>
  <c r="C25" i="16" s="1"/>
  <c r="AA24" i="16"/>
  <c r="AC24" i="16" s="1"/>
  <c r="R24" i="16"/>
  <c r="B24" i="16"/>
  <c r="C24" i="16" s="1"/>
  <c r="AA23" i="16"/>
  <c r="AC23" i="16" s="1"/>
  <c r="AD23" i="16" s="1"/>
  <c r="AI23" i="16" s="1"/>
  <c r="R23" i="16"/>
  <c r="B23" i="16"/>
  <c r="C23" i="16" s="1"/>
  <c r="AA22" i="16"/>
  <c r="AC22" i="16" s="1"/>
  <c r="AG22" i="16" s="1"/>
  <c r="AO22" i="16" s="1"/>
  <c r="K19" i="16" s="1"/>
  <c r="R22" i="16"/>
  <c r="B22" i="16"/>
  <c r="C22" i="16" s="1"/>
  <c r="AA21" i="16"/>
  <c r="AC21" i="16" s="1"/>
  <c r="AG21" i="16" s="1"/>
  <c r="AO21" i="16" s="1"/>
  <c r="R21" i="16"/>
  <c r="B21" i="16"/>
  <c r="C21" i="16" s="1"/>
  <c r="AE20" i="16"/>
  <c r="AK20" i="16" s="1"/>
  <c r="AA20" i="16"/>
  <c r="AC20" i="16" s="1"/>
  <c r="AG20" i="16" s="1"/>
  <c r="AO20" i="16" s="1"/>
  <c r="R20" i="16"/>
  <c r="B20" i="16"/>
  <c r="C20" i="16" s="1"/>
  <c r="AA19" i="16"/>
  <c r="AC19" i="16" s="1"/>
  <c r="AG19" i="16" s="1"/>
  <c r="AO19" i="16" s="1"/>
  <c r="R19" i="16"/>
  <c r="B19" i="16"/>
  <c r="C19" i="16" s="1"/>
  <c r="AE18" i="16"/>
  <c r="AK18" i="16" s="1"/>
  <c r="AA18" i="16"/>
  <c r="AC18" i="16" s="1"/>
  <c r="AD18" i="16" s="1"/>
  <c r="AI18" i="16" s="1"/>
  <c r="R18" i="16"/>
  <c r="B18" i="16"/>
  <c r="C18" i="16" s="1"/>
  <c r="AA17" i="16"/>
  <c r="AC17" i="16" s="1"/>
  <c r="AG17" i="16" s="1"/>
  <c r="AO17" i="16" s="1"/>
  <c r="R17" i="16"/>
  <c r="K17" i="16" s="1"/>
  <c r="B17" i="16"/>
  <c r="C17" i="16" s="1"/>
  <c r="AF16" i="16"/>
  <c r="AM16" i="16" s="1"/>
  <c r="I13" i="16" s="1"/>
  <c r="AD16" i="16"/>
  <c r="AI16" i="16" s="1"/>
  <c r="AA16" i="16"/>
  <c r="AC16" i="16" s="1"/>
  <c r="AG16" i="16" s="1"/>
  <c r="AO16" i="16" s="1"/>
  <c r="R16" i="16"/>
  <c r="B16" i="16"/>
  <c r="C16" i="16" s="1"/>
  <c r="AA15" i="16"/>
  <c r="AC15" i="16" s="1"/>
  <c r="R15" i="16"/>
  <c r="B15" i="16"/>
  <c r="C15" i="16" s="1"/>
  <c r="AA14" i="16"/>
  <c r="AC14" i="16" s="1"/>
  <c r="R14" i="16"/>
  <c r="B14" i="16"/>
  <c r="C14" i="16" s="1"/>
  <c r="AA13" i="16"/>
  <c r="AC13" i="16" s="1"/>
  <c r="R13" i="16"/>
  <c r="B13" i="16"/>
  <c r="C13" i="16" s="1"/>
  <c r="AA12" i="16"/>
  <c r="AC12" i="16" s="1"/>
  <c r="AH12" i="16" s="1"/>
  <c r="R12" i="16"/>
  <c r="B12" i="16"/>
  <c r="C12" i="16" s="1"/>
  <c r="AC11" i="16"/>
  <c r="AF11" i="16" s="1"/>
  <c r="AA11" i="16"/>
  <c r="R11" i="16"/>
  <c r="B11" i="16"/>
  <c r="C11" i="16" s="1"/>
  <c r="AG10" i="16"/>
  <c r="AC10" i="16"/>
  <c r="AE10" i="16" s="1"/>
  <c r="AA10" i="16"/>
  <c r="R10" i="16"/>
  <c r="B10" i="16"/>
  <c r="C10" i="16" s="1"/>
  <c r="R9" i="16"/>
  <c r="B9" i="16"/>
  <c r="C9" i="16" s="1"/>
  <c r="R8" i="16"/>
  <c r="B8" i="16"/>
  <c r="C8" i="16" s="1"/>
  <c r="R7" i="16"/>
  <c r="B7" i="16"/>
  <c r="C7" i="16" s="1"/>
  <c r="N6" i="16"/>
  <c r="L6" i="16"/>
  <c r="J6" i="16"/>
  <c r="H6" i="16"/>
  <c r="F6" i="16"/>
  <c r="E4" i="16"/>
  <c r="T1" i="16"/>
  <c r="BA70" i="15"/>
  <c r="AY70" i="15"/>
  <c r="AW70" i="15"/>
  <c r="AU70" i="15"/>
  <c r="AS70" i="15"/>
  <c r="AA69" i="15"/>
  <c r="AC69" i="15" s="1"/>
  <c r="AA68" i="15"/>
  <c r="AC68" i="15" s="1"/>
  <c r="AF68" i="15" s="1"/>
  <c r="AA67" i="15"/>
  <c r="AC67" i="15" s="1"/>
  <c r="AA66" i="15"/>
  <c r="AC66" i="15" s="1"/>
  <c r="AG66" i="15" s="1"/>
  <c r="AO66" i="15" s="1"/>
  <c r="AA65" i="15"/>
  <c r="AC65" i="15" s="1"/>
  <c r="AF65" i="15" s="1"/>
  <c r="AA64" i="15"/>
  <c r="AC64" i="15" s="1"/>
  <c r="AD64" i="15" s="1"/>
  <c r="AI64" i="15" s="1"/>
  <c r="AA63" i="15"/>
  <c r="AC63" i="15" s="1"/>
  <c r="AA62" i="15"/>
  <c r="AC62" i="15" s="1"/>
  <c r="AG62" i="15" s="1"/>
  <c r="AO62" i="15" s="1"/>
  <c r="AA61" i="15"/>
  <c r="AC61" i="15" s="1"/>
  <c r="AA60" i="15"/>
  <c r="AC60" i="15" s="1"/>
  <c r="AH60" i="15" s="1"/>
  <c r="AA59" i="15"/>
  <c r="AC59" i="15" s="1"/>
  <c r="AF58" i="15"/>
  <c r="AM58" i="15" s="1"/>
  <c r="AA58" i="15"/>
  <c r="AC58" i="15" s="1"/>
  <c r="AD58" i="15" s="1"/>
  <c r="AA57" i="15"/>
  <c r="AC57" i="15" s="1"/>
  <c r="AA56" i="15"/>
  <c r="AC56" i="15" s="1"/>
  <c r="AG56" i="15" s="1"/>
  <c r="AO56" i="15" s="1"/>
  <c r="AA55" i="15"/>
  <c r="AC55" i="15" s="1"/>
  <c r="AF54" i="15"/>
  <c r="AA54" i="15"/>
  <c r="AC54" i="15" s="1"/>
  <c r="AG54" i="15" s="1"/>
  <c r="AO54" i="15" s="1"/>
  <c r="AA53" i="15"/>
  <c r="AC53" i="15" s="1"/>
  <c r="AA52" i="15"/>
  <c r="AC52" i="15" s="1"/>
  <c r="AH52" i="15" s="1"/>
  <c r="AA51" i="15"/>
  <c r="AC51" i="15" s="1"/>
  <c r="AH51" i="15" s="1"/>
  <c r="AC50" i="15"/>
  <c r="AH50" i="15" s="1"/>
  <c r="AA50" i="15"/>
  <c r="AA49" i="15"/>
  <c r="AC49" i="15" s="1"/>
  <c r="AE49" i="15" s="1"/>
  <c r="AE48" i="15"/>
  <c r="AA48" i="15"/>
  <c r="AC48" i="15" s="1"/>
  <c r="AD48" i="15" s="1"/>
  <c r="AA47" i="15"/>
  <c r="AC47" i="15" s="1"/>
  <c r="AA46" i="15"/>
  <c r="AC46" i="15" s="1"/>
  <c r="AF46" i="15" s="1"/>
  <c r="AA45" i="15"/>
  <c r="AC45" i="15" s="1"/>
  <c r="AF44" i="15"/>
  <c r="AA44" i="15"/>
  <c r="AC44" i="15" s="1"/>
  <c r="AD44" i="15" s="1"/>
  <c r="AC43" i="15"/>
  <c r="AD43" i="15" s="1"/>
  <c r="AA43" i="15"/>
  <c r="AC42" i="15"/>
  <c r="AD42" i="15" s="1"/>
  <c r="AA42" i="15"/>
  <c r="AA41" i="15"/>
  <c r="AC41" i="15" s="1"/>
  <c r="AF41" i="15" s="1"/>
  <c r="AM41" i="15" s="1"/>
  <c r="AA40" i="15"/>
  <c r="AC40" i="15" s="1"/>
  <c r="AG40" i="15" s="1"/>
  <c r="AO40" i="15" s="1"/>
  <c r="AC39" i="15"/>
  <c r="AD39" i="15" s="1"/>
  <c r="AA39" i="15"/>
  <c r="AA38" i="15"/>
  <c r="AC38" i="15" s="1"/>
  <c r="AF38" i="15" s="1"/>
  <c r="AM38" i="15" s="1"/>
  <c r="AA37" i="15"/>
  <c r="AC37" i="15" s="1"/>
  <c r="AE37" i="15" s="1"/>
  <c r="R37" i="15"/>
  <c r="AA36" i="15"/>
  <c r="AC36" i="15" s="1"/>
  <c r="AF36" i="15" s="1"/>
  <c r="R36" i="15"/>
  <c r="B36" i="15"/>
  <c r="C36" i="15" s="1"/>
  <c r="AA35" i="15"/>
  <c r="AC35" i="15" s="1"/>
  <c r="AE35" i="15" s="1"/>
  <c r="R35" i="15"/>
  <c r="B35" i="15"/>
  <c r="C35" i="15" s="1"/>
  <c r="AA34" i="15"/>
  <c r="AC34" i="15" s="1"/>
  <c r="AE34" i="15" s="1"/>
  <c r="R34" i="15"/>
  <c r="B34" i="15"/>
  <c r="C34" i="15" s="1"/>
  <c r="AA33" i="15"/>
  <c r="AC33" i="15" s="1"/>
  <c r="AE33" i="15" s="1"/>
  <c r="R33" i="15"/>
  <c r="B33" i="15"/>
  <c r="C33" i="15" s="1"/>
  <c r="AA32" i="15"/>
  <c r="AC32" i="15" s="1"/>
  <c r="AE32" i="15" s="1"/>
  <c r="R32" i="15"/>
  <c r="B32" i="15"/>
  <c r="C32" i="15" s="1"/>
  <c r="AA31" i="15"/>
  <c r="AC31" i="15" s="1"/>
  <c r="AF31" i="15" s="1"/>
  <c r="R31" i="15"/>
  <c r="B31" i="15"/>
  <c r="C31" i="15" s="1"/>
  <c r="AA30" i="15"/>
  <c r="AC30" i="15" s="1"/>
  <c r="AE30" i="15" s="1"/>
  <c r="R30" i="15"/>
  <c r="B30" i="15"/>
  <c r="C30" i="15" s="1"/>
  <c r="AF29" i="15"/>
  <c r="AA29" i="15"/>
  <c r="AC29" i="15" s="1"/>
  <c r="AE29" i="15" s="1"/>
  <c r="R29" i="15"/>
  <c r="B29" i="15"/>
  <c r="C29" i="15" s="1"/>
  <c r="AA28" i="15"/>
  <c r="AC28" i="15" s="1"/>
  <c r="AE28" i="15" s="1"/>
  <c r="R28" i="15"/>
  <c r="B28" i="15"/>
  <c r="C28" i="15" s="1"/>
  <c r="AA27" i="15"/>
  <c r="AC27" i="15" s="1"/>
  <c r="AE27" i="15" s="1"/>
  <c r="R27" i="15"/>
  <c r="B27" i="15"/>
  <c r="C27" i="15" s="1"/>
  <c r="AA26" i="15"/>
  <c r="AC26" i="15" s="1"/>
  <c r="R26" i="15"/>
  <c r="B26" i="15"/>
  <c r="C26" i="15" s="1"/>
  <c r="AA25" i="15"/>
  <c r="AC25" i="15" s="1"/>
  <c r="AE25" i="15" s="1"/>
  <c r="R25" i="15"/>
  <c r="B25" i="15"/>
  <c r="C25" i="15" s="1"/>
  <c r="AA24" i="15"/>
  <c r="AC24" i="15" s="1"/>
  <c r="AG24" i="15" s="1"/>
  <c r="R24" i="15"/>
  <c r="B24" i="15"/>
  <c r="C24" i="15" s="1"/>
  <c r="AA23" i="15"/>
  <c r="AC23" i="15" s="1"/>
  <c r="AF23" i="15" s="1"/>
  <c r="R23" i="15"/>
  <c r="B23" i="15"/>
  <c r="C23" i="15" s="1"/>
  <c r="AA22" i="15"/>
  <c r="AC22" i="15" s="1"/>
  <c r="R22" i="15"/>
  <c r="B22" i="15"/>
  <c r="C22" i="15" s="1"/>
  <c r="AA21" i="15"/>
  <c r="AC21" i="15" s="1"/>
  <c r="AF21" i="15" s="1"/>
  <c r="R21" i="15"/>
  <c r="B21" i="15"/>
  <c r="C21" i="15" s="1"/>
  <c r="AA20" i="15"/>
  <c r="AC20" i="15" s="1"/>
  <c r="R20" i="15"/>
  <c r="B20" i="15"/>
  <c r="C20" i="15" s="1"/>
  <c r="AA19" i="15"/>
  <c r="AC19" i="15" s="1"/>
  <c r="R19" i="15"/>
  <c r="B19" i="15"/>
  <c r="C19" i="15" s="1"/>
  <c r="AA18" i="15"/>
  <c r="AC18" i="15" s="1"/>
  <c r="R18" i="15"/>
  <c r="B18" i="15"/>
  <c r="C18" i="15" s="1"/>
  <c r="AA17" i="15"/>
  <c r="AC17" i="15" s="1"/>
  <c r="R17" i="15"/>
  <c r="B17" i="15"/>
  <c r="C17" i="15" s="1"/>
  <c r="AA16" i="15"/>
  <c r="AC16" i="15" s="1"/>
  <c r="R16" i="15"/>
  <c r="B16" i="15"/>
  <c r="C16" i="15" s="1"/>
  <c r="AA15" i="15"/>
  <c r="AC15" i="15" s="1"/>
  <c r="R15" i="15"/>
  <c r="B15" i="15"/>
  <c r="C15" i="15" s="1"/>
  <c r="AA14" i="15"/>
  <c r="AC14" i="15" s="1"/>
  <c r="AG14" i="15" s="1"/>
  <c r="R14" i="15"/>
  <c r="B14" i="15"/>
  <c r="C14" i="15" s="1"/>
  <c r="AA13" i="15"/>
  <c r="AC13" i="15" s="1"/>
  <c r="R13" i="15"/>
  <c r="B13" i="15"/>
  <c r="C13" i="15" s="1"/>
  <c r="AA12" i="15"/>
  <c r="AC12" i="15" s="1"/>
  <c r="AG12" i="15" s="1"/>
  <c r="R12" i="15"/>
  <c r="B12" i="15"/>
  <c r="C12" i="15" s="1"/>
  <c r="AA11" i="15"/>
  <c r="AC11" i="15" s="1"/>
  <c r="R11" i="15"/>
  <c r="B11" i="15"/>
  <c r="C11" i="15" s="1"/>
  <c r="AA10" i="15"/>
  <c r="AC10" i="15" s="1"/>
  <c r="AG10" i="15" s="1"/>
  <c r="R10" i="15"/>
  <c r="B10" i="15"/>
  <c r="C10" i="15" s="1"/>
  <c r="R9" i="15"/>
  <c r="B9" i="15"/>
  <c r="C9" i="15" s="1"/>
  <c r="R8" i="15"/>
  <c r="B8" i="15"/>
  <c r="C8" i="15" s="1"/>
  <c r="R7" i="15"/>
  <c r="B7" i="15"/>
  <c r="C7" i="15" s="1"/>
  <c r="N6" i="15"/>
  <c r="L6" i="15"/>
  <c r="J6" i="15"/>
  <c r="H6" i="15"/>
  <c r="F6" i="15"/>
  <c r="E4" i="15"/>
  <c r="T1" i="15"/>
  <c r="BA70" i="14"/>
  <c r="AY70" i="14"/>
  <c r="AW70" i="14"/>
  <c r="AU70" i="14"/>
  <c r="AS70" i="14"/>
  <c r="AC69" i="14"/>
  <c r="AA69" i="14"/>
  <c r="AA68" i="14"/>
  <c r="AC68" i="14" s="1"/>
  <c r="AE68" i="14" s="1"/>
  <c r="AA67" i="14"/>
  <c r="AC67" i="14" s="1"/>
  <c r="AG67" i="14" s="1"/>
  <c r="AF66" i="14"/>
  <c r="AM66" i="14" s="1"/>
  <c r="AA66" i="14"/>
  <c r="AC66" i="14" s="1"/>
  <c r="AG66" i="14" s="1"/>
  <c r="AO66" i="14" s="1"/>
  <c r="AA65" i="14"/>
  <c r="AC65" i="14" s="1"/>
  <c r="AA64" i="14"/>
  <c r="AC64" i="14" s="1"/>
  <c r="AG64" i="14" s="1"/>
  <c r="AA63" i="14"/>
  <c r="AC63" i="14" s="1"/>
  <c r="AA62" i="14"/>
  <c r="AC62" i="14" s="1"/>
  <c r="AH62" i="14" s="1"/>
  <c r="AA61" i="14"/>
  <c r="AC61" i="14" s="1"/>
  <c r="AH60" i="14"/>
  <c r="AC60" i="14"/>
  <c r="AA60" i="14"/>
  <c r="AA59" i="14"/>
  <c r="AC59" i="14" s="1"/>
  <c r="AE59" i="14" s="1"/>
  <c r="AF58" i="14"/>
  <c r="AM58" i="14" s="1"/>
  <c r="AA58" i="14"/>
  <c r="AC58" i="14" s="1"/>
  <c r="AE58" i="14" s="1"/>
  <c r="AA57" i="14"/>
  <c r="AC57" i="14" s="1"/>
  <c r="AA56" i="14"/>
  <c r="AC56" i="14" s="1"/>
  <c r="AA55" i="14"/>
  <c r="AC55" i="14" s="1"/>
  <c r="AE55" i="14" s="1"/>
  <c r="AA54" i="14"/>
  <c r="AC54" i="14" s="1"/>
  <c r="AA53" i="14"/>
  <c r="AC53" i="14" s="1"/>
  <c r="AA52" i="14"/>
  <c r="AC52" i="14" s="1"/>
  <c r="AA51" i="14"/>
  <c r="AC51" i="14" s="1"/>
  <c r="AC50" i="14"/>
  <c r="AH50" i="14" s="1"/>
  <c r="AA50" i="14"/>
  <c r="AA49" i="14"/>
  <c r="AC49" i="14" s="1"/>
  <c r="AA48" i="14"/>
  <c r="AC48" i="14" s="1"/>
  <c r="AF48" i="14" s="1"/>
  <c r="AM48" i="14" s="1"/>
  <c r="AA47" i="14"/>
  <c r="AC47" i="14" s="1"/>
  <c r="AC46" i="14"/>
  <c r="AH46" i="14" s="1"/>
  <c r="AA46" i="14"/>
  <c r="AA45" i="14"/>
  <c r="AC45" i="14" s="1"/>
  <c r="AF44" i="14"/>
  <c r="AM44" i="14" s="1"/>
  <c r="AA44" i="14"/>
  <c r="AC44" i="14" s="1"/>
  <c r="AA43" i="14"/>
  <c r="AC43" i="14" s="1"/>
  <c r="AA42" i="14"/>
  <c r="AC42" i="14" s="1"/>
  <c r="AA41" i="14"/>
  <c r="AC41" i="14" s="1"/>
  <c r="AA40" i="14"/>
  <c r="AC40" i="14" s="1"/>
  <c r="AF40" i="14" s="1"/>
  <c r="AM40" i="14" s="1"/>
  <c r="AA39" i="14"/>
  <c r="AC39" i="14" s="1"/>
  <c r="AA38" i="14"/>
  <c r="AC38" i="14" s="1"/>
  <c r="AH38" i="14" s="1"/>
  <c r="AC37" i="14"/>
  <c r="AA37" i="14"/>
  <c r="R37" i="14"/>
  <c r="B37" i="14"/>
  <c r="C37" i="14" s="1"/>
  <c r="AA36" i="14"/>
  <c r="AC36" i="14" s="1"/>
  <c r="R36" i="14"/>
  <c r="B36" i="14"/>
  <c r="C36" i="14" s="1"/>
  <c r="AA35" i="14"/>
  <c r="AC35" i="14" s="1"/>
  <c r="R35" i="14"/>
  <c r="B35" i="14"/>
  <c r="C35" i="14" s="1"/>
  <c r="AA34" i="14"/>
  <c r="AC34" i="14" s="1"/>
  <c r="R34" i="14"/>
  <c r="B34" i="14"/>
  <c r="C34" i="14" s="1"/>
  <c r="AA33" i="14"/>
  <c r="AC33" i="14" s="1"/>
  <c r="R33" i="14"/>
  <c r="B33" i="14"/>
  <c r="C33" i="14" s="1"/>
  <c r="AA32" i="14"/>
  <c r="AC32" i="14" s="1"/>
  <c r="R32" i="14"/>
  <c r="B32" i="14"/>
  <c r="C32" i="14" s="1"/>
  <c r="AA31" i="14"/>
  <c r="AC31" i="14" s="1"/>
  <c r="R31" i="14"/>
  <c r="B31" i="14"/>
  <c r="C31" i="14" s="1"/>
  <c r="AA30" i="14"/>
  <c r="AC30" i="14" s="1"/>
  <c r="R30" i="14"/>
  <c r="B30" i="14"/>
  <c r="C30" i="14" s="1"/>
  <c r="AA29" i="14"/>
  <c r="AC29" i="14" s="1"/>
  <c r="AG29" i="14" s="1"/>
  <c r="R29" i="14"/>
  <c r="B29" i="14"/>
  <c r="C29" i="14" s="1"/>
  <c r="AA28" i="14"/>
  <c r="AC28" i="14" s="1"/>
  <c r="R28" i="14"/>
  <c r="B28" i="14"/>
  <c r="C28" i="14" s="1"/>
  <c r="AA27" i="14"/>
  <c r="AC27" i="14" s="1"/>
  <c r="R27" i="14"/>
  <c r="B27" i="14"/>
  <c r="C27" i="14" s="1"/>
  <c r="AA26" i="14"/>
  <c r="AC26" i="14" s="1"/>
  <c r="R26" i="14"/>
  <c r="B26" i="14"/>
  <c r="C26" i="14" s="1"/>
  <c r="AA25" i="14"/>
  <c r="AC25" i="14" s="1"/>
  <c r="AG25" i="14" s="1"/>
  <c r="R25" i="14"/>
  <c r="B25" i="14"/>
  <c r="C25" i="14" s="1"/>
  <c r="AG24" i="14"/>
  <c r="AA24" i="14"/>
  <c r="AC24" i="14" s="1"/>
  <c r="R24" i="14"/>
  <c r="B24" i="14"/>
  <c r="C24" i="14" s="1"/>
  <c r="AA23" i="14"/>
  <c r="AC23" i="14" s="1"/>
  <c r="R23" i="14"/>
  <c r="B23" i="14"/>
  <c r="C23" i="14" s="1"/>
  <c r="AA22" i="14"/>
  <c r="AC22" i="14" s="1"/>
  <c r="R22" i="14"/>
  <c r="B22" i="14"/>
  <c r="C22" i="14" s="1"/>
  <c r="AA21" i="14"/>
  <c r="AC21" i="14" s="1"/>
  <c r="R21" i="14"/>
  <c r="B21" i="14"/>
  <c r="C21" i="14" s="1"/>
  <c r="AA20" i="14"/>
  <c r="AC20" i="14" s="1"/>
  <c r="R20" i="14"/>
  <c r="B20" i="14"/>
  <c r="C20" i="14" s="1"/>
  <c r="AA19" i="14"/>
  <c r="AC19" i="14" s="1"/>
  <c r="AD19" i="14" s="1"/>
  <c r="R19" i="14"/>
  <c r="B19" i="14"/>
  <c r="C19" i="14" s="1"/>
  <c r="AH18" i="14"/>
  <c r="AA18" i="14"/>
  <c r="AC18" i="14" s="1"/>
  <c r="AE18" i="14" s="1"/>
  <c r="R18" i="14"/>
  <c r="B18" i="14"/>
  <c r="C18" i="14" s="1"/>
  <c r="AA17" i="14"/>
  <c r="AC17" i="14" s="1"/>
  <c r="AH17" i="14" s="1"/>
  <c r="R17" i="14"/>
  <c r="B17" i="14"/>
  <c r="C17" i="14" s="1"/>
  <c r="AD16" i="14"/>
  <c r="AA16" i="14"/>
  <c r="AC16" i="14" s="1"/>
  <c r="AH16" i="14" s="1"/>
  <c r="N13" i="14" s="1"/>
  <c r="R16" i="14"/>
  <c r="B16" i="14"/>
  <c r="C16" i="14" s="1"/>
  <c r="AA15" i="14"/>
  <c r="AC15" i="14" s="1"/>
  <c r="R15" i="14"/>
  <c r="B15" i="14"/>
  <c r="C15" i="14" s="1"/>
  <c r="AC14" i="14"/>
  <c r="AG14" i="14" s="1"/>
  <c r="AA14" i="14"/>
  <c r="R14" i="14"/>
  <c r="B14" i="14"/>
  <c r="C14" i="14" s="1"/>
  <c r="AC13" i="14"/>
  <c r="AF13" i="14" s="1"/>
  <c r="AA13" i="14"/>
  <c r="R13" i="14"/>
  <c r="B13" i="14"/>
  <c r="C13" i="14" s="1"/>
  <c r="AA12" i="14"/>
  <c r="AC12" i="14" s="1"/>
  <c r="AF12" i="14" s="1"/>
  <c r="J9" i="14" s="1"/>
  <c r="R12" i="14"/>
  <c r="B12" i="14"/>
  <c r="C12" i="14" s="1"/>
  <c r="AC11" i="14"/>
  <c r="AF11" i="14" s="1"/>
  <c r="AA11" i="14"/>
  <c r="R11" i="14"/>
  <c r="B11" i="14"/>
  <c r="C11" i="14" s="1"/>
  <c r="AE10" i="14"/>
  <c r="AK10" i="14" s="1"/>
  <c r="AD10" i="14"/>
  <c r="AC10" i="14"/>
  <c r="AG10" i="14" s="1"/>
  <c r="AA10" i="14"/>
  <c r="R10" i="14"/>
  <c r="B10" i="14"/>
  <c r="C10" i="14" s="1"/>
  <c r="R9" i="14"/>
  <c r="B9" i="14"/>
  <c r="C9" i="14" s="1"/>
  <c r="R8" i="14"/>
  <c r="B8" i="14"/>
  <c r="C8" i="14" s="1"/>
  <c r="R7" i="14"/>
  <c r="C7" i="14"/>
  <c r="B7" i="14"/>
  <c r="N6" i="14"/>
  <c r="L6" i="14"/>
  <c r="J6" i="14"/>
  <c r="H6" i="14"/>
  <c r="F6" i="14"/>
  <c r="E4" i="14"/>
  <c r="T1" i="14"/>
  <c r="BA70" i="13"/>
  <c r="AY70" i="13"/>
  <c r="AW70" i="13"/>
  <c r="AU70" i="13"/>
  <c r="AS70" i="13"/>
  <c r="AA69" i="13"/>
  <c r="AC69" i="13" s="1"/>
  <c r="AF69" i="13" s="1"/>
  <c r="AX69" i="13" s="1"/>
  <c r="AA68" i="13"/>
  <c r="AC68" i="13" s="1"/>
  <c r="AA67" i="13"/>
  <c r="AC67" i="13" s="1"/>
  <c r="AA66" i="13"/>
  <c r="AC66" i="13" s="1"/>
  <c r="AG66" i="13" s="1"/>
  <c r="AO66" i="13" s="1"/>
  <c r="AA65" i="13"/>
  <c r="AC65" i="13" s="1"/>
  <c r="AA64" i="13"/>
  <c r="AC64" i="13" s="1"/>
  <c r="AG64" i="13" s="1"/>
  <c r="AA63" i="13"/>
  <c r="AC63" i="13" s="1"/>
  <c r="AE63" i="13" s="1"/>
  <c r="AA62" i="13"/>
  <c r="AC62" i="13" s="1"/>
  <c r="AH62" i="13" s="1"/>
  <c r="AQ62" i="13" s="1"/>
  <c r="AA61" i="13"/>
  <c r="AC61" i="13" s="1"/>
  <c r="AH61" i="13" s="1"/>
  <c r="AA60" i="13"/>
  <c r="AC60" i="13" s="1"/>
  <c r="AG60" i="13" s="1"/>
  <c r="AA59" i="13"/>
  <c r="AC59" i="13" s="1"/>
  <c r="AG59" i="13" s="1"/>
  <c r="AA58" i="13"/>
  <c r="AC58" i="13" s="1"/>
  <c r="AH58" i="13" s="1"/>
  <c r="AC57" i="13"/>
  <c r="AH57" i="13" s="1"/>
  <c r="AA57" i="13"/>
  <c r="AA56" i="13"/>
  <c r="AC56" i="13" s="1"/>
  <c r="AG56" i="13" s="1"/>
  <c r="AA55" i="13"/>
  <c r="AC55" i="13" s="1"/>
  <c r="AH55" i="13" s="1"/>
  <c r="AA54" i="13"/>
  <c r="AC54" i="13" s="1"/>
  <c r="AA53" i="13"/>
  <c r="AC53" i="13" s="1"/>
  <c r="AA52" i="13"/>
  <c r="AC52" i="13" s="1"/>
  <c r="AA51" i="13"/>
  <c r="AC51" i="13" s="1"/>
  <c r="AG51" i="13" s="1"/>
  <c r="AO51" i="13" s="1"/>
  <c r="AA50" i="13"/>
  <c r="AC50" i="13" s="1"/>
  <c r="AA49" i="13"/>
  <c r="AC49" i="13" s="1"/>
  <c r="AG49" i="13" s="1"/>
  <c r="AA48" i="13"/>
  <c r="AC48" i="13" s="1"/>
  <c r="AF48" i="13" s="1"/>
  <c r="AA47" i="13"/>
  <c r="AC47" i="13" s="1"/>
  <c r="AH47" i="13" s="1"/>
  <c r="AA46" i="13"/>
  <c r="AC46" i="13" s="1"/>
  <c r="AA45" i="13"/>
  <c r="AC45" i="13" s="1"/>
  <c r="AA44" i="13"/>
  <c r="AC44" i="13" s="1"/>
  <c r="AA43" i="13"/>
  <c r="AC43" i="13" s="1"/>
  <c r="AH43" i="13" s="1"/>
  <c r="AA42" i="13"/>
  <c r="AC42" i="13" s="1"/>
  <c r="AA41" i="13"/>
  <c r="AC41" i="13" s="1"/>
  <c r="AG41" i="13" s="1"/>
  <c r="AA40" i="13"/>
  <c r="AC40" i="13" s="1"/>
  <c r="AA39" i="13"/>
  <c r="AC39" i="13" s="1"/>
  <c r="AG39" i="13" s="1"/>
  <c r="AO39" i="13" s="1"/>
  <c r="AA38" i="13"/>
  <c r="AC38" i="13" s="1"/>
  <c r="AA37" i="13"/>
  <c r="AC37" i="13" s="1"/>
  <c r="AE37" i="13" s="1"/>
  <c r="R36" i="13"/>
  <c r="AA36" i="13"/>
  <c r="AC36" i="13" s="1"/>
  <c r="R35" i="13"/>
  <c r="AA35" i="13"/>
  <c r="AC35" i="13" s="1"/>
  <c r="AH35" i="13" s="1"/>
  <c r="AC34" i="13"/>
  <c r="AD34" i="13" s="1"/>
  <c r="AI34" i="13" s="1"/>
  <c r="AA34" i="13"/>
  <c r="R34" i="13"/>
  <c r="B34" i="13"/>
  <c r="C34" i="13" s="1"/>
  <c r="AA33" i="13"/>
  <c r="AC33" i="13" s="1"/>
  <c r="R33" i="13"/>
  <c r="B33" i="13"/>
  <c r="C33" i="13" s="1"/>
  <c r="AA32" i="13"/>
  <c r="AC32" i="13" s="1"/>
  <c r="AH32" i="13" s="1"/>
  <c r="R32" i="13"/>
  <c r="B32" i="13"/>
  <c r="C32" i="13" s="1"/>
  <c r="AA31" i="13"/>
  <c r="AC31" i="13" s="1"/>
  <c r="R31" i="13"/>
  <c r="B31" i="13"/>
  <c r="C31" i="13" s="1"/>
  <c r="AA30" i="13"/>
  <c r="AC30" i="13" s="1"/>
  <c r="R30" i="13"/>
  <c r="B30" i="13"/>
  <c r="C30" i="13" s="1"/>
  <c r="AA29" i="13"/>
  <c r="AC29" i="13" s="1"/>
  <c r="R29" i="13"/>
  <c r="B29" i="13"/>
  <c r="C29" i="13" s="1"/>
  <c r="AA28" i="13"/>
  <c r="AC28" i="13" s="1"/>
  <c r="R28" i="13"/>
  <c r="B28" i="13"/>
  <c r="C28" i="13" s="1"/>
  <c r="AA27" i="13"/>
  <c r="AC27" i="13" s="1"/>
  <c r="AH27" i="13" s="1"/>
  <c r="R27" i="13"/>
  <c r="B27" i="13"/>
  <c r="C27" i="13" s="1"/>
  <c r="AA26" i="13"/>
  <c r="AC26" i="13" s="1"/>
  <c r="R26" i="13"/>
  <c r="B26" i="13"/>
  <c r="C26" i="13" s="1"/>
  <c r="AA25" i="13"/>
  <c r="AC25" i="13" s="1"/>
  <c r="AH25" i="13" s="1"/>
  <c r="R25" i="13"/>
  <c r="B25" i="13"/>
  <c r="C25" i="13" s="1"/>
  <c r="AA24" i="13"/>
  <c r="AC24" i="13" s="1"/>
  <c r="AD24" i="13" s="1"/>
  <c r="AI24" i="13" s="1"/>
  <c r="R24" i="13"/>
  <c r="B24" i="13"/>
  <c r="C24" i="13" s="1"/>
  <c r="AA23" i="13"/>
  <c r="AC23" i="13" s="1"/>
  <c r="AH23" i="13" s="1"/>
  <c r="R23" i="13"/>
  <c r="B23" i="13"/>
  <c r="C23" i="13" s="1"/>
  <c r="AA22" i="13"/>
  <c r="AC22" i="13" s="1"/>
  <c r="AH22" i="13" s="1"/>
  <c r="R22" i="13"/>
  <c r="B22" i="13"/>
  <c r="C22" i="13" s="1"/>
  <c r="AA21" i="13"/>
  <c r="AC21" i="13" s="1"/>
  <c r="R21" i="13"/>
  <c r="B21" i="13"/>
  <c r="C21" i="13" s="1"/>
  <c r="AA20" i="13"/>
  <c r="AC20" i="13" s="1"/>
  <c r="R20" i="13"/>
  <c r="B20" i="13"/>
  <c r="C20" i="13" s="1"/>
  <c r="AA19" i="13"/>
  <c r="AC19" i="13" s="1"/>
  <c r="AE19" i="13" s="1"/>
  <c r="R19" i="13"/>
  <c r="B19" i="13"/>
  <c r="C19" i="13" s="1"/>
  <c r="AA18" i="13"/>
  <c r="AC18" i="13" s="1"/>
  <c r="R18" i="13"/>
  <c r="B18" i="13"/>
  <c r="C18" i="13" s="1"/>
  <c r="AA17" i="13"/>
  <c r="AC17" i="13" s="1"/>
  <c r="AE17" i="13" s="1"/>
  <c r="R17" i="13"/>
  <c r="B17" i="13"/>
  <c r="C17" i="13" s="1"/>
  <c r="AA16" i="13"/>
  <c r="AC16" i="13" s="1"/>
  <c r="R16" i="13"/>
  <c r="B16" i="13"/>
  <c r="C16" i="13" s="1"/>
  <c r="AA15" i="13"/>
  <c r="AC15" i="13" s="1"/>
  <c r="AE15" i="13" s="1"/>
  <c r="R15" i="13"/>
  <c r="B15" i="13"/>
  <c r="C15" i="13" s="1"/>
  <c r="AA14" i="13"/>
  <c r="AC14" i="13" s="1"/>
  <c r="AE14" i="13" s="1"/>
  <c r="R14" i="13"/>
  <c r="B14" i="13"/>
  <c r="C14" i="13" s="1"/>
  <c r="AA13" i="13"/>
  <c r="AC13" i="13" s="1"/>
  <c r="R13" i="13"/>
  <c r="B13" i="13"/>
  <c r="C13" i="13" s="1"/>
  <c r="AA12" i="13"/>
  <c r="AC12" i="13" s="1"/>
  <c r="R12" i="13"/>
  <c r="B12" i="13"/>
  <c r="C12" i="13" s="1"/>
  <c r="AA11" i="13"/>
  <c r="AC11" i="13" s="1"/>
  <c r="AF11" i="13" s="1"/>
  <c r="AM11" i="13" s="1"/>
  <c r="R11" i="13"/>
  <c r="B11" i="13"/>
  <c r="C11" i="13" s="1"/>
  <c r="AA10" i="13"/>
  <c r="AC10" i="13" s="1"/>
  <c r="AF10" i="13" s="1"/>
  <c r="AM10" i="13" s="1"/>
  <c r="R10" i="13"/>
  <c r="B10" i="13"/>
  <c r="C10" i="13" s="1"/>
  <c r="R9" i="13"/>
  <c r="B9" i="13"/>
  <c r="C9" i="13" s="1"/>
  <c r="R8" i="13"/>
  <c r="B8" i="13"/>
  <c r="C8" i="13" s="1"/>
  <c r="R7" i="13"/>
  <c r="B7" i="13"/>
  <c r="C7" i="13" s="1"/>
  <c r="N6" i="13"/>
  <c r="L6" i="13"/>
  <c r="J6" i="13"/>
  <c r="H6" i="13"/>
  <c r="F6" i="13"/>
  <c r="E4" i="13"/>
  <c r="T1" i="13"/>
  <c r="BA70" i="12"/>
  <c r="AY70" i="12"/>
  <c r="AW70" i="12"/>
  <c r="AU70" i="12"/>
  <c r="AS70" i="12"/>
  <c r="AA69" i="12"/>
  <c r="AC69" i="12" s="1"/>
  <c r="AA68" i="12"/>
  <c r="AC68" i="12" s="1"/>
  <c r="AA67" i="12"/>
  <c r="AC67" i="12" s="1"/>
  <c r="AA66" i="12"/>
  <c r="AC66" i="12" s="1"/>
  <c r="AH66" i="12" s="1"/>
  <c r="AQ66" i="12" s="1"/>
  <c r="AC65" i="12"/>
  <c r="AA65" i="12"/>
  <c r="AA64" i="12"/>
  <c r="AC64" i="12" s="1"/>
  <c r="AA63" i="12"/>
  <c r="AC63" i="12" s="1"/>
  <c r="AE63" i="12" s="1"/>
  <c r="AA62" i="12"/>
  <c r="AC62" i="12" s="1"/>
  <c r="AG62" i="12" s="1"/>
  <c r="AO62" i="12" s="1"/>
  <c r="AC61" i="12"/>
  <c r="AA61" i="12"/>
  <c r="AC60" i="12"/>
  <c r="AA60" i="12"/>
  <c r="AA59" i="12"/>
  <c r="AC59" i="12" s="1"/>
  <c r="AA58" i="12"/>
  <c r="AC58" i="12" s="1"/>
  <c r="AH57" i="12"/>
  <c r="AE57" i="12"/>
  <c r="AC57" i="12"/>
  <c r="AD57" i="12" s="1"/>
  <c r="AA57" i="12"/>
  <c r="AG56" i="12"/>
  <c r="AA56" i="12"/>
  <c r="AC56" i="12" s="1"/>
  <c r="AF56" i="12" s="1"/>
  <c r="AA55" i="12"/>
  <c r="AC55" i="12" s="1"/>
  <c r="AA54" i="12"/>
  <c r="AC54" i="12" s="1"/>
  <c r="AG54" i="12" s="1"/>
  <c r="AA53" i="12"/>
  <c r="AC53" i="12" s="1"/>
  <c r="AA52" i="12"/>
  <c r="AC52" i="12" s="1"/>
  <c r="AF51" i="12"/>
  <c r="AM51" i="12" s="1"/>
  <c r="AD51" i="12"/>
  <c r="AA51" i="12"/>
  <c r="AC51" i="12" s="1"/>
  <c r="AG51" i="12" s="1"/>
  <c r="AO51" i="12" s="1"/>
  <c r="AC50" i="12"/>
  <c r="AF50" i="12" s="1"/>
  <c r="AA50" i="12"/>
  <c r="AA49" i="12"/>
  <c r="AC49" i="12" s="1"/>
  <c r="AG49" i="12" s="1"/>
  <c r="AA48" i="12"/>
  <c r="AC48" i="12" s="1"/>
  <c r="AH47" i="12"/>
  <c r="AA47" i="12"/>
  <c r="AC47" i="12" s="1"/>
  <c r="AC46" i="12"/>
  <c r="AG46" i="12" s="1"/>
  <c r="AA46" i="12"/>
  <c r="AA45" i="12"/>
  <c r="AC45" i="12" s="1"/>
  <c r="AC44" i="12"/>
  <c r="AF44" i="12" s="1"/>
  <c r="AA44" i="12"/>
  <c r="AF43" i="12"/>
  <c r="AM43" i="12" s="1"/>
  <c r="AD43" i="12"/>
  <c r="AA43" i="12"/>
  <c r="AC43" i="12" s="1"/>
  <c r="AE43" i="12" s="1"/>
  <c r="AK43" i="12" s="1"/>
  <c r="AC42" i="12"/>
  <c r="AG42" i="12" s="1"/>
  <c r="AA42" i="12"/>
  <c r="AA41" i="12"/>
  <c r="AC41" i="12" s="1"/>
  <c r="AD41" i="12" s="1"/>
  <c r="AA40" i="12"/>
  <c r="AC40" i="12" s="1"/>
  <c r="AA39" i="12"/>
  <c r="AC39" i="12" s="1"/>
  <c r="AA38" i="12"/>
  <c r="AC38" i="12" s="1"/>
  <c r="AH38" i="12" s="1"/>
  <c r="AC37" i="12"/>
  <c r="AG37" i="12" s="1"/>
  <c r="AA37" i="12"/>
  <c r="R37" i="12"/>
  <c r="B37" i="12"/>
  <c r="C37" i="12" s="1"/>
  <c r="AA36" i="12"/>
  <c r="AC36" i="12" s="1"/>
  <c r="AH36" i="12" s="1"/>
  <c r="R36" i="12"/>
  <c r="B36" i="12"/>
  <c r="C36" i="12" s="1"/>
  <c r="AC35" i="12"/>
  <c r="AH35" i="12" s="1"/>
  <c r="AA35" i="12"/>
  <c r="R35" i="12"/>
  <c r="B35" i="12"/>
  <c r="C35" i="12" s="1"/>
  <c r="AC34" i="12"/>
  <c r="AG34" i="12" s="1"/>
  <c r="AA34" i="12"/>
  <c r="R34" i="12"/>
  <c r="B34" i="12"/>
  <c r="C34" i="12" s="1"/>
  <c r="AA33" i="12"/>
  <c r="AC33" i="12" s="1"/>
  <c r="AH33" i="12" s="1"/>
  <c r="R33" i="12"/>
  <c r="B33" i="12"/>
  <c r="C33" i="12" s="1"/>
  <c r="AC32" i="12"/>
  <c r="AH32" i="12" s="1"/>
  <c r="AA32" i="12"/>
  <c r="R32" i="12"/>
  <c r="B32" i="12"/>
  <c r="C32" i="12" s="1"/>
  <c r="AA31" i="12"/>
  <c r="AC31" i="12" s="1"/>
  <c r="AF31" i="12" s="1"/>
  <c r="J28" i="12" s="1"/>
  <c r="R31" i="12"/>
  <c r="B31" i="12"/>
  <c r="C31" i="12" s="1"/>
  <c r="AA30" i="12"/>
  <c r="AC30" i="12" s="1"/>
  <c r="R30" i="12"/>
  <c r="B30" i="12"/>
  <c r="C30" i="12" s="1"/>
  <c r="AA29" i="12"/>
  <c r="AC29" i="12" s="1"/>
  <c r="R29" i="12"/>
  <c r="B29" i="12"/>
  <c r="C29" i="12" s="1"/>
  <c r="AC28" i="12"/>
  <c r="AF28" i="12" s="1"/>
  <c r="AA28" i="12"/>
  <c r="R28" i="12"/>
  <c r="B28" i="12"/>
  <c r="C28" i="12" s="1"/>
  <c r="AC27" i="12"/>
  <c r="AG27" i="12" s="1"/>
  <c r="AA27" i="12"/>
  <c r="R27" i="12"/>
  <c r="B27" i="12"/>
  <c r="C27" i="12" s="1"/>
  <c r="AC26" i="12"/>
  <c r="AF26" i="12" s="1"/>
  <c r="AA26" i="12"/>
  <c r="R26" i="12"/>
  <c r="B26" i="12"/>
  <c r="C26" i="12" s="1"/>
  <c r="AA25" i="12"/>
  <c r="AC25" i="12" s="1"/>
  <c r="R25" i="12"/>
  <c r="J25" i="12"/>
  <c r="B25" i="12"/>
  <c r="C25" i="12" s="1"/>
  <c r="AA24" i="12"/>
  <c r="AC24" i="12" s="1"/>
  <c r="R24" i="12"/>
  <c r="B24" i="12"/>
  <c r="C24" i="12" s="1"/>
  <c r="AC23" i="12"/>
  <c r="AF23" i="12" s="1"/>
  <c r="J20" i="12" s="1"/>
  <c r="AA23" i="12"/>
  <c r="R23" i="12"/>
  <c r="B23" i="12"/>
  <c r="C23" i="12" s="1"/>
  <c r="AC22" i="12"/>
  <c r="AE22" i="12" s="1"/>
  <c r="AK22" i="12" s="1"/>
  <c r="AA22" i="12"/>
  <c r="R22" i="12"/>
  <c r="B22" i="12"/>
  <c r="C22" i="12" s="1"/>
  <c r="AA21" i="12"/>
  <c r="AC21" i="12" s="1"/>
  <c r="R21" i="12"/>
  <c r="B21" i="12"/>
  <c r="C21" i="12" s="1"/>
  <c r="AC20" i="12"/>
  <c r="AF20" i="12" s="1"/>
  <c r="AA20" i="12"/>
  <c r="R20" i="12"/>
  <c r="B20" i="12"/>
  <c r="C20" i="12" s="1"/>
  <c r="AC19" i="12"/>
  <c r="AA19" i="12"/>
  <c r="R19" i="12"/>
  <c r="G19" i="12" s="1"/>
  <c r="B19" i="12"/>
  <c r="C19" i="12" s="1"/>
  <c r="AA18" i="12"/>
  <c r="AC18" i="12" s="1"/>
  <c r="R18" i="12"/>
  <c r="B18" i="12"/>
  <c r="C18" i="12" s="1"/>
  <c r="AA17" i="12"/>
  <c r="AC17" i="12" s="1"/>
  <c r="R17" i="12"/>
  <c r="B17" i="12"/>
  <c r="C17" i="12" s="1"/>
  <c r="AC16" i="12"/>
  <c r="AF16" i="12" s="1"/>
  <c r="AA16" i="12"/>
  <c r="R16" i="12"/>
  <c r="B16" i="12"/>
  <c r="C16" i="12" s="1"/>
  <c r="AA15" i="12"/>
  <c r="AC15" i="12" s="1"/>
  <c r="R15" i="12"/>
  <c r="B15" i="12"/>
  <c r="C15" i="12" s="1"/>
  <c r="AA14" i="12"/>
  <c r="AC14" i="12" s="1"/>
  <c r="AD20" i="12" s="1"/>
  <c r="R14" i="12"/>
  <c r="B14" i="12"/>
  <c r="C14" i="12" s="1"/>
  <c r="AA13" i="12"/>
  <c r="AC13" i="12" s="1"/>
  <c r="R13" i="12"/>
  <c r="B13" i="12"/>
  <c r="C13" i="12" s="1"/>
  <c r="AA12" i="12"/>
  <c r="AC12" i="12" s="1"/>
  <c r="R12" i="12"/>
  <c r="B12" i="12"/>
  <c r="C12" i="12" s="1"/>
  <c r="AC11" i="12"/>
  <c r="AF11" i="12" s="1"/>
  <c r="AA11" i="12"/>
  <c r="R11" i="12"/>
  <c r="B11" i="12"/>
  <c r="C11" i="12" s="1"/>
  <c r="AA10" i="12"/>
  <c r="AC10" i="12" s="1"/>
  <c r="R10" i="12"/>
  <c r="B10" i="12"/>
  <c r="C10" i="12" s="1"/>
  <c r="R9" i="12"/>
  <c r="B9" i="12"/>
  <c r="C9" i="12" s="1"/>
  <c r="R8" i="12"/>
  <c r="B8" i="12"/>
  <c r="C8" i="12" s="1"/>
  <c r="R7" i="12"/>
  <c r="B7" i="12"/>
  <c r="C7" i="12" s="1"/>
  <c r="N6" i="12"/>
  <c r="L6" i="12"/>
  <c r="J6" i="12"/>
  <c r="H6" i="12"/>
  <c r="F6" i="12"/>
  <c r="E4" i="12"/>
  <c r="T1" i="12"/>
  <c r="BA70" i="11"/>
  <c r="AY70" i="11"/>
  <c r="AW70" i="11"/>
  <c r="AU70" i="11"/>
  <c r="AS70" i="11"/>
  <c r="AE69" i="11"/>
  <c r="AV69" i="11" s="1"/>
  <c r="AC69" i="11"/>
  <c r="AA69" i="11"/>
  <c r="AA68" i="11"/>
  <c r="AC68" i="11" s="1"/>
  <c r="AA67" i="11"/>
  <c r="AC67" i="11" s="1"/>
  <c r="AE67" i="11" s="1"/>
  <c r="AA66" i="11"/>
  <c r="AC66" i="11" s="1"/>
  <c r="AH66" i="11" s="1"/>
  <c r="AQ66" i="11" s="1"/>
  <c r="AC65" i="11"/>
  <c r="AA65" i="11"/>
  <c r="AA64" i="11"/>
  <c r="AC64" i="11" s="1"/>
  <c r="AF64" i="11" s="1"/>
  <c r="AA63" i="11"/>
  <c r="AC63" i="11" s="1"/>
  <c r="AA62" i="11"/>
  <c r="AC62" i="11" s="1"/>
  <c r="AH62" i="11" s="1"/>
  <c r="AA61" i="11"/>
  <c r="AC61" i="11" s="1"/>
  <c r="AA60" i="11"/>
  <c r="AC60" i="11" s="1"/>
  <c r="AA59" i="11"/>
  <c r="AC59" i="11" s="1"/>
  <c r="AE59" i="11" s="1"/>
  <c r="AF58" i="11"/>
  <c r="AA58" i="11"/>
  <c r="AC58" i="11" s="1"/>
  <c r="AH58" i="11" s="1"/>
  <c r="AQ58" i="11" s="1"/>
  <c r="AA57" i="11"/>
  <c r="AC57" i="11" s="1"/>
  <c r="AG56" i="11"/>
  <c r="AA56" i="11"/>
  <c r="AC56" i="11" s="1"/>
  <c r="AA55" i="11"/>
  <c r="AC55" i="11" s="1"/>
  <c r="AA54" i="11"/>
  <c r="AC54" i="11" s="1"/>
  <c r="AA53" i="11"/>
  <c r="AC53" i="11" s="1"/>
  <c r="AA52" i="11"/>
  <c r="AC52" i="11" s="1"/>
  <c r="AE52" i="11" s="1"/>
  <c r="AF51" i="11"/>
  <c r="AM51" i="11" s="1"/>
  <c r="AA51" i="11"/>
  <c r="AC51" i="11" s="1"/>
  <c r="AG51" i="11" s="1"/>
  <c r="AO51" i="11" s="1"/>
  <c r="AA50" i="11"/>
  <c r="AC50" i="11" s="1"/>
  <c r="AA49" i="11"/>
  <c r="AC49" i="11" s="1"/>
  <c r="AE49" i="11" s="1"/>
  <c r="AA48" i="11"/>
  <c r="AC48" i="11" s="1"/>
  <c r="AH48" i="11" s="1"/>
  <c r="AH47" i="11"/>
  <c r="AC47" i="11"/>
  <c r="AG47" i="11" s="1"/>
  <c r="AA47" i="11"/>
  <c r="AC46" i="11"/>
  <c r="AH46" i="11" s="1"/>
  <c r="AA46" i="11"/>
  <c r="AA45" i="11"/>
  <c r="AC45" i="11" s="1"/>
  <c r="AE44" i="11"/>
  <c r="AA44" i="11"/>
  <c r="AC44" i="11" s="1"/>
  <c r="AD44" i="11" s="1"/>
  <c r="AC43" i="11"/>
  <c r="AH43" i="11" s="1"/>
  <c r="AA43" i="11"/>
  <c r="AA42" i="11"/>
  <c r="AC42" i="11" s="1"/>
  <c r="AD42" i="11" s="1"/>
  <c r="AA41" i="11"/>
  <c r="AC41" i="11" s="1"/>
  <c r="AG41" i="11" s="1"/>
  <c r="AA40" i="11"/>
  <c r="AC40" i="11" s="1"/>
  <c r="AH40" i="11" s="1"/>
  <c r="AC39" i="11"/>
  <c r="AF39" i="11" s="1"/>
  <c r="AA39" i="11"/>
  <c r="AA38" i="11"/>
  <c r="AC38" i="11" s="1"/>
  <c r="AA37" i="11"/>
  <c r="AC37" i="11" s="1"/>
  <c r="R37" i="11"/>
  <c r="B37" i="11"/>
  <c r="C37" i="11" s="1"/>
  <c r="AA36" i="11"/>
  <c r="AC36" i="11" s="1"/>
  <c r="R36" i="11"/>
  <c r="B36" i="11"/>
  <c r="C36" i="11" s="1"/>
  <c r="AA35" i="11"/>
  <c r="AC35" i="11" s="1"/>
  <c r="R35" i="11"/>
  <c r="B35" i="11"/>
  <c r="C35" i="11" s="1"/>
  <c r="AG34" i="11"/>
  <c r="AA34" i="11"/>
  <c r="AC34" i="11" s="1"/>
  <c r="R34" i="11"/>
  <c r="B34" i="11"/>
  <c r="C34" i="11" s="1"/>
  <c r="AA33" i="11"/>
  <c r="AC33" i="11" s="1"/>
  <c r="R33" i="11"/>
  <c r="B33" i="11"/>
  <c r="C33" i="11" s="1"/>
  <c r="AA32" i="11"/>
  <c r="AC32" i="11" s="1"/>
  <c r="R32" i="11"/>
  <c r="B32" i="11"/>
  <c r="C32" i="11" s="1"/>
  <c r="AA31" i="11"/>
  <c r="AC31" i="11" s="1"/>
  <c r="R31" i="11"/>
  <c r="B31" i="11"/>
  <c r="C31" i="11" s="1"/>
  <c r="AA30" i="11"/>
  <c r="AC30" i="11" s="1"/>
  <c r="AG30" i="11" s="1"/>
  <c r="R30" i="11"/>
  <c r="B30" i="11"/>
  <c r="C30" i="11" s="1"/>
  <c r="AE29" i="11"/>
  <c r="AA29" i="11"/>
  <c r="AC29" i="11" s="1"/>
  <c r="R29" i="11"/>
  <c r="B29" i="11"/>
  <c r="C29" i="11" s="1"/>
  <c r="AA28" i="11"/>
  <c r="AC28" i="11" s="1"/>
  <c r="R28" i="11"/>
  <c r="B28" i="11"/>
  <c r="C28" i="11" s="1"/>
  <c r="AA27" i="11"/>
  <c r="AC27" i="11" s="1"/>
  <c r="R27" i="11"/>
  <c r="B27" i="11"/>
  <c r="C27" i="11" s="1"/>
  <c r="AA26" i="11"/>
  <c r="AC26" i="11" s="1"/>
  <c r="AF26" i="11" s="1"/>
  <c r="R26" i="11"/>
  <c r="B26" i="11"/>
  <c r="C26" i="11" s="1"/>
  <c r="AA25" i="11"/>
  <c r="AC25" i="11" s="1"/>
  <c r="AF25" i="11" s="1"/>
  <c r="R25" i="11"/>
  <c r="B25" i="11"/>
  <c r="C25" i="11" s="1"/>
  <c r="AA24" i="11"/>
  <c r="AC24" i="11" s="1"/>
  <c r="AF24" i="11" s="1"/>
  <c r="R24" i="11"/>
  <c r="B24" i="11"/>
  <c r="C24" i="11" s="1"/>
  <c r="AA23" i="11"/>
  <c r="AC23" i="11" s="1"/>
  <c r="AF23" i="11" s="1"/>
  <c r="R23" i="11"/>
  <c r="B23" i="11"/>
  <c r="C23" i="11" s="1"/>
  <c r="AA22" i="11"/>
  <c r="AC22" i="11" s="1"/>
  <c r="R22" i="11"/>
  <c r="B22" i="11"/>
  <c r="C22" i="11" s="1"/>
  <c r="AA21" i="11"/>
  <c r="AC21" i="11" s="1"/>
  <c r="AF21" i="11" s="1"/>
  <c r="R21" i="11"/>
  <c r="B21" i="11"/>
  <c r="C21" i="11" s="1"/>
  <c r="AC20" i="11"/>
  <c r="AG20" i="11" s="1"/>
  <c r="AA20" i="11"/>
  <c r="R20" i="11"/>
  <c r="B20" i="11"/>
  <c r="C20" i="11" s="1"/>
  <c r="AA19" i="11"/>
  <c r="AC19" i="11" s="1"/>
  <c r="R19" i="11"/>
  <c r="B19" i="11"/>
  <c r="C19" i="11" s="1"/>
  <c r="AA18" i="11"/>
  <c r="AC18" i="11" s="1"/>
  <c r="AG18" i="11" s="1"/>
  <c r="R18" i="11"/>
  <c r="B18" i="11"/>
  <c r="C18" i="11" s="1"/>
  <c r="AA17" i="11"/>
  <c r="AC17" i="11" s="1"/>
  <c r="R17" i="11"/>
  <c r="B17" i="11"/>
  <c r="C17" i="11" s="1"/>
  <c r="AC16" i="11"/>
  <c r="AG16" i="11" s="1"/>
  <c r="AA16" i="11"/>
  <c r="R16" i="11"/>
  <c r="B16" i="11"/>
  <c r="C16" i="11" s="1"/>
  <c r="AF15" i="11"/>
  <c r="AA15" i="11"/>
  <c r="AC15" i="11" s="1"/>
  <c r="AG15" i="11" s="1"/>
  <c r="AO15" i="11" s="1"/>
  <c r="R15" i="11"/>
  <c r="B15" i="11"/>
  <c r="C15" i="11" s="1"/>
  <c r="AA14" i="11"/>
  <c r="AC14" i="11" s="1"/>
  <c r="AG14" i="11" s="1"/>
  <c r="AO14" i="11" s="1"/>
  <c r="AY14" i="11" s="1"/>
  <c r="R14" i="11"/>
  <c r="B14" i="11"/>
  <c r="C14" i="11" s="1"/>
  <c r="AF13" i="11"/>
  <c r="AA13" i="11"/>
  <c r="AC13" i="11" s="1"/>
  <c r="AD13" i="11" s="1"/>
  <c r="R13" i="11"/>
  <c r="B13" i="11"/>
  <c r="C13" i="11" s="1"/>
  <c r="AA12" i="11"/>
  <c r="AC12" i="11" s="1"/>
  <c r="AG12" i="11" s="1"/>
  <c r="R12" i="11"/>
  <c r="K12" i="11"/>
  <c r="B12" i="11"/>
  <c r="C12" i="11" s="1"/>
  <c r="AA11" i="11"/>
  <c r="AC11" i="11" s="1"/>
  <c r="AG11" i="11" s="1"/>
  <c r="AO11" i="11" s="1"/>
  <c r="R11" i="11"/>
  <c r="B11" i="11"/>
  <c r="C11" i="11" s="1"/>
  <c r="AA10" i="11"/>
  <c r="AC10" i="11" s="1"/>
  <c r="R10" i="11"/>
  <c r="B10" i="11"/>
  <c r="C10" i="11" s="1"/>
  <c r="R9" i="11"/>
  <c r="B9" i="11"/>
  <c r="C9" i="11" s="1"/>
  <c r="R8" i="11"/>
  <c r="B8" i="11"/>
  <c r="C8" i="11" s="1"/>
  <c r="R7" i="11"/>
  <c r="B7" i="11"/>
  <c r="C7" i="11" s="1"/>
  <c r="N6" i="11"/>
  <c r="L6" i="11"/>
  <c r="J6" i="11"/>
  <c r="H6" i="11"/>
  <c r="F6" i="11"/>
  <c r="E4" i="11"/>
  <c r="T1" i="11"/>
  <c r="BA70" i="10"/>
  <c r="AY70" i="10"/>
  <c r="AW70" i="10"/>
  <c r="AU70" i="10"/>
  <c r="AS70" i="10"/>
  <c r="AA69" i="10"/>
  <c r="AC69" i="10" s="1"/>
  <c r="AE69" i="10" s="1"/>
  <c r="AA68" i="10"/>
  <c r="AC68" i="10" s="1"/>
  <c r="AA67" i="10"/>
  <c r="AC67" i="10" s="1"/>
  <c r="AA66" i="10"/>
  <c r="AC66" i="10" s="1"/>
  <c r="AA65" i="10"/>
  <c r="AC65" i="10" s="1"/>
  <c r="AG65" i="10" s="1"/>
  <c r="AA64" i="10"/>
  <c r="AC64" i="10" s="1"/>
  <c r="AF64" i="10" s="1"/>
  <c r="AA63" i="10"/>
  <c r="AC63" i="10" s="1"/>
  <c r="AF63" i="10" s="1"/>
  <c r="AA62" i="10"/>
  <c r="AC62" i="10" s="1"/>
  <c r="AE62" i="10" s="1"/>
  <c r="AK62" i="10" s="1"/>
  <c r="AA61" i="10"/>
  <c r="AC61" i="10" s="1"/>
  <c r="AH61" i="10" s="1"/>
  <c r="AA60" i="10"/>
  <c r="AC60" i="10" s="1"/>
  <c r="AA59" i="10"/>
  <c r="AC59" i="10" s="1"/>
  <c r="AF59" i="10" s="1"/>
  <c r="AA58" i="10"/>
  <c r="AC58" i="10" s="1"/>
  <c r="AF58" i="10" s="1"/>
  <c r="AA57" i="10"/>
  <c r="AC57" i="10" s="1"/>
  <c r="AG57" i="10" s="1"/>
  <c r="AA56" i="10"/>
  <c r="AC56" i="10" s="1"/>
  <c r="AD56" i="10" s="1"/>
  <c r="AA55" i="10"/>
  <c r="AC55" i="10" s="1"/>
  <c r="AF55" i="10" s="1"/>
  <c r="AA54" i="10"/>
  <c r="AC54" i="10" s="1"/>
  <c r="AA53" i="10"/>
  <c r="AC53" i="10" s="1"/>
  <c r="AH53" i="10" s="1"/>
  <c r="AA52" i="10"/>
  <c r="AC52" i="10" s="1"/>
  <c r="AA51" i="10"/>
  <c r="AC51" i="10" s="1"/>
  <c r="AH50" i="10"/>
  <c r="AQ50" i="10" s="1"/>
  <c r="AA50" i="10"/>
  <c r="AC50" i="10" s="1"/>
  <c r="AE50" i="10" s="1"/>
  <c r="AA49" i="10"/>
  <c r="AC49" i="10" s="1"/>
  <c r="AA48" i="10"/>
  <c r="AC48" i="10" s="1"/>
  <c r="AC47" i="10"/>
  <c r="AG47" i="10" s="1"/>
  <c r="AA47" i="10"/>
  <c r="AF46" i="10"/>
  <c r="AD46" i="10"/>
  <c r="AA46" i="10"/>
  <c r="AC46" i="10" s="1"/>
  <c r="AG46" i="10" s="1"/>
  <c r="AO46" i="10" s="1"/>
  <c r="AA45" i="10"/>
  <c r="AC45" i="10" s="1"/>
  <c r="AA44" i="10"/>
  <c r="AC44" i="10" s="1"/>
  <c r="AE44" i="10" s="1"/>
  <c r="AA43" i="10"/>
  <c r="AC43" i="10" s="1"/>
  <c r="AF43" i="10" s="1"/>
  <c r="AA42" i="10"/>
  <c r="AC42" i="10" s="1"/>
  <c r="AG42" i="10" s="1"/>
  <c r="AO42" i="10" s="1"/>
  <c r="AA41" i="10"/>
  <c r="AC41" i="10" s="1"/>
  <c r="AA40" i="10"/>
  <c r="AC40" i="10" s="1"/>
  <c r="AH40" i="10" s="1"/>
  <c r="AA39" i="10"/>
  <c r="AC39" i="10" s="1"/>
  <c r="AF38" i="10"/>
  <c r="AM38" i="10" s="1"/>
  <c r="AE38" i="10"/>
  <c r="AK38" i="10" s="1"/>
  <c r="AA38" i="10"/>
  <c r="AC38" i="10" s="1"/>
  <c r="AD38" i="10" s="1"/>
  <c r="AA37" i="10"/>
  <c r="AC37" i="10" s="1"/>
  <c r="R37" i="10"/>
  <c r="AA36" i="10"/>
  <c r="AC36" i="10" s="1"/>
  <c r="AD36" i="10" s="1"/>
  <c r="R36" i="10"/>
  <c r="B36" i="10"/>
  <c r="C36" i="10" s="1"/>
  <c r="AC35" i="10"/>
  <c r="AA35" i="10"/>
  <c r="R35" i="10"/>
  <c r="G35" i="10" s="1"/>
  <c r="B35" i="10"/>
  <c r="C35" i="10" s="1"/>
  <c r="AA34" i="10"/>
  <c r="AC34" i="10" s="1"/>
  <c r="R34" i="10"/>
  <c r="B34" i="10"/>
  <c r="C34" i="10" s="1"/>
  <c r="AA33" i="10"/>
  <c r="AC33" i="10" s="1"/>
  <c r="R33" i="10"/>
  <c r="B33" i="10"/>
  <c r="C33" i="10" s="1"/>
  <c r="AA32" i="10"/>
  <c r="AC32" i="10" s="1"/>
  <c r="R32" i="10"/>
  <c r="B32" i="10"/>
  <c r="C32" i="10" s="1"/>
  <c r="AA31" i="10"/>
  <c r="AC31" i="10" s="1"/>
  <c r="R31" i="10"/>
  <c r="B31" i="10"/>
  <c r="C31" i="10" s="1"/>
  <c r="AA30" i="10"/>
  <c r="AC30" i="10" s="1"/>
  <c r="R30" i="10"/>
  <c r="B30" i="10"/>
  <c r="C30" i="10" s="1"/>
  <c r="AA29" i="10"/>
  <c r="AC29" i="10" s="1"/>
  <c r="R29" i="10"/>
  <c r="B29" i="10"/>
  <c r="C29" i="10" s="1"/>
  <c r="AA28" i="10"/>
  <c r="AC28" i="10" s="1"/>
  <c r="R28" i="10"/>
  <c r="B28" i="10"/>
  <c r="C28" i="10" s="1"/>
  <c r="AA27" i="10"/>
  <c r="AC27" i="10" s="1"/>
  <c r="R27" i="10"/>
  <c r="B27" i="10"/>
  <c r="C27" i="10" s="1"/>
  <c r="AA26" i="10"/>
  <c r="AC26" i="10" s="1"/>
  <c r="R26" i="10"/>
  <c r="B26" i="10"/>
  <c r="C26" i="10" s="1"/>
  <c r="AA25" i="10"/>
  <c r="AC25" i="10" s="1"/>
  <c r="R25" i="10"/>
  <c r="B25" i="10"/>
  <c r="C25" i="10" s="1"/>
  <c r="AA24" i="10"/>
  <c r="AC24" i="10" s="1"/>
  <c r="R24" i="10"/>
  <c r="B24" i="10"/>
  <c r="C24" i="10" s="1"/>
  <c r="AA23" i="10"/>
  <c r="AC23" i="10" s="1"/>
  <c r="R23" i="10"/>
  <c r="B23" i="10"/>
  <c r="C23" i="10" s="1"/>
  <c r="AA22" i="10"/>
  <c r="AC22" i="10" s="1"/>
  <c r="R22" i="10"/>
  <c r="B22" i="10"/>
  <c r="C22" i="10" s="1"/>
  <c r="AA21" i="10"/>
  <c r="AC21" i="10" s="1"/>
  <c r="AG21" i="10" s="1"/>
  <c r="R21" i="10"/>
  <c r="B21" i="10"/>
  <c r="C21" i="10" s="1"/>
  <c r="AA20" i="10"/>
  <c r="AC20" i="10" s="1"/>
  <c r="R20" i="10"/>
  <c r="B20" i="10"/>
  <c r="C20" i="10" s="1"/>
  <c r="AA19" i="10"/>
  <c r="AC19" i="10" s="1"/>
  <c r="R19" i="10"/>
  <c r="B19" i="10"/>
  <c r="C19" i="10" s="1"/>
  <c r="AA18" i="10"/>
  <c r="AC18" i="10" s="1"/>
  <c r="AE18" i="10" s="1"/>
  <c r="R18" i="10"/>
  <c r="B18" i="10"/>
  <c r="C18" i="10" s="1"/>
  <c r="AA17" i="10"/>
  <c r="AC17" i="10" s="1"/>
  <c r="R17" i="10"/>
  <c r="B17" i="10"/>
  <c r="C17" i="10" s="1"/>
  <c r="AA16" i="10"/>
  <c r="AC16" i="10" s="1"/>
  <c r="R16" i="10"/>
  <c r="B16" i="10"/>
  <c r="C16" i="10" s="1"/>
  <c r="AA15" i="10"/>
  <c r="AC15" i="10" s="1"/>
  <c r="AH15" i="10" s="1"/>
  <c r="R15" i="10"/>
  <c r="B15" i="10"/>
  <c r="C15" i="10" s="1"/>
  <c r="AA14" i="10"/>
  <c r="AC14" i="10" s="1"/>
  <c r="R14" i="10"/>
  <c r="B14" i="10"/>
  <c r="C14" i="10" s="1"/>
  <c r="AA13" i="10"/>
  <c r="AC13" i="10" s="1"/>
  <c r="R13" i="10"/>
  <c r="B13" i="10"/>
  <c r="C13" i="10" s="1"/>
  <c r="AD12" i="10"/>
  <c r="AA12" i="10"/>
  <c r="AC12" i="10" s="1"/>
  <c r="AH12" i="10" s="1"/>
  <c r="R12" i="10"/>
  <c r="B12" i="10"/>
  <c r="C12" i="10" s="1"/>
  <c r="AA11" i="10"/>
  <c r="AC11" i="10" s="1"/>
  <c r="AH11" i="10" s="1"/>
  <c r="R11" i="10"/>
  <c r="B11" i="10"/>
  <c r="C11" i="10" s="1"/>
  <c r="AA10" i="10"/>
  <c r="AC10" i="10" s="1"/>
  <c r="AH10" i="10" s="1"/>
  <c r="R10" i="10"/>
  <c r="B10" i="10"/>
  <c r="C10" i="10" s="1"/>
  <c r="R9" i="10"/>
  <c r="B9" i="10"/>
  <c r="C9" i="10" s="1"/>
  <c r="R8" i="10"/>
  <c r="B8" i="10"/>
  <c r="C8" i="10" s="1"/>
  <c r="R7" i="10"/>
  <c r="B7" i="10"/>
  <c r="C7" i="10" s="1"/>
  <c r="N6" i="10"/>
  <c r="L6" i="10"/>
  <c r="J6" i="10"/>
  <c r="H6" i="10"/>
  <c r="F6" i="10"/>
  <c r="E4" i="10"/>
  <c r="T1" i="10"/>
  <c r="AY20" i="19" l="1"/>
  <c r="AY19" i="23"/>
  <c r="K11" i="26"/>
  <c r="K17" i="19"/>
  <c r="J10" i="14"/>
  <c r="J13" i="12"/>
  <c r="I31" i="19"/>
  <c r="K33" i="23"/>
  <c r="K18" i="16"/>
  <c r="L37" i="16"/>
  <c r="AT21" i="19"/>
  <c r="AD26" i="13"/>
  <c r="AI26" i="13" s="1"/>
  <c r="AF26" i="13"/>
  <c r="AM26" i="13" s="1"/>
  <c r="I23" i="13" s="1"/>
  <c r="AW10" i="13"/>
  <c r="AE58" i="13"/>
  <c r="AF49" i="13"/>
  <c r="F19" i="19"/>
  <c r="AF30" i="12"/>
  <c r="AG30" i="12"/>
  <c r="AO30" i="12" s="1"/>
  <c r="K27" i="12" s="1"/>
  <c r="AF15" i="16"/>
  <c r="AE15" i="16"/>
  <c r="AG15" i="16"/>
  <c r="AD12" i="12"/>
  <c r="AG12" i="12"/>
  <c r="AH12" i="12"/>
  <c r="AD17" i="12"/>
  <c r="AE17" i="12"/>
  <c r="AK17" i="12" s="1"/>
  <c r="G14" i="12" s="1"/>
  <c r="AG17" i="12"/>
  <c r="AH36" i="13"/>
  <c r="AQ36" i="13" s="1"/>
  <c r="AD36" i="13"/>
  <c r="AI36" i="13" s="1"/>
  <c r="E33" i="13" s="1"/>
  <c r="AG57" i="14"/>
  <c r="AE57" i="14"/>
  <c r="AD57" i="14"/>
  <c r="AQ62" i="14"/>
  <c r="AD10" i="12"/>
  <c r="AG10" i="12"/>
  <c r="AE10" i="12"/>
  <c r="AD15" i="12"/>
  <c r="AI15" i="12" s="1"/>
  <c r="AH15" i="12"/>
  <c r="AF24" i="12"/>
  <c r="AG24" i="12"/>
  <c r="AE24" i="12"/>
  <c r="H21" i="12" s="1"/>
  <c r="AD24" i="12"/>
  <c r="AH53" i="12"/>
  <c r="AD53" i="12"/>
  <c r="AI53" i="12" s="1"/>
  <c r="AH15" i="14"/>
  <c r="AG15" i="14"/>
  <c r="AH13" i="16"/>
  <c r="AD13" i="16"/>
  <c r="AE42" i="16"/>
  <c r="AH42" i="16"/>
  <c r="AD42" i="16"/>
  <c r="AO49" i="12"/>
  <c r="AH31" i="13"/>
  <c r="AF31" i="13"/>
  <c r="AM31" i="13" s="1"/>
  <c r="I28" i="13" s="1"/>
  <c r="AG37" i="10"/>
  <c r="AE37" i="10"/>
  <c r="H34" i="10" s="1"/>
  <c r="AG13" i="12"/>
  <c r="AH13" i="12"/>
  <c r="AF65" i="14"/>
  <c r="AG65" i="14"/>
  <c r="AE65" i="14"/>
  <c r="AE49" i="10"/>
  <c r="AD49" i="10"/>
  <c r="AF29" i="12"/>
  <c r="AX28" i="12" s="1"/>
  <c r="AG29" i="12"/>
  <c r="AE29" i="12"/>
  <c r="AF45" i="12"/>
  <c r="AH45" i="12"/>
  <c r="AD53" i="14"/>
  <c r="AH53" i="14"/>
  <c r="AF14" i="16"/>
  <c r="AD14" i="16"/>
  <c r="F11" i="16" s="1"/>
  <c r="AG14" i="16"/>
  <c r="AE14" i="16"/>
  <c r="AK44" i="10"/>
  <c r="AF45" i="10"/>
  <c r="AG45" i="10"/>
  <c r="AE45" i="10"/>
  <c r="AK45" i="10" s="1"/>
  <c r="AF25" i="12"/>
  <c r="AX25" i="12" s="1"/>
  <c r="AG25" i="12"/>
  <c r="AE25" i="12"/>
  <c r="AO10" i="14"/>
  <c r="AF21" i="12"/>
  <c r="AG21" i="12"/>
  <c r="AO42" i="12"/>
  <c r="AH42" i="14"/>
  <c r="AG42" i="14"/>
  <c r="AF69" i="19"/>
  <c r="AX69" i="19" s="1"/>
  <c r="AG69" i="19"/>
  <c r="AE69" i="19"/>
  <c r="AV69" i="19" s="1"/>
  <c r="AG29" i="21"/>
  <c r="AD29" i="21"/>
  <c r="AE37" i="21"/>
  <c r="AH37" i="21"/>
  <c r="AD37" i="21"/>
  <c r="AF56" i="10"/>
  <c r="AD43" i="11"/>
  <c r="AE20" i="12"/>
  <c r="AK20" i="12" s="1"/>
  <c r="AG22" i="12"/>
  <c r="AG35" i="12"/>
  <c r="AZ34" i="12" s="1"/>
  <c r="AD42" i="12"/>
  <c r="AF49" i="12"/>
  <c r="AF63" i="12"/>
  <c r="AZ59" i="13"/>
  <c r="AD13" i="14"/>
  <c r="AF18" i="16"/>
  <c r="AM18" i="16" s="1"/>
  <c r="AF20" i="16"/>
  <c r="AD22" i="16"/>
  <c r="AI22" i="16" s="1"/>
  <c r="AF25" i="16"/>
  <c r="K24" i="16"/>
  <c r="AG55" i="16"/>
  <c r="AO55" i="16" s="1"/>
  <c r="AF55" i="16"/>
  <c r="AE55" i="16"/>
  <c r="AK55" i="16" s="1"/>
  <c r="AF55" i="18"/>
  <c r="AE55" i="18"/>
  <c r="AF50" i="19"/>
  <c r="AG50" i="19"/>
  <c r="AE50" i="19"/>
  <c r="AF19" i="21"/>
  <c r="AG19" i="21"/>
  <c r="AE19" i="21"/>
  <c r="AF21" i="21"/>
  <c r="AD21" i="21"/>
  <c r="AG59" i="21"/>
  <c r="AF59" i="21"/>
  <c r="AE59" i="21"/>
  <c r="K14" i="23"/>
  <c r="G14" i="23"/>
  <c r="F14" i="23"/>
  <c r="L27" i="23"/>
  <c r="AI31" i="23"/>
  <c r="E28" i="23" s="1"/>
  <c r="AF36" i="24"/>
  <c r="AG36" i="24"/>
  <c r="AD36" i="24"/>
  <c r="AF46" i="26"/>
  <c r="AG46" i="26"/>
  <c r="AG62" i="26"/>
  <c r="AE62" i="26"/>
  <c r="AD62" i="26"/>
  <c r="AF69" i="26"/>
  <c r="AX69" i="26" s="1"/>
  <c r="AG69" i="26"/>
  <c r="AE69" i="26"/>
  <c r="AV69" i="26" s="1"/>
  <c r="AD69" i="26"/>
  <c r="AF46" i="16"/>
  <c r="AG46" i="16"/>
  <c r="AO46" i="16" s="1"/>
  <c r="AY46" i="16" s="1"/>
  <c r="AG35" i="21"/>
  <c r="AH35" i="21"/>
  <c r="AF61" i="26"/>
  <c r="AG61" i="26"/>
  <c r="AD61" i="26"/>
  <c r="K8" i="11"/>
  <c r="AE43" i="11"/>
  <c r="AG20" i="12"/>
  <c r="AE42" i="12"/>
  <c r="AE22" i="16"/>
  <c r="AK22" i="16" s="1"/>
  <c r="AK47" i="16"/>
  <c r="AH27" i="18"/>
  <c r="AD27" i="18"/>
  <c r="AI27" i="18" s="1"/>
  <c r="E24" i="18" s="1"/>
  <c r="AG27" i="19"/>
  <c r="AE27" i="19"/>
  <c r="AK27" i="19" s="1"/>
  <c r="G24" i="19" s="1"/>
  <c r="AD27" i="19"/>
  <c r="AT26" i="19" s="1"/>
  <c r="AG30" i="24"/>
  <c r="L27" i="24" s="1"/>
  <c r="AE30" i="24"/>
  <c r="AK58" i="24"/>
  <c r="AQ62" i="24"/>
  <c r="AF11" i="11"/>
  <c r="J8" i="11" s="1"/>
  <c r="AF41" i="11"/>
  <c r="AD47" i="11"/>
  <c r="AG11" i="12"/>
  <c r="AG26" i="12"/>
  <c r="AD34" i="12"/>
  <c r="AI43" i="12"/>
  <c r="AH46" i="12"/>
  <c r="BB46" i="12" s="1"/>
  <c r="AD58" i="14"/>
  <c r="AH42" i="15"/>
  <c r="AH58" i="15"/>
  <c r="L24" i="16"/>
  <c r="K26" i="16"/>
  <c r="AE40" i="16"/>
  <c r="H37" i="16" s="1"/>
  <c r="AG17" i="21"/>
  <c r="AD17" i="21"/>
  <c r="J22" i="21"/>
  <c r="AH25" i="23"/>
  <c r="AQ25" i="23" s="1"/>
  <c r="AE25" i="23"/>
  <c r="AQ41" i="24"/>
  <c r="AI64" i="26"/>
  <c r="L8" i="11"/>
  <c r="AE13" i="11"/>
  <c r="AK13" i="11" s="1"/>
  <c r="G10" i="11" s="1"/>
  <c r="AE15" i="11"/>
  <c r="AK15" i="11" s="1"/>
  <c r="G12" i="11" s="1"/>
  <c r="E21" i="13"/>
  <c r="E31" i="13"/>
  <c r="AF30" i="15"/>
  <c r="AE29" i="16"/>
  <c r="AK29" i="16" s="1"/>
  <c r="G26" i="16" s="1"/>
  <c r="AF31" i="16"/>
  <c r="J37" i="16"/>
  <c r="AD43" i="16"/>
  <c r="AH43" i="16"/>
  <c r="AQ43" i="16" s="1"/>
  <c r="AF11" i="19"/>
  <c r="AG11" i="19"/>
  <c r="AD11" i="19"/>
  <c r="F8" i="19" s="1"/>
  <c r="AF11" i="21"/>
  <c r="AG11" i="21"/>
  <c r="AO11" i="21" s="1"/>
  <c r="K8" i="21" s="1"/>
  <c r="AG22" i="21"/>
  <c r="AE22" i="21"/>
  <c r="AD22" i="21"/>
  <c r="AG52" i="21"/>
  <c r="AE52" i="21"/>
  <c r="AD52" i="21"/>
  <c r="AH61" i="21"/>
  <c r="AD61" i="21"/>
  <c r="AO50" i="22"/>
  <c r="AE14" i="24"/>
  <c r="AK14" i="24" s="1"/>
  <c r="AD14" i="24"/>
  <c r="AM59" i="24"/>
  <c r="AX20" i="12"/>
  <c r="AX11" i="14"/>
  <c r="AQ65" i="18"/>
  <c r="AE34" i="20"/>
  <c r="AF34" i="20"/>
  <c r="J18" i="21"/>
  <c r="AH28" i="21"/>
  <c r="AD28" i="21"/>
  <c r="AD34" i="21"/>
  <c r="AG34" i="21"/>
  <c r="AK40" i="21"/>
  <c r="AG13" i="23"/>
  <c r="AD28" i="23"/>
  <c r="AI28" i="23" s="1"/>
  <c r="AF28" i="23"/>
  <c r="AE28" i="23"/>
  <c r="AE40" i="23"/>
  <c r="AF40" i="23"/>
  <c r="AM40" i="23" s="1"/>
  <c r="AO61" i="23"/>
  <c r="AZ60" i="23"/>
  <c r="AE12" i="24"/>
  <c r="AK12" i="24" s="1"/>
  <c r="G9" i="24" s="1"/>
  <c r="AD12" i="24"/>
  <c r="AG42" i="11"/>
  <c r="AF66" i="11"/>
  <c r="AD16" i="12"/>
  <c r="AD28" i="12"/>
  <c r="AQ47" i="12"/>
  <c r="AE50" i="12"/>
  <c r="AE62" i="12"/>
  <c r="AD66" i="12"/>
  <c r="AE57" i="13"/>
  <c r="AE11" i="14"/>
  <c r="H8" i="14" s="1"/>
  <c r="AD14" i="14"/>
  <c r="AE19" i="14"/>
  <c r="AK19" i="14" s="1"/>
  <c r="G16" i="14" s="1"/>
  <c r="AG46" i="14"/>
  <c r="AG50" i="14"/>
  <c r="AF64" i="14"/>
  <c r="AF33" i="15"/>
  <c r="AH43" i="15"/>
  <c r="AD10" i="16"/>
  <c r="F7" i="16" s="1"/>
  <c r="AE11" i="16"/>
  <c r="AK11" i="16" s="1"/>
  <c r="AE23" i="16"/>
  <c r="AE35" i="16"/>
  <c r="AD41" i="16"/>
  <c r="AF41" i="16"/>
  <c r="AD49" i="16"/>
  <c r="AI49" i="16" s="1"/>
  <c r="AF61" i="18"/>
  <c r="AG61" i="18"/>
  <c r="AZ61" i="18" s="1"/>
  <c r="AD61" i="18"/>
  <c r="F14" i="21"/>
  <c r="AF18" i="21"/>
  <c r="AE18" i="21"/>
  <c r="AD18" i="21"/>
  <c r="F15" i="21" s="1"/>
  <c r="AH60" i="22"/>
  <c r="AG60" i="22"/>
  <c r="AO60" i="22" s="1"/>
  <c r="AF13" i="23"/>
  <c r="J10" i="23" s="1"/>
  <c r="AD13" i="23"/>
  <c r="AK22" i="23"/>
  <c r="AU22" i="23" s="1"/>
  <c r="H19" i="23"/>
  <c r="AG34" i="23"/>
  <c r="AF34" i="23"/>
  <c r="AE34" i="23"/>
  <c r="AK34" i="23" s="1"/>
  <c r="AH61" i="23"/>
  <c r="AD10" i="24"/>
  <c r="AH10" i="24"/>
  <c r="AE55" i="10"/>
  <c r="AE11" i="11"/>
  <c r="AD48" i="11"/>
  <c r="AI48" i="11" s="1"/>
  <c r="AG16" i="12"/>
  <c r="AE28" i="12"/>
  <c r="AV28" i="12" s="1"/>
  <c r="AG50" i="12"/>
  <c r="AG11" i="14"/>
  <c r="AF55" i="14"/>
  <c r="AM55" i="14" s="1"/>
  <c r="AD66" i="14"/>
  <c r="AE40" i="15"/>
  <c r="AK40" i="15" s="1"/>
  <c r="AG11" i="16"/>
  <c r="AO11" i="16" s="1"/>
  <c r="K8" i="16" s="1"/>
  <c r="AF23" i="16"/>
  <c r="AF35" i="16"/>
  <c r="AM35" i="16" s="1"/>
  <c r="AE37" i="16"/>
  <c r="AK37" i="16" s="1"/>
  <c r="G34" i="16" s="1"/>
  <c r="AG41" i="16"/>
  <c r="AF54" i="16"/>
  <c r="AE54" i="16"/>
  <c r="AK54" i="16" s="1"/>
  <c r="AG12" i="19"/>
  <c r="AE12" i="19"/>
  <c r="H9" i="19" s="1"/>
  <c r="AF23" i="21"/>
  <c r="AX23" i="21" s="1"/>
  <c r="AE23" i="21"/>
  <c r="AE13" i="23"/>
  <c r="N12" i="23"/>
  <c r="K29" i="23"/>
  <c r="G29" i="23"/>
  <c r="AD41" i="23"/>
  <c r="AH41" i="23"/>
  <c r="AF41" i="23"/>
  <c r="AM41" i="23" s="1"/>
  <c r="AF46" i="23"/>
  <c r="AG46" i="23"/>
  <c r="AD46" i="23"/>
  <c r="AG60" i="26"/>
  <c r="AZ46" i="18"/>
  <c r="AG15" i="19"/>
  <c r="AF20" i="19"/>
  <c r="AM20" i="19" s="1"/>
  <c r="AW20" i="19" s="1"/>
  <c r="AY24" i="19"/>
  <c r="AI39" i="19"/>
  <c r="AH57" i="19"/>
  <c r="AG59" i="20"/>
  <c r="AZ59" i="20" s="1"/>
  <c r="F19" i="21"/>
  <c r="AG40" i="21"/>
  <c r="AI17" i="23"/>
  <c r="E14" i="23" s="1"/>
  <c r="G19" i="23"/>
  <c r="K34" i="24"/>
  <c r="G14" i="19"/>
  <c r="J23" i="21"/>
  <c r="AH66" i="21"/>
  <c r="AD58" i="22"/>
  <c r="AD62" i="22"/>
  <c r="K19" i="23"/>
  <c r="AY20" i="23"/>
  <c r="AD21" i="23"/>
  <c r="L19" i="23"/>
  <c r="K27" i="23"/>
  <c r="AF36" i="23"/>
  <c r="AM36" i="23" s="1"/>
  <c r="E8" i="24"/>
  <c r="AD43" i="24"/>
  <c r="AI43" i="24" s="1"/>
  <c r="AF66" i="24"/>
  <c r="J11" i="19"/>
  <c r="AH19" i="19"/>
  <c r="AQ19" i="19" s="1"/>
  <c r="M16" i="19" s="1"/>
  <c r="K19" i="19"/>
  <c r="AD43" i="19"/>
  <c r="AF58" i="22"/>
  <c r="AM58" i="22" s="1"/>
  <c r="L33" i="23"/>
  <c r="AG29" i="26"/>
  <c r="J13" i="23"/>
  <c r="AZ29" i="24"/>
  <c r="AD62" i="18"/>
  <c r="AY16" i="19"/>
  <c r="AY21" i="19"/>
  <c r="AE22" i="19"/>
  <c r="H20" i="19"/>
  <c r="AF26" i="19"/>
  <c r="AE29" i="19"/>
  <c r="AD41" i="19"/>
  <c r="AI41" i="19" s="1"/>
  <c r="AX33" i="20"/>
  <c r="AE35" i="20"/>
  <c r="AD26" i="21"/>
  <c r="F23" i="21" s="1"/>
  <c r="AE42" i="21"/>
  <c r="AE62" i="21"/>
  <c r="AG65" i="21"/>
  <c r="AE18" i="23"/>
  <c r="H17" i="23"/>
  <c r="AE30" i="23"/>
  <c r="L29" i="23"/>
  <c r="AG42" i="23"/>
  <c r="AI47" i="23"/>
  <c r="AE54" i="23"/>
  <c r="AE58" i="23"/>
  <c r="AD13" i="24"/>
  <c r="AI13" i="24" s="1"/>
  <c r="AG16" i="24"/>
  <c r="AG17" i="24"/>
  <c r="L14" i="24" s="1"/>
  <c r="AO29" i="24"/>
  <c r="AE37" i="24"/>
  <c r="AF41" i="24"/>
  <c r="AH48" i="24"/>
  <c r="AH53" i="24"/>
  <c r="AQ53" i="24" s="1"/>
  <c r="AD62" i="24"/>
  <c r="AE14" i="26"/>
  <c r="AH48" i="26"/>
  <c r="AQ48" i="26" s="1"/>
  <c r="AE62" i="16"/>
  <c r="AE62" i="18"/>
  <c r="AF63" i="19"/>
  <c r="AD53" i="20"/>
  <c r="AG26" i="21"/>
  <c r="AD41" i="21"/>
  <c r="AH62" i="21"/>
  <c r="AK65" i="21"/>
  <c r="AF18" i="23"/>
  <c r="AD19" i="23"/>
  <c r="F16" i="23" s="1"/>
  <c r="L17" i="23"/>
  <c r="AF26" i="23"/>
  <c r="AF30" i="23"/>
  <c r="AH42" i="23"/>
  <c r="AG54" i="23"/>
  <c r="H14" i="24"/>
  <c r="AE62" i="24"/>
  <c r="AF14" i="26"/>
  <c r="AM14" i="26" s="1"/>
  <c r="AW28" i="18"/>
  <c r="AT57" i="18"/>
  <c r="AX40" i="21"/>
  <c r="AI54" i="23"/>
  <c r="AH45" i="24"/>
  <c r="AQ45" i="24" s="1"/>
  <c r="AG30" i="26"/>
  <c r="AZ30" i="26" s="1"/>
  <c r="AG32" i="26"/>
  <c r="AG45" i="26"/>
  <c r="AH66" i="26"/>
  <c r="K18" i="19"/>
  <c r="AY25" i="19"/>
  <c r="AO11" i="19"/>
  <c r="K8" i="19" s="1"/>
  <c r="K13" i="19"/>
  <c r="L22" i="19"/>
  <c r="AO50" i="19"/>
  <c r="AY50" i="19" s="1"/>
  <c r="L17" i="19"/>
  <c r="L19" i="19"/>
  <c r="AW24" i="19"/>
  <c r="AX13" i="19"/>
  <c r="AW19" i="19"/>
  <c r="AM39" i="19"/>
  <c r="I36" i="19" s="1"/>
  <c r="AK50" i="19"/>
  <c r="AI43" i="19"/>
  <c r="AI23" i="19"/>
  <c r="AS22" i="16"/>
  <c r="AY19" i="16"/>
  <c r="L19" i="16"/>
  <c r="AY21" i="16"/>
  <c r="L34" i="16"/>
  <c r="AO14" i="16"/>
  <c r="K11" i="16" s="1"/>
  <c r="L22" i="16"/>
  <c r="L26" i="16"/>
  <c r="AY36" i="16"/>
  <c r="K16" i="16"/>
  <c r="K32" i="16"/>
  <c r="K13" i="16"/>
  <c r="AX14" i="16"/>
  <c r="J15" i="16"/>
  <c r="J13" i="16"/>
  <c r="AU54" i="16"/>
  <c r="H22" i="16"/>
  <c r="H26" i="16"/>
  <c r="F15" i="16"/>
  <c r="F19" i="16"/>
  <c r="F13" i="16"/>
  <c r="AI26" i="16"/>
  <c r="AI10" i="16"/>
  <c r="E7" i="16" s="1"/>
  <c r="AH18" i="25"/>
  <c r="AE18" i="25"/>
  <c r="AM45" i="25"/>
  <c r="AH17" i="25"/>
  <c r="AE17" i="25"/>
  <c r="AH40" i="25"/>
  <c r="AE40" i="25"/>
  <c r="AX20" i="25"/>
  <c r="AF34" i="25"/>
  <c r="AM34" i="25" s="1"/>
  <c r="AD43" i="25"/>
  <c r="AE19" i="22"/>
  <c r="AG19" i="22"/>
  <c r="AO19" i="22" s="1"/>
  <c r="K16" i="22" s="1"/>
  <c r="AH25" i="22"/>
  <c r="AE25" i="22"/>
  <c r="J31" i="22"/>
  <c r="AD37" i="22"/>
  <c r="AH37" i="22"/>
  <c r="AF18" i="22"/>
  <c r="J15" i="22" s="1"/>
  <c r="AE18" i="22"/>
  <c r="AD18" i="22"/>
  <c r="AD24" i="22"/>
  <c r="AG24" i="22"/>
  <c r="AE63" i="22"/>
  <c r="AF63" i="22"/>
  <c r="AG12" i="22"/>
  <c r="AE12" i="22"/>
  <c r="AD12" i="22"/>
  <c r="AH23" i="22"/>
  <c r="N20" i="22" s="1"/>
  <c r="AE23" i="22"/>
  <c r="AH27" i="22"/>
  <c r="AE27" i="22"/>
  <c r="AG36" i="22"/>
  <c r="AO36" i="22" s="1"/>
  <c r="AH36" i="22"/>
  <c r="N33" i="22" s="1"/>
  <c r="AF61" i="22"/>
  <c r="AG61" i="22"/>
  <c r="AD61" i="22"/>
  <c r="AD64" i="22"/>
  <c r="AI64" i="22" s="1"/>
  <c r="AF64" i="22"/>
  <c r="AM64" i="22" s="1"/>
  <c r="AG22" i="22"/>
  <c r="AE22" i="22"/>
  <c r="AD22" i="22"/>
  <c r="AF26" i="22"/>
  <c r="AD26" i="22"/>
  <c r="AG26" i="22"/>
  <c r="AO26" i="22" s="1"/>
  <c r="K23" i="22" s="1"/>
  <c r="AF34" i="22"/>
  <c r="AX34" i="22" s="1"/>
  <c r="AG34" i="22"/>
  <c r="AE34" i="22"/>
  <c r="AD34" i="22"/>
  <c r="AH43" i="22"/>
  <c r="AE43" i="22"/>
  <c r="AK43" i="22" s="1"/>
  <c r="AQ58" i="22"/>
  <c r="AG65" i="22"/>
  <c r="AH65" i="22"/>
  <c r="AH21" i="22"/>
  <c r="AE30" i="22"/>
  <c r="AE35" i="22"/>
  <c r="AG35" i="22"/>
  <c r="AG20" i="22"/>
  <c r="L17" i="22" s="1"/>
  <c r="J27" i="22"/>
  <c r="AD28" i="22"/>
  <c r="AT28" i="22" s="1"/>
  <c r="AG45" i="22"/>
  <c r="AH47" i="22"/>
  <c r="AE62" i="22"/>
  <c r="AK62" i="22" s="1"/>
  <c r="AF66" i="22"/>
  <c r="AF44" i="22"/>
  <c r="AI62" i="22"/>
  <c r="AH66" i="22"/>
  <c r="AF11" i="20"/>
  <c r="AD11" i="20"/>
  <c r="AK59" i="20"/>
  <c r="AH61" i="20"/>
  <c r="AD61" i="20"/>
  <c r="AD52" i="20"/>
  <c r="AG52" i="20"/>
  <c r="AE52" i="20"/>
  <c r="AD13" i="20"/>
  <c r="AE13" i="20"/>
  <c r="AH13" i="20"/>
  <c r="AG29" i="20"/>
  <c r="L26" i="20" s="1"/>
  <c r="AE29" i="20"/>
  <c r="AG39" i="20"/>
  <c r="AD39" i="20"/>
  <c r="F36" i="20" s="1"/>
  <c r="AM53" i="20"/>
  <c r="AG12" i="20"/>
  <c r="AE12" i="20"/>
  <c r="AD12" i="20"/>
  <c r="AO50" i="20"/>
  <c r="AX35" i="20"/>
  <c r="AE48" i="20"/>
  <c r="AF49" i="20"/>
  <c r="AE62" i="20"/>
  <c r="AF20" i="20"/>
  <c r="J17" i="20" s="1"/>
  <c r="AG26" i="20"/>
  <c r="AE33" i="20"/>
  <c r="AF41" i="20"/>
  <c r="AF60" i="20"/>
  <c r="AH62" i="20"/>
  <c r="AF68" i="20"/>
  <c r="AI53" i="20"/>
  <c r="AM59" i="20"/>
  <c r="AE45" i="17"/>
  <c r="AH57" i="17"/>
  <c r="E13" i="17"/>
  <c r="AM45" i="17"/>
  <c r="AG13" i="17"/>
  <c r="AH13" i="17"/>
  <c r="AG55" i="17"/>
  <c r="AO55" i="17" s="1"/>
  <c r="AH55" i="17"/>
  <c r="AE55" i="17"/>
  <c r="AK55" i="17" s="1"/>
  <c r="AO60" i="17"/>
  <c r="AH11" i="17"/>
  <c r="AG11" i="17"/>
  <c r="L8" i="17" s="1"/>
  <c r="AD11" i="17"/>
  <c r="AH43" i="17"/>
  <c r="AD43" i="17"/>
  <c r="AH50" i="17"/>
  <c r="AG50" i="17"/>
  <c r="AM38" i="17"/>
  <c r="AG44" i="17"/>
  <c r="AE44" i="17"/>
  <c r="AK44" i="17" s="1"/>
  <c r="AD44" i="17"/>
  <c r="AH47" i="17"/>
  <c r="AG47" i="17"/>
  <c r="AD47" i="17"/>
  <c r="AM59" i="17"/>
  <c r="AH12" i="17"/>
  <c r="AF16" i="17"/>
  <c r="AH40" i="17"/>
  <c r="AH48" i="17"/>
  <c r="AH51" i="17"/>
  <c r="AH14" i="17"/>
  <c r="AG12" i="17"/>
  <c r="AE40" i="17"/>
  <c r="AD51" i="17"/>
  <c r="AI48" i="15"/>
  <c r="AD57" i="15"/>
  <c r="AH57" i="15"/>
  <c r="AG57" i="15"/>
  <c r="AF55" i="15"/>
  <c r="AE55" i="15"/>
  <c r="AG55" i="15"/>
  <c r="AF61" i="15"/>
  <c r="AD61" i="15"/>
  <c r="AG61" i="15"/>
  <c r="AD47" i="15"/>
  <c r="AG47" i="15"/>
  <c r="AE47" i="15"/>
  <c r="AE23" i="15"/>
  <c r="AF34" i="15"/>
  <c r="AX33" i="15" s="1"/>
  <c r="AG46" i="15"/>
  <c r="AF48" i="15"/>
  <c r="AD56" i="15"/>
  <c r="AD62" i="15"/>
  <c r="AG65" i="15"/>
  <c r="AF35" i="15"/>
  <c r="AX35" i="15" s="1"/>
  <c r="AF56" i="15"/>
  <c r="AE62" i="15"/>
  <c r="AF28" i="15"/>
  <c r="AX28" i="15" s="1"/>
  <c r="AG39" i="15"/>
  <c r="AF40" i="15"/>
  <c r="AF66" i="15"/>
  <c r="AE21" i="15"/>
  <c r="AX30" i="15"/>
  <c r="AE16" i="13"/>
  <c r="AH16" i="13"/>
  <c r="N13" i="13" s="1"/>
  <c r="AD16" i="13"/>
  <c r="F13" i="13" s="1"/>
  <c r="AE18" i="13"/>
  <c r="AD18" i="13"/>
  <c r="AF18" i="13"/>
  <c r="AF50" i="13"/>
  <c r="AE50" i="13"/>
  <c r="AE13" i="13"/>
  <c r="AF13" i="13"/>
  <c r="AM13" i="13" s="1"/>
  <c r="I10" i="13" s="1"/>
  <c r="AF30" i="13"/>
  <c r="AM30" i="13" s="1"/>
  <c r="AW30" i="13" s="1"/>
  <c r="AH30" i="13"/>
  <c r="AH33" i="13"/>
  <c r="AD33" i="13"/>
  <c r="AI33" i="13" s="1"/>
  <c r="AS33" i="13" s="1"/>
  <c r="AE12" i="13"/>
  <c r="AF12" i="13"/>
  <c r="AM12" i="13" s="1"/>
  <c r="AW11" i="13" s="1"/>
  <c r="AG21" i="13"/>
  <c r="AO21" i="13" s="1"/>
  <c r="AF21" i="13"/>
  <c r="AM21" i="13" s="1"/>
  <c r="I18" i="13" s="1"/>
  <c r="AD21" i="13"/>
  <c r="AI21" i="13" s="1"/>
  <c r="AE42" i="13"/>
  <c r="AH42" i="13"/>
  <c r="AG52" i="13"/>
  <c r="AE52" i="13"/>
  <c r="AE20" i="13"/>
  <c r="AF20" i="13"/>
  <c r="AM20" i="13" s="1"/>
  <c r="E23" i="13"/>
  <c r="AH28" i="13"/>
  <c r="AQ28" i="13" s="1"/>
  <c r="AD28" i="13"/>
  <c r="AH46" i="13"/>
  <c r="AG46" i="13"/>
  <c r="AE53" i="13"/>
  <c r="AD53" i="13"/>
  <c r="AF65" i="13"/>
  <c r="AE65" i="13"/>
  <c r="H14" i="13"/>
  <c r="AF14" i="13"/>
  <c r="AF15" i="13"/>
  <c r="AM15" i="13" s="1"/>
  <c r="AD17" i="13"/>
  <c r="AD19" i="13"/>
  <c r="AI19" i="13" s="1"/>
  <c r="E16" i="13" s="1"/>
  <c r="AD22" i="13"/>
  <c r="AI22" i="13" s="1"/>
  <c r="AD23" i="13"/>
  <c r="AI23" i="13" s="1"/>
  <c r="AS23" i="13" s="1"/>
  <c r="AH26" i="13"/>
  <c r="AD32" i="13"/>
  <c r="AI32" i="13" s="1"/>
  <c r="F31" i="13"/>
  <c r="AD37" i="13"/>
  <c r="AI37" i="13" s="1"/>
  <c r="AF39" i="13"/>
  <c r="AD51" i="13"/>
  <c r="AO60" i="13"/>
  <c r="AE62" i="13"/>
  <c r="AK14" i="13"/>
  <c r="AK15" i="13"/>
  <c r="AF17" i="13"/>
  <c r="AM17" i="13" s="1"/>
  <c r="AF19" i="13"/>
  <c r="AM19" i="13" s="1"/>
  <c r="AF23" i="13"/>
  <c r="AM23" i="13" s="1"/>
  <c r="I20" i="13" s="1"/>
  <c r="AE59" i="13"/>
  <c r="AD64" i="13"/>
  <c r="AK19" i="13"/>
  <c r="AD27" i="13"/>
  <c r="AI27" i="13" s="1"/>
  <c r="E24" i="13" s="1"/>
  <c r="AD31" i="13"/>
  <c r="AI31" i="13" s="1"/>
  <c r="AK17" i="13"/>
  <c r="AM64" i="10"/>
  <c r="AO37" i="10"/>
  <c r="K34" i="10" s="1"/>
  <c r="AF41" i="10"/>
  <c r="AG41" i="10"/>
  <c r="AD41" i="10"/>
  <c r="AF60" i="10"/>
  <c r="AG60" i="10"/>
  <c r="F35" i="10"/>
  <c r="AX45" i="10"/>
  <c r="AG55" i="10"/>
  <c r="AE58" i="10"/>
  <c r="AK58" i="10" s="1"/>
  <c r="AD62" i="10"/>
  <c r="AD37" i="10"/>
  <c r="AK37" i="10"/>
  <c r="AF44" i="10"/>
  <c r="AH58" i="10"/>
  <c r="AM58" i="10"/>
  <c r="AI38" i="10"/>
  <c r="AD42" i="10"/>
  <c r="AI42" i="10" s="1"/>
  <c r="AV44" i="10"/>
  <c r="AZ45" i="10"/>
  <c r="AK49" i="10"/>
  <c r="AG56" i="10"/>
  <c r="AD58" i="10"/>
  <c r="AK11" i="26"/>
  <c r="H8" i="26"/>
  <c r="AF62" i="26"/>
  <c r="AG68" i="26"/>
  <c r="AH44" i="26"/>
  <c r="AE61" i="26"/>
  <c r="AG10" i="26"/>
  <c r="AF10" i="26"/>
  <c r="AG33" i="26"/>
  <c r="AG28" i="26"/>
  <c r="AH10" i="26"/>
  <c r="AD10" i="26"/>
  <c r="AH17" i="26"/>
  <c r="AD17" i="26"/>
  <c r="AF17" i="26"/>
  <c r="AE17" i="26"/>
  <c r="AG17" i="26"/>
  <c r="AH26" i="26"/>
  <c r="AD26" i="26"/>
  <c r="AF26" i="26"/>
  <c r="AG26" i="26"/>
  <c r="AE26" i="26"/>
  <c r="AK10" i="26"/>
  <c r="AG13" i="26"/>
  <c r="AE13" i="26"/>
  <c r="AD13" i="26"/>
  <c r="AF13" i="26"/>
  <c r="AG15" i="26"/>
  <c r="AE15" i="26"/>
  <c r="AD15" i="26"/>
  <c r="AF15" i="26"/>
  <c r="AH16" i="26"/>
  <c r="AD16" i="26"/>
  <c r="AG16" i="26"/>
  <c r="AE16" i="26"/>
  <c r="AH18" i="26"/>
  <c r="AD18" i="26"/>
  <c r="AG18" i="26"/>
  <c r="AF18" i="26"/>
  <c r="AE18" i="26"/>
  <c r="L16" i="26"/>
  <c r="AO19" i="26"/>
  <c r="AH20" i="26"/>
  <c r="AD20" i="26"/>
  <c r="AG20" i="26"/>
  <c r="AF20" i="26"/>
  <c r="AE20" i="26"/>
  <c r="AO21" i="26"/>
  <c r="K18" i="26" s="1"/>
  <c r="AH22" i="26"/>
  <c r="AD22" i="26"/>
  <c r="AG22" i="26"/>
  <c r="AF22" i="26"/>
  <c r="AE22" i="26"/>
  <c r="AG23" i="26"/>
  <c r="AH24" i="26"/>
  <c r="AD24" i="26"/>
  <c r="AG24" i="26"/>
  <c r="AF24" i="26"/>
  <c r="AE24" i="26"/>
  <c r="AO25" i="26"/>
  <c r="K22" i="26" s="1"/>
  <c r="I11" i="26"/>
  <c r="L11" i="26"/>
  <c r="AG12" i="26"/>
  <c r="AF12" i="26"/>
  <c r="AH12" i="26"/>
  <c r="AD12" i="26"/>
  <c r="AH13" i="26"/>
  <c r="AH15" i="26"/>
  <c r="AF16" i="26"/>
  <c r="AK29" i="26"/>
  <c r="AK30" i="26"/>
  <c r="AE31" i="26"/>
  <c r="AK32" i="26"/>
  <c r="G29" i="26" s="1"/>
  <c r="AK33" i="26"/>
  <c r="AG11" i="26"/>
  <c r="AF11" i="26"/>
  <c r="AH11" i="26"/>
  <c r="AD11" i="26"/>
  <c r="AE12" i="26"/>
  <c r="AK14" i="26"/>
  <c r="AF27" i="26"/>
  <c r="AK28" i="26"/>
  <c r="AD14" i="26"/>
  <c r="L26" i="26"/>
  <c r="AO29" i="26"/>
  <c r="AO30" i="26"/>
  <c r="AO31" i="26"/>
  <c r="AH36" i="26"/>
  <c r="AD36" i="26"/>
  <c r="AE36" i="26"/>
  <c r="AF36" i="26"/>
  <c r="AH37" i="26"/>
  <c r="AD37" i="26"/>
  <c r="AG37" i="26"/>
  <c r="AF37" i="26"/>
  <c r="AE37" i="26"/>
  <c r="AM46" i="26"/>
  <c r="AX45" i="26"/>
  <c r="AK48" i="26"/>
  <c r="AH19" i="26"/>
  <c r="AD19" i="26"/>
  <c r="AH21" i="26"/>
  <c r="AD21" i="26"/>
  <c r="AH23" i="26"/>
  <c r="AD23" i="26"/>
  <c r="AH25" i="26"/>
  <c r="AD25" i="26"/>
  <c r="L27" i="26"/>
  <c r="G27" i="26"/>
  <c r="AO27" i="26"/>
  <c r="AH34" i="26"/>
  <c r="AD34" i="26"/>
  <c r="AE34" i="26"/>
  <c r="AF34" i="26"/>
  <c r="L33" i="26"/>
  <c r="AO36" i="26"/>
  <c r="AE38" i="26"/>
  <c r="AG38" i="26"/>
  <c r="AF38" i="26"/>
  <c r="AD38" i="26"/>
  <c r="AH38" i="26"/>
  <c r="AH41" i="26"/>
  <c r="AD41" i="26"/>
  <c r="AF41" i="26"/>
  <c r="AE41" i="26"/>
  <c r="AG41" i="26"/>
  <c r="AQ43" i="26"/>
  <c r="AK45" i="26"/>
  <c r="AM59" i="26"/>
  <c r="AW58" i="26" s="1"/>
  <c r="AE19" i="26"/>
  <c r="AE21" i="26"/>
  <c r="AE23" i="26"/>
  <c r="AE25" i="26"/>
  <c r="AH27" i="26"/>
  <c r="AD27" i="26"/>
  <c r="L31" i="26"/>
  <c r="AO34" i="26"/>
  <c r="AH35" i="26"/>
  <c r="AD35" i="26"/>
  <c r="AG35" i="26"/>
  <c r="AF35" i="26"/>
  <c r="AE51" i="26"/>
  <c r="AH14" i="26"/>
  <c r="L18" i="26"/>
  <c r="AF19" i="26"/>
  <c r="AF21" i="26"/>
  <c r="L22" i="26"/>
  <c r="AF23" i="26"/>
  <c r="L24" i="26"/>
  <c r="AF25" i="26"/>
  <c r="AE27" i="26"/>
  <c r="AH28" i="26"/>
  <c r="AD28" i="26"/>
  <c r="AF28" i="26"/>
  <c r="AH29" i="26"/>
  <c r="AD29" i="26"/>
  <c r="AF29" i="26"/>
  <c r="AH30" i="26"/>
  <c r="AD30" i="26"/>
  <c r="AF30" i="26"/>
  <c r="AH31" i="26"/>
  <c r="AD31" i="26"/>
  <c r="AF31" i="26"/>
  <c r="AH32" i="26"/>
  <c r="AD32" i="26"/>
  <c r="AF32" i="26"/>
  <c r="AH33" i="26"/>
  <c r="AD33" i="26"/>
  <c r="AF33" i="26"/>
  <c r="AE35" i="26"/>
  <c r="AQ42" i="26"/>
  <c r="AU44" i="26"/>
  <c r="AZ45" i="26"/>
  <c r="AD50" i="26"/>
  <c r="AK53" i="26"/>
  <c r="J36" i="26"/>
  <c r="AG39" i="26"/>
  <c r="AF40" i="26"/>
  <c r="AG44" i="26"/>
  <c r="AD44" i="26"/>
  <c r="AO50" i="26"/>
  <c r="AF55" i="26"/>
  <c r="AE55" i="26"/>
  <c r="AD55" i="26"/>
  <c r="AG55" i="26"/>
  <c r="AI58" i="26"/>
  <c r="AK63" i="26"/>
  <c r="AH64" i="26"/>
  <c r="AH39" i="26"/>
  <c r="AM39" i="26"/>
  <c r="AH40" i="26"/>
  <c r="AE42" i="26"/>
  <c r="AF42" i="26"/>
  <c r="AF43" i="26"/>
  <c r="AD43" i="26"/>
  <c r="AM45" i="26"/>
  <c r="AO46" i="26"/>
  <c r="AF47" i="26"/>
  <c r="AD47" i="26"/>
  <c r="AG47" i="26"/>
  <c r="AH49" i="26"/>
  <c r="AD49" i="26"/>
  <c r="AF49" i="26"/>
  <c r="AQ51" i="26"/>
  <c r="AE54" i="26"/>
  <c r="AG54" i="26"/>
  <c r="AF54" i="26"/>
  <c r="AH54" i="26"/>
  <c r="AQ55" i="26"/>
  <c r="AG56" i="26"/>
  <c r="AE56" i="26"/>
  <c r="AD56" i="26"/>
  <c r="AF56" i="26"/>
  <c r="AQ60" i="26"/>
  <c r="AM68" i="26"/>
  <c r="AX68" i="26"/>
  <c r="AD39" i="26"/>
  <c r="AD40" i="26"/>
  <c r="L37" i="26"/>
  <c r="AD42" i="26"/>
  <c r="AE43" i="26"/>
  <c r="AM44" i="26"/>
  <c r="AO45" i="26"/>
  <c r="AE46" i="26"/>
  <c r="AH46" i="26"/>
  <c r="AE47" i="26"/>
  <c r="AE49" i="26"/>
  <c r="AK52" i="26"/>
  <c r="AD54" i="26"/>
  <c r="AH56" i="26"/>
  <c r="AO60" i="26"/>
  <c r="AK62" i="26"/>
  <c r="AV62" i="26"/>
  <c r="AM66" i="26"/>
  <c r="K37" i="26"/>
  <c r="AE39" i="26"/>
  <c r="AE40" i="26"/>
  <c r="AG42" i="26"/>
  <c r="AG43" i="26"/>
  <c r="AH45" i="26"/>
  <c r="AD45" i="26"/>
  <c r="AD46" i="26"/>
  <c r="AH47" i="26"/>
  <c r="AG48" i="26"/>
  <c r="AD48" i="26"/>
  <c r="AF48" i="26"/>
  <c r="AG49" i="26"/>
  <c r="AE50" i="26"/>
  <c r="AH50" i="26"/>
  <c r="AF50" i="26"/>
  <c r="AF51" i="26"/>
  <c r="AG51" i="26"/>
  <c r="AD51" i="26"/>
  <c r="AH53" i="26"/>
  <c r="AD53" i="26"/>
  <c r="AG53" i="26"/>
  <c r="AF53" i="26"/>
  <c r="AF57" i="26"/>
  <c r="AE57" i="26"/>
  <c r="AG57" i="26"/>
  <c r="AD57" i="26"/>
  <c r="AH57" i="26"/>
  <c r="AH59" i="26"/>
  <c r="AD59" i="26"/>
  <c r="AE59" i="26"/>
  <c r="AG59" i="26"/>
  <c r="AD52" i="26"/>
  <c r="AG58" i="26"/>
  <c r="AE58" i="26"/>
  <c r="AF60" i="26"/>
  <c r="AQ66" i="26"/>
  <c r="AK69" i="26"/>
  <c r="AU69" i="26" s="1"/>
  <c r="AF65" i="26"/>
  <c r="AD65" i="26"/>
  <c r="AE65" i="26"/>
  <c r="AH67" i="26"/>
  <c r="AD67" i="26"/>
  <c r="AE67" i="26"/>
  <c r="AF52" i="26"/>
  <c r="AE64" i="26"/>
  <c r="AF64" i="26"/>
  <c r="AG64" i="26"/>
  <c r="AG65" i="26"/>
  <c r="AF67" i="26"/>
  <c r="AH52" i="26"/>
  <c r="AE60" i="26"/>
  <c r="AD60" i="26"/>
  <c r="AH63" i="26"/>
  <c r="AD63" i="26"/>
  <c r="AF63" i="26"/>
  <c r="AG63" i="26"/>
  <c r="AH65" i="26"/>
  <c r="AG66" i="26"/>
  <c r="AD66" i="26"/>
  <c r="AE66" i="26"/>
  <c r="AG67" i="26"/>
  <c r="AE68" i="26"/>
  <c r="AH68" i="26"/>
  <c r="AD68" i="26"/>
  <c r="AH61" i="26"/>
  <c r="AM61" i="26"/>
  <c r="AH62" i="26"/>
  <c r="AH69" i="26"/>
  <c r="AM69" i="26"/>
  <c r="AW69" i="26" s="1"/>
  <c r="AM25" i="25"/>
  <c r="AF22" i="25"/>
  <c r="AE16" i="25"/>
  <c r="AH10" i="25"/>
  <c r="AD10" i="25"/>
  <c r="AG10" i="25"/>
  <c r="AF10" i="25"/>
  <c r="AE10" i="25"/>
  <c r="AH11" i="25"/>
  <c r="AD11" i="25"/>
  <c r="AG11" i="25"/>
  <c r="AF11" i="25"/>
  <c r="AE11" i="25"/>
  <c r="AH12" i="25"/>
  <c r="AD12" i="25"/>
  <c r="AG12" i="25"/>
  <c r="AF12" i="25"/>
  <c r="AE12" i="25"/>
  <c r="AH13" i="25"/>
  <c r="AD13" i="25"/>
  <c r="AG13" i="25"/>
  <c r="AF13" i="25"/>
  <c r="AE13" i="25"/>
  <c r="AH14" i="25"/>
  <c r="AD14" i="25"/>
  <c r="AG14" i="25"/>
  <c r="AF14" i="25"/>
  <c r="AE14" i="25"/>
  <c r="AH15" i="25"/>
  <c r="AD15" i="25"/>
  <c r="AG15" i="25"/>
  <c r="AF15" i="25"/>
  <c r="AE15" i="25"/>
  <c r="AQ16" i="25"/>
  <c r="AQ17" i="25"/>
  <c r="H14" i="25"/>
  <c r="AV17" i="25"/>
  <c r="H15" i="25"/>
  <c r="AV18" i="25"/>
  <c r="AH19" i="25"/>
  <c r="AX23" i="25"/>
  <c r="H16" i="25"/>
  <c r="AF16" i="25"/>
  <c r="AF17" i="25"/>
  <c r="AF18" i="25"/>
  <c r="AF19" i="25"/>
  <c r="J21" i="25"/>
  <c r="J22" i="25"/>
  <c r="I22" i="25"/>
  <c r="AH26" i="25"/>
  <c r="AD26" i="25"/>
  <c r="AG26" i="25"/>
  <c r="AF26" i="25"/>
  <c r="AE26" i="25"/>
  <c r="AH27" i="25"/>
  <c r="AD27" i="25"/>
  <c r="AG27" i="25"/>
  <c r="AF27" i="25"/>
  <c r="AE27" i="25"/>
  <c r="AH28" i="25"/>
  <c r="AD28" i="25"/>
  <c r="AG28" i="25"/>
  <c r="AF28" i="25"/>
  <c r="AE28" i="25"/>
  <c r="AH29" i="25"/>
  <c r="AD29" i="25"/>
  <c r="AG29" i="25"/>
  <c r="AF29" i="25"/>
  <c r="AE29" i="25"/>
  <c r="AH30" i="25"/>
  <c r="AD30" i="25"/>
  <c r="AG30" i="25"/>
  <c r="AF30" i="25"/>
  <c r="AE30" i="25"/>
  <c r="AH31" i="25"/>
  <c r="AD31" i="25"/>
  <c r="AG31" i="25"/>
  <c r="AF31" i="25"/>
  <c r="AE31" i="25"/>
  <c r="AH32" i="25"/>
  <c r="AD32" i="25"/>
  <c r="AG32" i="25"/>
  <c r="AF32" i="25"/>
  <c r="AE32" i="25"/>
  <c r="AH33" i="25"/>
  <c r="AD33" i="25"/>
  <c r="AG33" i="25"/>
  <c r="AF33" i="25"/>
  <c r="AE33" i="25"/>
  <c r="AG16" i="25"/>
  <c r="AG17" i="25"/>
  <c r="AK17" i="25"/>
  <c r="AG18" i="25"/>
  <c r="AK18" i="25"/>
  <c r="AG19" i="25"/>
  <c r="AK19" i="25"/>
  <c r="AH20" i="25"/>
  <c r="AD20" i="25"/>
  <c r="AG20" i="25"/>
  <c r="AH21" i="25"/>
  <c r="AD21" i="25"/>
  <c r="AG21" i="25"/>
  <c r="AH22" i="25"/>
  <c r="AD22" i="25"/>
  <c r="AG22" i="25"/>
  <c r="AH23" i="25"/>
  <c r="AD23" i="25"/>
  <c r="AG23" i="25"/>
  <c r="AH24" i="25"/>
  <c r="AD24" i="25"/>
  <c r="AG24" i="25"/>
  <c r="AD16" i="25"/>
  <c r="J17" i="25"/>
  <c r="AD17" i="25"/>
  <c r="J18" i="25"/>
  <c r="AD18" i="25"/>
  <c r="AD19" i="25"/>
  <c r="J20" i="25"/>
  <c r="AE20" i="25"/>
  <c r="AM20" i="25"/>
  <c r="AE21" i="25"/>
  <c r="AM21" i="25"/>
  <c r="AE22" i="25"/>
  <c r="AE23" i="25"/>
  <c r="AM23" i="25"/>
  <c r="AE24" i="25"/>
  <c r="AM24" i="25"/>
  <c r="AH25" i="25"/>
  <c r="AD25" i="25"/>
  <c r="AG25" i="25"/>
  <c r="AE25" i="25"/>
  <c r="J31" i="25"/>
  <c r="AG39" i="25"/>
  <c r="AF39" i="25"/>
  <c r="AE39" i="25"/>
  <c r="AE41" i="25"/>
  <c r="AH41" i="25"/>
  <c r="AD41" i="25"/>
  <c r="AG41" i="25"/>
  <c r="AF42" i="25"/>
  <c r="AE42" i="25"/>
  <c r="AH42" i="25"/>
  <c r="AD42" i="25"/>
  <c r="AI43" i="25"/>
  <c r="AE35" i="25"/>
  <c r="AH35" i="25"/>
  <c r="AD35" i="25"/>
  <c r="AG35" i="25"/>
  <c r="AE36" i="25"/>
  <c r="AH36" i="25"/>
  <c r="AD36" i="25"/>
  <c r="AG36" i="25"/>
  <c r="AE37" i="25"/>
  <c r="AH37" i="25"/>
  <c r="AD37" i="25"/>
  <c r="AG37" i="25"/>
  <c r="AF38" i="25"/>
  <c r="AE38" i="25"/>
  <c r="AH38" i="25"/>
  <c r="AD38" i="25"/>
  <c r="AD39" i="25"/>
  <c r="AF41" i="25"/>
  <c r="AG42" i="25"/>
  <c r="AQ43" i="25"/>
  <c r="I31" i="25"/>
  <c r="AH34" i="25"/>
  <c r="AD34" i="25"/>
  <c r="AG34" i="25"/>
  <c r="AF35" i="25"/>
  <c r="AF36" i="25"/>
  <c r="AF37" i="25"/>
  <c r="AG38" i="25"/>
  <c r="AH39" i="25"/>
  <c r="AK40" i="25"/>
  <c r="AK34" i="25"/>
  <c r="AG43" i="25"/>
  <c r="AF43" i="25"/>
  <c r="AE43" i="25"/>
  <c r="AF40" i="25"/>
  <c r="AH45" i="25"/>
  <c r="AD45" i="25"/>
  <c r="AG45" i="25"/>
  <c r="AE45" i="25"/>
  <c r="AF47" i="25"/>
  <c r="AE47" i="25"/>
  <c r="AH47" i="25"/>
  <c r="AD47" i="25"/>
  <c r="AG47" i="25"/>
  <c r="AK50" i="25"/>
  <c r="AG40" i="25"/>
  <c r="AG44" i="25"/>
  <c r="AF44" i="25"/>
  <c r="AH44" i="25"/>
  <c r="AD44" i="25"/>
  <c r="AG48" i="25"/>
  <c r="AF48" i="25"/>
  <c r="AE48" i="25"/>
  <c r="AH48" i="25"/>
  <c r="AD48" i="25"/>
  <c r="AF51" i="25"/>
  <c r="AE51" i="25"/>
  <c r="AH51" i="25"/>
  <c r="AD51" i="25"/>
  <c r="AG51" i="25"/>
  <c r="AK54" i="25"/>
  <c r="AD40" i="25"/>
  <c r="AE44" i="25"/>
  <c r="AH49" i="25"/>
  <c r="AD49" i="25"/>
  <c r="AG49" i="25"/>
  <c r="AF49" i="25"/>
  <c r="AE49" i="25"/>
  <c r="AG52" i="25"/>
  <c r="AF52" i="25"/>
  <c r="AE52" i="25"/>
  <c r="AH52" i="25"/>
  <c r="AD52" i="25"/>
  <c r="AF55" i="25"/>
  <c r="AE55" i="25"/>
  <c r="AH55" i="25"/>
  <c r="AD55" i="25"/>
  <c r="AG55" i="25"/>
  <c r="AE46" i="25"/>
  <c r="AH53" i="25"/>
  <c r="AD53" i="25"/>
  <c r="AG53" i="25"/>
  <c r="AF53" i="25"/>
  <c r="AE53" i="25"/>
  <c r="AG56" i="25"/>
  <c r="AF56" i="25"/>
  <c r="AE56" i="25"/>
  <c r="AH56" i="25"/>
  <c r="AD56" i="25"/>
  <c r="AF46" i="25"/>
  <c r="AF50" i="25"/>
  <c r="AF54" i="25"/>
  <c r="AE57" i="25"/>
  <c r="AH57" i="25"/>
  <c r="AD57" i="25"/>
  <c r="AG57" i="25"/>
  <c r="AF57" i="25"/>
  <c r="AE61" i="25"/>
  <c r="AH61" i="25"/>
  <c r="AD61" i="25"/>
  <c r="AG61" i="25"/>
  <c r="AF61" i="25"/>
  <c r="AH68" i="25"/>
  <c r="AD68" i="25"/>
  <c r="AG68" i="25"/>
  <c r="AF68" i="25"/>
  <c r="AE68" i="25"/>
  <c r="AG46" i="25"/>
  <c r="AG50" i="25"/>
  <c r="AG54" i="25"/>
  <c r="AF58" i="25"/>
  <c r="AE58" i="25"/>
  <c r="AH58" i="25"/>
  <c r="AD58" i="25"/>
  <c r="AG58" i="25"/>
  <c r="AF62" i="25"/>
  <c r="AE62" i="25"/>
  <c r="AH62" i="25"/>
  <c r="AD62" i="25"/>
  <c r="AG62" i="25"/>
  <c r="AK65" i="25"/>
  <c r="AD46" i="25"/>
  <c r="AH46" i="25"/>
  <c r="AD50" i="25"/>
  <c r="AH50" i="25"/>
  <c r="AD54" i="25"/>
  <c r="AH54" i="25"/>
  <c r="AG59" i="25"/>
  <c r="AF59" i="25"/>
  <c r="AE59" i="25"/>
  <c r="AH59" i="25"/>
  <c r="AD59" i="25"/>
  <c r="AG63" i="25"/>
  <c r="AF63" i="25"/>
  <c r="AE63" i="25"/>
  <c r="AH63" i="25"/>
  <c r="AD63" i="25"/>
  <c r="AF66" i="25"/>
  <c r="AE66" i="25"/>
  <c r="AH66" i="25"/>
  <c r="AD66" i="25"/>
  <c r="AG66" i="25"/>
  <c r="AV69" i="25"/>
  <c r="AK69" i="25"/>
  <c r="AU69" i="25" s="1"/>
  <c r="AH60" i="25"/>
  <c r="AD60" i="25"/>
  <c r="AG60" i="25"/>
  <c r="AF60" i="25"/>
  <c r="AE60" i="25"/>
  <c r="AH64" i="25"/>
  <c r="AD64" i="25"/>
  <c r="AG64" i="25"/>
  <c r="AF64" i="25"/>
  <c r="AE64" i="25"/>
  <c r="AG67" i="25"/>
  <c r="AF67" i="25"/>
  <c r="AE67" i="25"/>
  <c r="AH67" i="25"/>
  <c r="AD67" i="25"/>
  <c r="AF65" i="25"/>
  <c r="AF69" i="25"/>
  <c r="AG65" i="25"/>
  <c r="AG69" i="25"/>
  <c r="AD65" i="25"/>
  <c r="AH65" i="25"/>
  <c r="AD69" i="25"/>
  <c r="AH69" i="25"/>
  <c r="AI10" i="24"/>
  <c r="AS10" i="24" s="1"/>
  <c r="F7" i="24"/>
  <c r="AU12" i="24"/>
  <c r="AQ10" i="24"/>
  <c r="M7" i="24" s="1"/>
  <c r="AE11" i="24"/>
  <c r="AF11" i="24"/>
  <c r="AG11" i="24"/>
  <c r="AU13" i="24"/>
  <c r="G10" i="24"/>
  <c r="AT16" i="24"/>
  <c r="AI17" i="24"/>
  <c r="E10" i="24"/>
  <c r="AU14" i="24"/>
  <c r="G11" i="24"/>
  <c r="G12" i="24"/>
  <c r="G14" i="24"/>
  <c r="L17" i="24"/>
  <c r="AO20" i="24"/>
  <c r="L18" i="24"/>
  <c r="AO21" i="24"/>
  <c r="AK22" i="24"/>
  <c r="AK27" i="24"/>
  <c r="G24" i="24" s="1"/>
  <c r="N7" i="24"/>
  <c r="AD60" i="24"/>
  <c r="AD45" i="24"/>
  <c r="AE36" i="24"/>
  <c r="AE66" i="24"/>
  <c r="AG43" i="24"/>
  <c r="AF42" i="24"/>
  <c r="AE41" i="24"/>
  <c r="AG33" i="24"/>
  <c r="AE10" i="24"/>
  <c r="AF10" i="24"/>
  <c r="AE26" i="24"/>
  <c r="AG23" i="24"/>
  <c r="AE16" i="24"/>
  <c r="AF22" i="24"/>
  <c r="AG10" i="24"/>
  <c r="AH11" i="24"/>
  <c r="AD15" i="24"/>
  <c r="AH19" i="24"/>
  <c r="AD19" i="24"/>
  <c r="AF19" i="24"/>
  <c r="AG19" i="24"/>
  <c r="AE19" i="24"/>
  <c r="AG12" i="24"/>
  <c r="H9" i="24"/>
  <c r="F13" i="24"/>
  <c r="AG13" i="24"/>
  <c r="AG14" i="24"/>
  <c r="AG15" i="24"/>
  <c r="AH16" i="24"/>
  <c r="AM16" i="24"/>
  <c r="AO17" i="24"/>
  <c r="AE18" i="24"/>
  <c r="AF20" i="24"/>
  <c r="H21" i="24"/>
  <c r="AH24" i="24"/>
  <c r="AD24" i="24"/>
  <c r="AG24" i="24"/>
  <c r="AK24" i="24"/>
  <c r="K26" i="24"/>
  <c r="L26" i="24"/>
  <c r="L33" i="24"/>
  <c r="J33" i="24"/>
  <c r="AH12" i="24"/>
  <c r="AH13" i="24"/>
  <c r="AH14" i="24"/>
  <c r="AH15" i="24"/>
  <c r="AI16" i="24"/>
  <c r="AG18" i="24"/>
  <c r="AH23" i="24"/>
  <c r="AD23" i="24"/>
  <c r="AE23" i="24"/>
  <c r="AF23" i="24"/>
  <c r="AH26" i="24"/>
  <c r="AD26" i="24"/>
  <c r="AG26" i="24"/>
  <c r="AH18" i="24"/>
  <c r="AM18" i="24"/>
  <c r="AH20" i="24"/>
  <c r="AD20" i="24"/>
  <c r="AH21" i="24"/>
  <c r="AD21" i="24"/>
  <c r="AF21" i="24"/>
  <c r="AM24" i="24"/>
  <c r="J21" i="24"/>
  <c r="AH25" i="24"/>
  <c r="AD25" i="24"/>
  <c r="AE25" i="24"/>
  <c r="AF25" i="24"/>
  <c r="AK30" i="24"/>
  <c r="AF31" i="24"/>
  <c r="AH31" i="24"/>
  <c r="AD31" i="24"/>
  <c r="AG31" i="24"/>
  <c r="AE31" i="24"/>
  <c r="L29" i="24"/>
  <c r="AO32" i="24"/>
  <c r="K29" i="24" s="1"/>
  <c r="AK33" i="24"/>
  <c r="AF12" i="24"/>
  <c r="AF13" i="24"/>
  <c r="AF14" i="24"/>
  <c r="J15" i="24"/>
  <c r="AF15" i="24"/>
  <c r="AF17" i="24"/>
  <c r="AH17" i="24"/>
  <c r="AD18" i="24"/>
  <c r="AE20" i="24"/>
  <c r="AE21" i="24"/>
  <c r="AH22" i="24"/>
  <c r="AD22" i="24"/>
  <c r="AG22" i="24"/>
  <c r="AG25" i="24"/>
  <c r="AF26" i="24"/>
  <c r="AF27" i="24"/>
  <c r="AH27" i="24"/>
  <c r="AD27" i="24"/>
  <c r="AG27" i="24"/>
  <c r="AF28" i="24"/>
  <c r="AH28" i="24"/>
  <c r="AD28" i="24"/>
  <c r="AE28" i="24"/>
  <c r="AG28" i="24"/>
  <c r="AK29" i="24"/>
  <c r="AF30" i="24"/>
  <c r="AH30" i="24"/>
  <c r="AD30" i="24"/>
  <c r="AF34" i="24"/>
  <c r="AH34" i="24"/>
  <c r="AD34" i="24"/>
  <c r="AK34" i="24"/>
  <c r="AO36" i="24"/>
  <c r="AY36" i="24" s="1"/>
  <c r="AH39" i="24"/>
  <c r="AD39" i="24"/>
  <c r="AG39" i="24"/>
  <c r="AF39" i="24"/>
  <c r="AM43" i="24"/>
  <c r="AO64" i="24"/>
  <c r="AF35" i="24"/>
  <c r="AH35" i="24"/>
  <c r="AD35" i="24"/>
  <c r="H36" i="24"/>
  <c r="AK39" i="24"/>
  <c r="G36" i="24" s="1"/>
  <c r="AK45" i="24"/>
  <c r="AV44" i="24"/>
  <c r="AQ47" i="24"/>
  <c r="AE56" i="24"/>
  <c r="AO30" i="24"/>
  <c r="AY29" i="24" s="1"/>
  <c r="AF32" i="24"/>
  <c r="AH32" i="24"/>
  <c r="AD32" i="24"/>
  <c r="L34" i="24"/>
  <c r="H34" i="24"/>
  <c r="AO34" i="24"/>
  <c r="AE35" i="24"/>
  <c r="AK37" i="24"/>
  <c r="AM38" i="24"/>
  <c r="J35" i="24"/>
  <c r="AE40" i="24"/>
  <c r="AG40" i="24"/>
  <c r="AF40" i="24"/>
  <c r="AH40" i="24"/>
  <c r="AK50" i="24"/>
  <c r="AD55" i="24"/>
  <c r="AF29" i="24"/>
  <c r="AH29" i="24"/>
  <c r="AD29" i="24"/>
  <c r="L31" i="24"/>
  <c r="H31" i="24"/>
  <c r="AE32" i="24"/>
  <c r="AF33" i="24"/>
  <c r="AH33" i="24"/>
  <c r="AD33" i="24"/>
  <c r="AG35" i="24"/>
  <c r="AK38" i="24"/>
  <c r="AD40" i="24"/>
  <c r="AO42" i="24"/>
  <c r="AH44" i="24"/>
  <c r="AH46" i="24"/>
  <c r="AD46" i="24"/>
  <c r="AF46" i="24"/>
  <c r="AE46" i="24"/>
  <c r="AG46" i="24"/>
  <c r="AK48" i="24"/>
  <c r="AK53" i="24"/>
  <c r="AF67" i="24"/>
  <c r="AH36" i="24"/>
  <c r="AM36" i="24"/>
  <c r="I33" i="24" s="1"/>
  <c r="AD37" i="24"/>
  <c r="AD38" i="24"/>
  <c r="AG41" i="24"/>
  <c r="AD41" i="24"/>
  <c r="AE42" i="24"/>
  <c r="AD44" i="24"/>
  <c r="AK44" i="24"/>
  <c r="AO50" i="24"/>
  <c r="AO55" i="24"/>
  <c r="AF65" i="24"/>
  <c r="AD65" i="24"/>
  <c r="AH65" i="24"/>
  <c r="AE65" i="24"/>
  <c r="AG68" i="24"/>
  <c r="AI69" i="24"/>
  <c r="AS69" i="24" s="1"/>
  <c r="AT69" i="24"/>
  <c r="AE47" i="24"/>
  <c r="AF47" i="24"/>
  <c r="AQ48" i="24"/>
  <c r="AG49" i="24"/>
  <c r="AF49" i="24"/>
  <c r="AD49" i="24"/>
  <c r="AE51" i="24"/>
  <c r="AF51" i="24"/>
  <c r="AH51" i="24"/>
  <c r="AF52" i="24"/>
  <c r="AD52" i="24"/>
  <c r="AG52" i="24"/>
  <c r="AH54" i="24"/>
  <c r="AD54" i="24"/>
  <c r="AF54" i="24"/>
  <c r="AQ56" i="24"/>
  <c r="AF61" i="24"/>
  <c r="AG61" i="24"/>
  <c r="AD61" i="24"/>
  <c r="AH61" i="24"/>
  <c r="AO65" i="24"/>
  <c r="AY65" i="24" s="1"/>
  <c r="AZ65" i="24"/>
  <c r="AE43" i="24"/>
  <c r="AH43" i="24"/>
  <c r="AG45" i="24"/>
  <c r="AF45" i="24"/>
  <c r="AD47" i="24"/>
  <c r="AE49" i="24"/>
  <c r="AD51" i="24"/>
  <c r="AE52" i="24"/>
  <c r="AE54" i="24"/>
  <c r="AF57" i="24"/>
  <c r="AD57" i="24"/>
  <c r="AH57" i="24"/>
  <c r="AE57" i="24"/>
  <c r="AX58" i="24"/>
  <c r="AM58" i="24"/>
  <c r="AW58" i="24" s="1"/>
  <c r="AH59" i="24"/>
  <c r="AD59" i="24"/>
  <c r="AE59" i="24"/>
  <c r="AG59" i="24"/>
  <c r="AE61" i="24"/>
  <c r="AH63" i="24"/>
  <c r="AD63" i="24"/>
  <c r="AF63" i="24"/>
  <c r="AG63" i="24"/>
  <c r="AF37" i="24"/>
  <c r="AH37" i="24"/>
  <c r="AG38" i="24"/>
  <c r="AH38" i="24"/>
  <c r="AH42" i="24"/>
  <c r="AD42" i="24"/>
  <c r="AF44" i="24"/>
  <c r="AG44" i="24"/>
  <c r="AG47" i="24"/>
  <c r="AF48" i="24"/>
  <c r="AG48" i="24"/>
  <c r="AD48" i="24"/>
  <c r="AH49" i="24"/>
  <c r="AH50" i="24"/>
  <c r="AD50" i="24"/>
  <c r="AF50" i="24"/>
  <c r="AG51" i="24"/>
  <c r="AH52" i="24"/>
  <c r="AG53" i="24"/>
  <c r="AD53" i="24"/>
  <c r="AF53" i="24"/>
  <c r="AG54" i="24"/>
  <c r="AE55" i="24"/>
  <c r="AH55" i="24"/>
  <c r="AF55" i="24"/>
  <c r="AF56" i="24"/>
  <c r="AG56" i="24"/>
  <c r="AD56" i="24"/>
  <c r="AO57" i="24"/>
  <c r="AO60" i="24"/>
  <c r="AK63" i="24"/>
  <c r="AE64" i="24"/>
  <c r="AF64" i="24"/>
  <c r="AH64" i="24"/>
  <c r="AD64" i="24"/>
  <c r="AH67" i="24"/>
  <c r="AD67" i="24"/>
  <c r="AG67" i="24"/>
  <c r="AE67" i="24"/>
  <c r="AE60" i="24"/>
  <c r="AH60" i="24"/>
  <c r="AG62" i="24"/>
  <c r="AF62" i="24"/>
  <c r="AM66" i="24"/>
  <c r="AG58" i="24"/>
  <c r="AD58" i="24"/>
  <c r="AM60" i="24"/>
  <c r="AW59" i="24" s="1"/>
  <c r="AX59" i="24"/>
  <c r="AK62" i="24"/>
  <c r="AV62" i="24"/>
  <c r="AH68" i="24"/>
  <c r="AD68" i="24"/>
  <c r="AE68" i="24"/>
  <c r="AF68" i="24"/>
  <c r="AE69" i="24"/>
  <c r="AF69" i="24"/>
  <c r="AG69" i="24"/>
  <c r="AH69" i="24"/>
  <c r="AD66" i="24"/>
  <c r="AH66" i="24"/>
  <c r="AO13" i="23"/>
  <c r="AQ11" i="23"/>
  <c r="M8" i="23" s="1"/>
  <c r="AQ12" i="23"/>
  <c r="M9" i="23" s="1"/>
  <c r="AO14" i="23"/>
  <c r="AO15" i="23"/>
  <c r="AH10" i="23"/>
  <c r="AG16" i="23"/>
  <c r="AD16" i="23"/>
  <c r="BB15" i="23"/>
  <c r="K18" i="23"/>
  <c r="M22" i="23"/>
  <c r="AH29" i="23"/>
  <c r="AF47" i="23"/>
  <c r="AG68" i="23"/>
  <c r="AD65" i="23"/>
  <c r="AE46" i="23"/>
  <c r="AE56" i="23"/>
  <c r="AG53" i="23"/>
  <c r="AD55" i="23"/>
  <c r="AF10" i="23"/>
  <c r="AG38" i="23"/>
  <c r="AE36" i="23"/>
  <c r="AF32" i="23"/>
  <c r="AE26" i="23"/>
  <c r="AH24" i="23"/>
  <c r="AF22" i="23"/>
  <c r="AD25" i="23"/>
  <c r="AD10" i="23"/>
  <c r="AF11" i="23"/>
  <c r="AE11" i="23"/>
  <c r="AF12" i="23"/>
  <c r="AG12" i="23"/>
  <c r="AH14" i="23"/>
  <c r="AE16" i="23"/>
  <c r="AT17" i="23"/>
  <c r="AI18" i="23"/>
  <c r="AM20" i="23"/>
  <c r="I17" i="23" s="1"/>
  <c r="AM23" i="23"/>
  <c r="I20" i="23" s="1"/>
  <c r="AE10" i="23"/>
  <c r="AD11" i="23"/>
  <c r="AD12" i="23"/>
  <c r="AF14" i="23"/>
  <c r="AD14" i="23"/>
  <c r="AF15" i="23"/>
  <c r="AE15" i="23"/>
  <c r="AQ15" i="23"/>
  <c r="AM16" i="23"/>
  <c r="F20" i="23"/>
  <c r="G20" i="23"/>
  <c r="AK24" i="23"/>
  <c r="AQ35" i="23"/>
  <c r="M32" i="23" s="1"/>
  <c r="N8" i="23"/>
  <c r="AG10" i="23"/>
  <c r="AG11" i="23"/>
  <c r="L12" i="23"/>
  <c r="K12" i="23"/>
  <c r="AE12" i="23"/>
  <c r="M13" i="23"/>
  <c r="AE14" i="23"/>
  <c r="AD15" i="23"/>
  <c r="AI19" i="23"/>
  <c r="E16" i="23" s="1"/>
  <c r="AQ27" i="23"/>
  <c r="N24" i="23"/>
  <c r="AH13" i="23"/>
  <c r="AM13" i="23"/>
  <c r="I10" i="23" s="1"/>
  <c r="AF17" i="23"/>
  <c r="AF19" i="23"/>
  <c r="AD20" i="23"/>
  <c r="AF21" i="23"/>
  <c r="AD22" i="23"/>
  <c r="AD24" i="23"/>
  <c r="AF25" i="23"/>
  <c r="AG25" i="23"/>
  <c r="AM28" i="23"/>
  <c r="I25" i="23" s="1"/>
  <c r="J25" i="23"/>
  <c r="AD29" i="23"/>
  <c r="G31" i="23"/>
  <c r="AG31" i="23"/>
  <c r="AE31" i="23"/>
  <c r="AF31" i="23"/>
  <c r="AI33" i="23"/>
  <c r="E30" i="23" s="1"/>
  <c r="M34" i="23"/>
  <c r="AG37" i="23"/>
  <c r="AE37" i="23"/>
  <c r="AD37" i="23"/>
  <c r="AF37" i="23"/>
  <c r="AI41" i="23"/>
  <c r="AI42" i="23"/>
  <c r="BB42" i="23"/>
  <c r="AH17" i="23"/>
  <c r="AH19" i="23"/>
  <c r="AH21" i="23"/>
  <c r="AG23" i="23"/>
  <c r="AH23" i="23"/>
  <c r="M28" i="23"/>
  <c r="F28" i="23"/>
  <c r="AM30" i="23"/>
  <c r="AG33" i="23"/>
  <c r="AE33" i="23"/>
  <c r="AF33" i="23"/>
  <c r="AH38" i="23"/>
  <c r="AD38" i="23"/>
  <c r="AE38" i="23"/>
  <c r="AF38" i="23"/>
  <c r="AK40" i="23"/>
  <c r="AH44" i="23"/>
  <c r="AD44" i="23"/>
  <c r="AE44" i="23"/>
  <c r="AF44" i="23"/>
  <c r="AG44" i="23"/>
  <c r="AK48" i="23"/>
  <c r="AM53" i="23"/>
  <c r="AX53" i="23"/>
  <c r="AI23" i="23"/>
  <c r="E20" i="23" s="1"/>
  <c r="AK25" i="23"/>
  <c r="H22" i="23"/>
  <c r="AG27" i="23"/>
  <c r="AE27" i="23"/>
  <c r="AF27" i="23"/>
  <c r="M30" i="23"/>
  <c r="F30" i="23"/>
  <c r="AG35" i="23"/>
  <c r="AE35" i="23"/>
  <c r="AF35" i="23"/>
  <c r="AE39" i="23"/>
  <c r="AD39" i="23"/>
  <c r="AH39" i="23"/>
  <c r="AF39" i="23"/>
  <c r="AM51" i="23"/>
  <c r="AT57" i="23"/>
  <c r="AI57" i="23"/>
  <c r="AS57" i="23" s="1"/>
  <c r="AG18" i="23"/>
  <c r="AH18" i="23"/>
  <c r="AE19" i="23"/>
  <c r="AZ19" i="23"/>
  <c r="AH20" i="23"/>
  <c r="AE21" i="23"/>
  <c r="AZ21" i="23"/>
  <c r="AH22" i="23"/>
  <c r="AF24" i="23"/>
  <c r="AG24" i="23"/>
  <c r="E25" i="23"/>
  <c r="AM26" i="23"/>
  <c r="AD27" i="23"/>
  <c r="AG29" i="23"/>
  <c r="AE29" i="23"/>
  <c r="AF29" i="23"/>
  <c r="AD35" i="23"/>
  <c r="AO39" i="23"/>
  <c r="K36" i="23" s="1"/>
  <c r="AM43" i="23"/>
  <c r="AQ45" i="23"/>
  <c r="AH49" i="23"/>
  <c r="AD26" i="23"/>
  <c r="I27" i="23"/>
  <c r="AD30" i="23"/>
  <c r="AD32" i="23"/>
  <c r="I33" i="23"/>
  <c r="AD34" i="23"/>
  <c r="AD36" i="23"/>
  <c r="I37" i="23"/>
  <c r="AQ51" i="23"/>
  <c r="AH56" i="23"/>
  <c r="AD56" i="23"/>
  <c r="AF56" i="23"/>
  <c r="AG56" i="23"/>
  <c r="AQ61" i="23"/>
  <c r="AK63" i="23"/>
  <c r="AE45" i="23"/>
  <c r="AD45" i="23"/>
  <c r="AK47" i="23"/>
  <c r="AV47" i="23"/>
  <c r="AF50" i="23"/>
  <c r="AD50" i="23"/>
  <c r="AE50" i="23"/>
  <c r="AH52" i="23"/>
  <c r="AD52" i="23"/>
  <c r="AE52" i="23"/>
  <c r="AK55" i="23"/>
  <c r="AK58" i="23"/>
  <c r="AH59" i="23"/>
  <c r="AD59" i="23"/>
  <c r="AF59" i="23"/>
  <c r="AE60" i="23"/>
  <c r="AF60" i="23"/>
  <c r="AD60" i="23"/>
  <c r="AO60" i="23"/>
  <c r="AY60" i="23" s="1"/>
  <c r="AH63" i="23"/>
  <c r="AD63" i="23"/>
  <c r="AF63" i="23"/>
  <c r="AG63" i="23"/>
  <c r="AG66" i="23"/>
  <c r="AE66" i="23"/>
  <c r="AF66" i="23"/>
  <c r="AD66" i="23"/>
  <c r="AH66" i="23"/>
  <c r="AQ41" i="23"/>
  <c r="BB41" i="23"/>
  <c r="AO42" i="23"/>
  <c r="AG43" i="23"/>
  <c r="AE43" i="23"/>
  <c r="AQ43" i="23"/>
  <c r="AF45" i="23"/>
  <c r="AE49" i="23"/>
  <c r="AF49" i="23"/>
  <c r="AG49" i="23"/>
  <c r="AG50" i="23"/>
  <c r="AF52" i="23"/>
  <c r="AK59" i="23"/>
  <c r="AE61" i="23"/>
  <c r="AG62" i="23"/>
  <c r="AD62" i="23"/>
  <c r="AE62" i="23"/>
  <c r="AF62" i="23"/>
  <c r="AI64" i="23"/>
  <c r="AO67" i="23"/>
  <c r="AH26" i="23"/>
  <c r="AG28" i="23"/>
  <c r="AH28" i="23"/>
  <c r="AH30" i="23"/>
  <c r="AH32" i="23"/>
  <c r="AH34" i="23"/>
  <c r="AH36" i="23"/>
  <c r="AH40" i="23"/>
  <c r="AD40" i="23"/>
  <c r="AG40" i="23"/>
  <c r="AE41" i="23"/>
  <c r="AG41" i="23"/>
  <c r="AF42" i="23"/>
  <c r="AE42" i="23"/>
  <c r="AQ42" i="23"/>
  <c r="AD43" i="23"/>
  <c r="AG45" i="23"/>
  <c r="AH48" i="23"/>
  <c r="AD48" i="23"/>
  <c r="AF48" i="23"/>
  <c r="AG48" i="23"/>
  <c r="AD49" i="23"/>
  <c r="AH50" i="23"/>
  <c r="AG51" i="23"/>
  <c r="AD51" i="23"/>
  <c r="AE51" i="23"/>
  <c r="AG52" i="23"/>
  <c r="AE53" i="23"/>
  <c r="AH53" i="23"/>
  <c r="AD53" i="23"/>
  <c r="AX54" i="23"/>
  <c r="AF57" i="23"/>
  <c r="AG57" i="23"/>
  <c r="AE57" i="23"/>
  <c r="AH57" i="23"/>
  <c r="AG59" i="23"/>
  <c r="AH60" i="23"/>
  <c r="AH62" i="23"/>
  <c r="AM64" i="23"/>
  <c r="AQ65" i="23"/>
  <c r="AH46" i="23"/>
  <c r="AH47" i="23"/>
  <c r="AH54" i="23"/>
  <c r="AM54" i="23"/>
  <c r="AW54" i="23" s="1"/>
  <c r="AH55" i="23"/>
  <c r="AG58" i="23"/>
  <c r="AF58" i="23"/>
  <c r="AE64" i="23"/>
  <c r="AH64" i="23"/>
  <c r="AF65" i="23"/>
  <c r="AE65" i="23"/>
  <c r="AG65" i="23"/>
  <c r="AH67" i="23"/>
  <c r="AD67" i="23"/>
  <c r="AE67" i="23"/>
  <c r="AF67" i="23"/>
  <c r="AH68" i="23"/>
  <c r="AD68" i="23"/>
  <c r="AE68" i="23"/>
  <c r="AF68" i="23"/>
  <c r="AH69" i="23"/>
  <c r="AF61" i="23"/>
  <c r="AD61" i="23"/>
  <c r="AE69" i="23"/>
  <c r="AF69" i="23"/>
  <c r="AD69" i="23"/>
  <c r="AG69" i="23"/>
  <c r="AH64" i="22"/>
  <c r="AF62" i="22"/>
  <c r="AD65" i="22"/>
  <c r="AE61" i="22"/>
  <c r="AH44" i="22"/>
  <c r="AG43" i="22"/>
  <c r="AE51" i="22"/>
  <c r="AD50" i="22"/>
  <c r="AH24" i="22"/>
  <c r="AD30" i="22"/>
  <c r="AE26" i="22"/>
  <c r="AG23" i="22"/>
  <c r="AD25" i="22"/>
  <c r="AE21" i="22"/>
  <c r="AH10" i="22"/>
  <c r="AD10" i="22"/>
  <c r="AG18" i="22"/>
  <c r="AH19" i="22"/>
  <c r="AH14" i="22"/>
  <c r="AE11" i="22"/>
  <c r="AG10" i="22"/>
  <c r="AF10" i="22"/>
  <c r="AE10" i="22"/>
  <c r="L8" i="22"/>
  <c r="AO11" i="22"/>
  <c r="AQ15" i="22"/>
  <c r="M12" i="22" s="1"/>
  <c r="N10" i="22"/>
  <c r="AQ13" i="22"/>
  <c r="AQ17" i="22"/>
  <c r="F9" i="22"/>
  <c r="AG13" i="22"/>
  <c r="AF14" i="22"/>
  <c r="AD14" i="22"/>
  <c r="AE14" i="22"/>
  <c r="AK19" i="22"/>
  <c r="AZ19" i="22"/>
  <c r="L21" i="22"/>
  <c r="F21" i="22"/>
  <c r="J23" i="22"/>
  <c r="F23" i="22"/>
  <c r="AH29" i="22"/>
  <c r="L33" i="22"/>
  <c r="AQ38" i="22"/>
  <c r="M35" i="22" s="1"/>
  <c r="N35" i="22"/>
  <c r="AH11" i="22"/>
  <c r="AD11" i="22"/>
  <c r="AI12" i="22"/>
  <c r="AO14" i="22"/>
  <c r="AD20" i="22"/>
  <c r="AO20" i="22"/>
  <c r="K17" i="22" s="1"/>
  <c r="AQ31" i="22"/>
  <c r="AF13" i="22"/>
  <c r="AD13" i="22"/>
  <c r="AF15" i="22"/>
  <c r="AE15" i="22"/>
  <c r="AG15" i="22"/>
  <c r="AF16" i="22"/>
  <c r="AE16" i="22"/>
  <c r="AD16" i="22"/>
  <c r="AG16" i="22"/>
  <c r="L19" i="22"/>
  <c r="AI21" i="22"/>
  <c r="AQ27" i="22"/>
  <c r="AQ32" i="22"/>
  <c r="AQ33" i="22"/>
  <c r="M30" i="22" s="1"/>
  <c r="AE41" i="22"/>
  <c r="AF11" i="22"/>
  <c r="AE13" i="22"/>
  <c r="AD15" i="22"/>
  <c r="AH16" i="22"/>
  <c r="AF17" i="22"/>
  <c r="AG17" i="22"/>
  <c r="AD17" i="22"/>
  <c r="AE17" i="22"/>
  <c r="AQ20" i="22"/>
  <c r="AO22" i="22"/>
  <c r="K19" i="22" s="1"/>
  <c r="AQ28" i="22"/>
  <c r="M25" i="22" s="1"/>
  <c r="K27" i="22"/>
  <c r="AI42" i="22"/>
  <c r="AF12" i="22"/>
  <c r="AH12" i="22"/>
  <c r="AF23" i="22"/>
  <c r="AD23" i="22"/>
  <c r="AK23" i="22"/>
  <c r="AQ23" i="22"/>
  <c r="AF24" i="22"/>
  <c r="AE24" i="22"/>
  <c r="AI24" i="22"/>
  <c r="E21" i="22" s="1"/>
  <c r="AF25" i="22"/>
  <c r="AG25" i="22"/>
  <c r="AI26" i="22"/>
  <c r="E23" i="22" s="1"/>
  <c r="L23" i="22"/>
  <c r="AG31" i="22"/>
  <c r="AG32" i="22"/>
  <c r="K33" i="22"/>
  <c r="AE33" i="22"/>
  <c r="AK35" i="22"/>
  <c r="AQ36" i="22"/>
  <c r="AF37" i="22"/>
  <c r="AE37" i="22"/>
  <c r="AG37" i="22"/>
  <c r="AM45" i="22"/>
  <c r="AK47" i="22"/>
  <c r="H22" i="22"/>
  <c r="AK25" i="22"/>
  <c r="G22" i="22" s="1"/>
  <c r="F26" i="22"/>
  <c r="AF27" i="22"/>
  <c r="AD27" i="22"/>
  <c r="AK27" i="22"/>
  <c r="AF28" i="22"/>
  <c r="AE28" i="22"/>
  <c r="AI28" i="22"/>
  <c r="E25" i="22" s="1"/>
  <c r="AF29" i="22"/>
  <c r="AG29" i="22"/>
  <c r="AI29" i="22"/>
  <c r="AH39" i="22"/>
  <c r="AD39" i="22"/>
  <c r="AE39" i="22"/>
  <c r="AF39" i="22"/>
  <c r="AO42" i="22"/>
  <c r="AO49" i="22"/>
  <c r="AY49" i="22" s="1"/>
  <c r="F25" i="22"/>
  <c r="AF31" i="22"/>
  <c r="AD31" i="22"/>
  <c r="AF32" i="22"/>
  <c r="AE32" i="22"/>
  <c r="AF33" i="22"/>
  <c r="AG33" i="22"/>
  <c r="AQ37" i="22"/>
  <c r="AG38" i="22"/>
  <c r="AE38" i="22"/>
  <c r="AF38" i="22"/>
  <c r="AO39" i="22"/>
  <c r="AG40" i="22"/>
  <c r="AF40" i="22"/>
  <c r="AE40" i="22"/>
  <c r="AH40" i="22"/>
  <c r="AO46" i="22"/>
  <c r="AF19" i="22"/>
  <c r="AD19" i="22"/>
  <c r="AF20" i="22"/>
  <c r="AE20" i="22"/>
  <c r="AF21" i="22"/>
  <c r="AG21" i="22"/>
  <c r="AO24" i="22"/>
  <c r="AQ25" i="22"/>
  <c r="L27" i="22"/>
  <c r="AG27" i="22"/>
  <c r="AG28" i="22"/>
  <c r="AE29" i="22"/>
  <c r="AE31" i="22"/>
  <c r="AD32" i="22"/>
  <c r="AD33" i="22"/>
  <c r="AF36" i="22"/>
  <c r="AD36" i="22"/>
  <c r="AE36" i="22"/>
  <c r="AD38" i="22"/>
  <c r="AD40" i="22"/>
  <c r="AH41" i="22"/>
  <c r="AD41" i="22"/>
  <c r="AF41" i="22"/>
  <c r="AG41" i="22"/>
  <c r="AE42" i="22"/>
  <c r="AF42" i="22"/>
  <c r="AH42" i="22"/>
  <c r="AK44" i="22"/>
  <c r="AU43" i="22" s="1"/>
  <c r="H16" i="22"/>
  <c r="AH18" i="22"/>
  <c r="AM18" i="22"/>
  <c r="H20" i="22"/>
  <c r="AF22" i="22"/>
  <c r="AH22" i="22"/>
  <c r="H24" i="22"/>
  <c r="AH26" i="22"/>
  <c r="AM26" i="22"/>
  <c r="AH30" i="22"/>
  <c r="AM30" i="22"/>
  <c r="J32" i="22"/>
  <c r="H32" i="22"/>
  <c r="AH34" i="22"/>
  <c r="AM34" i="22"/>
  <c r="I31" i="22" s="1"/>
  <c r="AD35" i="22"/>
  <c r="L36" i="22"/>
  <c r="AF43" i="22"/>
  <c r="AD43" i="22"/>
  <c r="AQ43" i="22"/>
  <c r="AG48" i="22"/>
  <c r="AD48" i="22"/>
  <c r="AF48" i="22"/>
  <c r="AE50" i="22"/>
  <c r="AH50" i="22"/>
  <c r="AF50" i="22"/>
  <c r="AF51" i="22"/>
  <c r="AG51" i="22"/>
  <c r="AD51" i="22"/>
  <c r="AH53" i="22"/>
  <c r="AD53" i="22"/>
  <c r="AG53" i="22"/>
  <c r="AF53" i="22"/>
  <c r="AF57" i="22"/>
  <c r="AE57" i="22"/>
  <c r="AG57" i="22"/>
  <c r="AD57" i="22"/>
  <c r="AH57" i="22"/>
  <c r="AH59" i="22"/>
  <c r="AD59" i="22"/>
  <c r="AE59" i="22"/>
  <c r="AG59" i="22"/>
  <c r="AI66" i="22"/>
  <c r="AE46" i="22"/>
  <c r="AH46" i="22"/>
  <c r="AQ47" i="22"/>
  <c r="BA47" i="22" s="1"/>
  <c r="AK48" i="22"/>
  <c r="AK53" i="22"/>
  <c r="AF55" i="22"/>
  <c r="AE55" i="22"/>
  <c r="AD55" i="22"/>
  <c r="AG55" i="22"/>
  <c r="AI58" i="22"/>
  <c r="AX58" i="22"/>
  <c r="AM59" i="22"/>
  <c r="AH45" i="22"/>
  <c r="AD45" i="22"/>
  <c r="AD46" i="22"/>
  <c r="AF47" i="22"/>
  <c r="AG47" i="22"/>
  <c r="AH49" i="22"/>
  <c r="AD49" i="22"/>
  <c r="AF49" i="22"/>
  <c r="AQ51" i="22"/>
  <c r="AG52" i="22"/>
  <c r="AH52" i="22"/>
  <c r="AF52" i="22"/>
  <c r="AD52" i="22"/>
  <c r="AE54" i="22"/>
  <c r="AG54" i="22"/>
  <c r="AF54" i="22"/>
  <c r="AH54" i="22"/>
  <c r="AQ55" i="22"/>
  <c r="AG56" i="22"/>
  <c r="AE56" i="22"/>
  <c r="AD56" i="22"/>
  <c r="AF56" i="22"/>
  <c r="AW58" i="22"/>
  <c r="AI69" i="22"/>
  <c r="AS69" i="22" s="1"/>
  <c r="AT69" i="22"/>
  <c r="AH35" i="22"/>
  <c r="AM35" i="22"/>
  <c r="AG44" i="22"/>
  <c r="AD44" i="22"/>
  <c r="AE45" i="22"/>
  <c r="AF46" i="22"/>
  <c r="AD47" i="22"/>
  <c r="AE49" i="22"/>
  <c r="AE52" i="22"/>
  <c r="AD54" i="22"/>
  <c r="AH56" i="22"/>
  <c r="AH67" i="22"/>
  <c r="AD67" i="22"/>
  <c r="AE67" i="22"/>
  <c r="AG67" i="22"/>
  <c r="AF67" i="22"/>
  <c r="AG58" i="22"/>
  <c r="AE58" i="22"/>
  <c r="AF60" i="22"/>
  <c r="AH63" i="22"/>
  <c r="AD63" i="22"/>
  <c r="AG63" i="22"/>
  <c r="AE64" i="22"/>
  <c r="AG64" i="22"/>
  <c r="AF65" i="22"/>
  <c r="AE65" i="22"/>
  <c r="AQ65" i="22"/>
  <c r="AV62" i="22"/>
  <c r="AK63" i="22"/>
  <c r="AU62" i="22" s="1"/>
  <c r="AM66" i="22"/>
  <c r="AE68" i="22"/>
  <c r="AH68" i="22"/>
  <c r="AD68" i="22"/>
  <c r="AF68" i="22"/>
  <c r="AE60" i="22"/>
  <c r="AD60" i="22"/>
  <c r="AO65" i="22"/>
  <c r="AG66" i="22"/>
  <c r="AE66" i="22"/>
  <c r="AG68" i="22"/>
  <c r="AE69" i="22"/>
  <c r="AF69" i="22"/>
  <c r="AG69" i="22"/>
  <c r="AH69" i="22"/>
  <c r="AH61" i="22"/>
  <c r="AM61" i="22"/>
  <c r="AH62" i="22"/>
  <c r="AE66" i="21"/>
  <c r="AE61" i="21"/>
  <c r="AH49" i="21"/>
  <c r="AG48" i="21"/>
  <c r="AE41" i="21"/>
  <c r="AD55" i="21"/>
  <c r="AD40" i="21"/>
  <c r="AE10" i="21"/>
  <c r="AH29" i="21"/>
  <c r="AG18" i="21"/>
  <c r="AH34" i="21"/>
  <c r="AG33" i="21"/>
  <c r="AE26" i="21"/>
  <c r="AD25" i="21"/>
  <c r="AG23" i="21"/>
  <c r="AD10" i="21"/>
  <c r="AH10" i="21"/>
  <c r="AG13" i="21"/>
  <c r="AG10" i="21"/>
  <c r="AF10" i="21"/>
  <c r="AM13" i="21"/>
  <c r="AM15" i="21"/>
  <c r="AI17" i="21"/>
  <c r="AK18" i="21"/>
  <c r="AE12" i="21"/>
  <c r="AH12" i="21"/>
  <c r="AD12" i="21"/>
  <c r="AE14" i="21"/>
  <c r="AH14" i="21"/>
  <c r="AD14" i="21"/>
  <c r="K12" i="21"/>
  <c r="AF16" i="21"/>
  <c r="AD16" i="21"/>
  <c r="AE16" i="21"/>
  <c r="AO17" i="21"/>
  <c r="AF20" i="21"/>
  <c r="AD20" i="21"/>
  <c r="AG20" i="21"/>
  <c r="AE20" i="21"/>
  <c r="AQ31" i="21"/>
  <c r="AQ32" i="21"/>
  <c r="AZ34" i="21"/>
  <c r="AO35" i="21"/>
  <c r="AF12" i="21"/>
  <c r="AM14" i="21"/>
  <c r="AO16" i="21"/>
  <c r="AY15" i="21" s="1"/>
  <c r="AQ20" i="21"/>
  <c r="AD30" i="21"/>
  <c r="AE11" i="21"/>
  <c r="AH11" i="21"/>
  <c r="AD11" i="21"/>
  <c r="AG12" i="21"/>
  <c r="AE13" i="21"/>
  <c r="AH13" i="21"/>
  <c r="AD13" i="21"/>
  <c r="L14" i="21"/>
  <c r="AG14" i="21"/>
  <c r="AE15" i="21"/>
  <c r="AH15" i="21"/>
  <c r="AD15" i="21"/>
  <c r="AH16" i="21"/>
  <c r="H15" i="21"/>
  <c r="L16" i="21"/>
  <c r="AO19" i="21"/>
  <c r="AQ27" i="21"/>
  <c r="AQ28" i="21"/>
  <c r="K27" i="21"/>
  <c r="H35" i="21"/>
  <c r="AK38" i="21"/>
  <c r="J16" i="21"/>
  <c r="AH18" i="21"/>
  <c r="AM18" i="21"/>
  <c r="AD19" i="21"/>
  <c r="J20" i="21"/>
  <c r="AG21" i="21"/>
  <c r="AF22" i="21"/>
  <c r="AH22" i="21"/>
  <c r="AD23" i="21"/>
  <c r="AE24" i="21"/>
  <c r="AG25" i="21"/>
  <c r="AH26" i="21"/>
  <c r="AM26" i="21"/>
  <c r="I23" i="21" s="1"/>
  <c r="L27" i="21"/>
  <c r="AG27" i="21"/>
  <c r="AE29" i="21"/>
  <c r="AF29" i="21"/>
  <c r="L31" i="21"/>
  <c r="AG31" i="21"/>
  <c r="AE33" i="21"/>
  <c r="AF33" i="21"/>
  <c r="AI37" i="21"/>
  <c r="AE47" i="21"/>
  <c r="AF47" i="21"/>
  <c r="AH47" i="21"/>
  <c r="AG47" i="21"/>
  <c r="AD47" i="21"/>
  <c r="AF17" i="21"/>
  <c r="AH17" i="21"/>
  <c r="AI18" i="21"/>
  <c r="AH21" i="21"/>
  <c r="AM21" i="21"/>
  <c r="I18" i="21" s="1"/>
  <c r="AI22" i="21"/>
  <c r="AG24" i="21"/>
  <c r="AH25" i="21"/>
  <c r="AM25" i="21"/>
  <c r="I22" i="21" s="1"/>
  <c r="AI26" i="21"/>
  <c r="AE28" i="21"/>
  <c r="AF28" i="21"/>
  <c r="AI29" i="21"/>
  <c r="F26" i="21"/>
  <c r="AE32" i="21"/>
  <c r="AF32" i="21"/>
  <c r="AI33" i="21"/>
  <c r="AO34" i="21"/>
  <c r="AQ35" i="21"/>
  <c r="AE36" i="21"/>
  <c r="AG36" i="21"/>
  <c r="AF36" i="21"/>
  <c r="AQ37" i="21"/>
  <c r="G37" i="21"/>
  <c r="AH24" i="21"/>
  <c r="AM24" i="21"/>
  <c r="AX24" i="21"/>
  <c r="L26" i="21"/>
  <c r="AE27" i="21"/>
  <c r="AF27" i="21"/>
  <c r="AI28" i="21"/>
  <c r="AO29" i="21"/>
  <c r="AY29" i="21" s="1"/>
  <c r="AQ30" i="21"/>
  <c r="AE31" i="21"/>
  <c r="AF31" i="21"/>
  <c r="AI32" i="21"/>
  <c r="AE35" i="21"/>
  <c r="AF35" i="21"/>
  <c r="AD36" i="21"/>
  <c r="AG39" i="21"/>
  <c r="AE39" i="21"/>
  <c r="AH39" i="21"/>
  <c r="AD39" i="21"/>
  <c r="AT52" i="21"/>
  <c r="AQ56" i="21"/>
  <c r="AE17" i="21"/>
  <c r="AH19" i="21"/>
  <c r="AM19" i="21"/>
  <c r="AE21" i="21"/>
  <c r="AH23" i="21"/>
  <c r="AM23" i="21"/>
  <c r="AD24" i="21"/>
  <c r="AE25" i="21"/>
  <c r="AD27" i="21"/>
  <c r="AG28" i="21"/>
  <c r="AE30" i="21"/>
  <c r="AF30" i="21"/>
  <c r="AD31" i="21"/>
  <c r="L32" i="21"/>
  <c r="AG32" i="21"/>
  <c r="AQ33" i="21"/>
  <c r="AE34" i="21"/>
  <c r="AF34" i="21"/>
  <c r="AD35" i="21"/>
  <c r="AH36" i="21"/>
  <c r="AF38" i="21"/>
  <c r="AH38" i="21"/>
  <c r="AD38" i="21"/>
  <c r="AG38" i="21"/>
  <c r="AF39" i="21"/>
  <c r="AO42" i="21"/>
  <c r="AH46" i="21"/>
  <c r="AD46" i="21"/>
  <c r="AG46" i="21"/>
  <c r="AF46" i="21"/>
  <c r="AE46" i="21"/>
  <c r="AZ50" i="21"/>
  <c r="AO50" i="21"/>
  <c r="AY50" i="21" s="1"/>
  <c r="H37" i="21"/>
  <c r="AF37" i="21"/>
  <c r="AH40" i="21"/>
  <c r="AM40" i="21"/>
  <c r="AH41" i="21"/>
  <c r="AG43" i="21"/>
  <c r="AV42" i="21"/>
  <c r="AE44" i="21"/>
  <c r="AE45" i="21"/>
  <c r="AF48" i="21"/>
  <c r="AD48" i="21"/>
  <c r="AK48" i="21"/>
  <c r="AG49" i="21"/>
  <c r="AD49" i="21"/>
  <c r="AE49" i="21"/>
  <c r="AM49" i="21"/>
  <c r="AE51" i="21"/>
  <c r="AH51" i="21"/>
  <c r="AD51" i="21"/>
  <c r="AI52" i="21"/>
  <c r="AI53" i="21"/>
  <c r="AO60" i="21"/>
  <c r="AH63" i="21"/>
  <c r="AD63" i="21"/>
  <c r="AF63" i="21"/>
  <c r="AG63" i="21"/>
  <c r="AE63" i="21"/>
  <c r="AG68" i="21"/>
  <c r="AG37" i="21"/>
  <c r="AH42" i="21"/>
  <c r="AD42" i="21"/>
  <c r="AH43" i="21"/>
  <c r="AG44" i="21"/>
  <c r="AF45" i="21"/>
  <c r="AM51" i="21"/>
  <c r="AH54" i="21"/>
  <c r="AD54" i="21"/>
  <c r="AF54" i="21"/>
  <c r="AG54" i="21"/>
  <c r="AF57" i="21"/>
  <c r="AD57" i="21"/>
  <c r="AE57" i="21"/>
  <c r="AH57" i="21"/>
  <c r="AG57" i="21"/>
  <c r="AD60" i="21"/>
  <c r="AQ62" i="21"/>
  <c r="AE64" i="21"/>
  <c r="AF64" i="21"/>
  <c r="AD64" i="21"/>
  <c r="AH64" i="21"/>
  <c r="AG64" i="21"/>
  <c r="AH44" i="21"/>
  <c r="AM44" i="21"/>
  <c r="AH45" i="21"/>
  <c r="AH50" i="21"/>
  <c r="AD50" i="21"/>
  <c r="AE50" i="21"/>
  <c r="AK53" i="21"/>
  <c r="AE54" i="21"/>
  <c r="AI69" i="21"/>
  <c r="AS69" i="21" s="1"/>
  <c r="AT69" i="21"/>
  <c r="AF42" i="21"/>
  <c r="AK42" i="21"/>
  <c r="AU42" i="21" s="1"/>
  <c r="AF43" i="21"/>
  <c r="AD44" i="21"/>
  <c r="AD45" i="21"/>
  <c r="AQ48" i="21"/>
  <c r="AF50" i="21"/>
  <c r="AF56" i="21"/>
  <c r="AD56" i="21"/>
  <c r="AG56" i="21"/>
  <c r="AE56" i="21"/>
  <c r="AV58" i="21"/>
  <c r="AZ59" i="21"/>
  <c r="AI62" i="21"/>
  <c r="AF52" i="21"/>
  <c r="AH52" i="21"/>
  <c r="AG53" i="21"/>
  <c r="AH53" i="21"/>
  <c r="AG55" i="21"/>
  <c r="AH59" i="21"/>
  <c r="AD59" i="21"/>
  <c r="AF61" i="21"/>
  <c r="AG61" i="21"/>
  <c r="AI61" i="21"/>
  <c r="AG67" i="21"/>
  <c r="AH67" i="21"/>
  <c r="AD67" i="21"/>
  <c r="AF67" i="21"/>
  <c r="AH55" i="21"/>
  <c r="AG58" i="21"/>
  <c r="AD58" i="21"/>
  <c r="AK59" i="21"/>
  <c r="AU58" i="21" s="1"/>
  <c r="AM60" i="21"/>
  <c r="AI66" i="21"/>
  <c r="AK67" i="21"/>
  <c r="AF55" i="21"/>
  <c r="AF58" i="21"/>
  <c r="AO59" i="21"/>
  <c r="AY59" i="21" s="1"/>
  <c r="AE60" i="21"/>
  <c r="AH60" i="21"/>
  <c r="AG62" i="21"/>
  <c r="AF62" i="21"/>
  <c r="AQ66" i="21"/>
  <c r="AH68" i="21"/>
  <c r="AD68" i="21"/>
  <c r="AE68" i="21"/>
  <c r="AF68" i="21"/>
  <c r="AE69" i="21"/>
  <c r="AF69" i="21"/>
  <c r="AG69" i="21"/>
  <c r="AH69" i="21"/>
  <c r="AD65" i="21"/>
  <c r="AH65" i="21"/>
  <c r="AM65" i="21"/>
  <c r="AF66" i="21"/>
  <c r="AG66" i="21"/>
  <c r="AI13" i="20"/>
  <c r="AO24" i="20"/>
  <c r="K21" i="20" s="1"/>
  <c r="H22" i="20"/>
  <c r="AK25" i="20"/>
  <c r="G22" i="20" s="1"/>
  <c r="AM26" i="20"/>
  <c r="AF67" i="20"/>
  <c r="AE66" i="20"/>
  <c r="AG63" i="20"/>
  <c r="AE61" i="20"/>
  <c r="AH39" i="20"/>
  <c r="AH49" i="20"/>
  <c r="AF37" i="20"/>
  <c r="AF32" i="20"/>
  <c r="AE36" i="20"/>
  <c r="AE31" i="20"/>
  <c r="AG48" i="20"/>
  <c r="AE41" i="20"/>
  <c r="AF10" i="20"/>
  <c r="AD10" i="20"/>
  <c r="AG28" i="20"/>
  <c r="AF22" i="20"/>
  <c r="AE21" i="20"/>
  <c r="AD15" i="20"/>
  <c r="AG18" i="20"/>
  <c r="AG10" i="20"/>
  <c r="AE10" i="20"/>
  <c r="L13" i="20"/>
  <c r="AO16" i="20"/>
  <c r="AK17" i="20"/>
  <c r="G14" i="20" s="1"/>
  <c r="AM18" i="20"/>
  <c r="I15" i="20" s="1"/>
  <c r="AH10" i="20"/>
  <c r="AQ13" i="20"/>
  <c r="AQ15" i="20"/>
  <c r="M12" i="20" s="1"/>
  <c r="F9" i="20"/>
  <c r="AT12" i="20"/>
  <c r="AH14" i="20"/>
  <c r="J8" i="20"/>
  <c r="AG11" i="20"/>
  <c r="AF12" i="20"/>
  <c r="AH12" i="20"/>
  <c r="AF14" i="20"/>
  <c r="AH19" i="20"/>
  <c r="AD19" i="20"/>
  <c r="AF19" i="20"/>
  <c r="AG19" i="20"/>
  <c r="AH20" i="20"/>
  <c r="AD20" i="20"/>
  <c r="AE20" i="20"/>
  <c r="AM20" i="20"/>
  <c r="AH27" i="20"/>
  <c r="AD27" i="20"/>
  <c r="AF27" i="20"/>
  <c r="AG27" i="20"/>
  <c r="AH28" i="20"/>
  <c r="AD28" i="20"/>
  <c r="AE28" i="20"/>
  <c r="AM28" i="20"/>
  <c r="AO29" i="20"/>
  <c r="K26" i="20" s="1"/>
  <c r="AH30" i="20"/>
  <c r="AD30" i="20"/>
  <c r="AF30" i="20"/>
  <c r="AE30" i="20"/>
  <c r="AD45" i="20"/>
  <c r="AE47" i="20"/>
  <c r="AD47" i="20"/>
  <c r="AF47" i="20"/>
  <c r="AH47" i="20"/>
  <c r="AG47" i="20"/>
  <c r="AH11" i="20"/>
  <c r="AM11" i="20"/>
  <c r="AI12" i="20"/>
  <c r="AK13" i="20"/>
  <c r="H10" i="20"/>
  <c r="AG15" i="20"/>
  <c r="AF15" i="20"/>
  <c r="H16" i="20"/>
  <c r="AK19" i="20"/>
  <c r="AH21" i="20"/>
  <c r="AD21" i="20"/>
  <c r="AF21" i="20"/>
  <c r="AG21" i="20"/>
  <c r="AH22" i="20"/>
  <c r="AD22" i="20"/>
  <c r="AE22" i="20"/>
  <c r="AO26" i="20"/>
  <c r="AK27" i="20"/>
  <c r="G24" i="20" s="1"/>
  <c r="AO30" i="20"/>
  <c r="K27" i="20" s="1"/>
  <c r="AG38" i="20"/>
  <c r="L36" i="20"/>
  <c r="AG14" i="20"/>
  <c r="AD14" i="20"/>
  <c r="AH16" i="20"/>
  <c r="AD16" i="20"/>
  <c r="AE16" i="20"/>
  <c r="AO20" i="20"/>
  <c r="K17" i="20" s="1"/>
  <c r="AH23" i="20"/>
  <c r="AD23" i="20"/>
  <c r="AF23" i="20"/>
  <c r="AG23" i="20"/>
  <c r="AH24" i="20"/>
  <c r="AD24" i="20"/>
  <c r="AE24" i="20"/>
  <c r="H26" i="20"/>
  <c r="AK29" i="20"/>
  <c r="G26" i="20" s="1"/>
  <c r="AQ40" i="20"/>
  <c r="AF42" i="20"/>
  <c r="AE11" i="20"/>
  <c r="AG13" i="20"/>
  <c r="AF13" i="20"/>
  <c r="AE14" i="20"/>
  <c r="AE15" i="20"/>
  <c r="AF16" i="20"/>
  <c r="AH17" i="20"/>
  <c r="AD17" i="20"/>
  <c r="AF17" i="20"/>
  <c r="AG17" i="20"/>
  <c r="AH18" i="20"/>
  <c r="AD18" i="20"/>
  <c r="AE18" i="20"/>
  <c r="AG22" i="20"/>
  <c r="AE23" i="20"/>
  <c r="AF24" i="20"/>
  <c r="AH25" i="20"/>
  <c r="AD25" i="20"/>
  <c r="AF25" i="20"/>
  <c r="AG25" i="20"/>
  <c r="AH26" i="20"/>
  <c r="AD26" i="20"/>
  <c r="AE26" i="20"/>
  <c r="J28" i="20"/>
  <c r="AX34" i="20"/>
  <c r="AG31" i="20"/>
  <c r="AH31" i="20"/>
  <c r="AD31" i="20"/>
  <c r="AG32" i="20"/>
  <c r="AH32" i="20"/>
  <c r="AD32" i="20"/>
  <c r="AG33" i="20"/>
  <c r="AH33" i="20"/>
  <c r="AD33" i="20"/>
  <c r="AG34" i="20"/>
  <c r="AH34" i="20"/>
  <c r="AD34" i="20"/>
  <c r="AG35" i="20"/>
  <c r="AH35" i="20"/>
  <c r="AD35" i="20"/>
  <c r="AG36" i="20"/>
  <c r="AH36" i="20"/>
  <c r="AD36" i="20"/>
  <c r="AG37" i="20"/>
  <c r="AH37" i="20"/>
  <c r="AD37" i="20"/>
  <c r="AE39" i="20"/>
  <c r="AF39" i="20"/>
  <c r="AE40" i="20"/>
  <c r="AT43" i="20"/>
  <c r="AI44" i="20"/>
  <c r="AS43" i="20" s="1"/>
  <c r="AK49" i="20"/>
  <c r="AH50" i="20"/>
  <c r="AD50" i="20"/>
  <c r="AE50" i="20"/>
  <c r="AF50" i="20"/>
  <c r="AE51" i="20"/>
  <c r="AH51" i="20"/>
  <c r="AF51" i="20"/>
  <c r="AD51" i="20"/>
  <c r="AG51" i="20"/>
  <c r="AK54" i="20"/>
  <c r="AH29" i="20"/>
  <c r="AD29" i="20"/>
  <c r="J30" i="20"/>
  <c r="AM31" i="20"/>
  <c r="AK32" i="20"/>
  <c r="AK33" i="20"/>
  <c r="G30" i="20" s="1"/>
  <c r="AM33" i="20"/>
  <c r="AK34" i="20"/>
  <c r="H31" i="20"/>
  <c r="AM34" i="20"/>
  <c r="I31" i="20" s="1"/>
  <c r="AK35" i="20"/>
  <c r="H32" i="20"/>
  <c r="AM35" i="20"/>
  <c r="AM36" i="20"/>
  <c r="I33" i="20" s="1"/>
  <c r="AK37" i="20"/>
  <c r="AI39" i="20"/>
  <c r="E36" i="20" s="1"/>
  <c r="AE43" i="20"/>
  <c r="AG43" i="20"/>
  <c r="AH43" i="20"/>
  <c r="AF44" i="20"/>
  <c r="AE44" i="20"/>
  <c r="AG44" i="20"/>
  <c r="AH38" i="20"/>
  <c r="AD38" i="20"/>
  <c r="AE38" i="20"/>
  <c r="AO39" i="20"/>
  <c r="AF40" i="20"/>
  <c r="AG40" i="20"/>
  <c r="AH42" i="20"/>
  <c r="AD42" i="20"/>
  <c r="AG42" i="20"/>
  <c r="AH46" i="20"/>
  <c r="AD46" i="20"/>
  <c r="AE46" i="20"/>
  <c r="AF46" i="20"/>
  <c r="AQ55" i="20"/>
  <c r="AQ57" i="20"/>
  <c r="J23" i="20"/>
  <c r="J25" i="20"/>
  <c r="AF29" i="20"/>
  <c r="J31" i="20"/>
  <c r="J32" i="20"/>
  <c r="J33" i="20"/>
  <c r="AF38" i="20"/>
  <c r="AD40" i="20"/>
  <c r="AE42" i="20"/>
  <c r="AF43" i="20"/>
  <c r="AH44" i="20"/>
  <c r="AG45" i="20"/>
  <c r="AE45" i="20"/>
  <c r="AF45" i="20"/>
  <c r="AG46" i="20"/>
  <c r="AM49" i="20"/>
  <c r="AD41" i="20"/>
  <c r="AF48" i="20"/>
  <c r="AD48" i="20"/>
  <c r="AQ48" i="20"/>
  <c r="AK53" i="20"/>
  <c r="AD60" i="20"/>
  <c r="AO60" i="20"/>
  <c r="AI62" i="20"/>
  <c r="AH63" i="20"/>
  <c r="AD63" i="20"/>
  <c r="AF63" i="20"/>
  <c r="AE63" i="20"/>
  <c r="AF65" i="20"/>
  <c r="AD65" i="20"/>
  <c r="AE65" i="20"/>
  <c r="AH65" i="20"/>
  <c r="AG65" i="20"/>
  <c r="AF56" i="20"/>
  <c r="AD56" i="20"/>
  <c r="AE56" i="20"/>
  <c r="AM60" i="20"/>
  <c r="AW59" i="20" s="1"/>
  <c r="AX59" i="20"/>
  <c r="AK62" i="20"/>
  <c r="AE55" i="20"/>
  <c r="AF55" i="20"/>
  <c r="AG55" i="20"/>
  <c r="AG56" i="20"/>
  <c r="AG58" i="20"/>
  <c r="AD58" i="20"/>
  <c r="AF58" i="20"/>
  <c r="AH58" i="20"/>
  <c r="AQ62" i="20"/>
  <c r="AI69" i="20"/>
  <c r="AS69" i="20" s="1"/>
  <c r="AT69" i="20"/>
  <c r="AH41" i="20"/>
  <c r="AG49" i="20"/>
  <c r="AD49" i="20"/>
  <c r="AH54" i="20"/>
  <c r="AD54" i="20"/>
  <c r="AF54" i="20"/>
  <c r="AG54" i="20"/>
  <c r="AD55" i="20"/>
  <c r="AH56" i="20"/>
  <c r="AF57" i="20"/>
  <c r="AD57" i="20"/>
  <c r="AE57" i="20"/>
  <c r="AG57" i="20"/>
  <c r="AE58" i="20"/>
  <c r="AI61" i="20"/>
  <c r="AE64" i="20"/>
  <c r="AF64" i="20"/>
  <c r="AD64" i="20"/>
  <c r="AH64" i="20"/>
  <c r="AG64" i="20"/>
  <c r="AI68" i="20"/>
  <c r="AF52" i="20"/>
  <c r="AH52" i="20"/>
  <c r="AG53" i="20"/>
  <c r="AH53" i="20"/>
  <c r="AH59" i="20"/>
  <c r="AD59" i="20"/>
  <c r="AF61" i="20"/>
  <c r="AG61" i="20"/>
  <c r="AH67" i="20"/>
  <c r="AD67" i="20"/>
  <c r="AG67" i="20"/>
  <c r="AK67" i="20"/>
  <c r="AM68" i="20"/>
  <c r="AO59" i="20"/>
  <c r="AE60" i="20"/>
  <c r="AH60" i="20"/>
  <c r="AQ61" i="20"/>
  <c r="AG62" i="20"/>
  <c r="AF62" i="20"/>
  <c r="AM66" i="20"/>
  <c r="AE68" i="20"/>
  <c r="AG68" i="20"/>
  <c r="AH68" i="20"/>
  <c r="AE69" i="20"/>
  <c r="AF69" i="20"/>
  <c r="AG69" i="20"/>
  <c r="AH69" i="20"/>
  <c r="AD66" i="20"/>
  <c r="AH66" i="20"/>
  <c r="AZ10" i="19"/>
  <c r="AO10" i="19"/>
  <c r="AZ11" i="19"/>
  <c r="AO12" i="19"/>
  <c r="L8" i="19"/>
  <c r="AM18" i="19"/>
  <c r="F10" i="19"/>
  <c r="AH11" i="19"/>
  <c r="AM11" i="19"/>
  <c r="AD12" i="19"/>
  <c r="AE13" i="19"/>
  <c r="K14" i="19"/>
  <c r="AG14" i="19"/>
  <c r="AH15" i="19"/>
  <c r="AM15" i="19"/>
  <c r="I12" i="19" s="1"/>
  <c r="I16" i="19"/>
  <c r="AF16" i="19"/>
  <c r="G17" i="19"/>
  <c r="AD17" i="19"/>
  <c r="I18" i="19"/>
  <c r="E18" i="19"/>
  <c r="J20" i="19"/>
  <c r="G22" i="19"/>
  <c r="AI22" i="19"/>
  <c r="AS22" i="19" s="1"/>
  <c r="F24" i="19"/>
  <c r="H24" i="19"/>
  <c r="AI24" i="19"/>
  <c r="I26" i="19"/>
  <c r="H26" i="19"/>
  <c r="AI26" i="19"/>
  <c r="E23" i="19" s="1"/>
  <c r="AH30" i="19"/>
  <c r="AD30" i="19"/>
  <c r="AG30" i="19"/>
  <c r="AE30" i="19"/>
  <c r="AF30" i="19"/>
  <c r="AF62" i="19"/>
  <c r="AE51" i="19"/>
  <c r="AE61" i="19"/>
  <c r="AD60" i="19"/>
  <c r="AH54" i="19"/>
  <c r="AD50" i="19"/>
  <c r="AG48" i="19"/>
  <c r="AH39" i="19"/>
  <c r="AF10" i="19"/>
  <c r="AF37" i="19"/>
  <c r="AF32" i="19"/>
  <c r="AH10" i="19"/>
  <c r="H12" i="19"/>
  <c r="AG13" i="19"/>
  <c r="AH14" i="19"/>
  <c r="AM14" i="19"/>
  <c r="AX14" i="19"/>
  <c r="AD15" i="19"/>
  <c r="AH16" i="19"/>
  <c r="AG18" i="19"/>
  <c r="AH18" i="19"/>
  <c r="AG19" i="19"/>
  <c r="AE19" i="19"/>
  <c r="AD20" i="19"/>
  <c r="AT22" i="19"/>
  <c r="F25" i="19"/>
  <c r="AF27" i="19"/>
  <c r="AM28" i="19"/>
  <c r="AW28" i="19" s="1"/>
  <c r="K9" i="19"/>
  <c r="AD10" i="19"/>
  <c r="AE11" i="19"/>
  <c r="AH13" i="19"/>
  <c r="AM13" i="19"/>
  <c r="AD14" i="19"/>
  <c r="AD16" i="19"/>
  <c r="I17" i="19"/>
  <c r="AF17" i="19"/>
  <c r="H14" i="19"/>
  <c r="AD18" i="19"/>
  <c r="AD19" i="19"/>
  <c r="G20" i="19"/>
  <c r="I21" i="19"/>
  <c r="E21" i="19"/>
  <c r="K21" i="19"/>
  <c r="K23" i="19"/>
  <c r="F23" i="19"/>
  <c r="AW23" i="19"/>
  <c r="G25" i="19"/>
  <c r="AV28" i="19"/>
  <c r="J8" i="19"/>
  <c r="AE10" i="19"/>
  <c r="G12" i="19"/>
  <c r="AF12" i="19"/>
  <c r="AH12" i="19"/>
  <c r="AI13" i="19"/>
  <c r="L14" i="19"/>
  <c r="AE14" i="19"/>
  <c r="AE16" i="19"/>
  <c r="AZ16" i="19"/>
  <c r="AH17" i="19"/>
  <c r="AE18" i="19"/>
  <c r="I20" i="19"/>
  <c r="E20" i="19"/>
  <c r="F20" i="19"/>
  <c r="I22" i="19"/>
  <c r="K22" i="19"/>
  <c r="H22" i="19"/>
  <c r="AF22" i="19"/>
  <c r="AS23" i="19"/>
  <c r="AD25" i="19"/>
  <c r="AI28" i="19"/>
  <c r="I33" i="19"/>
  <c r="AH33" i="19"/>
  <c r="AD33" i="19"/>
  <c r="AE33" i="19"/>
  <c r="AG33" i="19"/>
  <c r="AI38" i="19"/>
  <c r="AS38" i="19" s="1"/>
  <c r="AT38" i="19"/>
  <c r="AK39" i="19"/>
  <c r="H36" i="19"/>
  <c r="AG40" i="19"/>
  <c r="AH40" i="19"/>
  <c r="AD40" i="19"/>
  <c r="AF40" i="19"/>
  <c r="AE40" i="19"/>
  <c r="AQ42" i="19"/>
  <c r="AI53" i="19"/>
  <c r="AH21" i="19"/>
  <c r="AG23" i="19"/>
  <c r="AH23" i="19"/>
  <c r="AE24" i="19"/>
  <c r="AH25" i="19"/>
  <c r="AE26" i="19"/>
  <c r="AH27" i="19"/>
  <c r="AH29" i="19"/>
  <c r="AD29" i="19"/>
  <c r="AG29" i="19"/>
  <c r="AF33" i="19"/>
  <c r="AH34" i="19"/>
  <c r="AD34" i="19"/>
  <c r="AG34" i="19"/>
  <c r="AE34" i="19"/>
  <c r="J31" i="19"/>
  <c r="J36" i="19"/>
  <c r="F36" i="19"/>
  <c r="E36" i="19"/>
  <c r="AK29" i="19"/>
  <c r="AH31" i="19"/>
  <c r="AD31" i="19"/>
  <c r="AE31" i="19"/>
  <c r="AG31" i="19"/>
  <c r="AH35" i="19"/>
  <c r="AD35" i="19"/>
  <c r="AE35" i="19"/>
  <c r="AG35" i="19"/>
  <c r="AQ45" i="19"/>
  <c r="AQ46" i="19"/>
  <c r="AH20" i="19"/>
  <c r="AE21" i="19"/>
  <c r="AH22" i="19"/>
  <c r="AH24" i="19"/>
  <c r="AH26" i="19"/>
  <c r="AG28" i="19"/>
  <c r="AH28" i="19"/>
  <c r="AF31" i="19"/>
  <c r="AH32" i="19"/>
  <c r="AD32" i="19"/>
  <c r="AG32" i="19"/>
  <c r="AE32" i="19"/>
  <c r="AF35" i="19"/>
  <c r="AH36" i="19"/>
  <c r="AD36" i="19"/>
  <c r="AG36" i="19"/>
  <c r="AE36" i="19"/>
  <c r="J33" i="19"/>
  <c r="AH37" i="19"/>
  <c r="AD37" i="19"/>
  <c r="AE37" i="19"/>
  <c r="AG37" i="19"/>
  <c r="AG38" i="19"/>
  <c r="AM41" i="19"/>
  <c r="AI51" i="19"/>
  <c r="AH52" i="19"/>
  <c r="AD52" i="19"/>
  <c r="AF52" i="19"/>
  <c r="AG52" i="19"/>
  <c r="AE52" i="19"/>
  <c r="AQ38" i="19"/>
  <c r="M35" i="19" s="1"/>
  <c r="AF42" i="19"/>
  <c r="AE42" i="19"/>
  <c r="AG42" i="19"/>
  <c r="AG47" i="19"/>
  <c r="AD47" i="19"/>
  <c r="AE47" i="19"/>
  <c r="AH47" i="19"/>
  <c r="AE49" i="19"/>
  <c r="AH49" i="19"/>
  <c r="AD49" i="19"/>
  <c r="AG49" i="19"/>
  <c r="AM56" i="19"/>
  <c r="AQ57" i="19"/>
  <c r="AE38" i="19"/>
  <c r="AF38" i="19"/>
  <c r="AD42" i="19"/>
  <c r="AH44" i="19"/>
  <c r="AD44" i="19"/>
  <c r="AG44" i="19"/>
  <c r="AE44" i="19"/>
  <c r="AF44" i="19"/>
  <c r="AE45" i="19"/>
  <c r="AG45" i="19"/>
  <c r="AD45" i="19"/>
  <c r="AF45" i="19"/>
  <c r="AF46" i="19"/>
  <c r="AE46" i="19"/>
  <c r="AD46" i="19"/>
  <c r="AG46" i="19"/>
  <c r="AF47" i="19"/>
  <c r="AF49" i="19"/>
  <c r="AE53" i="19"/>
  <c r="AF53" i="19"/>
  <c r="AG53" i="19"/>
  <c r="AH53" i="19"/>
  <c r="AO54" i="19"/>
  <c r="AO56" i="19"/>
  <c r="AH59" i="19"/>
  <c r="AD59" i="19"/>
  <c r="AF59" i="19"/>
  <c r="AE59" i="19"/>
  <c r="AG59" i="19"/>
  <c r="AG55" i="19"/>
  <c r="AD55" i="19"/>
  <c r="AE55" i="19"/>
  <c r="AF55" i="19"/>
  <c r="AH55" i="19"/>
  <c r="AG39" i="19"/>
  <c r="AE41" i="19"/>
  <c r="AH41" i="19"/>
  <c r="AF54" i="19"/>
  <c r="AD54" i="19"/>
  <c r="AE54" i="19"/>
  <c r="AH56" i="19"/>
  <c r="AD56" i="19"/>
  <c r="AE56" i="19"/>
  <c r="AK57" i="19"/>
  <c r="AQ58" i="19"/>
  <c r="AF61" i="19"/>
  <c r="AD61" i="19"/>
  <c r="AG61" i="19"/>
  <c r="AH61" i="19"/>
  <c r="AK63" i="19"/>
  <c r="AU62" i="19" s="1"/>
  <c r="AQ65" i="19"/>
  <c r="BA65" i="19" s="1"/>
  <c r="AH67" i="19"/>
  <c r="AD67" i="19"/>
  <c r="AE67" i="19"/>
  <c r="AF67" i="19"/>
  <c r="AG67" i="19"/>
  <c r="AM64" i="19"/>
  <c r="AG41" i="19"/>
  <c r="AH48" i="19"/>
  <c r="AD48" i="19"/>
  <c r="AE48" i="19"/>
  <c r="AM48" i="19"/>
  <c r="AI57" i="19"/>
  <c r="AG58" i="19"/>
  <c r="AF58" i="19"/>
  <c r="AD58" i="19"/>
  <c r="AE58" i="19"/>
  <c r="AE60" i="19"/>
  <c r="AF60" i="19"/>
  <c r="AG60" i="19"/>
  <c r="AH60" i="19"/>
  <c r="AG43" i="19"/>
  <c r="AH43" i="19"/>
  <c r="AH50" i="19"/>
  <c r="AM50" i="19"/>
  <c r="AW50" i="19" s="1"/>
  <c r="AH51" i="19"/>
  <c r="AG62" i="19"/>
  <c r="AD62" i="19"/>
  <c r="AG66" i="19"/>
  <c r="AE66" i="19"/>
  <c r="AF66" i="19"/>
  <c r="AE68" i="19"/>
  <c r="AD68" i="19"/>
  <c r="AF68" i="19"/>
  <c r="AE64" i="19"/>
  <c r="AG64" i="19"/>
  <c r="AH64" i="19"/>
  <c r="AF65" i="19"/>
  <c r="AE65" i="19"/>
  <c r="AG65" i="19"/>
  <c r="AG68" i="19"/>
  <c r="AZ69" i="19"/>
  <c r="AO69" i="19"/>
  <c r="AY69" i="19" s="1"/>
  <c r="AF57" i="19"/>
  <c r="AG57" i="19"/>
  <c r="AH63" i="19"/>
  <c r="AD63" i="19"/>
  <c r="AG63" i="19"/>
  <c r="AD64" i="19"/>
  <c r="AD65" i="19"/>
  <c r="AI66" i="19"/>
  <c r="AH68" i="19"/>
  <c r="AD69" i="19"/>
  <c r="AH69" i="19"/>
  <c r="AM69" i="19"/>
  <c r="AW69" i="19" s="1"/>
  <c r="AO10" i="18"/>
  <c r="K7" i="18" s="1"/>
  <c r="AO11" i="18"/>
  <c r="AQ22" i="18"/>
  <c r="AQ18" i="18"/>
  <c r="M15" i="18" s="1"/>
  <c r="AO14" i="18"/>
  <c r="AQ16" i="18"/>
  <c r="N13" i="18"/>
  <c r="AQ21" i="18"/>
  <c r="L9" i="18"/>
  <c r="H10" i="18"/>
  <c r="AE10" i="18"/>
  <c r="AE11" i="18"/>
  <c r="AH12" i="18"/>
  <c r="AD12" i="18"/>
  <c r="AF12" i="18"/>
  <c r="AK12" i="18"/>
  <c r="AU12" i="18" s="1"/>
  <c r="N15" i="18"/>
  <c r="AF16" i="18"/>
  <c r="AF18" i="18"/>
  <c r="AE20" i="18"/>
  <c r="AF20" i="18"/>
  <c r="AD20" i="18"/>
  <c r="AG20" i="18"/>
  <c r="AI31" i="18"/>
  <c r="AQ38" i="18"/>
  <c r="H9" i="18"/>
  <c r="L11" i="18"/>
  <c r="AV12" i="18"/>
  <c r="AH13" i="18"/>
  <c r="AD13" i="18"/>
  <c r="AF13" i="18"/>
  <c r="AK13" i="18"/>
  <c r="AE17" i="18"/>
  <c r="AD17" i="18"/>
  <c r="AG17" i="18"/>
  <c r="AE19" i="18"/>
  <c r="AD19" i="18"/>
  <c r="AG19" i="18"/>
  <c r="AQ20" i="18"/>
  <c r="AI37" i="18"/>
  <c r="AF62" i="18"/>
  <c r="AE56" i="18"/>
  <c r="AD55" i="18"/>
  <c r="AE61" i="18"/>
  <c r="AG43" i="18"/>
  <c r="AD50" i="18"/>
  <c r="AH44" i="18"/>
  <c r="AG38" i="18"/>
  <c r="AH29" i="18"/>
  <c r="AD25" i="18"/>
  <c r="AF10" i="18"/>
  <c r="AH10" i="18"/>
  <c r="AO12" i="18"/>
  <c r="K9" i="18" s="1"/>
  <c r="AH14" i="18"/>
  <c r="AD14" i="18"/>
  <c r="AF14" i="18"/>
  <c r="AH15" i="18"/>
  <c r="AD15" i="18"/>
  <c r="AG15" i="18"/>
  <c r="AE15" i="18"/>
  <c r="AF17" i="18"/>
  <c r="I16" i="18"/>
  <c r="AE23" i="18"/>
  <c r="AF23" i="18"/>
  <c r="AD23" i="18"/>
  <c r="AG23" i="18"/>
  <c r="AE24" i="18"/>
  <c r="AF24" i="18"/>
  <c r="AD24" i="18"/>
  <c r="AG24" i="18"/>
  <c r="AQ26" i="18"/>
  <c r="AQ28" i="18"/>
  <c r="AD35" i="18"/>
  <c r="AD10" i="18"/>
  <c r="AH11" i="18"/>
  <c r="AD11" i="18"/>
  <c r="AF11" i="18"/>
  <c r="AG13" i="18"/>
  <c r="AE14" i="18"/>
  <c r="AF15" i="18"/>
  <c r="AE16" i="18"/>
  <c r="AD16" i="18"/>
  <c r="AG16" i="18"/>
  <c r="AQ17" i="18"/>
  <c r="AE18" i="18"/>
  <c r="AD18" i="18"/>
  <c r="AG18" i="18"/>
  <c r="AH19" i="18"/>
  <c r="AE21" i="18"/>
  <c r="AF21" i="18"/>
  <c r="AD21" i="18"/>
  <c r="AG21" i="18"/>
  <c r="AE22" i="18"/>
  <c r="AF22" i="18"/>
  <c r="AD22" i="18"/>
  <c r="AG22" i="18"/>
  <c r="AH23" i="18"/>
  <c r="AH24" i="18"/>
  <c r="AF27" i="18"/>
  <c r="AQ30" i="18"/>
  <c r="AI33" i="18"/>
  <c r="AE25" i="18"/>
  <c r="AG25" i="18"/>
  <c r="AD28" i="18"/>
  <c r="AE29" i="18"/>
  <c r="AG29" i="18"/>
  <c r="AO39" i="18"/>
  <c r="AE26" i="18"/>
  <c r="AG26" i="18"/>
  <c r="AE30" i="18"/>
  <c r="AG30" i="18"/>
  <c r="AQ31" i="18"/>
  <c r="AE32" i="18"/>
  <c r="AF32" i="18"/>
  <c r="AG32" i="18"/>
  <c r="AQ33" i="18"/>
  <c r="AE34" i="18"/>
  <c r="AF34" i="18"/>
  <c r="AG34" i="18"/>
  <c r="AQ35" i="18"/>
  <c r="AE36" i="18"/>
  <c r="AF36" i="18"/>
  <c r="AG36" i="18"/>
  <c r="AQ37" i="18"/>
  <c r="AM39" i="18"/>
  <c r="AG40" i="18"/>
  <c r="AF40" i="18"/>
  <c r="AE40" i="18"/>
  <c r="AD40" i="18"/>
  <c r="AH40" i="18"/>
  <c r="AH45" i="18"/>
  <c r="AD45" i="18"/>
  <c r="AF45" i="18"/>
  <c r="AG45" i="18"/>
  <c r="AE45" i="18"/>
  <c r="I25" i="18"/>
  <c r="AD26" i="18"/>
  <c r="AE27" i="18"/>
  <c r="AG27" i="18"/>
  <c r="AD30" i="18"/>
  <c r="AD32" i="18"/>
  <c r="AD34" i="18"/>
  <c r="AD36" i="18"/>
  <c r="AF38" i="18"/>
  <c r="AD38" i="18"/>
  <c r="AE38" i="18"/>
  <c r="AH41" i="18"/>
  <c r="AD41" i="18"/>
  <c r="AF41" i="18"/>
  <c r="AG41" i="18"/>
  <c r="AE41" i="18"/>
  <c r="AE42" i="18"/>
  <c r="AF42" i="18"/>
  <c r="AH42" i="18"/>
  <c r="AG42" i="18"/>
  <c r="AK44" i="18"/>
  <c r="AU43" i="18" s="1"/>
  <c r="AI46" i="18"/>
  <c r="AQ25" i="18"/>
  <c r="AF26" i="18"/>
  <c r="AE28" i="18"/>
  <c r="AG28" i="18"/>
  <c r="AF30" i="18"/>
  <c r="AE31" i="18"/>
  <c r="AF31" i="18"/>
  <c r="AG31" i="18"/>
  <c r="AH32" i="18"/>
  <c r="AE33" i="18"/>
  <c r="AF33" i="18"/>
  <c r="AG33" i="18"/>
  <c r="AH34" i="18"/>
  <c r="AE35" i="18"/>
  <c r="AF35" i="18"/>
  <c r="AG35" i="18"/>
  <c r="AH36" i="18"/>
  <c r="AE37" i="18"/>
  <c r="AF37" i="18"/>
  <c r="AG37" i="18"/>
  <c r="AI42" i="18"/>
  <c r="AE39" i="18"/>
  <c r="AF43" i="18"/>
  <c r="AD43" i="18"/>
  <c r="AQ43" i="18"/>
  <c r="AO46" i="18"/>
  <c r="AY46" i="18" s="1"/>
  <c r="AO49" i="18"/>
  <c r="AH59" i="18"/>
  <c r="AD59" i="18"/>
  <c r="AE59" i="18"/>
  <c r="AG59" i="18"/>
  <c r="AF59" i="18"/>
  <c r="AH64" i="18"/>
  <c r="AM48" i="18"/>
  <c r="AH53" i="18"/>
  <c r="AD53" i="18"/>
  <c r="AG53" i="18"/>
  <c r="AF53" i="18"/>
  <c r="AE53" i="18"/>
  <c r="BB57" i="18"/>
  <c r="AQ57" i="18"/>
  <c r="AE60" i="18"/>
  <c r="AD60" i="18"/>
  <c r="AH60" i="18"/>
  <c r="AG60" i="18"/>
  <c r="AF60" i="18"/>
  <c r="AH39" i="18"/>
  <c r="AV49" i="18"/>
  <c r="AK49" i="18"/>
  <c r="AE54" i="18"/>
  <c r="AG54" i="18"/>
  <c r="AF54" i="18"/>
  <c r="AD54" i="18"/>
  <c r="AH54" i="18"/>
  <c r="AK63" i="18"/>
  <c r="AD39" i="18"/>
  <c r="AG44" i="18"/>
  <c r="AF44" i="18"/>
  <c r="AD44" i="18"/>
  <c r="AE46" i="18"/>
  <c r="AF46" i="18"/>
  <c r="AH46" i="18"/>
  <c r="AK48" i="18"/>
  <c r="AF51" i="18"/>
  <c r="AH51" i="18"/>
  <c r="AG51" i="18"/>
  <c r="AE51" i="18"/>
  <c r="AD51" i="18"/>
  <c r="AF49" i="18"/>
  <c r="AF50" i="18"/>
  <c r="AK50" i="18"/>
  <c r="AD52" i="18"/>
  <c r="AG55" i="18"/>
  <c r="AF56" i="18"/>
  <c r="AO57" i="18"/>
  <c r="AY56" i="18" s="1"/>
  <c r="AG58" i="18"/>
  <c r="AE58" i="18"/>
  <c r="AI58" i="18"/>
  <c r="AQ58" i="18"/>
  <c r="AH68" i="18"/>
  <c r="AD68" i="18"/>
  <c r="AE68" i="18"/>
  <c r="AG68" i="18"/>
  <c r="AF68" i="18"/>
  <c r="AF47" i="18"/>
  <c r="AH47" i="18"/>
  <c r="AG48" i="18"/>
  <c r="AH48" i="18"/>
  <c r="AG50" i="18"/>
  <c r="AE52" i="18"/>
  <c r="AH55" i="18"/>
  <c r="AM55" i="18"/>
  <c r="AH56" i="18"/>
  <c r="AF57" i="18"/>
  <c r="AE57" i="18"/>
  <c r="AI57" i="18"/>
  <c r="AS57" i="18" s="1"/>
  <c r="AK62" i="18"/>
  <c r="AF65" i="18"/>
  <c r="AD65" i="18"/>
  <c r="AE65" i="18"/>
  <c r="AD47" i="18"/>
  <c r="AH49" i="18"/>
  <c r="AD49" i="18"/>
  <c r="AH50" i="18"/>
  <c r="AF52" i="18"/>
  <c r="AI56" i="18"/>
  <c r="AM58" i="18"/>
  <c r="AO61" i="18"/>
  <c r="AY61" i="18" s="1"/>
  <c r="AE64" i="18"/>
  <c r="AF64" i="18"/>
  <c r="AG64" i="18"/>
  <c r="AO65" i="18"/>
  <c r="AO66" i="18"/>
  <c r="AH69" i="18"/>
  <c r="AH52" i="18"/>
  <c r="AZ56" i="18"/>
  <c r="AH63" i="18"/>
  <c r="AD63" i="18"/>
  <c r="AF63" i="18"/>
  <c r="AG63" i="18"/>
  <c r="AD64" i="18"/>
  <c r="AH67" i="18"/>
  <c r="AD67" i="18"/>
  <c r="AG67" i="18"/>
  <c r="AF67" i="18"/>
  <c r="AE67" i="18"/>
  <c r="AH61" i="18"/>
  <c r="AH62" i="18"/>
  <c r="AE66" i="18"/>
  <c r="AF66" i="18"/>
  <c r="AE69" i="18"/>
  <c r="AF69" i="18"/>
  <c r="AH66" i="18"/>
  <c r="AD69" i="18"/>
  <c r="AD66" i="18"/>
  <c r="AG69" i="18"/>
  <c r="AI12" i="17"/>
  <c r="AQ14" i="17"/>
  <c r="AZ11" i="17"/>
  <c r="AQ10" i="17"/>
  <c r="M7" i="17" s="1"/>
  <c r="AO13" i="17"/>
  <c r="AM19" i="17"/>
  <c r="AF11" i="17"/>
  <c r="AE11" i="17"/>
  <c r="AH15" i="17"/>
  <c r="AF15" i="17"/>
  <c r="AE15" i="17"/>
  <c r="AE16" i="17"/>
  <c r="AH16" i="17"/>
  <c r="AG16" i="17"/>
  <c r="AE18" i="17"/>
  <c r="AD18" i="17"/>
  <c r="AH18" i="17"/>
  <c r="AG18" i="17"/>
  <c r="AF21" i="17"/>
  <c r="AE21" i="17"/>
  <c r="AH21" i="17"/>
  <c r="AG21" i="17"/>
  <c r="AD21" i="17"/>
  <c r="AF23" i="17"/>
  <c r="AE23" i="17"/>
  <c r="AH23" i="17"/>
  <c r="AG23" i="17"/>
  <c r="AD23" i="17"/>
  <c r="AF25" i="17"/>
  <c r="AE25" i="17"/>
  <c r="AH25" i="17"/>
  <c r="AG25" i="17"/>
  <c r="AD25" i="17"/>
  <c r="AF27" i="17"/>
  <c r="AE27" i="17"/>
  <c r="AH27" i="17"/>
  <c r="AG27" i="17"/>
  <c r="AD27" i="17"/>
  <c r="AF29" i="17"/>
  <c r="AE29" i="17"/>
  <c r="AH29" i="17"/>
  <c r="AG29" i="17"/>
  <c r="AD29" i="17"/>
  <c r="AE66" i="17"/>
  <c r="AD65" i="17"/>
  <c r="AE51" i="17"/>
  <c r="AD40" i="17"/>
  <c r="AG38" i="17"/>
  <c r="AD55" i="17"/>
  <c r="AH44" i="17"/>
  <c r="AG43" i="17"/>
  <c r="AD50" i="17"/>
  <c r="AE41" i="17"/>
  <c r="AH39" i="17"/>
  <c r="AF10" i="17"/>
  <c r="AE10" i="17"/>
  <c r="AI11" i="17"/>
  <c r="AO12" i="17"/>
  <c r="AQ13" i="17"/>
  <c r="AF14" i="17"/>
  <c r="AE14" i="17"/>
  <c r="AD15" i="17"/>
  <c r="AE17" i="17"/>
  <c r="AD17" i="17"/>
  <c r="AH17" i="17"/>
  <c r="AG17" i="17"/>
  <c r="AM18" i="17"/>
  <c r="N7" i="17"/>
  <c r="AD10" i="17"/>
  <c r="AO11" i="17"/>
  <c r="AQ12" i="17"/>
  <c r="M9" i="17" s="1"/>
  <c r="AF13" i="17"/>
  <c r="AE13" i="17"/>
  <c r="AD14" i="17"/>
  <c r="L12" i="17"/>
  <c r="AO15" i="17"/>
  <c r="AM16" i="17"/>
  <c r="AF17" i="17"/>
  <c r="AF20" i="17"/>
  <c r="AE20" i="17"/>
  <c r="AH20" i="17"/>
  <c r="AG20" i="17"/>
  <c r="AD20" i="17"/>
  <c r="AF22" i="17"/>
  <c r="AE22" i="17"/>
  <c r="AH22" i="17"/>
  <c r="AG22" i="17"/>
  <c r="AD22" i="17"/>
  <c r="AF24" i="17"/>
  <c r="AE24" i="17"/>
  <c r="AH24" i="17"/>
  <c r="AG24" i="17"/>
  <c r="AD24" i="17"/>
  <c r="AF26" i="17"/>
  <c r="AE26" i="17"/>
  <c r="AH26" i="17"/>
  <c r="AG26" i="17"/>
  <c r="AD26" i="17"/>
  <c r="AF28" i="17"/>
  <c r="AE28" i="17"/>
  <c r="AH28" i="17"/>
  <c r="AG28" i="17"/>
  <c r="AD28" i="17"/>
  <c r="AQ30" i="17"/>
  <c r="E9" i="17"/>
  <c r="L9" i="17"/>
  <c r="L10" i="17"/>
  <c r="AG10" i="17"/>
  <c r="BB11" i="17"/>
  <c r="AQ11" i="17"/>
  <c r="AF12" i="17"/>
  <c r="AE12" i="17"/>
  <c r="AD13" i="17"/>
  <c r="AG14" i="17"/>
  <c r="AE19" i="17"/>
  <c r="AD19" i="17"/>
  <c r="AH19" i="17"/>
  <c r="AG19" i="17"/>
  <c r="AD30" i="17"/>
  <c r="AH31" i="17"/>
  <c r="AD31" i="17"/>
  <c r="AG31" i="17"/>
  <c r="AF31" i="17"/>
  <c r="AE31" i="17"/>
  <c r="AH32" i="17"/>
  <c r="AD32" i="17"/>
  <c r="AG32" i="17"/>
  <c r="AF32" i="17"/>
  <c r="AE32" i="17"/>
  <c r="AH33" i="17"/>
  <c r="AD33" i="17"/>
  <c r="AG33" i="17"/>
  <c r="AF33" i="17"/>
  <c r="AE33" i="17"/>
  <c r="AM34" i="17"/>
  <c r="J32" i="17"/>
  <c r="AM35" i="17"/>
  <c r="I32" i="17" s="1"/>
  <c r="J33" i="17"/>
  <c r="AM36" i="17"/>
  <c r="I33" i="17" s="1"/>
  <c r="AF37" i="17"/>
  <c r="L36" i="17"/>
  <c r="AG30" i="17"/>
  <c r="AE46" i="17"/>
  <c r="AH46" i="17"/>
  <c r="AD46" i="17"/>
  <c r="AG46" i="17"/>
  <c r="AF46" i="17"/>
  <c r="AZ49" i="17"/>
  <c r="AO49" i="17"/>
  <c r="AF30" i="17"/>
  <c r="AE30" i="17"/>
  <c r="J35" i="17"/>
  <c r="I35" i="17"/>
  <c r="K36" i="17"/>
  <c r="AO40" i="17"/>
  <c r="AY39" i="17" s="1"/>
  <c r="AE42" i="17"/>
  <c r="AH42" i="17"/>
  <c r="AD42" i="17"/>
  <c r="AF42" i="17"/>
  <c r="AG42" i="17"/>
  <c r="AE34" i="17"/>
  <c r="AE35" i="17"/>
  <c r="AE36" i="17"/>
  <c r="AE37" i="17"/>
  <c r="AD39" i="17"/>
  <c r="AH41" i="17"/>
  <c r="AD41" i="17"/>
  <c r="AG41" i="17"/>
  <c r="AF43" i="17"/>
  <c r="AE43" i="17"/>
  <c r="AG48" i="17"/>
  <c r="AE48" i="17"/>
  <c r="AD48" i="17"/>
  <c r="AM48" i="17"/>
  <c r="AQ50" i="17"/>
  <c r="AO50" i="17"/>
  <c r="AY50" i="17" s="1"/>
  <c r="AQ51" i="17"/>
  <c r="AE53" i="17"/>
  <c r="AH53" i="17"/>
  <c r="AD53" i="17"/>
  <c r="AF53" i="17"/>
  <c r="AF54" i="17"/>
  <c r="AE54" i="17"/>
  <c r="AH54" i="17"/>
  <c r="AG54" i="17"/>
  <c r="AQ57" i="17"/>
  <c r="AE38" i="17"/>
  <c r="AH38" i="17"/>
  <c r="AD38" i="17"/>
  <c r="AH45" i="17"/>
  <c r="AD45" i="17"/>
  <c r="AG45" i="17"/>
  <c r="AF47" i="17"/>
  <c r="AE47" i="17"/>
  <c r="AH52" i="17"/>
  <c r="AD52" i="17"/>
  <c r="AG52" i="17"/>
  <c r="AF52" i="17"/>
  <c r="AG53" i="17"/>
  <c r="AD54" i="17"/>
  <c r="AQ65" i="17"/>
  <c r="AI47" i="17"/>
  <c r="AH49" i="17"/>
  <c r="AD49" i="17"/>
  <c r="AE49" i="17"/>
  <c r="AK52" i="17"/>
  <c r="AO64" i="17"/>
  <c r="AH34" i="17"/>
  <c r="AD34" i="17"/>
  <c r="AG34" i="17"/>
  <c r="AH35" i="17"/>
  <c r="AD35" i="17"/>
  <c r="AG35" i="17"/>
  <c r="AH36" i="17"/>
  <c r="AD36" i="17"/>
  <c r="AG36" i="17"/>
  <c r="AH37" i="17"/>
  <c r="AD37" i="17"/>
  <c r="AG37" i="17"/>
  <c r="AF39" i="17"/>
  <c r="AE39" i="17"/>
  <c r="AQ43" i="17"/>
  <c r="AO47" i="17"/>
  <c r="AF49" i="17"/>
  <c r="AH56" i="17"/>
  <c r="AD56" i="17"/>
  <c r="AG56" i="17"/>
  <c r="AF56" i="17"/>
  <c r="AE56" i="17"/>
  <c r="AK58" i="17"/>
  <c r="AF40" i="17"/>
  <c r="AF44" i="17"/>
  <c r="AI51" i="17"/>
  <c r="AG63" i="17"/>
  <c r="AE63" i="17"/>
  <c r="AH63" i="17"/>
  <c r="AD63" i="17"/>
  <c r="AE69" i="17"/>
  <c r="AG69" i="17"/>
  <c r="AF69" i="17"/>
  <c r="AH69" i="17"/>
  <c r="AD69" i="17"/>
  <c r="AF50" i="17"/>
  <c r="AE50" i="17"/>
  <c r="AI57" i="17"/>
  <c r="AE61" i="17"/>
  <c r="AG61" i="17"/>
  <c r="AF61" i="17"/>
  <c r="AH61" i="17"/>
  <c r="AD61" i="17"/>
  <c r="AF62" i="17"/>
  <c r="AH62" i="17"/>
  <c r="AD62" i="17"/>
  <c r="AG62" i="17"/>
  <c r="AE62" i="17"/>
  <c r="AM63" i="17"/>
  <c r="AH64" i="17"/>
  <c r="AD64" i="17"/>
  <c r="AF64" i="17"/>
  <c r="AE64" i="17"/>
  <c r="AF51" i="17"/>
  <c r="AF55" i="17"/>
  <c r="AG59" i="17"/>
  <c r="AE59" i="17"/>
  <c r="AH59" i="17"/>
  <c r="AD59" i="17"/>
  <c r="AH60" i="17"/>
  <c r="AD60" i="17"/>
  <c r="AF60" i="17"/>
  <c r="AE60" i="17"/>
  <c r="AG67" i="17"/>
  <c r="AE67" i="17"/>
  <c r="AH67" i="17"/>
  <c r="AD67" i="17"/>
  <c r="AH68" i="17"/>
  <c r="AD68" i="17"/>
  <c r="AF68" i="17"/>
  <c r="AE68" i="17"/>
  <c r="AE57" i="17"/>
  <c r="AG57" i="17"/>
  <c r="AF57" i="17"/>
  <c r="AF58" i="17"/>
  <c r="AH58" i="17"/>
  <c r="AD58" i="17"/>
  <c r="AG58" i="17"/>
  <c r="AE65" i="17"/>
  <c r="AG65" i="17"/>
  <c r="AF65" i="17"/>
  <c r="AF66" i="17"/>
  <c r="AH66" i="17"/>
  <c r="AD66" i="17"/>
  <c r="AG66" i="17"/>
  <c r="AF67" i="17"/>
  <c r="AG68" i="17"/>
  <c r="L7" i="16"/>
  <c r="AQ12" i="16"/>
  <c r="M9" i="16" s="1"/>
  <c r="F10" i="16"/>
  <c r="AK10" i="16"/>
  <c r="AV10" i="16"/>
  <c r="AF13" i="16"/>
  <c r="AE13" i="16"/>
  <c r="AG13" i="16"/>
  <c r="AZ15" i="16"/>
  <c r="AO15" i="16"/>
  <c r="AQ30" i="16"/>
  <c r="J8" i="16"/>
  <c r="G8" i="16"/>
  <c r="K14" i="16"/>
  <c r="H7" i="16"/>
  <c r="AO10" i="16"/>
  <c r="L11" i="16"/>
  <c r="AF12" i="16"/>
  <c r="AD12" i="16"/>
  <c r="AE16" i="16"/>
  <c r="AE12" i="16"/>
  <c r="N10" i="16"/>
  <c r="AQ13" i="16"/>
  <c r="E13" i="16"/>
  <c r="J11" i="16"/>
  <c r="AG12" i="16"/>
  <c r="AI13" i="16"/>
  <c r="AK14" i="16"/>
  <c r="E15" i="16"/>
  <c r="AH24" i="16"/>
  <c r="AE66" i="16"/>
  <c r="AF37" i="16"/>
  <c r="AD50" i="16"/>
  <c r="AF47" i="16"/>
  <c r="AE46" i="16"/>
  <c r="AF10" i="16"/>
  <c r="AH10" i="16"/>
  <c r="AD11" i="16"/>
  <c r="J12" i="16"/>
  <c r="AH14" i="16"/>
  <c r="AM14" i="16"/>
  <c r="I11" i="16" s="1"/>
  <c r="I15" i="16"/>
  <c r="AD15" i="16"/>
  <c r="AH16" i="16"/>
  <c r="AE17" i="16"/>
  <c r="L14" i="16"/>
  <c r="AG18" i="16"/>
  <c r="AH18" i="16"/>
  <c r="AE19" i="16"/>
  <c r="AH20" i="16"/>
  <c r="AE21" i="16"/>
  <c r="K22" i="16"/>
  <c r="AH22" i="16"/>
  <c r="AM23" i="16"/>
  <c r="I20" i="16" s="1"/>
  <c r="AD24" i="16"/>
  <c r="AG26" i="16"/>
  <c r="AE26" i="16"/>
  <c r="AF26" i="16"/>
  <c r="M29" i="16"/>
  <c r="AM31" i="16"/>
  <c r="I28" i="16" s="1"/>
  <c r="AG32" i="16"/>
  <c r="AE32" i="16"/>
  <c r="AD32" i="16"/>
  <c r="AF32" i="16"/>
  <c r="AK35" i="16"/>
  <c r="AE39" i="16"/>
  <c r="AG39" i="16"/>
  <c r="AF39" i="16"/>
  <c r="AD39" i="16"/>
  <c r="AH39" i="16"/>
  <c r="AE45" i="16"/>
  <c r="AD45" i="16"/>
  <c r="AF45" i="16"/>
  <c r="AH45" i="16"/>
  <c r="AG45" i="16"/>
  <c r="AQ53" i="16"/>
  <c r="AI14" i="16"/>
  <c r="AY16" i="16"/>
  <c r="AF17" i="16"/>
  <c r="E19" i="16"/>
  <c r="AF19" i="16"/>
  <c r="AD20" i="16"/>
  <c r="AY20" i="16"/>
  <c r="AF21" i="16"/>
  <c r="G22" i="16"/>
  <c r="M23" i="16"/>
  <c r="E23" i="16"/>
  <c r="AM25" i="16"/>
  <c r="I22" i="16" s="1"/>
  <c r="AG28" i="16"/>
  <c r="AE28" i="16"/>
  <c r="AF28" i="16"/>
  <c r="AI41" i="16"/>
  <c r="AT41" i="16"/>
  <c r="AT42" i="16"/>
  <c r="AI43" i="16"/>
  <c r="AH17" i="16"/>
  <c r="AH19" i="16"/>
  <c r="AH21" i="16"/>
  <c r="M25" i="16"/>
  <c r="N23" i="16"/>
  <c r="AF27" i="16"/>
  <c r="AD28" i="16"/>
  <c r="AG30" i="16"/>
  <c r="AE30" i="16"/>
  <c r="AF30" i="16"/>
  <c r="AK33" i="16"/>
  <c r="AG34" i="16"/>
  <c r="AE34" i="16"/>
  <c r="AD34" i="16"/>
  <c r="AF34" i="16"/>
  <c r="AH11" i="16"/>
  <c r="AM11" i="16"/>
  <c r="I8" i="16" s="1"/>
  <c r="L13" i="16"/>
  <c r="G15" i="16"/>
  <c r="AH15" i="16"/>
  <c r="AM15" i="16"/>
  <c r="G17" i="16"/>
  <c r="L17" i="16"/>
  <c r="AD17" i="16"/>
  <c r="H15" i="16"/>
  <c r="G19" i="16"/>
  <c r="AD19" i="16"/>
  <c r="E20" i="16"/>
  <c r="AD21" i="16"/>
  <c r="AF22" i="16"/>
  <c r="AG24" i="16"/>
  <c r="AE24" i="16"/>
  <c r="AF24" i="16"/>
  <c r="M27" i="16"/>
  <c r="N25" i="16"/>
  <c r="AM29" i="16"/>
  <c r="AD30" i="16"/>
  <c r="AE31" i="16"/>
  <c r="AH34" i="16"/>
  <c r="L32" i="16"/>
  <c r="AH38" i="16"/>
  <c r="AD38" i="16"/>
  <c r="AG38" i="16"/>
  <c r="AF38" i="16"/>
  <c r="AE38" i="16"/>
  <c r="AZ40" i="16"/>
  <c r="AH44" i="16"/>
  <c r="AD44" i="16"/>
  <c r="AE44" i="16"/>
  <c r="AF44" i="16"/>
  <c r="AG44" i="16"/>
  <c r="AD25" i="16"/>
  <c r="AD27" i="16"/>
  <c r="AD29" i="16"/>
  <c r="I30" i="16"/>
  <c r="E30" i="16"/>
  <c r="AD31" i="16"/>
  <c r="I32" i="16"/>
  <c r="AD35" i="16"/>
  <c r="AF36" i="16"/>
  <c r="AD37" i="16"/>
  <c r="AH40" i="16"/>
  <c r="AD40" i="16"/>
  <c r="AF42" i="16"/>
  <c r="AG42" i="16"/>
  <c r="AI42" i="16"/>
  <c r="AZ46" i="16"/>
  <c r="AE49" i="16"/>
  <c r="AG49" i="16"/>
  <c r="AH49" i="16"/>
  <c r="AF50" i="16"/>
  <c r="AE50" i="16"/>
  <c r="AG50" i="16"/>
  <c r="AI51" i="16"/>
  <c r="AV54" i="16"/>
  <c r="AH56" i="16"/>
  <c r="AD56" i="16"/>
  <c r="AG56" i="16"/>
  <c r="AE56" i="16"/>
  <c r="AE60" i="16"/>
  <c r="AH60" i="16"/>
  <c r="AF60" i="16"/>
  <c r="AD60" i="16"/>
  <c r="AG60" i="16"/>
  <c r="AF61" i="16"/>
  <c r="AG61" i="16"/>
  <c r="AD61" i="16"/>
  <c r="AE61" i="16"/>
  <c r="AH61" i="16"/>
  <c r="AH36" i="16"/>
  <c r="AK40" i="16"/>
  <c r="G37" i="16" s="1"/>
  <c r="AM41" i="16"/>
  <c r="AH48" i="16"/>
  <c r="AD48" i="16"/>
  <c r="AG48" i="16"/>
  <c r="AH52" i="16"/>
  <c r="AD52" i="16"/>
  <c r="AE52" i="16"/>
  <c r="AG52" i="16"/>
  <c r="AF52" i="16"/>
  <c r="AM56" i="16"/>
  <c r="AK57" i="16"/>
  <c r="AG58" i="16"/>
  <c r="AD58" i="16"/>
  <c r="AF58" i="16"/>
  <c r="AE58" i="16"/>
  <c r="AH58" i="16"/>
  <c r="AD36" i="16"/>
  <c r="AM40" i="16"/>
  <c r="AO41" i="16"/>
  <c r="AK42" i="16"/>
  <c r="AE48" i="16"/>
  <c r="AM49" i="16"/>
  <c r="AQ50" i="16"/>
  <c r="AO51" i="16"/>
  <c r="AM55" i="16"/>
  <c r="AO59" i="16"/>
  <c r="AG23" i="16"/>
  <c r="AH23" i="16"/>
  <c r="AH25" i="16"/>
  <c r="AH27" i="16"/>
  <c r="AH29" i="16"/>
  <c r="AH31" i="16"/>
  <c r="K33" i="16"/>
  <c r="AG33" i="16"/>
  <c r="AH33" i="16"/>
  <c r="AH35" i="16"/>
  <c r="AE36" i="16"/>
  <c r="AZ36" i="16"/>
  <c r="AH37" i="16"/>
  <c r="AO40" i="16"/>
  <c r="K37" i="16" s="1"/>
  <c r="AE41" i="16"/>
  <c r="AH41" i="16"/>
  <c r="AQ42" i="16"/>
  <c r="BA42" i="16" s="1"/>
  <c r="AG43" i="16"/>
  <c r="AE43" i="16"/>
  <c r="AF43" i="16"/>
  <c r="AF48" i="16"/>
  <c r="AE53" i="16"/>
  <c r="AD53" i="16"/>
  <c r="AG53" i="16"/>
  <c r="AF53" i="16"/>
  <c r="AZ54" i="16"/>
  <c r="AO54" i="16"/>
  <c r="AY54" i="16" s="1"/>
  <c r="AH63" i="16"/>
  <c r="AD63" i="16"/>
  <c r="AG63" i="16"/>
  <c r="AF63" i="16"/>
  <c r="AE63" i="16"/>
  <c r="AD46" i="16"/>
  <c r="AD47" i="16"/>
  <c r="AF51" i="16"/>
  <c r="AD54" i="16"/>
  <c r="AD55" i="16"/>
  <c r="AF57" i="16"/>
  <c r="AG57" i="16"/>
  <c r="AI57" i="16"/>
  <c r="AH59" i="16"/>
  <c r="AD59" i="16"/>
  <c r="AF59" i="16"/>
  <c r="AE64" i="16"/>
  <c r="AG64" i="16"/>
  <c r="AF64" i="16"/>
  <c r="AH64" i="16"/>
  <c r="AH68" i="16"/>
  <c r="AD68" i="16"/>
  <c r="AE68" i="16"/>
  <c r="AG68" i="16"/>
  <c r="AF68" i="16"/>
  <c r="AH51" i="16"/>
  <c r="AK59" i="16"/>
  <c r="AK62" i="16"/>
  <c r="AE65" i="16"/>
  <c r="AF65" i="16"/>
  <c r="AG65" i="16"/>
  <c r="AD65" i="16"/>
  <c r="AH65" i="16"/>
  <c r="AQ66" i="16"/>
  <c r="AH69" i="16"/>
  <c r="AH46" i="16"/>
  <c r="AM46" i="16"/>
  <c r="AH47" i="16"/>
  <c r="AE51" i="16"/>
  <c r="AH54" i="16"/>
  <c r="AH55" i="16"/>
  <c r="AQ57" i="16"/>
  <c r="AD62" i="16"/>
  <c r="AD66" i="16"/>
  <c r="AG67" i="16"/>
  <c r="AH67" i="16"/>
  <c r="AD67" i="16"/>
  <c r="AE69" i="16"/>
  <c r="AF69" i="16"/>
  <c r="AF62" i="16"/>
  <c r="AE67" i="16"/>
  <c r="AD69" i="16"/>
  <c r="AH62" i="16"/>
  <c r="AF66" i="16"/>
  <c r="AG66" i="16"/>
  <c r="AF67" i="16"/>
  <c r="AG69" i="16"/>
  <c r="L7" i="15"/>
  <c r="AO10" i="15"/>
  <c r="AH11" i="15"/>
  <c r="AD11" i="15"/>
  <c r="AG11" i="15"/>
  <c r="AF11" i="15"/>
  <c r="AE11" i="15"/>
  <c r="AO12" i="15"/>
  <c r="AH13" i="15"/>
  <c r="AD13" i="15"/>
  <c r="AG13" i="15"/>
  <c r="AF13" i="15"/>
  <c r="AE13" i="15"/>
  <c r="L11" i="15"/>
  <c r="AO14" i="15"/>
  <c r="K11" i="15" s="1"/>
  <c r="AK21" i="15"/>
  <c r="AH16" i="15"/>
  <c r="AD16" i="15"/>
  <c r="AE16" i="15"/>
  <c r="AF16" i="15"/>
  <c r="AG16" i="15"/>
  <c r="AH17" i="15"/>
  <c r="AD17" i="15"/>
  <c r="AE17" i="15"/>
  <c r="AG17" i="15"/>
  <c r="AF17" i="15"/>
  <c r="AH18" i="15"/>
  <c r="AD18" i="15"/>
  <c r="AE18" i="15"/>
  <c r="AF18" i="15"/>
  <c r="AG18" i="15"/>
  <c r="AH19" i="15"/>
  <c r="AD19" i="15"/>
  <c r="AE19" i="15"/>
  <c r="AG19" i="15"/>
  <c r="AF19" i="15"/>
  <c r="AH20" i="15"/>
  <c r="AD20" i="15"/>
  <c r="AE20" i="15"/>
  <c r="AF20" i="15"/>
  <c r="AG20" i="15"/>
  <c r="L21" i="15"/>
  <c r="AO24" i="15"/>
  <c r="K21" i="15" s="1"/>
  <c r="AH23" i="15"/>
  <c r="AD23" i="15"/>
  <c r="AG23" i="15"/>
  <c r="AH25" i="15"/>
  <c r="AD25" i="15"/>
  <c r="AG25" i="15"/>
  <c r="AF25" i="15"/>
  <c r="AX29" i="15"/>
  <c r="AK30" i="15"/>
  <c r="H27" i="15"/>
  <c r="AX34" i="15"/>
  <c r="AK35" i="15"/>
  <c r="AI39" i="15"/>
  <c r="E36" i="15" s="1"/>
  <c r="AF62" i="15"/>
  <c r="AD55" i="15"/>
  <c r="AE61" i="15"/>
  <c r="AE56" i="15"/>
  <c r="AH44" i="15"/>
  <c r="AF52" i="15"/>
  <c r="AD40" i="15"/>
  <c r="AG43" i="15"/>
  <c r="AH39" i="15"/>
  <c r="AE41" i="15"/>
  <c r="AF37" i="15"/>
  <c r="AF32" i="15"/>
  <c r="AF27" i="15"/>
  <c r="AF42" i="15"/>
  <c r="AH10" i="15"/>
  <c r="AD10" i="15"/>
  <c r="AH12" i="15"/>
  <c r="AD12" i="15"/>
  <c r="AH14" i="15"/>
  <c r="AD14" i="15"/>
  <c r="AG15" i="15"/>
  <c r="AH15" i="15"/>
  <c r="AD15" i="15"/>
  <c r="AM21" i="15"/>
  <c r="AH22" i="15"/>
  <c r="AD22" i="15"/>
  <c r="AE22" i="15"/>
  <c r="AF22" i="15"/>
  <c r="AK23" i="15"/>
  <c r="AK25" i="15"/>
  <c r="AE31" i="15"/>
  <c r="AE36" i="15"/>
  <c r="AE10" i="15"/>
  <c r="AE12" i="15"/>
  <c r="AE14" i="15"/>
  <c r="AE15" i="15"/>
  <c r="AG22" i="15"/>
  <c r="AM23" i="15"/>
  <c r="AH26" i="15"/>
  <c r="AD26" i="15"/>
  <c r="AE26" i="15"/>
  <c r="AF26" i="15"/>
  <c r="AK27" i="15"/>
  <c r="AK28" i="15"/>
  <c r="G25" i="15" s="1"/>
  <c r="AK32" i="15"/>
  <c r="AV32" i="15"/>
  <c r="AK33" i="15"/>
  <c r="AF10" i="15"/>
  <c r="AF12" i="15"/>
  <c r="AF14" i="15"/>
  <c r="AF15" i="15"/>
  <c r="AH21" i="15"/>
  <c r="AD21" i="15"/>
  <c r="AG21" i="15"/>
  <c r="AH24" i="15"/>
  <c r="AD24" i="15"/>
  <c r="AE24" i="15"/>
  <c r="AF24" i="15"/>
  <c r="AG26" i="15"/>
  <c r="AK29" i="15"/>
  <c r="AK34" i="15"/>
  <c r="AV34" i="15"/>
  <c r="AK37" i="15"/>
  <c r="J26" i="15"/>
  <c r="AM28" i="15"/>
  <c r="AM29" i="15"/>
  <c r="AM30" i="15"/>
  <c r="I27" i="15" s="1"/>
  <c r="AM31" i="15"/>
  <c r="I28" i="15" s="1"/>
  <c r="AM33" i="15"/>
  <c r="I30" i="15" s="1"/>
  <c r="AM34" i="15"/>
  <c r="AM35" i="15"/>
  <c r="I32" i="15" s="1"/>
  <c r="AM36" i="15"/>
  <c r="I33" i="15" s="1"/>
  <c r="AG53" i="15"/>
  <c r="AH38" i="15"/>
  <c r="AD38" i="15"/>
  <c r="AE38" i="15"/>
  <c r="BB51" i="15"/>
  <c r="AQ51" i="15"/>
  <c r="J25" i="15"/>
  <c r="J27" i="15"/>
  <c r="J28" i="15"/>
  <c r="J30" i="15"/>
  <c r="J31" i="15"/>
  <c r="J32" i="15"/>
  <c r="J33" i="15"/>
  <c r="I35" i="15"/>
  <c r="J35" i="15"/>
  <c r="F36" i="15"/>
  <c r="AI43" i="15"/>
  <c r="AM46" i="15"/>
  <c r="AD50" i="15"/>
  <c r="AG27" i="15"/>
  <c r="AH27" i="15"/>
  <c r="AD27" i="15"/>
  <c r="AG28" i="15"/>
  <c r="AH28" i="15"/>
  <c r="AD28" i="15"/>
  <c r="AG29" i="15"/>
  <c r="AH29" i="15"/>
  <c r="AD29" i="15"/>
  <c r="H30" i="15"/>
  <c r="AG30" i="15"/>
  <c r="AH30" i="15"/>
  <c r="AD30" i="15"/>
  <c r="H31" i="15"/>
  <c r="AG31" i="15"/>
  <c r="AH31" i="15"/>
  <c r="AD31" i="15"/>
  <c r="H32" i="15"/>
  <c r="AG32" i="15"/>
  <c r="AH32" i="15"/>
  <c r="AD32" i="15"/>
  <c r="AG33" i="15"/>
  <c r="AH33" i="15"/>
  <c r="AD33" i="15"/>
  <c r="H34" i="15"/>
  <c r="AG34" i="15"/>
  <c r="AH34" i="15"/>
  <c r="AD34" i="15"/>
  <c r="AG35" i="15"/>
  <c r="AH35" i="15"/>
  <c r="AD35" i="15"/>
  <c r="AG36" i="15"/>
  <c r="AH36" i="15"/>
  <c r="AD36" i="15"/>
  <c r="AG37" i="15"/>
  <c r="AH37" i="15"/>
  <c r="AD37" i="15"/>
  <c r="AG38" i="15"/>
  <c r="AE39" i="15"/>
  <c r="AF39" i="15"/>
  <c r="AI42" i="15"/>
  <c r="AI44" i="15"/>
  <c r="AH41" i="15"/>
  <c r="AD41" i="15"/>
  <c r="AG41" i="15"/>
  <c r="AE42" i="15"/>
  <c r="AG42" i="15"/>
  <c r="AF43" i="15"/>
  <c r="AE43" i="15"/>
  <c r="AK47" i="15"/>
  <c r="AH49" i="15"/>
  <c r="AD49" i="15"/>
  <c r="AF49" i="15"/>
  <c r="AG49" i="15"/>
  <c r="AG52" i="15"/>
  <c r="AD52" i="15"/>
  <c r="AE52" i="15"/>
  <c r="AE54" i="15"/>
  <c r="AH54" i="15"/>
  <c r="AD54" i="15"/>
  <c r="AO57" i="15"/>
  <c r="AY56" i="15" s="1"/>
  <c r="AM44" i="15"/>
  <c r="AH45" i="15"/>
  <c r="AD45" i="15"/>
  <c r="AE45" i="15"/>
  <c r="AK48" i="15"/>
  <c r="AK49" i="15"/>
  <c r="AQ50" i="15"/>
  <c r="AQ52" i="15"/>
  <c r="AM54" i="15"/>
  <c r="AX54" i="15"/>
  <c r="AI58" i="15"/>
  <c r="AF45" i="15"/>
  <c r="AF51" i="15"/>
  <c r="AD51" i="15"/>
  <c r="AE51" i="15"/>
  <c r="AH53" i="15"/>
  <c r="AD53" i="15"/>
  <c r="AE53" i="15"/>
  <c r="AZ56" i="15"/>
  <c r="AH59" i="15"/>
  <c r="AD59" i="15"/>
  <c r="AE59" i="15"/>
  <c r="AG59" i="15"/>
  <c r="AF59" i="15"/>
  <c r="AQ42" i="15"/>
  <c r="AG44" i="15"/>
  <c r="AE44" i="15"/>
  <c r="AG45" i="15"/>
  <c r="AE46" i="15"/>
  <c r="AH46" i="15"/>
  <c r="AD46" i="15"/>
  <c r="AE50" i="15"/>
  <c r="AF50" i="15"/>
  <c r="AG50" i="15"/>
  <c r="AG51" i="15"/>
  <c r="AF53" i="15"/>
  <c r="AK55" i="15"/>
  <c r="AQ58" i="15"/>
  <c r="AQ60" i="15"/>
  <c r="AH40" i="15"/>
  <c r="AF47" i="15"/>
  <c r="AH47" i="15"/>
  <c r="AG48" i="15"/>
  <c r="AH48" i="15"/>
  <c r="AH55" i="15"/>
  <c r="AM55" i="15"/>
  <c r="AH56" i="15"/>
  <c r="AF57" i="15"/>
  <c r="AE57" i="15"/>
  <c r="AI57" i="15"/>
  <c r="AQ57" i="15"/>
  <c r="AG60" i="15"/>
  <c r="AK62" i="15"/>
  <c r="AE68" i="15"/>
  <c r="AH68" i="15"/>
  <c r="AG68" i="15"/>
  <c r="AD68" i="15"/>
  <c r="AE64" i="15"/>
  <c r="AF64" i="15"/>
  <c r="AG64" i="15"/>
  <c r="AM66" i="15"/>
  <c r="AM68" i="15"/>
  <c r="AE60" i="15"/>
  <c r="AD60" i="15"/>
  <c r="AH63" i="15"/>
  <c r="AD63" i="15"/>
  <c r="AF63" i="15"/>
  <c r="AG63" i="15"/>
  <c r="AH67" i="15"/>
  <c r="AD67" i="15"/>
  <c r="AG67" i="15"/>
  <c r="AE67" i="15"/>
  <c r="AH69" i="15"/>
  <c r="AG58" i="15"/>
  <c r="AE58" i="15"/>
  <c r="AF60" i="15"/>
  <c r="AE63" i="15"/>
  <c r="AH64" i="15"/>
  <c r="AO65" i="15"/>
  <c r="AY65" i="15" s="1"/>
  <c r="AF67" i="15"/>
  <c r="AH61" i="15"/>
  <c r="AM61" i="15"/>
  <c r="AH62" i="15"/>
  <c r="AE65" i="15"/>
  <c r="AE66" i="15"/>
  <c r="AE69" i="15"/>
  <c r="AF69" i="15"/>
  <c r="AH65" i="15"/>
  <c r="AM65" i="15"/>
  <c r="AH66" i="15"/>
  <c r="AD69" i="15"/>
  <c r="AD65" i="15"/>
  <c r="AD66" i="15"/>
  <c r="AG69" i="15"/>
  <c r="AO25" i="14"/>
  <c r="AO29" i="14"/>
  <c r="L8" i="14"/>
  <c r="AK18" i="14"/>
  <c r="AI19" i="14"/>
  <c r="E16" i="14" s="1"/>
  <c r="AQ17" i="14"/>
  <c r="AE20" i="14"/>
  <c r="AD20" i="14"/>
  <c r="AF20" i="14"/>
  <c r="AH20" i="14"/>
  <c r="AG20" i="14"/>
  <c r="AH12" i="14"/>
  <c r="AM12" i="14"/>
  <c r="AX12" i="14"/>
  <c r="AI13" i="14"/>
  <c r="AO14" i="14"/>
  <c r="G7" i="14"/>
  <c r="L7" i="14"/>
  <c r="F10" i="14"/>
  <c r="H7" i="14"/>
  <c r="AH11" i="14"/>
  <c r="AM11" i="14"/>
  <c r="AD12" i="14"/>
  <c r="AE13" i="14"/>
  <c r="AE15" i="14"/>
  <c r="AF15" i="14"/>
  <c r="AE17" i="14"/>
  <c r="AE66" i="14"/>
  <c r="AD65" i="14"/>
  <c r="AF62" i="14"/>
  <c r="AG53" i="14"/>
  <c r="AF52" i="14"/>
  <c r="AG38" i="14"/>
  <c r="AF10" i="14"/>
  <c r="AH10" i="14"/>
  <c r="AD11" i="14"/>
  <c r="AO11" i="14"/>
  <c r="AY10" i="14" s="1"/>
  <c r="AE12" i="14"/>
  <c r="F13" i="14"/>
  <c r="AG13" i="14"/>
  <c r="AE14" i="14"/>
  <c r="AF14" i="14"/>
  <c r="N15" i="14"/>
  <c r="AD15" i="14"/>
  <c r="AF16" i="14"/>
  <c r="AG16" i="14"/>
  <c r="AI16" i="14"/>
  <c r="AQ16" i="14"/>
  <c r="H16" i="14"/>
  <c r="AE24" i="14"/>
  <c r="AD24" i="14"/>
  <c r="AH24" i="14"/>
  <c r="AF24" i="14"/>
  <c r="AE28" i="14"/>
  <c r="AD28" i="14"/>
  <c r="AH28" i="14"/>
  <c r="AF28" i="14"/>
  <c r="F7" i="14"/>
  <c r="AI10" i="14"/>
  <c r="E7" i="14" s="1"/>
  <c r="L11" i="14"/>
  <c r="AK11" i="14"/>
  <c r="AG12" i="14"/>
  <c r="AH13" i="14"/>
  <c r="AM13" i="14"/>
  <c r="AI14" i="14"/>
  <c r="AT13" i="14"/>
  <c r="AF17" i="14"/>
  <c r="AG17" i="14"/>
  <c r="AE21" i="14"/>
  <c r="AD21" i="14"/>
  <c r="AF21" i="14"/>
  <c r="AE23" i="14"/>
  <c r="AD23" i="14"/>
  <c r="AH23" i="14"/>
  <c r="AF23" i="14"/>
  <c r="AO24" i="14"/>
  <c r="AE27" i="14"/>
  <c r="AD27" i="14"/>
  <c r="AH27" i="14"/>
  <c r="AF27" i="14"/>
  <c r="AG28" i="14"/>
  <c r="K7" i="14"/>
  <c r="J8" i="14"/>
  <c r="AZ10" i="14"/>
  <c r="AQ15" i="14"/>
  <c r="AE16" i="14"/>
  <c r="AD17" i="14"/>
  <c r="AF18" i="14"/>
  <c r="AG18" i="14"/>
  <c r="AQ18" i="14"/>
  <c r="AH19" i="14"/>
  <c r="AG21" i="14"/>
  <c r="AE22" i="14"/>
  <c r="AD22" i="14"/>
  <c r="AH22" i="14"/>
  <c r="AF22" i="14"/>
  <c r="AG23" i="14"/>
  <c r="AE26" i="14"/>
  <c r="AD26" i="14"/>
  <c r="AH26" i="14"/>
  <c r="AF26" i="14"/>
  <c r="AG27" i="14"/>
  <c r="AH14" i="14"/>
  <c r="AD18" i="14"/>
  <c r="AF19" i="14"/>
  <c r="AG19" i="14"/>
  <c r="AH21" i="14"/>
  <c r="AG22" i="14"/>
  <c r="AE25" i="14"/>
  <c r="AD25" i="14"/>
  <c r="AH25" i="14"/>
  <c r="AF25" i="14"/>
  <c r="AG26" i="14"/>
  <c r="AE29" i="14"/>
  <c r="AD29" i="14"/>
  <c r="AH29" i="14"/>
  <c r="AF29" i="14"/>
  <c r="AE30" i="14"/>
  <c r="AD30" i="14"/>
  <c r="AH30" i="14"/>
  <c r="AG30" i="14"/>
  <c r="AF30" i="14"/>
  <c r="AE31" i="14"/>
  <c r="AD31" i="14"/>
  <c r="AH31" i="14"/>
  <c r="AG31" i="14"/>
  <c r="AF31" i="14"/>
  <c r="AE32" i="14"/>
  <c r="AD32" i="14"/>
  <c r="AH32" i="14"/>
  <c r="AG32" i="14"/>
  <c r="AF32" i="14"/>
  <c r="AE33" i="14"/>
  <c r="AF33" i="14"/>
  <c r="AD33" i="14"/>
  <c r="AH33" i="14"/>
  <c r="AG33" i="14"/>
  <c r="H15" i="14"/>
  <c r="AH37" i="14"/>
  <c r="AD37" i="14"/>
  <c r="AE37" i="14"/>
  <c r="AG37" i="14"/>
  <c r="AF37" i="14"/>
  <c r="AH45" i="14"/>
  <c r="AD45" i="14"/>
  <c r="AE45" i="14"/>
  <c r="AG45" i="14"/>
  <c r="AF45" i="14"/>
  <c r="AE34" i="14"/>
  <c r="AH34" i="14"/>
  <c r="AF34" i="14"/>
  <c r="AE36" i="14"/>
  <c r="AH36" i="14"/>
  <c r="AG36" i="14"/>
  <c r="AF36" i="14"/>
  <c r="AQ38" i="14"/>
  <c r="AF39" i="14"/>
  <c r="AG39" i="14"/>
  <c r="AH39" i="14"/>
  <c r="AE39" i="14"/>
  <c r="AD39" i="14"/>
  <c r="AQ46" i="14"/>
  <c r="AF47" i="14"/>
  <c r="AG47" i="14"/>
  <c r="AH47" i="14"/>
  <c r="AE47" i="14"/>
  <c r="AD47" i="14"/>
  <c r="AD34" i="14"/>
  <c r="AE35" i="14"/>
  <c r="AH35" i="14"/>
  <c r="AG35" i="14"/>
  <c r="AF35" i="14"/>
  <c r="AD36" i="14"/>
  <c r="I37" i="14"/>
  <c r="AH41" i="14"/>
  <c r="AD41" i="14"/>
  <c r="AE41" i="14"/>
  <c r="AG41" i="14"/>
  <c r="AF41" i="14"/>
  <c r="AH49" i="14"/>
  <c r="AD49" i="14"/>
  <c r="AE49" i="14"/>
  <c r="AG49" i="14"/>
  <c r="AF49" i="14"/>
  <c r="AG34" i="14"/>
  <c r="AD35" i="14"/>
  <c r="AQ42" i="14"/>
  <c r="AF43" i="14"/>
  <c r="AG43" i="14"/>
  <c r="AH43" i="14"/>
  <c r="AE43" i="14"/>
  <c r="AD43" i="14"/>
  <c r="AO46" i="14"/>
  <c r="AQ50" i="14"/>
  <c r="AF51" i="14"/>
  <c r="AG51" i="14"/>
  <c r="AH51" i="14"/>
  <c r="AE51" i="14"/>
  <c r="AD51" i="14"/>
  <c r="AQ53" i="14"/>
  <c r="AK58" i="14"/>
  <c r="AQ60" i="14"/>
  <c r="AO64" i="14"/>
  <c r="AE38" i="14"/>
  <c r="AF38" i="14"/>
  <c r="AG40" i="14"/>
  <c r="AH40" i="14"/>
  <c r="AD40" i="14"/>
  <c r="AE42" i="14"/>
  <c r="AF42" i="14"/>
  <c r="AG44" i="14"/>
  <c r="AH44" i="14"/>
  <c r="AD44" i="14"/>
  <c r="AE46" i="14"/>
  <c r="AF46" i="14"/>
  <c r="AG48" i="14"/>
  <c r="AH48" i="14"/>
  <c r="AD48" i="14"/>
  <c r="AE50" i="14"/>
  <c r="AF50" i="14"/>
  <c r="AG52" i="14"/>
  <c r="AH52" i="14"/>
  <c r="AD52" i="14"/>
  <c r="AF54" i="14"/>
  <c r="AG54" i="14"/>
  <c r="AE54" i="14"/>
  <c r="AH54" i="14"/>
  <c r="AK55" i="14"/>
  <c r="AH56" i="14"/>
  <c r="AD56" i="14"/>
  <c r="AE56" i="14"/>
  <c r="AG56" i="14"/>
  <c r="AK59" i="14"/>
  <c r="AF61" i="14"/>
  <c r="AD61" i="14"/>
  <c r="AE61" i="14"/>
  <c r="AG61" i="14"/>
  <c r="AH61" i="14"/>
  <c r="AD38" i="14"/>
  <c r="AE40" i="14"/>
  <c r="AD42" i="14"/>
  <c r="AE44" i="14"/>
  <c r="AD46" i="14"/>
  <c r="AE48" i="14"/>
  <c r="AD50" i="14"/>
  <c r="AE52" i="14"/>
  <c r="AI53" i="14"/>
  <c r="AD54" i="14"/>
  <c r="AF56" i="14"/>
  <c r="AD60" i="14"/>
  <c r="AH63" i="14"/>
  <c r="AD63" i="14"/>
  <c r="AE63" i="14"/>
  <c r="AF63" i="14"/>
  <c r="AG63" i="14"/>
  <c r="AH59" i="14"/>
  <c r="AD59" i="14"/>
  <c r="AF59" i="14"/>
  <c r="AG59" i="14"/>
  <c r="AG62" i="14"/>
  <c r="AD62" i="14"/>
  <c r="AE62" i="14"/>
  <c r="AE64" i="14"/>
  <c r="AH64" i="14"/>
  <c r="AD64" i="14"/>
  <c r="AM64" i="14"/>
  <c r="AK65" i="14"/>
  <c r="AO67" i="14"/>
  <c r="AH69" i="14"/>
  <c r="AE53" i="14"/>
  <c r="AF53" i="14"/>
  <c r="AG55" i="14"/>
  <c r="AH55" i="14"/>
  <c r="AD55" i="14"/>
  <c r="AE60" i="14"/>
  <c r="AF60" i="14"/>
  <c r="AG60" i="14"/>
  <c r="AF57" i="14"/>
  <c r="AH57" i="14"/>
  <c r="AG58" i="14"/>
  <c r="AH58" i="14"/>
  <c r="AH65" i="14"/>
  <c r="AH66" i="14"/>
  <c r="AG68" i="14"/>
  <c r="AI66" i="14"/>
  <c r="AH67" i="14"/>
  <c r="AD67" i="14"/>
  <c r="AH68" i="14"/>
  <c r="AE69" i="14"/>
  <c r="AF69" i="14"/>
  <c r="AE67" i="14"/>
  <c r="AD68" i="14"/>
  <c r="AD69" i="14"/>
  <c r="AF67" i="14"/>
  <c r="AF68" i="14"/>
  <c r="AK68" i="14"/>
  <c r="AG69" i="14"/>
  <c r="AK16" i="13"/>
  <c r="AV15" i="13"/>
  <c r="AV14" i="13"/>
  <c r="H11" i="13"/>
  <c r="H12" i="13"/>
  <c r="AQ27" i="13"/>
  <c r="I7" i="13"/>
  <c r="AE66" i="13"/>
  <c r="AE61" i="13"/>
  <c r="AD50" i="13"/>
  <c r="AH54" i="13"/>
  <c r="AE51" i="13"/>
  <c r="AG48" i="13"/>
  <c r="AD60" i="13"/>
  <c r="AD35" i="13"/>
  <c r="AF27" i="13"/>
  <c r="AH34" i="13"/>
  <c r="AF22" i="13"/>
  <c r="AD20" i="13"/>
  <c r="AD30" i="13"/>
  <c r="AE10" i="13"/>
  <c r="AH10" i="13"/>
  <c r="AE11" i="13"/>
  <c r="AH11" i="13"/>
  <c r="AH12" i="13"/>
  <c r="AH13" i="13"/>
  <c r="AH14" i="13"/>
  <c r="AH15" i="13"/>
  <c r="G14" i="13"/>
  <c r="I8" i="13"/>
  <c r="AD10" i="13"/>
  <c r="AD11" i="13"/>
  <c r="I12" i="13"/>
  <c r="AD12" i="13"/>
  <c r="AD13" i="13"/>
  <c r="AD14" i="13"/>
  <c r="AD15" i="13"/>
  <c r="H16" i="13"/>
  <c r="AM18" i="13"/>
  <c r="AQ33" i="13"/>
  <c r="AQ25" i="13"/>
  <c r="AQ32" i="13"/>
  <c r="AQ35" i="13"/>
  <c r="G11" i="13"/>
  <c r="G12" i="13"/>
  <c r="AH29" i="13"/>
  <c r="AG10" i="13"/>
  <c r="AG11" i="13"/>
  <c r="AG12" i="13"/>
  <c r="AG13" i="13"/>
  <c r="AG14" i="13"/>
  <c r="AG15" i="13"/>
  <c r="AG16" i="13"/>
  <c r="AF16" i="13"/>
  <c r="AQ16" i="13"/>
  <c r="AQ23" i="13"/>
  <c r="AH24" i="13"/>
  <c r="AQ31" i="13"/>
  <c r="AG17" i="13"/>
  <c r="AG18" i="13"/>
  <c r="AG19" i="13"/>
  <c r="AG20" i="13"/>
  <c r="AE22" i="13"/>
  <c r="AG22" i="13"/>
  <c r="AF24" i="13"/>
  <c r="AD25" i="13"/>
  <c r="AE26" i="13"/>
  <c r="AG26" i="13"/>
  <c r="AF28" i="13"/>
  <c r="AD29" i="13"/>
  <c r="E30" i="13"/>
  <c r="AE30" i="13"/>
  <c r="AG30" i="13"/>
  <c r="AF32" i="13"/>
  <c r="AE34" i="13"/>
  <c r="AF34" i="13"/>
  <c r="AG34" i="13"/>
  <c r="AE36" i="13"/>
  <c r="AF36" i="13"/>
  <c r="AG36" i="13"/>
  <c r="AH40" i="13"/>
  <c r="AD40" i="13"/>
  <c r="AG40" i="13"/>
  <c r="AF40" i="13"/>
  <c r="AE40" i="13"/>
  <c r="AH17" i="13"/>
  <c r="AH18" i="13"/>
  <c r="AH19" i="13"/>
  <c r="AH20" i="13"/>
  <c r="AE21" i="13"/>
  <c r="AH21" i="13"/>
  <c r="AE23" i="13"/>
  <c r="AG23" i="13"/>
  <c r="AF25" i="13"/>
  <c r="AE27" i="13"/>
  <c r="AG27" i="13"/>
  <c r="AF29" i="13"/>
  <c r="AE31" i="13"/>
  <c r="AG31" i="13"/>
  <c r="AF38" i="13"/>
  <c r="AD38" i="13"/>
  <c r="AG38" i="13"/>
  <c r="AE38" i="13"/>
  <c r="AO41" i="13"/>
  <c r="AQ43" i="13"/>
  <c r="AO49" i="13"/>
  <c r="AQ55" i="13"/>
  <c r="AE24" i="13"/>
  <c r="AG24" i="13"/>
  <c r="AE28" i="13"/>
  <c r="AG28" i="13"/>
  <c r="AE32" i="13"/>
  <c r="AG32" i="13"/>
  <c r="AE33" i="13"/>
  <c r="AF33" i="13"/>
  <c r="AG33" i="13"/>
  <c r="AE35" i="13"/>
  <c r="AF35" i="13"/>
  <c r="AG35" i="13"/>
  <c r="AK37" i="13"/>
  <c r="AH38" i="13"/>
  <c r="AQ47" i="13"/>
  <c r="BB46" i="13"/>
  <c r="AQ22" i="13"/>
  <c r="AE25" i="13"/>
  <c r="AG25" i="13"/>
  <c r="AQ26" i="13"/>
  <c r="AE29" i="13"/>
  <c r="AG29" i="13"/>
  <c r="AQ30" i="13"/>
  <c r="E34" i="13"/>
  <c r="AK42" i="13"/>
  <c r="AG37" i="13"/>
  <c r="AE39" i="13"/>
  <c r="AF46" i="13"/>
  <c r="AE46" i="13"/>
  <c r="AD46" i="13"/>
  <c r="AH48" i="13"/>
  <c r="AD48" i="13"/>
  <c r="AE48" i="13"/>
  <c r="AM48" i="13"/>
  <c r="AK50" i="13"/>
  <c r="AH56" i="13"/>
  <c r="AD56" i="13"/>
  <c r="AF56" i="13"/>
  <c r="AE56" i="13"/>
  <c r="AK58" i="13"/>
  <c r="AH37" i="13"/>
  <c r="AE41" i="13"/>
  <c r="AH41" i="13"/>
  <c r="AG43" i="13"/>
  <c r="AF43" i="13"/>
  <c r="AE45" i="13"/>
  <c r="AG45" i="13"/>
  <c r="AF45" i="13"/>
  <c r="AO46" i="13"/>
  <c r="AQ46" i="13"/>
  <c r="AK52" i="13"/>
  <c r="AO56" i="13"/>
  <c r="AQ61" i="13"/>
  <c r="BA61" i="13" s="1"/>
  <c r="AG63" i="13"/>
  <c r="AH39" i="13"/>
  <c r="AM39" i="13"/>
  <c r="AD41" i="13"/>
  <c r="AF42" i="13"/>
  <c r="AG42" i="13"/>
  <c r="AD43" i="13"/>
  <c r="AH44" i="13"/>
  <c r="AD44" i="13"/>
  <c r="AG44" i="13"/>
  <c r="AF44" i="13"/>
  <c r="AD45" i="13"/>
  <c r="AG47" i="13"/>
  <c r="AE47" i="13"/>
  <c r="AD47" i="13"/>
  <c r="AE49" i="13"/>
  <c r="AD49" i="13"/>
  <c r="AH49" i="13"/>
  <c r="AF54" i="13"/>
  <c r="AG54" i="13"/>
  <c r="AE54" i="13"/>
  <c r="AD54" i="13"/>
  <c r="AF37" i="13"/>
  <c r="AD39" i="13"/>
  <c r="AF41" i="13"/>
  <c r="AD42" i="13"/>
  <c r="AE43" i="13"/>
  <c r="AE44" i="13"/>
  <c r="AH45" i="13"/>
  <c r="AF47" i="13"/>
  <c r="AM49" i="13"/>
  <c r="AG55" i="13"/>
  <c r="AF55" i="13"/>
  <c r="AE55" i="13"/>
  <c r="AD55" i="13"/>
  <c r="AQ58" i="13"/>
  <c r="AG50" i="13"/>
  <c r="AF51" i="13"/>
  <c r="AF52" i="13"/>
  <c r="AF53" i="13"/>
  <c r="AF57" i="13"/>
  <c r="AD57" i="13"/>
  <c r="AG57" i="13"/>
  <c r="AH59" i="13"/>
  <c r="AD59" i="13"/>
  <c r="AF59" i="13"/>
  <c r="AG62" i="13"/>
  <c r="AF62" i="13"/>
  <c r="AD62" i="13"/>
  <c r="AE64" i="13"/>
  <c r="AF64" i="13"/>
  <c r="AH64" i="13"/>
  <c r="AE68" i="13"/>
  <c r="AD68" i="13"/>
  <c r="AH68" i="13"/>
  <c r="AG68" i="13"/>
  <c r="AF68" i="13"/>
  <c r="AH50" i="13"/>
  <c r="AH51" i="13"/>
  <c r="AG53" i="13"/>
  <c r="AK59" i="13"/>
  <c r="AO59" i="13"/>
  <c r="AY59" i="13" s="1"/>
  <c r="AK62" i="13"/>
  <c r="AO64" i="13"/>
  <c r="AH52" i="13"/>
  <c r="AD52" i="13"/>
  <c r="AH53" i="13"/>
  <c r="AQ57" i="13"/>
  <c r="AG58" i="13"/>
  <c r="AD58" i="13"/>
  <c r="AF58" i="13"/>
  <c r="AE60" i="13"/>
  <c r="AH60" i="13"/>
  <c r="AF60" i="13"/>
  <c r="AF61" i="13"/>
  <c r="AG61" i="13"/>
  <c r="AD61" i="13"/>
  <c r="AH63" i="13"/>
  <c r="AD63" i="13"/>
  <c r="AF63" i="13"/>
  <c r="AK65" i="13"/>
  <c r="AK63" i="13"/>
  <c r="AH67" i="13"/>
  <c r="AD67" i="13"/>
  <c r="AE67" i="13"/>
  <c r="AG67" i="13"/>
  <c r="AF67" i="13"/>
  <c r="AG65" i="13"/>
  <c r="AF66" i="13"/>
  <c r="AD69" i="13"/>
  <c r="AH65" i="13"/>
  <c r="AM65" i="13"/>
  <c r="AH66" i="13"/>
  <c r="AE69" i="13"/>
  <c r="AD65" i="13"/>
  <c r="AD66" i="13"/>
  <c r="AG69" i="13"/>
  <c r="AH69" i="13"/>
  <c r="AM69" i="13"/>
  <c r="AW69" i="13" s="1"/>
  <c r="AI10" i="12"/>
  <c r="AI12" i="12"/>
  <c r="E9" i="12" s="1"/>
  <c r="F9" i="12"/>
  <c r="F17" i="12"/>
  <c r="AI20" i="12"/>
  <c r="H7" i="12"/>
  <c r="AO13" i="12"/>
  <c r="K10" i="12" s="1"/>
  <c r="L10" i="12"/>
  <c r="AQ12" i="12"/>
  <c r="M9" i="12" s="1"/>
  <c r="AD14" i="12"/>
  <c r="G17" i="12"/>
  <c r="AF18" i="12"/>
  <c r="AE18" i="12"/>
  <c r="AD18" i="12"/>
  <c r="AF19" i="12"/>
  <c r="AE19" i="12"/>
  <c r="AD19" i="12"/>
  <c r="AG19" i="12"/>
  <c r="L8" i="12"/>
  <c r="AD11" i="12"/>
  <c r="AO11" i="12"/>
  <c r="K8" i="12" s="1"/>
  <c r="E12" i="12"/>
  <c r="AD13" i="12"/>
  <c r="AG14" i="12"/>
  <c r="AE21" i="12"/>
  <c r="L19" i="12"/>
  <c r="AO22" i="12"/>
  <c r="K19" i="12" s="1"/>
  <c r="AO27" i="12"/>
  <c r="F7" i="12"/>
  <c r="AE11" i="12"/>
  <c r="AH14" i="12"/>
  <c r="AE15" i="12"/>
  <c r="AG15" i="12"/>
  <c r="AF15" i="12"/>
  <c r="J17" i="12"/>
  <c r="AI17" i="12"/>
  <c r="H14" i="12"/>
  <c r="AH18" i="12"/>
  <c r="F21" i="12"/>
  <c r="H19" i="12"/>
  <c r="AQ32" i="12"/>
  <c r="BB32" i="12"/>
  <c r="AQ33" i="12"/>
  <c r="AQ36" i="12"/>
  <c r="L34" i="12"/>
  <c r="AO37" i="12"/>
  <c r="AI41" i="12"/>
  <c r="J8" i="12"/>
  <c r="AK10" i="12"/>
  <c r="N10" i="12"/>
  <c r="AQ13" i="12"/>
  <c r="AE13" i="12"/>
  <c r="AF13" i="12"/>
  <c r="AQ38" i="12"/>
  <c r="AF14" i="12"/>
  <c r="AE14" i="12"/>
  <c r="AH11" i="12"/>
  <c r="AM11" i="12"/>
  <c r="AG68" i="12"/>
  <c r="AE51" i="12"/>
  <c r="AF62" i="12"/>
  <c r="AH54" i="12"/>
  <c r="AD50" i="12"/>
  <c r="AF47" i="12"/>
  <c r="AH34" i="12"/>
  <c r="AG28" i="12"/>
  <c r="AF10" i="12"/>
  <c r="AH10" i="12"/>
  <c r="AF12" i="12"/>
  <c r="AE12" i="12"/>
  <c r="AE16" i="12"/>
  <c r="AG18" i="12"/>
  <c r="AH19" i="12"/>
  <c r="AD35" i="12"/>
  <c r="AH17" i="12"/>
  <c r="H17" i="12"/>
  <c r="AH21" i="12"/>
  <c r="J23" i="12"/>
  <c r="AO26" i="12"/>
  <c r="AY26" i="12" s="1"/>
  <c r="AH16" i="12"/>
  <c r="AM16" i="12"/>
  <c r="J18" i="12"/>
  <c r="AH20" i="12"/>
  <c r="AM20" i="12"/>
  <c r="AD21" i="12"/>
  <c r="AG23" i="12"/>
  <c r="AH24" i="12"/>
  <c r="AM24" i="12"/>
  <c r="I21" i="12" s="1"/>
  <c r="AD25" i="12"/>
  <c r="J26" i="12"/>
  <c r="L26" i="12"/>
  <c r="H26" i="12"/>
  <c r="AE26" i="12"/>
  <c r="AH28" i="12"/>
  <c r="AM28" i="12"/>
  <c r="AD29" i="12"/>
  <c r="AO29" i="12"/>
  <c r="AE30" i="12"/>
  <c r="AG31" i="12"/>
  <c r="L32" i="12"/>
  <c r="AG32" i="12"/>
  <c r="AE34" i="12"/>
  <c r="AF34" i="12"/>
  <c r="AG36" i="12"/>
  <c r="AM44" i="12"/>
  <c r="AW43" i="12" s="1"/>
  <c r="AM56" i="12"/>
  <c r="AH23" i="12"/>
  <c r="AM23" i="12"/>
  <c r="AX23" i="12"/>
  <c r="AI24" i="12"/>
  <c r="H25" i="12"/>
  <c r="AF27" i="12"/>
  <c r="AH27" i="12"/>
  <c r="AI28" i="12"/>
  <c r="AK29" i="12"/>
  <c r="AH31" i="12"/>
  <c r="AM31" i="12"/>
  <c r="AE33" i="12"/>
  <c r="AF33" i="12"/>
  <c r="AI34" i="12"/>
  <c r="F31" i="12"/>
  <c r="AO35" i="12"/>
  <c r="AH40" i="12"/>
  <c r="AD40" i="12"/>
  <c r="AG40" i="12"/>
  <c r="AE40" i="12"/>
  <c r="AO46" i="12"/>
  <c r="AF22" i="12"/>
  <c r="AH22" i="12"/>
  <c r="AD23" i="12"/>
  <c r="L24" i="12"/>
  <c r="AK24" i="12"/>
  <c r="F25" i="12"/>
  <c r="AH26" i="12"/>
  <c r="AM26" i="12"/>
  <c r="AD27" i="12"/>
  <c r="AK28" i="12"/>
  <c r="AH30" i="12"/>
  <c r="AM30" i="12"/>
  <c r="AD31" i="12"/>
  <c r="AE32" i="12"/>
  <c r="AF32" i="12"/>
  <c r="AD33" i="12"/>
  <c r="AO34" i="12"/>
  <c r="AQ35" i="12"/>
  <c r="AE36" i="12"/>
  <c r="AF36" i="12"/>
  <c r="AF38" i="12"/>
  <c r="AE38" i="12"/>
  <c r="AG38" i="12"/>
  <c r="AG39" i="12"/>
  <c r="AF39" i="12"/>
  <c r="AH39" i="12"/>
  <c r="AD39" i="12"/>
  <c r="AF40" i="12"/>
  <c r="AG48" i="12"/>
  <c r="AO54" i="12"/>
  <c r="AF17" i="12"/>
  <c r="AM21" i="12"/>
  <c r="AD22" i="12"/>
  <c r="L23" i="12"/>
  <c r="AE23" i="12"/>
  <c r="K24" i="12"/>
  <c r="AH25" i="12"/>
  <c r="AM25" i="12"/>
  <c r="AD26" i="12"/>
  <c r="AE27" i="12"/>
  <c r="M29" i="12"/>
  <c r="AH29" i="12"/>
  <c r="AM29" i="12"/>
  <c r="AD30" i="12"/>
  <c r="L31" i="12"/>
  <c r="AE31" i="12"/>
  <c r="AD32" i="12"/>
  <c r="AG33" i="12"/>
  <c r="AE35" i="12"/>
  <c r="AF35" i="12"/>
  <c r="AD36" i="12"/>
  <c r="AE37" i="12"/>
  <c r="AH37" i="12"/>
  <c r="AD37" i="12"/>
  <c r="AF37" i="12"/>
  <c r="AD38" i="12"/>
  <c r="AE39" i="12"/>
  <c r="AE41" i="12"/>
  <c r="AG41" i="12"/>
  <c r="AF41" i="12"/>
  <c r="AH41" i="12"/>
  <c r="AH59" i="12"/>
  <c r="AD59" i="12"/>
  <c r="AF59" i="12"/>
  <c r="AE59" i="12"/>
  <c r="AG59" i="12"/>
  <c r="AE61" i="12"/>
  <c r="AX43" i="12"/>
  <c r="AG47" i="12"/>
  <c r="AD47" i="12"/>
  <c r="AE47" i="12"/>
  <c r="AE49" i="12"/>
  <c r="AH49" i="12"/>
  <c r="AD49" i="12"/>
  <c r="AX50" i="12"/>
  <c r="AI51" i="12"/>
  <c r="AE53" i="12"/>
  <c r="AF53" i="12"/>
  <c r="AG53" i="12"/>
  <c r="AQ57" i="12"/>
  <c r="AK62" i="12"/>
  <c r="AV62" i="12"/>
  <c r="AE64" i="12"/>
  <c r="AG64" i="12"/>
  <c r="AH64" i="12"/>
  <c r="AD64" i="12"/>
  <c r="AF64" i="12"/>
  <c r="AQ45" i="12"/>
  <c r="BB45" i="12"/>
  <c r="AM49" i="12"/>
  <c r="AX49" i="12"/>
  <c r="AH52" i="12"/>
  <c r="AD52" i="12"/>
  <c r="AF52" i="12"/>
  <c r="AG52" i="12"/>
  <c r="AG55" i="12"/>
  <c r="AD55" i="12"/>
  <c r="AE55" i="12"/>
  <c r="AO56" i="12"/>
  <c r="AH44" i="12"/>
  <c r="AD44" i="12"/>
  <c r="AG44" i="12"/>
  <c r="AE45" i="12"/>
  <c r="AG45" i="12"/>
  <c r="AF46" i="12"/>
  <c r="AE46" i="12"/>
  <c r="AQ46" i="12"/>
  <c r="BA46" i="12" s="1"/>
  <c r="AH48" i="12"/>
  <c r="AD48" i="12"/>
  <c r="AE48" i="12"/>
  <c r="AE52" i="12"/>
  <c r="AQ53" i="12"/>
  <c r="AF55" i="12"/>
  <c r="AI57" i="12"/>
  <c r="AG58" i="12"/>
  <c r="AF58" i="12"/>
  <c r="AD58" i="12"/>
  <c r="AE58" i="12"/>
  <c r="AE60" i="12"/>
  <c r="AF60" i="12"/>
  <c r="AG60" i="12"/>
  <c r="AH60" i="12"/>
  <c r="AK63" i="12"/>
  <c r="AF65" i="12"/>
  <c r="AE65" i="12"/>
  <c r="AG65" i="12"/>
  <c r="AD65" i="12"/>
  <c r="AH65" i="12"/>
  <c r="AE44" i="12"/>
  <c r="AD45" i="12"/>
  <c r="AD46" i="12"/>
  <c r="AF48" i="12"/>
  <c r="AF54" i="12"/>
  <c r="AD54" i="12"/>
  <c r="AE54" i="12"/>
  <c r="AH55" i="12"/>
  <c r="AH56" i="12"/>
  <c r="AD56" i="12"/>
  <c r="AE56" i="12"/>
  <c r="AK57" i="12"/>
  <c r="AH58" i="12"/>
  <c r="AD60" i="12"/>
  <c r="AF61" i="12"/>
  <c r="AD61" i="12"/>
  <c r="AG61" i="12"/>
  <c r="AH61" i="12"/>
  <c r="AM63" i="12"/>
  <c r="AH67" i="12"/>
  <c r="AD67" i="12"/>
  <c r="AE67" i="12"/>
  <c r="AF67" i="12"/>
  <c r="AG67" i="12"/>
  <c r="AF42" i="12"/>
  <c r="AH42" i="12"/>
  <c r="AG43" i="12"/>
  <c r="AH43" i="12"/>
  <c r="AH50" i="12"/>
  <c r="AM50" i="12"/>
  <c r="AW50" i="12" s="1"/>
  <c r="AH51" i="12"/>
  <c r="AG66" i="12"/>
  <c r="AE66" i="12"/>
  <c r="AF66" i="12"/>
  <c r="AE68" i="12"/>
  <c r="AD68" i="12"/>
  <c r="AH68" i="12"/>
  <c r="AF68" i="12"/>
  <c r="AH69" i="12"/>
  <c r="AF57" i="12"/>
  <c r="AG57" i="12"/>
  <c r="AH63" i="12"/>
  <c r="AD63" i="12"/>
  <c r="AG63" i="12"/>
  <c r="AI66" i="12"/>
  <c r="AD62" i="12"/>
  <c r="AE69" i="12"/>
  <c r="AF69" i="12"/>
  <c r="AD69" i="12"/>
  <c r="AH62" i="12"/>
  <c r="AG69" i="12"/>
  <c r="AK11" i="11"/>
  <c r="AZ15" i="11"/>
  <c r="AO16" i="11"/>
  <c r="AY15" i="11" s="1"/>
  <c r="AI13" i="11"/>
  <c r="E10" i="11" s="1"/>
  <c r="AH10" i="11"/>
  <c r="AO12" i="11"/>
  <c r="AY11" i="11" s="1"/>
  <c r="L9" i="11"/>
  <c r="AF22" i="11"/>
  <c r="AM26" i="11"/>
  <c r="I23" i="11" s="1"/>
  <c r="J23" i="11"/>
  <c r="AE31" i="11"/>
  <c r="J10" i="11"/>
  <c r="J12" i="11"/>
  <c r="J18" i="11"/>
  <c r="AM21" i="11"/>
  <c r="I18" i="11" s="1"/>
  <c r="AM25" i="11"/>
  <c r="I22" i="11" s="1"/>
  <c r="J22" i="11"/>
  <c r="AO30" i="11"/>
  <c r="L15" i="11"/>
  <c r="AO18" i="11"/>
  <c r="AH19" i="11"/>
  <c r="AD19" i="11"/>
  <c r="AF19" i="11"/>
  <c r="AE19" i="11"/>
  <c r="AG19" i="11"/>
  <c r="AO20" i="11"/>
  <c r="K17" i="11" s="1"/>
  <c r="AM24" i="11"/>
  <c r="J21" i="11"/>
  <c r="AH28" i="11"/>
  <c r="AD28" i="11"/>
  <c r="AE28" i="11"/>
  <c r="AF28" i="11"/>
  <c r="AG28" i="11"/>
  <c r="AE61" i="11"/>
  <c r="AH64" i="11"/>
  <c r="AH54" i="11"/>
  <c r="AH44" i="11"/>
  <c r="AF42" i="11"/>
  <c r="AE41" i="11"/>
  <c r="AE51" i="11"/>
  <c r="AG10" i="11"/>
  <c r="AD10" i="11"/>
  <c r="AF10" i="11"/>
  <c r="AE10" i="11"/>
  <c r="AM23" i="11"/>
  <c r="AH17" i="11"/>
  <c r="AD17" i="11"/>
  <c r="AF17" i="11"/>
  <c r="AE17" i="11"/>
  <c r="AG17" i="11"/>
  <c r="L12" i="11"/>
  <c r="AE16" i="11"/>
  <c r="K11" i="11"/>
  <c r="AH11" i="11"/>
  <c r="AM11" i="11"/>
  <c r="AE12" i="11"/>
  <c r="AH13" i="11"/>
  <c r="AM13" i="11"/>
  <c r="I10" i="11" s="1"/>
  <c r="AM15" i="11"/>
  <c r="I12" i="11" s="1"/>
  <c r="AF18" i="11"/>
  <c r="AF20" i="11"/>
  <c r="AD11" i="11"/>
  <c r="AF12" i="11"/>
  <c r="AF14" i="11"/>
  <c r="AD15" i="11"/>
  <c r="I21" i="11"/>
  <c r="AH29" i="11"/>
  <c r="AD29" i="11"/>
  <c r="AG29" i="11"/>
  <c r="AF29" i="11"/>
  <c r="AH34" i="11"/>
  <c r="AD34" i="11"/>
  <c r="AE34" i="11"/>
  <c r="AF34" i="11"/>
  <c r="AH35" i="11"/>
  <c r="AD35" i="11"/>
  <c r="AG35" i="11"/>
  <c r="AF35" i="11"/>
  <c r="AE35" i="11"/>
  <c r="AH12" i="11"/>
  <c r="AH14" i="11"/>
  <c r="AH16" i="11"/>
  <c r="AD16" i="11"/>
  <c r="AH18" i="11"/>
  <c r="AD18" i="11"/>
  <c r="AH20" i="11"/>
  <c r="AD20" i="11"/>
  <c r="AG21" i="11"/>
  <c r="AH21" i="11"/>
  <c r="AD21" i="11"/>
  <c r="AG22" i="11"/>
  <c r="AH22" i="11"/>
  <c r="AD22" i="11"/>
  <c r="AG23" i="11"/>
  <c r="AH23" i="11"/>
  <c r="AD23" i="11"/>
  <c r="AG24" i="11"/>
  <c r="AH24" i="11"/>
  <c r="AD24" i="11"/>
  <c r="AG25" i="11"/>
  <c r="AH25" i="11"/>
  <c r="AD25" i="11"/>
  <c r="AG26" i="11"/>
  <c r="AH26" i="11"/>
  <c r="AD26" i="11"/>
  <c r="AH27" i="11"/>
  <c r="AG27" i="11"/>
  <c r="AD27" i="11"/>
  <c r="AK29" i="11"/>
  <c r="AH32" i="11"/>
  <c r="AD32" i="11"/>
  <c r="AE32" i="11"/>
  <c r="AF32" i="11"/>
  <c r="L31" i="11"/>
  <c r="AO34" i="11"/>
  <c r="K31" i="11" s="1"/>
  <c r="AI44" i="11"/>
  <c r="AQ46" i="11"/>
  <c r="AE18" i="11"/>
  <c r="AE20" i="11"/>
  <c r="AE21" i="11"/>
  <c r="AE22" i="11"/>
  <c r="AE23" i="11"/>
  <c r="AE24" i="11"/>
  <c r="AE25" i="11"/>
  <c r="AE26" i="11"/>
  <c r="AE27" i="11"/>
  <c r="AH30" i="11"/>
  <c r="AD30" i="11"/>
  <c r="AE30" i="11"/>
  <c r="AF30" i="11"/>
  <c r="AG32" i="11"/>
  <c r="AH33" i="11"/>
  <c r="AD33" i="11"/>
  <c r="AG33" i="11"/>
  <c r="AF33" i="11"/>
  <c r="AH37" i="11"/>
  <c r="AD37" i="11"/>
  <c r="AG37" i="11"/>
  <c r="AF37" i="11"/>
  <c r="AE37" i="11"/>
  <c r="AQ40" i="11"/>
  <c r="AI42" i="11"/>
  <c r="AT42" i="11"/>
  <c r="AD12" i="11"/>
  <c r="AD14" i="11"/>
  <c r="AG13" i="11"/>
  <c r="AE14" i="11"/>
  <c r="AZ14" i="11"/>
  <c r="K15" i="11"/>
  <c r="AH15" i="11"/>
  <c r="AF16" i="11"/>
  <c r="L17" i="11"/>
  <c r="AF27" i="11"/>
  <c r="AH31" i="11"/>
  <c r="AD31" i="11"/>
  <c r="AG31" i="11"/>
  <c r="AF31" i="11"/>
  <c r="AE33" i="11"/>
  <c r="AH36" i="11"/>
  <c r="AD36" i="11"/>
  <c r="AE36" i="11"/>
  <c r="AG36" i="11"/>
  <c r="AF36" i="11"/>
  <c r="AE38" i="11"/>
  <c r="AG38" i="11"/>
  <c r="AF38" i="11"/>
  <c r="AD38" i="11"/>
  <c r="AH38" i="11"/>
  <c r="AZ41" i="11"/>
  <c r="AH45" i="11"/>
  <c r="AD45" i="11"/>
  <c r="AF45" i="11"/>
  <c r="AG45" i="11"/>
  <c r="AE45" i="11"/>
  <c r="J36" i="11"/>
  <c r="AG39" i="11"/>
  <c r="AH41" i="11"/>
  <c r="AD41" i="11"/>
  <c r="AF43" i="11"/>
  <c r="AG43" i="11"/>
  <c r="AI43" i="11"/>
  <c r="AG46" i="11"/>
  <c r="AK52" i="11"/>
  <c r="AH39" i="11"/>
  <c r="AM39" i="11"/>
  <c r="AG40" i="11"/>
  <c r="AD40" i="11"/>
  <c r="AK43" i="11"/>
  <c r="AK44" i="11"/>
  <c r="AV43" i="11"/>
  <c r="AI47" i="11"/>
  <c r="AH50" i="11"/>
  <c r="AD50" i="11"/>
  <c r="AG50" i="11"/>
  <c r="AE50" i="11"/>
  <c r="AF50" i="11"/>
  <c r="N37" i="11"/>
  <c r="AD39" i="11"/>
  <c r="AE40" i="11"/>
  <c r="AO42" i="11"/>
  <c r="AE46" i="11"/>
  <c r="AF46" i="11"/>
  <c r="AQ48" i="11"/>
  <c r="AE53" i="11"/>
  <c r="AG53" i="11"/>
  <c r="AF53" i="11"/>
  <c r="AH53" i="11"/>
  <c r="AD53" i="11"/>
  <c r="AE39" i="11"/>
  <c r="AF40" i="11"/>
  <c r="AO41" i="11"/>
  <c r="AE42" i="11"/>
  <c r="AH42" i="11"/>
  <c r="AQ43" i="11"/>
  <c r="AG44" i="11"/>
  <c r="AF44" i="11"/>
  <c r="AD46" i="11"/>
  <c r="AG55" i="11"/>
  <c r="AE55" i="11"/>
  <c r="AD55" i="11"/>
  <c r="AF55" i="11"/>
  <c r="AH55" i="11"/>
  <c r="AK59" i="11"/>
  <c r="AE47" i="11"/>
  <c r="AF47" i="11"/>
  <c r="AF54" i="11"/>
  <c r="AE54" i="11"/>
  <c r="AD54" i="11"/>
  <c r="AG54" i="11"/>
  <c r="AM58" i="11"/>
  <c r="AG60" i="11"/>
  <c r="AE60" i="11"/>
  <c r="AD60" i="11"/>
  <c r="AH60" i="11"/>
  <c r="AF60" i="11"/>
  <c r="AQ62" i="11"/>
  <c r="AF63" i="11"/>
  <c r="AH63" i="11"/>
  <c r="AD63" i="11"/>
  <c r="AG63" i="11"/>
  <c r="AE63" i="11"/>
  <c r="AK67" i="11"/>
  <c r="AO47" i="11"/>
  <c r="AF48" i="11"/>
  <c r="AE48" i="11"/>
  <c r="AG48" i="11"/>
  <c r="AG49" i="11"/>
  <c r="AF49" i="11"/>
  <c r="AH49" i="11"/>
  <c r="AD49" i="11"/>
  <c r="AH56" i="11"/>
  <c r="AD56" i="11"/>
  <c r="AE56" i="11"/>
  <c r="AF56" i="11"/>
  <c r="AQ47" i="11"/>
  <c r="AK49" i="11"/>
  <c r="AH52" i="11"/>
  <c r="AD52" i="11"/>
  <c r="AG52" i="11"/>
  <c r="AF52" i="11"/>
  <c r="AO56" i="11"/>
  <c r="AM64" i="11"/>
  <c r="AM66" i="11"/>
  <c r="AG68" i="11"/>
  <c r="AE68" i="11"/>
  <c r="AD68" i="11"/>
  <c r="AH68" i="11"/>
  <c r="AF68" i="11"/>
  <c r="AD51" i="11"/>
  <c r="AE58" i="11"/>
  <c r="AG58" i="11"/>
  <c r="AD58" i="11"/>
  <c r="AH61" i="11"/>
  <c r="AD61" i="11"/>
  <c r="AF61" i="11"/>
  <c r="AG61" i="11"/>
  <c r="AE66" i="11"/>
  <c r="AG66" i="11"/>
  <c r="AD66" i="11"/>
  <c r="AH69" i="11"/>
  <c r="AD69" i="11"/>
  <c r="AF69" i="11"/>
  <c r="AG69" i="11"/>
  <c r="AH57" i="11"/>
  <c r="AD57" i="11"/>
  <c r="AF57" i="11"/>
  <c r="AG57" i="11"/>
  <c r="AE62" i="11"/>
  <c r="AG62" i="11"/>
  <c r="AD62" i="11"/>
  <c r="AH65" i="11"/>
  <c r="AD65" i="11"/>
  <c r="AF65" i="11"/>
  <c r="AG65" i="11"/>
  <c r="AH51" i="11"/>
  <c r="AE57" i="11"/>
  <c r="AF59" i="11"/>
  <c r="AH59" i="11"/>
  <c r="AD59" i="11"/>
  <c r="AG59" i="11"/>
  <c r="AF62" i="11"/>
  <c r="AG64" i="11"/>
  <c r="AE64" i="11"/>
  <c r="AD64" i="11"/>
  <c r="AE65" i="11"/>
  <c r="AF67" i="11"/>
  <c r="AH67" i="11"/>
  <c r="AD67" i="11"/>
  <c r="AG67" i="11"/>
  <c r="AK69" i="11"/>
  <c r="AU69" i="11" s="1"/>
  <c r="AQ10" i="10"/>
  <c r="AK18" i="10"/>
  <c r="H15" i="10"/>
  <c r="AQ11" i="10"/>
  <c r="AG13" i="10"/>
  <c r="AF13" i="10"/>
  <c r="AE13" i="10"/>
  <c r="N9" i="10"/>
  <c r="AQ12" i="10"/>
  <c r="AD13" i="10"/>
  <c r="AE14" i="10"/>
  <c r="AG14" i="10"/>
  <c r="AF14" i="10"/>
  <c r="AF17" i="10"/>
  <c r="AH17" i="10"/>
  <c r="AD17" i="10"/>
  <c r="AG17" i="10"/>
  <c r="AQ40" i="10"/>
  <c r="AD10" i="10"/>
  <c r="AE11" i="10"/>
  <c r="AG11" i="10"/>
  <c r="AF11" i="10"/>
  <c r="AH13" i="10"/>
  <c r="AD14" i="10"/>
  <c r="AF15" i="10"/>
  <c r="AE15" i="10"/>
  <c r="AG15" i="10"/>
  <c r="AG16" i="10"/>
  <c r="AF16" i="10"/>
  <c r="AH16" i="10"/>
  <c r="AD16" i="10"/>
  <c r="AE17" i="10"/>
  <c r="AD11" i="10"/>
  <c r="AF12" i="10"/>
  <c r="AG12" i="10"/>
  <c r="AE12" i="10"/>
  <c r="AH14" i="10"/>
  <c r="AD15" i="10"/>
  <c r="AE16" i="10"/>
  <c r="AG19" i="10"/>
  <c r="AF19" i="10"/>
  <c r="AE19" i="10"/>
  <c r="AH19" i="10"/>
  <c r="AD19" i="10"/>
  <c r="AH20" i="10"/>
  <c r="AD20" i="10"/>
  <c r="AG20" i="10"/>
  <c r="AF20" i="10"/>
  <c r="AE20" i="10"/>
  <c r="L18" i="10"/>
  <c r="AO21" i="10"/>
  <c r="AH22" i="10"/>
  <c r="AD22" i="10"/>
  <c r="AE22" i="10"/>
  <c r="AF22" i="10"/>
  <c r="AG22" i="10"/>
  <c r="AH23" i="10"/>
  <c r="AD23" i="10"/>
  <c r="AE23" i="10"/>
  <c r="AG23" i="10"/>
  <c r="AF23" i="10"/>
  <c r="AH24" i="10"/>
  <c r="AD24" i="10"/>
  <c r="AE24" i="10"/>
  <c r="AF24" i="10"/>
  <c r="AG24" i="10"/>
  <c r="AH25" i="10"/>
  <c r="AD25" i="10"/>
  <c r="AE25" i="10"/>
  <c r="AG25" i="10"/>
  <c r="AF25" i="10"/>
  <c r="AH26" i="10"/>
  <c r="AD26" i="10"/>
  <c r="AE26" i="10"/>
  <c r="AF26" i="10"/>
  <c r="AG26" i="10"/>
  <c r="AH27" i="10"/>
  <c r="AD27" i="10"/>
  <c r="AE27" i="10"/>
  <c r="AG27" i="10"/>
  <c r="AF27" i="10"/>
  <c r="AH28" i="10"/>
  <c r="AD28" i="10"/>
  <c r="AE28" i="10"/>
  <c r="AF28" i="10"/>
  <c r="AG28" i="10"/>
  <c r="AH29" i="10"/>
  <c r="AD29" i="10"/>
  <c r="AE29" i="10"/>
  <c r="AG29" i="10"/>
  <c r="AF29" i="10"/>
  <c r="AH30" i="10"/>
  <c r="AD30" i="10"/>
  <c r="AE30" i="10"/>
  <c r="AF30" i="10"/>
  <c r="AG30" i="10"/>
  <c r="AH31" i="10"/>
  <c r="AD31" i="10"/>
  <c r="AE31" i="10"/>
  <c r="AG31" i="10"/>
  <c r="AF31" i="10"/>
  <c r="AH32" i="10"/>
  <c r="AD32" i="10"/>
  <c r="AE32" i="10"/>
  <c r="AF32" i="10"/>
  <c r="AG32" i="10"/>
  <c r="AG33" i="10"/>
  <c r="AI12" i="10"/>
  <c r="E9" i="10" s="1"/>
  <c r="F9" i="10"/>
  <c r="AQ15" i="10"/>
  <c r="M12" i="10" s="1"/>
  <c r="AF18" i="10"/>
  <c r="AH18" i="10"/>
  <c r="AD18" i="10"/>
  <c r="AG18" i="10"/>
  <c r="AH49" i="10"/>
  <c r="AF47" i="10"/>
  <c r="AE46" i="10"/>
  <c r="AD45" i="10"/>
  <c r="AF42" i="10"/>
  <c r="AG10" i="10"/>
  <c r="AF10" i="10"/>
  <c r="AE10" i="10"/>
  <c r="AF36" i="10"/>
  <c r="AG36" i="10"/>
  <c r="AE36" i="10"/>
  <c r="AH36" i="10"/>
  <c r="AU37" i="10"/>
  <c r="G34" i="10"/>
  <c r="I35" i="10"/>
  <c r="AH21" i="10"/>
  <c r="AD21" i="10"/>
  <c r="AF35" i="10"/>
  <c r="AE35" i="10"/>
  <c r="AG35" i="10"/>
  <c r="AH35" i="10"/>
  <c r="AO41" i="10"/>
  <c r="AY41" i="10" s="1"/>
  <c r="AD50" i="10"/>
  <c r="AE52" i="10"/>
  <c r="AF52" i="10"/>
  <c r="AD52" i="10"/>
  <c r="AH52" i="10"/>
  <c r="AG52" i="10"/>
  <c r="AE21" i="10"/>
  <c r="F33" i="10"/>
  <c r="AE33" i="10"/>
  <c r="AH33" i="10"/>
  <c r="AD33" i="10"/>
  <c r="AF34" i="10"/>
  <c r="AD34" i="10"/>
  <c r="AG34" i="10"/>
  <c r="AH34" i="10"/>
  <c r="AD35" i="10"/>
  <c r="AI36" i="10"/>
  <c r="AF21" i="10"/>
  <c r="AF33" i="10"/>
  <c r="AE34" i="10"/>
  <c r="J35" i="10"/>
  <c r="AE40" i="10"/>
  <c r="AF40" i="10"/>
  <c r="AD40" i="10"/>
  <c r="AG40" i="10"/>
  <c r="AH51" i="10"/>
  <c r="AD51" i="10"/>
  <c r="AF51" i="10"/>
  <c r="AG51" i="10"/>
  <c r="AE51" i="10"/>
  <c r="AH54" i="10"/>
  <c r="AO57" i="10"/>
  <c r="AG43" i="10"/>
  <c r="AM44" i="10"/>
  <c r="AX44" i="10"/>
  <c r="AZ46" i="10"/>
  <c r="AO47" i="10"/>
  <c r="AI56" i="10"/>
  <c r="L34" i="10"/>
  <c r="E35" i="10"/>
  <c r="AH39" i="10"/>
  <c r="AD39" i="10"/>
  <c r="AF39" i="10"/>
  <c r="AE39" i="10"/>
  <c r="AG39" i="10"/>
  <c r="AM43" i="10"/>
  <c r="AU44" i="10"/>
  <c r="AG48" i="10"/>
  <c r="AG53" i="10"/>
  <c r="H35" i="10"/>
  <c r="AF37" i="10"/>
  <c r="AH37" i="10"/>
  <c r="AG38" i="10"/>
  <c r="AH38" i="10"/>
  <c r="AE41" i="10"/>
  <c r="AE42" i="10"/>
  <c r="AE43" i="10"/>
  <c r="AD44" i="10"/>
  <c r="AH45" i="10"/>
  <c r="AM45" i="10"/>
  <c r="AH46" i="10"/>
  <c r="AM46" i="10"/>
  <c r="AD48" i="10"/>
  <c r="AF49" i="10"/>
  <c r="AG49" i="10"/>
  <c r="AI49" i="10"/>
  <c r="AH55" i="10"/>
  <c r="AD55" i="10"/>
  <c r="AO45" i="10"/>
  <c r="AY45" i="10" s="1"/>
  <c r="AI46" i="10"/>
  <c r="AH47" i="10"/>
  <c r="AD47" i="10"/>
  <c r="AF48" i="10"/>
  <c r="AK50" i="10"/>
  <c r="AU49" i="10" s="1"/>
  <c r="AV49" i="10"/>
  <c r="AG54" i="10"/>
  <c r="AD54" i="10"/>
  <c r="AK55" i="10"/>
  <c r="AM56" i="10"/>
  <c r="AX55" i="10"/>
  <c r="AI58" i="10"/>
  <c r="AM59" i="10"/>
  <c r="AX58" i="10"/>
  <c r="AM60" i="10"/>
  <c r="AQ61" i="10"/>
  <c r="AI62" i="10"/>
  <c r="AX63" i="10"/>
  <c r="AM63" i="10"/>
  <c r="AW63" i="10" s="1"/>
  <c r="AH41" i="10"/>
  <c r="AM41" i="10"/>
  <c r="AH42" i="10"/>
  <c r="AG44" i="10"/>
  <c r="AE47" i="10"/>
  <c r="AF53" i="10"/>
  <c r="AD53" i="10"/>
  <c r="AQ53" i="10"/>
  <c r="AE54" i="10"/>
  <c r="AM55" i="10"/>
  <c r="AO56" i="10"/>
  <c r="AE57" i="10"/>
  <c r="AH57" i="10"/>
  <c r="AD57" i="10"/>
  <c r="AO60" i="10"/>
  <c r="AI41" i="10"/>
  <c r="AH43" i="10"/>
  <c r="AD43" i="10"/>
  <c r="AH44" i="10"/>
  <c r="AE48" i="10"/>
  <c r="AH48" i="10"/>
  <c r="AG50" i="10"/>
  <c r="AF50" i="10"/>
  <c r="AE53" i="10"/>
  <c r="AF54" i="10"/>
  <c r="AO55" i="10"/>
  <c r="AE56" i="10"/>
  <c r="AH56" i="10"/>
  <c r="AF57" i="10"/>
  <c r="AG59" i="10"/>
  <c r="AH59" i="10"/>
  <c r="AD59" i="10"/>
  <c r="AE59" i="10"/>
  <c r="AF62" i="10"/>
  <c r="AG62" i="10"/>
  <c r="AH62" i="10"/>
  <c r="AO65" i="10"/>
  <c r="AE61" i="10"/>
  <c r="AF61" i="10"/>
  <c r="AD61" i="10"/>
  <c r="AF66" i="10"/>
  <c r="AE66" i="10"/>
  <c r="AH66" i="10"/>
  <c r="AD66" i="10"/>
  <c r="AG66" i="10"/>
  <c r="AV69" i="10"/>
  <c r="AK69" i="10"/>
  <c r="AU69" i="10" s="1"/>
  <c r="AH60" i="10"/>
  <c r="AD60" i="10"/>
  <c r="AE60" i="10"/>
  <c r="AG61" i="10"/>
  <c r="AG63" i="10"/>
  <c r="AH63" i="10"/>
  <c r="AD63" i="10"/>
  <c r="AE63" i="10"/>
  <c r="AH64" i="10"/>
  <c r="AD64" i="10"/>
  <c r="AG64" i="10"/>
  <c r="AE64" i="10"/>
  <c r="AE65" i="10"/>
  <c r="AH65" i="10"/>
  <c r="AD65" i="10"/>
  <c r="AF65" i="10"/>
  <c r="AH68" i="10"/>
  <c r="AD68" i="10"/>
  <c r="AG68" i="10"/>
  <c r="AF68" i="10"/>
  <c r="AE68" i="10"/>
  <c r="AG67" i="10"/>
  <c r="AF67" i="10"/>
  <c r="AE67" i="10"/>
  <c r="AH67" i="10"/>
  <c r="AD67" i="10"/>
  <c r="AG58" i="10"/>
  <c r="AF69" i="10"/>
  <c r="AG69" i="10"/>
  <c r="AD69" i="10"/>
  <c r="AH69" i="10"/>
  <c r="C10" i="9"/>
  <c r="C9" i="9"/>
  <c r="C8" i="9"/>
  <c r="BA70" i="8"/>
  <c r="AY70" i="8"/>
  <c r="AW70" i="8"/>
  <c r="AU70" i="8"/>
  <c r="AS70" i="8"/>
  <c r="AA69" i="8"/>
  <c r="AC69" i="8" s="1"/>
  <c r="AE69" i="8" s="1"/>
  <c r="AA68" i="8"/>
  <c r="AC68" i="8" s="1"/>
  <c r="AF68" i="8" s="1"/>
  <c r="AA67" i="8"/>
  <c r="AC67" i="8" s="1"/>
  <c r="AA66" i="8"/>
  <c r="AC66" i="8" s="1"/>
  <c r="AG66" i="8" s="1"/>
  <c r="AA65" i="8"/>
  <c r="AC65" i="8" s="1"/>
  <c r="AA64" i="8"/>
  <c r="AC64" i="8" s="1"/>
  <c r="AE64" i="8" s="1"/>
  <c r="AA63" i="8"/>
  <c r="AC63" i="8" s="1"/>
  <c r="AA62" i="8"/>
  <c r="AC62" i="8" s="1"/>
  <c r="AH62" i="8" s="1"/>
  <c r="AQ62" i="8" s="1"/>
  <c r="AA61" i="8"/>
  <c r="AC61" i="8" s="1"/>
  <c r="AG61" i="8" s="1"/>
  <c r="AA60" i="8"/>
  <c r="AC60" i="8" s="1"/>
  <c r="AA59" i="8"/>
  <c r="AC59" i="8" s="1"/>
  <c r="AA58" i="8"/>
  <c r="AC58" i="8" s="1"/>
  <c r="AF58" i="8" s="1"/>
  <c r="AA57" i="8"/>
  <c r="AC57" i="8" s="1"/>
  <c r="AE57" i="8" s="1"/>
  <c r="AA56" i="8"/>
  <c r="AC56" i="8" s="1"/>
  <c r="AA55" i="8"/>
  <c r="AC55" i="8" s="1"/>
  <c r="AG55" i="8" s="1"/>
  <c r="AA54" i="8"/>
  <c r="AC54" i="8" s="1"/>
  <c r="AF54" i="8" s="1"/>
  <c r="AA53" i="8"/>
  <c r="AC53" i="8" s="1"/>
  <c r="AA52" i="8"/>
  <c r="AC52" i="8" s="1"/>
  <c r="AA51" i="8"/>
  <c r="AC51" i="8" s="1"/>
  <c r="AA50" i="8"/>
  <c r="AC50" i="8" s="1"/>
  <c r="AH50" i="8" s="1"/>
  <c r="AQ50" i="8" s="1"/>
  <c r="AA49" i="8"/>
  <c r="AC49" i="8" s="1"/>
  <c r="AA48" i="8"/>
  <c r="AC48" i="8" s="1"/>
  <c r="AD48" i="8" s="1"/>
  <c r="AA47" i="8"/>
  <c r="AC47" i="8" s="1"/>
  <c r="AE47" i="8" s="1"/>
  <c r="AA46" i="8"/>
  <c r="AC46" i="8" s="1"/>
  <c r="AG46" i="8" s="1"/>
  <c r="AO46" i="8" s="1"/>
  <c r="AA45" i="8"/>
  <c r="AC45" i="8" s="1"/>
  <c r="AA44" i="8"/>
  <c r="AC44" i="8" s="1"/>
  <c r="AA43" i="8"/>
  <c r="AC43" i="8" s="1"/>
  <c r="AA42" i="8"/>
  <c r="AC42" i="8" s="1"/>
  <c r="AA41" i="8"/>
  <c r="AC41" i="8" s="1"/>
  <c r="AA40" i="8"/>
  <c r="AC40" i="8" s="1"/>
  <c r="AA39" i="8"/>
  <c r="AC39" i="8" s="1"/>
  <c r="AA38" i="8"/>
  <c r="AC38" i="8" s="1"/>
  <c r="AD38" i="8" s="1"/>
  <c r="AA37" i="8"/>
  <c r="AC37" i="8" s="1"/>
  <c r="AH37" i="8" s="1"/>
  <c r="R37" i="8"/>
  <c r="B37" i="8"/>
  <c r="C37" i="8" s="1"/>
  <c r="AA36" i="8"/>
  <c r="AC36" i="8" s="1"/>
  <c r="AG36" i="8" s="1"/>
  <c r="R36" i="8"/>
  <c r="B36" i="8"/>
  <c r="C36" i="8" s="1"/>
  <c r="AA35" i="8"/>
  <c r="AC35" i="8" s="1"/>
  <c r="AH35" i="8" s="1"/>
  <c r="AQ35" i="8" s="1"/>
  <c r="R35" i="8"/>
  <c r="B35" i="8"/>
  <c r="C35" i="8" s="1"/>
  <c r="AA34" i="8"/>
  <c r="AC34" i="8" s="1"/>
  <c r="AE34" i="8" s="1"/>
  <c r="R34" i="8"/>
  <c r="B34" i="8"/>
  <c r="C34" i="8" s="1"/>
  <c r="AA33" i="8"/>
  <c r="AC33" i="8" s="1"/>
  <c r="AH33" i="8" s="1"/>
  <c r="AQ33" i="8" s="1"/>
  <c r="R33" i="8"/>
  <c r="B33" i="8"/>
  <c r="C33" i="8" s="1"/>
  <c r="AA32" i="8"/>
  <c r="AC32" i="8" s="1"/>
  <c r="R32" i="8"/>
  <c r="B32" i="8"/>
  <c r="C32" i="8" s="1"/>
  <c r="AA31" i="8"/>
  <c r="AC31" i="8" s="1"/>
  <c r="AH31" i="8" s="1"/>
  <c r="R31" i="8"/>
  <c r="B31" i="8"/>
  <c r="C31" i="8" s="1"/>
  <c r="AA30" i="8"/>
  <c r="AC30" i="8" s="1"/>
  <c r="AE30" i="8" s="1"/>
  <c r="R30" i="8"/>
  <c r="B30" i="8"/>
  <c r="C30" i="8" s="1"/>
  <c r="AA29" i="8"/>
  <c r="AC29" i="8" s="1"/>
  <c r="R29" i="8"/>
  <c r="B29" i="8"/>
  <c r="C29" i="8" s="1"/>
  <c r="AA28" i="8"/>
  <c r="AC28" i="8" s="1"/>
  <c r="AH28" i="8" s="1"/>
  <c r="R28" i="8"/>
  <c r="B28" i="8"/>
  <c r="C28" i="8" s="1"/>
  <c r="AA27" i="8"/>
  <c r="AC27" i="8" s="1"/>
  <c r="R27" i="8"/>
  <c r="B27" i="8"/>
  <c r="C27" i="8" s="1"/>
  <c r="AA26" i="8"/>
  <c r="AC26" i="8" s="1"/>
  <c r="R26" i="8"/>
  <c r="B26" i="8"/>
  <c r="C26" i="8" s="1"/>
  <c r="AA25" i="8"/>
  <c r="AC25" i="8" s="1"/>
  <c r="AG25" i="8" s="1"/>
  <c r="AO25" i="8" s="1"/>
  <c r="R25" i="8"/>
  <c r="B25" i="8"/>
  <c r="C25" i="8" s="1"/>
  <c r="AA24" i="8"/>
  <c r="AC24" i="8" s="1"/>
  <c r="R24" i="8"/>
  <c r="B24" i="8"/>
  <c r="C24" i="8" s="1"/>
  <c r="AA23" i="8"/>
  <c r="AC23" i="8" s="1"/>
  <c r="R23" i="8"/>
  <c r="B23" i="8"/>
  <c r="C23" i="8" s="1"/>
  <c r="AA22" i="8"/>
  <c r="AC22" i="8" s="1"/>
  <c r="AE22" i="8" s="1"/>
  <c r="R22" i="8"/>
  <c r="B22" i="8"/>
  <c r="C22" i="8" s="1"/>
  <c r="AA21" i="8"/>
  <c r="AC21" i="8" s="1"/>
  <c r="R21" i="8"/>
  <c r="B21" i="8"/>
  <c r="C21" i="8" s="1"/>
  <c r="AA20" i="8"/>
  <c r="AC20" i="8" s="1"/>
  <c r="AG20" i="8" s="1"/>
  <c r="R20" i="8"/>
  <c r="B20" i="8"/>
  <c r="C20" i="8" s="1"/>
  <c r="AA19" i="8"/>
  <c r="AC19" i="8" s="1"/>
  <c r="AD19" i="8" s="1"/>
  <c r="R19" i="8"/>
  <c r="B19" i="8"/>
  <c r="C19" i="8" s="1"/>
  <c r="AA18" i="8"/>
  <c r="AC18" i="8" s="1"/>
  <c r="R18" i="8"/>
  <c r="B18" i="8"/>
  <c r="C18" i="8" s="1"/>
  <c r="AA17" i="8"/>
  <c r="AC17" i="8" s="1"/>
  <c r="R17" i="8"/>
  <c r="B17" i="8"/>
  <c r="C17" i="8" s="1"/>
  <c r="AA16" i="8"/>
  <c r="AC16" i="8" s="1"/>
  <c r="AG16" i="8" s="1"/>
  <c r="AO16" i="8" s="1"/>
  <c r="R16" i="8"/>
  <c r="B16" i="8"/>
  <c r="C16" i="8" s="1"/>
  <c r="AA15" i="8"/>
  <c r="AC15" i="8" s="1"/>
  <c r="R15" i="8"/>
  <c r="B15" i="8"/>
  <c r="C15" i="8" s="1"/>
  <c r="AA14" i="8"/>
  <c r="AC14" i="8" s="1"/>
  <c r="R14" i="8"/>
  <c r="B14" i="8"/>
  <c r="C14" i="8" s="1"/>
  <c r="AA13" i="8"/>
  <c r="AC13" i="8" s="1"/>
  <c r="R13" i="8"/>
  <c r="B13" i="8"/>
  <c r="C13" i="8" s="1"/>
  <c r="AA12" i="8"/>
  <c r="AC12" i="8" s="1"/>
  <c r="R12" i="8"/>
  <c r="B12" i="8"/>
  <c r="C12" i="8" s="1"/>
  <c r="AA11" i="8"/>
  <c r="AC11" i="8" s="1"/>
  <c r="R11" i="8"/>
  <c r="B11" i="8"/>
  <c r="C11" i="8" s="1"/>
  <c r="AA10" i="8"/>
  <c r="AC10" i="8" s="1"/>
  <c r="R10" i="8"/>
  <c r="B10" i="8"/>
  <c r="C10" i="8" s="1"/>
  <c r="R9" i="8"/>
  <c r="B9" i="8"/>
  <c r="C9" i="8" s="1"/>
  <c r="R8" i="8"/>
  <c r="B8" i="8"/>
  <c r="C8" i="8" s="1"/>
  <c r="R7" i="8"/>
  <c r="B7" i="8"/>
  <c r="C7" i="8" s="1"/>
  <c r="N6" i="8"/>
  <c r="L6" i="8"/>
  <c r="J6" i="8"/>
  <c r="H6" i="8"/>
  <c r="F6" i="8"/>
  <c r="E4" i="8"/>
  <c r="J1" i="8"/>
  <c r="N6" i="7"/>
  <c r="L6" i="7"/>
  <c r="J6" i="7"/>
  <c r="H6" i="7"/>
  <c r="F6" i="7"/>
  <c r="K9" i="11" l="1"/>
  <c r="AS11" i="17"/>
  <c r="AW12" i="14"/>
  <c r="AS21" i="19"/>
  <c r="BA37" i="22"/>
  <c r="AW44" i="26"/>
  <c r="AS68" i="20"/>
  <c r="AU58" i="14"/>
  <c r="K26" i="21"/>
  <c r="BA50" i="15"/>
  <c r="AW34" i="17"/>
  <c r="BA47" i="11"/>
  <c r="BA42" i="23"/>
  <c r="AS43" i="11"/>
  <c r="AY41" i="11"/>
  <c r="AS57" i="15"/>
  <c r="BB50" i="15"/>
  <c r="AY59" i="20"/>
  <c r="AZ14" i="23"/>
  <c r="AU52" i="26"/>
  <c r="AS61" i="21"/>
  <c r="AY19" i="22"/>
  <c r="AV23" i="23"/>
  <c r="BA42" i="26"/>
  <c r="AU14" i="13"/>
  <c r="AZ29" i="26"/>
  <c r="AT17" i="21"/>
  <c r="AT13" i="16"/>
  <c r="N29" i="12"/>
  <c r="AY10" i="16"/>
  <c r="AU48" i="18"/>
  <c r="AX24" i="19"/>
  <c r="AU27" i="19"/>
  <c r="AZ49" i="22"/>
  <c r="AS41" i="10"/>
  <c r="AT41" i="10"/>
  <c r="AV10" i="14"/>
  <c r="BA61" i="20"/>
  <c r="AZ29" i="20"/>
  <c r="AZ64" i="24"/>
  <c r="AW45" i="26"/>
  <c r="AY30" i="26"/>
  <c r="AS22" i="13"/>
  <c r="J22" i="12"/>
  <c r="AZ65" i="15"/>
  <c r="AZ65" i="18"/>
  <c r="L16" i="22"/>
  <c r="BA16" i="25"/>
  <c r="AX58" i="26"/>
  <c r="K13" i="11"/>
  <c r="F11" i="14"/>
  <c r="AZ35" i="16"/>
  <c r="AY65" i="18"/>
  <c r="AU62" i="18"/>
  <c r="AT68" i="20"/>
  <c r="AV53" i="20"/>
  <c r="AS12" i="20"/>
  <c r="K27" i="26"/>
  <c r="AT31" i="13"/>
  <c r="N25" i="13"/>
  <c r="AI16" i="13"/>
  <c r="AU15" i="13"/>
  <c r="AS36" i="13"/>
  <c r="I27" i="13"/>
  <c r="E20" i="13"/>
  <c r="BB57" i="13"/>
  <c r="AT22" i="13"/>
  <c r="AK53" i="13"/>
  <c r="AU52" i="13" s="1"/>
  <c r="AV52" i="13"/>
  <c r="AF16" i="8"/>
  <c r="AF48" i="8"/>
  <c r="AM48" i="8" s="1"/>
  <c r="AH30" i="8"/>
  <c r="AQ30" i="8" s="1"/>
  <c r="AD46" i="8"/>
  <c r="AI46" i="8" s="1"/>
  <c r="AH48" i="8"/>
  <c r="AQ48" i="8" s="1"/>
  <c r="AE54" i="8"/>
  <c r="AG64" i="8"/>
  <c r="AO64" i="8" s="1"/>
  <c r="AF46" i="8"/>
  <c r="AH46" i="8"/>
  <c r="AQ46" i="8" s="1"/>
  <c r="AE48" i="8"/>
  <c r="AK48" i="8" s="1"/>
  <c r="AD68" i="8"/>
  <c r="AK69" i="19"/>
  <c r="AU69" i="19" s="1"/>
  <c r="AI27" i="19"/>
  <c r="E24" i="19" s="1"/>
  <c r="AK12" i="19"/>
  <c r="G9" i="19" s="1"/>
  <c r="AY11" i="19"/>
  <c r="AX50" i="19"/>
  <c r="F35" i="19"/>
  <c r="AT27" i="19"/>
  <c r="AI11" i="19"/>
  <c r="E8" i="19" s="1"/>
  <c r="AQ40" i="25"/>
  <c r="AE13" i="8"/>
  <c r="AD13" i="8"/>
  <c r="AD53" i="8"/>
  <c r="AH53" i="8"/>
  <c r="AE53" i="8"/>
  <c r="AF53" i="8"/>
  <c r="AE59" i="8"/>
  <c r="AK59" i="8" s="1"/>
  <c r="AD59" i="8"/>
  <c r="AG59" i="8"/>
  <c r="AF59" i="8"/>
  <c r="AG26" i="8"/>
  <c r="AD26" i="8"/>
  <c r="AK22" i="8"/>
  <c r="AG42" i="8"/>
  <c r="AD42" i="8"/>
  <c r="AE42" i="8"/>
  <c r="AK42" i="8" s="1"/>
  <c r="AD12" i="8"/>
  <c r="F9" i="8" s="1"/>
  <c r="AG12" i="8"/>
  <c r="AO12" i="8" s="1"/>
  <c r="AE16" i="8"/>
  <c r="AI38" i="8"/>
  <c r="AG51" i="8"/>
  <c r="AD51" i="8"/>
  <c r="AF18" i="8"/>
  <c r="AH18" i="8"/>
  <c r="AE18" i="8"/>
  <c r="AK18" i="8" s="1"/>
  <c r="AZ55" i="10"/>
  <c r="AZ56" i="10"/>
  <c r="AI14" i="24"/>
  <c r="AQ27" i="18"/>
  <c r="AD18" i="8"/>
  <c r="AI18" i="8" s="1"/>
  <c r="AD69" i="8"/>
  <c r="AG69" i="8"/>
  <c r="AO15" i="14"/>
  <c r="K12" i="14" s="1"/>
  <c r="AQ15" i="12"/>
  <c r="AV57" i="14"/>
  <c r="AK57" i="14"/>
  <c r="AU57" i="14" s="1"/>
  <c r="L9" i="12"/>
  <c r="AO12" i="12"/>
  <c r="AO32" i="26"/>
  <c r="F18" i="23"/>
  <c r="AI21" i="23"/>
  <c r="E18" i="23" s="1"/>
  <c r="F13" i="12"/>
  <c r="AI16" i="12"/>
  <c r="AI34" i="21"/>
  <c r="AF23" i="8"/>
  <c r="AD23" i="8"/>
  <c r="AK22" i="22"/>
  <c r="AU22" i="22" s="1"/>
  <c r="AM63" i="22"/>
  <c r="AW63" i="22" s="1"/>
  <c r="AX63" i="22"/>
  <c r="F34" i="22"/>
  <c r="AI37" i="22"/>
  <c r="AQ18" i="25"/>
  <c r="AM61" i="18"/>
  <c r="BB42" i="15"/>
  <c r="AQ43" i="15"/>
  <c r="BA42" i="15" s="1"/>
  <c r="AK57" i="13"/>
  <c r="AM45" i="12"/>
  <c r="AX65" i="14"/>
  <c r="AM65" i="14"/>
  <c r="AW65" i="14" s="1"/>
  <c r="AZ29" i="12"/>
  <c r="L27" i="12"/>
  <c r="AO46" i="15"/>
  <c r="AQ48" i="17"/>
  <c r="AQ47" i="17"/>
  <c r="AI43" i="17"/>
  <c r="AK45" i="17"/>
  <c r="AM41" i="20"/>
  <c r="AQ66" i="22"/>
  <c r="AZ45" i="22"/>
  <c r="AO45" i="22"/>
  <c r="AY45" i="22" s="1"/>
  <c r="AQ21" i="22"/>
  <c r="M18" i="22" s="1"/>
  <c r="AQ60" i="22"/>
  <c r="AM41" i="11"/>
  <c r="AK25" i="12"/>
  <c r="H11" i="16"/>
  <c r="AO61" i="8"/>
  <c r="AE23" i="8"/>
  <c r="AY56" i="10"/>
  <c r="AV33" i="24"/>
  <c r="H30" i="24"/>
  <c r="AM14" i="13"/>
  <c r="AI28" i="13"/>
  <c r="E25" i="13" s="1"/>
  <c r="BB42" i="13"/>
  <c r="AQ42" i="13"/>
  <c r="BA42" i="13" s="1"/>
  <c r="AX49" i="13"/>
  <c r="AM50" i="13"/>
  <c r="AW49" i="13" s="1"/>
  <c r="AM54" i="16"/>
  <c r="AM34" i="23"/>
  <c r="I31" i="23" s="1"/>
  <c r="AQ61" i="21"/>
  <c r="BA61" i="21" s="1"/>
  <c r="AM11" i="21"/>
  <c r="AI58" i="14"/>
  <c r="AI21" i="21"/>
  <c r="E18" i="21" s="1"/>
  <c r="AK55" i="18"/>
  <c r="J17" i="16"/>
  <c r="AM20" i="16"/>
  <c r="I17" i="16" s="1"/>
  <c r="AT42" i="12"/>
  <c r="AI42" i="12"/>
  <c r="AS42" i="12" s="1"/>
  <c r="AK37" i="21"/>
  <c r="AQ28" i="8"/>
  <c r="AF61" i="8"/>
  <c r="AH23" i="8"/>
  <c r="AD33" i="8"/>
  <c r="AK54" i="8"/>
  <c r="AD16" i="8"/>
  <c r="AI16" i="8" s="1"/>
  <c r="AM63" i="19"/>
  <c r="AW63" i="19" s="1"/>
  <c r="AX63" i="19"/>
  <c r="AM41" i="24"/>
  <c r="AV54" i="23"/>
  <c r="AK54" i="23"/>
  <c r="AK62" i="21"/>
  <c r="AM26" i="19"/>
  <c r="AM46" i="23"/>
  <c r="AO62" i="26"/>
  <c r="AK34" i="8"/>
  <c r="AE50" i="8"/>
  <c r="AK50" i="8" s="1"/>
  <c r="AG50" i="8"/>
  <c r="AO50" i="8" s="1"/>
  <c r="AM18" i="23"/>
  <c r="AO40" i="21"/>
  <c r="AW43" i="10"/>
  <c r="AX23" i="11"/>
  <c r="AW25" i="11"/>
  <c r="AY34" i="12"/>
  <c r="AU28" i="12"/>
  <c r="AT41" i="12"/>
  <c r="AU57" i="13"/>
  <c r="AS42" i="16"/>
  <c r="AZ25" i="19"/>
  <c r="AT61" i="20"/>
  <c r="AV38" i="24"/>
  <c r="AO34" i="23"/>
  <c r="K31" i="23" s="1"/>
  <c r="L31" i="23"/>
  <c r="AK28" i="23"/>
  <c r="G25" i="23" s="1"/>
  <c r="H25" i="23"/>
  <c r="E8" i="17"/>
  <c r="AO25" i="12"/>
  <c r="K22" i="12" s="1"/>
  <c r="AS15" i="12"/>
  <c r="AO57" i="14"/>
  <c r="AS42" i="11"/>
  <c r="AS41" i="12"/>
  <c r="BA57" i="13"/>
  <c r="AY14" i="14"/>
  <c r="H29" i="15"/>
  <c r="BA57" i="18"/>
  <c r="BA65" i="22"/>
  <c r="AZ54" i="23"/>
  <c r="AO54" i="23"/>
  <c r="AY54" i="23" s="1"/>
  <c r="AK22" i="19"/>
  <c r="L12" i="19"/>
  <c r="AO15" i="19"/>
  <c r="H10" i="23"/>
  <c r="AK13" i="23"/>
  <c r="G10" i="23" s="1"/>
  <c r="AV52" i="21"/>
  <c r="AK52" i="21"/>
  <c r="AU52" i="21" s="1"/>
  <c r="AI61" i="26"/>
  <c r="AT69" i="26"/>
  <c r="AI69" i="26"/>
  <c r="AS69" i="26" s="1"/>
  <c r="AK19" i="21"/>
  <c r="G16" i="21" s="1"/>
  <c r="AZ29" i="21"/>
  <c r="AX24" i="11"/>
  <c r="AT11" i="17"/>
  <c r="BB17" i="18"/>
  <c r="AT28" i="21"/>
  <c r="F25" i="21"/>
  <c r="AU47" i="23"/>
  <c r="AZ13" i="23"/>
  <c r="AW24" i="25"/>
  <c r="AY60" i="26"/>
  <c r="AW20" i="13"/>
  <c r="AI41" i="21"/>
  <c r="AK23" i="21"/>
  <c r="G20" i="21" s="1"/>
  <c r="H20" i="21"/>
  <c r="AO50" i="14"/>
  <c r="AI12" i="24"/>
  <c r="F9" i="24"/>
  <c r="AO52" i="21"/>
  <c r="AY51" i="21" s="1"/>
  <c r="AZ51" i="21"/>
  <c r="AO61" i="26"/>
  <c r="AY61" i="26" s="1"/>
  <c r="AZ61" i="26"/>
  <c r="F33" i="24"/>
  <c r="AI36" i="24"/>
  <c r="E33" i="24" s="1"/>
  <c r="AO21" i="12"/>
  <c r="AX29" i="12"/>
  <c r="AV37" i="10"/>
  <c r="AO10" i="12"/>
  <c r="AK15" i="16"/>
  <c r="G12" i="16" s="1"/>
  <c r="BB47" i="11"/>
  <c r="AZ11" i="11"/>
  <c r="AU29" i="24"/>
  <c r="BB42" i="26"/>
  <c r="AO16" i="24"/>
  <c r="K13" i="24" s="1"/>
  <c r="AK30" i="23"/>
  <c r="G27" i="23" s="1"/>
  <c r="H27" i="23"/>
  <c r="AX18" i="21"/>
  <c r="J15" i="21"/>
  <c r="AK50" i="12"/>
  <c r="AZ69" i="26"/>
  <c r="AO69" i="26"/>
  <c r="AY69" i="26" s="1"/>
  <c r="AZ36" i="24"/>
  <c r="AO17" i="12"/>
  <c r="K14" i="12" s="1"/>
  <c r="L14" i="12"/>
  <c r="AW25" i="21"/>
  <c r="AY16" i="24"/>
  <c r="AI62" i="24"/>
  <c r="AI62" i="18"/>
  <c r="AZ50" i="12"/>
  <c r="AO50" i="12"/>
  <c r="AY50" i="12" s="1"/>
  <c r="F10" i="23"/>
  <c r="AI13" i="23"/>
  <c r="E10" i="23" s="1"/>
  <c r="AK23" i="16"/>
  <c r="G20" i="16" s="1"/>
  <c r="H20" i="16"/>
  <c r="AK22" i="21"/>
  <c r="AK42" i="12"/>
  <c r="AU42" i="12" s="1"/>
  <c r="AD64" i="8"/>
  <c r="AF66" i="8"/>
  <c r="L13" i="11"/>
  <c r="AV52" i="26"/>
  <c r="AV44" i="26"/>
  <c r="AO26" i="21"/>
  <c r="K23" i="21" s="1"/>
  <c r="L23" i="21"/>
  <c r="AK18" i="23"/>
  <c r="AT46" i="23"/>
  <c r="AI46" i="23"/>
  <c r="AS46" i="23" s="1"/>
  <c r="AI61" i="18"/>
  <c r="L19" i="21"/>
  <c r="AO22" i="21"/>
  <c r="K19" i="21" s="1"/>
  <c r="AZ11" i="12"/>
  <c r="AO27" i="19"/>
  <c r="L24" i="19"/>
  <c r="AO20" i="12"/>
  <c r="AI62" i="26"/>
  <c r="AX59" i="21"/>
  <c r="AM59" i="21"/>
  <c r="AW59" i="21" s="1"/>
  <c r="AZ50" i="19"/>
  <c r="AO42" i="14"/>
  <c r="AO24" i="12"/>
  <c r="AX30" i="12"/>
  <c r="J27" i="12"/>
  <c r="AF64" i="8"/>
  <c r="AU24" i="12"/>
  <c r="AX64" i="14"/>
  <c r="AS42" i="15"/>
  <c r="AU47" i="18"/>
  <c r="AY10" i="18"/>
  <c r="BB61" i="20"/>
  <c r="AV58" i="23"/>
  <c r="L11" i="23"/>
  <c r="AU62" i="24"/>
  <c r="AT11" i="24"/>
  <c r="AV10" i="26"/>
  <c r="AO65" i="21"/>
  <c r="AO46" i="23"/>
  <c r="AY46" i="23" s="1"/>
  <c r="AZ46" i="23"/>
  <c r="AO16" i="12"/>
  <c r="AW40" i="23"/>
  <c r="AZ65" i="14"/>
  <c r="AO65" i="14"/>
  <c r="AY65" i="14" s="1"/>
  <c r="AZ49" i="12"/>
  <c r="AX24" i="12"/>
  <c r="J21" i="12"/>
  <c r="AT57" i="14"/>
  <c r="AI57" i="14"/>
  <c r="AS57" i="14" s="1"/>
  <c r="BB45" i="19"/>
  <c r="L9" i="19"/>
  <c r="AW13" i="19"/>
  <c r="AV62" i="19"/>
  <c r="H25" i="19"/>
  <c r="E19" i="19"/>
  <c r="E35" i="19"/>
  <c r="BB42" i="16"/>
  <c r="AY14" i="16"/>
  <c r="AW55" i="16"/>
  <c r="AX15" i="16"/>
  <c r="AW54" i="16"/>
  <c r="AW40" i="16"/>
  <c r="AO35" i="22"/>
  <c r="H27" i="22"/>
  <c r="AK30" i="22"/>
  <c r="G27" i="22" s="1"/>
  <c r="F19" i="22"/>
  <c r="AI22" i="22"/>
  <c r="E19" i="22" s="1"/>
  <c r="H9" i="22"/>
  <c r="AK12" i="22"/>
  <c r="G9" i="22" s="1"/>
  <c r="F31" i="22"/>
  <c r="AI34" i="22"/>
  <c r="E31" i="22" s="1"/>
  <c r="AO12" i="22"/>
  <c r="K9" i="22" s="1"/>
  <c r="L9" i="22"/>
  <c r="AX44" i="22"/>
  <c r="AM44" i="22"/>
  <c r="AW44" i="22" s="1"/>
  <c r="AK34" i="22"/>
  <c r="G31" i="22" s="1"/>
  <c r="AT61" i="22"/>
  <c r="AI61" i="22"/>
  <c r="AS61" i="22" s="1"/>
  <c r="F15" i="22"/>
  <c r="AI18" i="22"/>
  <c r="E15" i="22" s="1"/>
  <c r="AO34" i="22"/>
  <c r="AO61" i="22"/>
  <c r="AZ61" i="22"/>
  <c r="AK18" i="22"/>
  <c r="G15" i="22" s="1"/>
  <c r="AW35" i="20"/>
  <c r="L9" i="20"/>
  <c r="AO12" i="20"/>
  <c r="K9" i="20" s="1"/>
  <c r="AO52" i="20"/>
  <c r="AT52" i="20"/>
  <c r="AI52" i="20"/>
  <c r="AS52" i="20" s="1"/>
  <c r="AU53" i="20"/>
  <c r="I32" i="20"/>
  <c r="E9" i="20"/>
  <c r="AK48" i="20"/>
  <c r="AV48" i="20"/>
  <c r="AI11" i="20"/>
  <c r="E8" i="20" s="1"/>
  <c r="AK12" i="20"/>
  <c r="G9" i="20" s="1"/>
  <c r="AV52" i="20"/>
  <c r="AK52" i="20"/>
  <c r="BA11" i="17"/>
  <c r="BA50" i="17"/>
  <c r="AX34" i="17"/>
  <c r="BA12" i="17"/>
  <c r="AZ50" i="17"/>
  <c r="AK40" i="17"/>
  <c r="AO44" i="17"/>
  <c r="I31" i="17"/>
  <c r="AQ55" i="17"/>
  <c r="AQ40" i="17"/>
  <c r="AI44" i="17"/>
  <c r="AS43" i="17" s="1"/>
  <c r="AV48" i="15"/>
  <c r="AW34" i="15"/>
  <c r="AU28" i="15"/>
  <c r="AO39" i="15"/>
  <c r="AM56" i="15"/>
  <c r="AW55" i="15" s="1"/>
  <c r="AI62" i="15"/>
  <c r="AO61" i="15"/>
  <c r="AY61" i="15" s="1"/>
  <c r="AZ61" i="15"/>
  <c r="AI61" i="15"/>
  <c r="AX55" i="15"/>
  <c r="AI56" i="15"/>
  <c r="AT56" i="15"/>
  <c r="AO47" i="15"/>
  <c r="AY46" i="15" s="1"/>
  <c r="AZ46" i="15"/>
  <c r="AT43" i="15"/>
  <c r="AM40" i="15"/>
  <c r="AW40" i="15" s="1"/>
  <c r="AX40" i="15"/>
  <c r="AM48" i="15"/>
  <c r="AT47" i="15"/>
  <c r="AI47" i="15"/>
  <c r="AS47" i="15" s="1"/>
  <c r="AZ55" i="15"/>
  <c r="AO55" i="15"/>
  <c r="G16" i="13"/>
  <c r="AI17" i="13"/>
  <c r="AZ51" i="13"/>
  <c r="AO52" i="13"/>
  <c r="AY51" i="13" s="1"/>
  <c r="AS21" i="13"/>
  <c r="E18" i="13"/>
  <c r="E19" i="13"/>
  <c r="AK18" i="13"/>
  <c r="AI64" i="13"/>
  <c r="AW19" i="13"/>
  <c r="I16" i="13"/>
  <c r="AS26" i="13"/>
  <c r="I17" i="13"/>
  <c r="BB61" i="13"/>
  <c r="AS31" i="13"/>
  <c r="E28" i="13"/>
  <c r="AI53" i="13"/>
  <c r="AW12" i="13"/>
  <c r="I9" i="13"/>
  <c r="AW13" i="13"/>
  <c r="AW48" i="13"/>
  <c r="AS27" i="13"/>
  <c r="AI51" i="13"/>
  <c r="AS32" i="13"/>
  <c r="E29" i="13"/>
  <c r="AK20" i="13"/>
  <c r="G17" i="13" s="1"/>
  <c r="AK12" i="13"/>
  <c r="AK13" i="13"/>
  <c r="AI18" i="13"/>
  <c r="F15" i="13"/>
  <c r="AW59" i="10"/>
  <c r="AQ58" i="10"/>
  <c r="AI37" i="10"/>
  <c r="AW58" i="10"/>
  <c r="AQ62" i="26"/>
  <c r="AQ68" i="26"/>
  <c r="AI66" i="26"/>
  <c r="AM63" i="26"/>
  <c r="AX67" i="26"/>
  <c r="AM67" i="26"/>
  <c r="AW67" i="26" s="1"/>
  <c r="AK64" i="26"/>
  <c r="AI67" i="26"/>
  <c r="AX65" i="26"/>
  <c r="AM65" i="26"/>
  <c r="AW65" i="26" s="1"/>
  <c r="AK58" i="26"/>
  <c r="AZ59" i="26"/>
  <c r="AO59" i="26"/>
  <c r="AY59" i="26" s="1"/>
  <c r="BB57" i="26"/>
  <c r="AQ57" i="26"/>
  <c r="BA57" i="26" s="1"/>
  <c r="AX57" i="26"/>
  <c r="AM57" i="26"/>
  <c r="AW57" i="26" s="1"/>
  <c r="AQ53" i="26"/>
  <c r="AM50" i="26"/>
  <c r="AM48" i="26"/>
  <c r="AI46" i="26"/>
  <c r="AO42" i="26"/>
  <c r="AI54" i="26"/>
  <c r="AV47" i="26"/>
  <c r="AK47" i="26"/>
  <c r="AU47" i="26" s="1"/>
  <c r="AI40" i="26"/>
  <c r="AM56" i="26"/>
  <c r="AO54" i="26"/>
  <c r="AM47" i="26"/>
  <c r="AK42" i="26"/>
  <c r="AQ64" i="26"/>
  <c r="AI55" i="26"/>
  <c r="AI44" i="26"/>
  <c r="AQ33" i="26"/>
  <c r="AM31" i="26"/>
  <c r="AI30" i="26"/>
  <c r="AQ29" i="26"/>
  <c r="AK27" i="26"/>
  <c r="AM23" i="26"/>
  <c r="AM19" i="26"/>
  <c r="AV51" i="26"/>
  <c r="AK51" i="26"/>
  <c r="AU51" i="26" s="1"/>
  <c r="AQ35" i="26"/>
  <c r="AK23" i="26"/>
  <c r="AZ41" i="26"/>
  <c r="AO41" i="26"/>
  <c r="AQ41" i="26"/>
  <c r="BA41" i="26" s="1"/>
  <c r="BB41" i="26"/>
  <c r="AO38" i="26"/>
  <c r="AQ34" i="26"/>
  <c r="AQ25" i="26"/>
  <c r="AI23" i="26"/>
  <c r="AI37" i="26"/>
  <c r="AI36" i="26"/>
  <c r="AY31" i="26"/>
  <c r="K28" i="26"/>
  <c r="H7" i="26"/>
  <c r="AM27" i="26"/>
  <c r="AO11" i="26"/>
  <c r="AV32" i="26"/>
  <c r="H29" i="26"/>
  <c r="AU29" i="26"/>
  <c r="G26" i="26"/>
  <c r="AM16" i="26"/>
  <c r="AI12" i="26"/>
  <c r="AM24" i="26"/>
  <c r="AO23" i="26"/>
  <c r="AI22" i="26"/>
  <c r="AK20" i="26"/>
  <c r="AQ20" i="26"/>
  <c r="AM18" i="26"/>
  <c r="AK16" i="26"/>
  <c r="AM15" i="26"/>
  <c r="AO13" i="26"/>
  <c r="AI26" i="26"/>
  <c r="AM17" i="26"/>
  <c r="AO33" i="26"/>
  <c r="AQ44" i="26"/>
  <c r="AV68" i="26"/>
  <c r="AK68" i="26"/>
  <c r="AU68" i="26" s="1"/>
  <c r="AO66" i="26"/>
  <c r="AI63" i="26"/>
  <c r="AI60" i="26"/>
  <c r="AS60" i="26" s="1"/>
  <c r="AT60" i="26"/>
  <c r="AO65" i="26"/>
  <c r="AQ67" i="26"/>
  <c r="AO58" i="26"/>
  <c r="AY58" i="26" s="1"/>
  <c r="AK59" i="26"/>
  <c r="AT57" i="26"/>
  <c r="AI57" i="26"/>
  <c r="AS57" i="26" s="1"/>
  <c r="AM53" i="26"/>
  <c r="AI51" i="26"/>
  <c r="AQ50" i="26"/>
  <c r="BA50" i="26" s="1"/>
  <c r="BB50" i="26"/>
  <c r="AI48" i="26"/>
  <c r="AI45" i="26"/>
  <c r="AT45" i="26"/>
  <c r="AK40" i="26"/>
  <c r="AX66" i="26"/>
  <c r="AQ46" i="26"/>
  <c r="AV43" i="26"/>
  <c r="AK43" i="26"/>
  <c r="AU43" i="26" s="1"/>
  <c r="AI39" i="26"/>
  <c r="AI56" i="26"/>
  <c r="AV53" i="26"/>
  <c r="AK54" i="26"/>
  <c r="AX49" i="26"/>
  <c r="AM49" i="26"/>
  <c r="AI43" i="26"/>
  <c r="AQ40" i="26"/>
  <c r="AU63" i="26"/>
  <c r="AK55" i="26"/>
  <c r="AO44" i="26"/>
  <c r="AY44" i="26" s="1"/>
  <c r="AZ44" i="26"/>
  <c r="AK35" i="26"/>
  <c r="AM32" i="26"/>
  <c r="AI31" i="26"/>
  <c r="AQ30" i="26"/>
  <c r="AM28" i="26"/>
  <c r="AQ14" i="26"/>
  <c r="AM35" i="26"/>
  <c r="K31" i="26"/>
  <c r="AK25" i="26"/>
  <c r="AV41" i="26"/>
  <c r="AK41" i="26"/>
  <c r="AU41" i="26" s="1"/>
  <c r="AQ38" i="26"/>
  <c r="AK38" i="26"/>
  <c r="AM34" i="26"/>
  <c r="AQ23" i="26"/>
  <c r="AI21" i="26"/>
  <c r="AK37" i="26"/>
  <c r="AQ37" i="26"/>
  <c r="AQ36" i="26"/>
  <c r="AX14" i="26"/>
  <c r="AI11" i="26"/>
  <c r="G30" i="26"/>
  <c r="AK31" i="26"/>
  <c r="AU30" i="26" s="1"/>
  <c r="AV29" i="26"/>
  <c r="H26" i="26"/>
  <c r="AQ15" i="26"/>
  <c r="AQ12" i="26"/>
  <c r="J11" i="26"/>
  <c r="AO24" i="26"/>
  <c r="AK22" i="26"/>
  <c r="AQ22" i="26"/>
  <c r="AM20" i="26"/>
  <c r="AO18" i="26"/>
  <c r="AO16" i="26"/>
  <c r="AI15" i="26"/>
  <c r="AM13" i="26"/>
  <c r="AK26" i="26"/>
  <c r="AQ26" i="26"/>
  <c r="AI17" i="26"/>
  <c r="AI10" i="26"/>
  <c r="AM10" i="26"/>
  <c r="AO68" i="26"/>
  <c r="AY68" i="26" s="1"/>
  <c r="AZ68" i="26"/>
  <c r="G8" i="26"/>
  <c r="AQ61" i="26"/>
  <c r="BA61" i="26" s="1"/>
  <c r="AO67" i="26"/>
  <c r="BB65" i="26"/>
  <c r="AQ65" i="26"/>
  <c r="BA65" i="26" s="1"/>
  <c r="AQ63" i="26"/>
  <c r="BA63" i="26" s="1"/>
  <c r="AK60" i="26"/>
  <c r="AO64" i="26"/>
  <c r="AM52" i="26"/>
  <c r="AW52" i="26" s="1"/>
  <c r="AX52" i="26"/>
  <c r="AK65" i="26"/>
  <c r="BA66" i="26"/>
  <c r="AI52" i="26"/>
  <c r="AI59" i="26"/>
  <c r="AZ57" i="26"/>
  <c r="AO57" i="26"/>
  <c r="AO53" i="26"/>
  <c r="AO51" i="26"/>
  <c r="AY51" i="26" s="1"/>
  <c r="AK50" i="26"/>
  <c r="AU50" i="26" s="1"/>
  <c r="AV50" i="26"/>
  <c r="AO48" i="26"/>
  <c r="AQ45" i="26"/>
  <c r="AK39" i="26"/>
  <c r="AK46" i="26"/>
  <c r="AU46" i="26" s="1"/>
  <c r="AV46" i="26"/>
  <c r="AI42" i="26"/>
  <c r="AS42" i="26" s="1"/>
  <c r="AT42" i="26"/>
  <c r="AW68" i="26"/>
  <c r="AK56" i="26"/>
  <c r="AQ54" i="26"/>
  <c r="BA54" i="26" s="1"/>
  <c r="BB54" i="26"/>
  <c r="AI49" i="26"/>
  <c r="AT49" i="26"/>
  <c r="AO47" i="26"/>
  <c r="AY46" i="26" s="1"/>
  <c r="AX43" i="26"/>
  <c r="AM43" i="26"/>
  <c r="AW43" i="26" s="1"/>
  <c r="I36" i="26"/>
  <c r="AV63" i="26"/>
  <c r="AT58" i="26"/>
  <c r="AX55" i="26"/>
  <c r="AM55" i="26"/>
  <c r="AW55" i="26" s="1"/>
  <c r="AM40" i="26"/>
  <c r="AW39" i="26" s="1"/>
  <c r="AI50" i="26"/>
  <c r="AM33" i="26"/>
  <c r="AI32" i="26"/>
  <c r="AQ31" i="26"/>
  <c r="AM29" i="26"/>
  <c r="AI28" i="26"/>
  <c r="AM25" i="26"/>
  <c r="AM21" i="26"/>
  <c r="AZ34" i="26"/>
  <c r="AO35" i="26"/>
  <c r="AI27" i="26"/>
  <c r="K24" i="26"/>
  <c r="AK19" i="26"/>
  <c r="AM41" i="26"/>
  <c r="AI38" i="26"/>
  <c r="K33" i="26"/>
  <c r="AV33" i="26"/>
  <c r="AK34" i="26"/>
  <c r="AU33" i="26" s="1"/>
  <c r="AQ21" i="26"/>
  <c r="AI19" i="26"/>
  <c r="AX46" i="26"/>
  <c r="AM37" i="26"/>
  <c r="AM36" i="26"/>
  <c r="AY32" i="26"/>
  <c r="K29" i="26"/>
  <c r="AY29" i="26"/>
  <c r="K26" i="26"/>
  <c r="AI14" i="26"/>
  <c r="AU28" i="26"/>
  <c r="G25" i="26"/>
  <c r="AQ11" i="26"/>
  <c r="H30" i="26"/>
  <c r="AM12" i="26"/>
  <c r="AI24" i="26"/>
  <c r="AM22" i="26"/>
  <c r="AZ19" i="26"/>
  <c r="AO20" i="26"/>
  <c r="AY19" i="26" s="1"/>
  <c r="AI18" i="26"/>
  <c r="AI16" i="26"/>
  <c r="AK15" i="26"/>
  <c r="AU14" i="26" s="1"/>
  <c r="AV14" i="26"/>
  <c r="AI13" i="26"/>
  <c r="G7" i="26"/>
  <c r="AU10" i="26"/>
  <c r="AZ25" i="26"/>
  <c r="AO26" i="26"/>
  <c r="AO17" i="26"/>
  <c r="AQ17" i="26"/>
  <c r="K16" i="26"/>
  <c r="AQ10" i="26"/>
  <c r="AO10" i="26"/>
  <c r="AM62" i="26"/>
  <c r="AW62" i="26" s="1"/>
  <c r="G11" i="26"/>
  <c r="BB69" i="26"/>
  <c r="AQ69" i="26"/>
  <c r="BA69" i="26" s="1"/>
  <c r="AI68" i="26"/>
  <c r="AS68" i="26" s="1"/>
  <c r="AT68" i="26"/>
  <c r="AK66" i="26"/>
  <c r="AO63" i="26"/>
  <c r="BB52" i="26"/>
  <c r="AQ52" i="26"/>
  <c r="BA52" i="26" s="1"/>
  <c r="AM64" i="26"/>
  <c r="AW64" i="26" s="1"/>
  <c r="AX64" i="26"/>
  <c r="AK67" i="26"/>
  <c r="AU67" i="26" s="1"/>
  <c r="AI65" i="26"/>
  <c r="AM60" i="26"/>
  <c r="AW60" i="26" s="1"/>
  <c r="AX60" i="26"/>
  <c r="AQ59" i="26"/>
  <c r="AK57" i="26"/>
  <c r="AU57" i="26" s="1"/>
  <c r="AV57" i="26"/>
  <c r="AI53" i="26"/>
  <c r="AS53" i="26" s="1"/>
  <c r="AM51" i="26"/>
  <c r="AZ49" i="26"/>
  <c r="AO49" i="26"/>
  <c r="AY49" i="26" s="1"/>
  <c r="BB47" i="26"/>
  <c r="AQ47" i="26"/>
  <c r="BA47" i="26" s="1"/>
  <c r="AO43" i="26"/>
  <c r="AY43" i="26" s="1"/>
  <c r="AZ43" i="26"/>
  <c r="AU62" i="26"/>
  <c r="AQ56" i="26"/>
  <c r="BA56" i="26" s="1"/>
  <c r="AV49" i="26"/>
  <c r="AK49" i="26"/>
  <c r="AU49" i="26" s="1"/>
  <c r="AY45" i="26"/>
  <c r="AZ40" i="26"/>
  <c r="AO56" i="26"/>
  <c r="AM54" i="26"/>
  <c r="AQ49" i="26"/>
  <c r="BB49" i="26"/>
  <c r="AT47" i="26"/>
  <c r="AI47" i="26"/>
  <c r="AM42" i="26"/>
  <c r="AQ39" i="26"/>
  <c r="AO55" i="26"/>
  <c r="AY50" i="26"/>
  <c r="AO39" i="26"/>
  <c r="AI33" i="26"/>
  <c r="AQ32" i="26"/>
  <c r="AM30" i="26"/>
  <c r="AI29" i="26"/>
  <c r="AQ28" i="26"/>
  <c r="AI35" i="26"/>
  <c r="AQ27" i="26"/>
  <c r="AK21" i="26"/>
  <c r="BB43" i="26"/>
  <c r="AI41" i="26"/>
  <c r="AM38" i="26"/>
  <c r="AI34" i="26"/>
  <c r="AI25" i="26"/>
  <c r="AQ19" i="26"/>
  <c r="AW46" i="26"/>
  <c r="AO37" i="26"/>
  <c r="AK36" i="26"/>
  <c r="AV28" i="26"/>
  <c r="H25" i="26"/>
  <c r="AK12" i="26"/>
  <c r="AV11" i="26"/>
  <c r="AM11" i="26"/>
  <c r="AU32" i="26"/>
  <c r="AV30" i="26"/>
  <c r="H27" i="26"/>
  <c r="AQ13" i="26"/>
  <c r="AO12" i="26"/>
  <c r="H11" i="26"/>
  <c r="AK24" i="26"/>
  <c r="AQ24" i="26"/>
  <c r="AO22" i="26"/>
  <c r="AY21" i="26" s="1"/>
  <c r="AZ21" i="26"/>
  <c r="AI20" i="26"/>
  <c r="AK18" i="26"/>
  <c r="AQ18" i="26"/>
  <c r="AQ16" i="26"/>
  <c r="AO15" i="26"/>
  <c r="AK13" i="26"/>
  <c r="AM26" i="26"/>
  <c r="AK17" i="26"/>
  <c r="AO28" i="26"/>
  <c r="AK61" i="26"/>
  <c r="AU61" i="26" s="1"/>
  <c r="AV61" i="26"/>
  <c r="AQ65" i="25"/>
  <c r="AM69" i="25"/>
  <c r="AW69" i="25" s="1"/>
  <c r="AX69" i="25"/>
  <c r="AK67" i="25"/>
  <c r="AM64" i="25"/>
  <c r="AK60" i="25"/>
  <c r="AQ60" i="25"/>
  <c r="AI66" i="25"/>
  <c r="AI63" i="25"/>
  <c r="AO63" i="25"/>
  <c r="AM59" i="25"/>
  <c r="AQ50" i="25"/>
  <c r="AQ62" i="25"/>
  <c r="AI58" i="25"/>
  <c r="AO54" i="25"/>
  <c r="AM68" i="25"/>
  <c r="AM61" i="25"/>
  <c r="AK61" i="25"/>
  <c r="AQ57" i="25"/>
  <c r="AM46" i="25"/>
  <c r="AM56" i="25"/>
  <c r="AO53" i="25"/>
  <c r="AO55" i="25"/>
  <c r="AM55" i="25"/>
  <c r="AM52" i="25"/>
  <c r="AO49" i="25"/>
  <c r="AI40" i="25"/>
  <c r="AI51" i="25"/>
  <c r="AI48" i="25"/>
  <c r="AO48" i="25"/>
  <c r="AZ48" i="25"/>
  <c r="AX44" i="25"/>
  <c r="AM44" i="25"/>
  <c r="AW44" i="25" s="1"/>
  <c r="AK47" i="25"/>
  <c r="AI45" i="25"/>
  <c r="G31" i="25"/>
  <c r="AM36" i="25"/>
  <c r="AQ34" i="25"/>
  <c r="AM41" i="25"/>
  <c r="AI39" i="25"/>
  <c r="AM38" i="25"/>
  <c r="I35" i="25" s="1"/>
  <c r="AK37" i="25"/>
  <c r="AK36" i="25"/>
  <c r="AV34" i="25"/>
  <c r="AK35" i="25"/>
  <c r="AU34" i="25" s="1"/>
  <c r="AM42" i="25"/>
  <c r="AK41" i="25"/>
  <c r="AU40" i="25" s="1"/>
  <c r="AO25" i="25"/>
  <c r="AW23" i="25"/>
  <c r="AW20" i="25"/>
  <c r="AI19" i="25"/>
  <c r="AI24" i="25"/>
  <c r="AQ23" i="25"/>
  <c r="AO21" i="25"/>
  <c r="AI20" i="25"/>
  <c r="AO17" i="25"/>
  <c r="AO16" i="25"/>
  <c r="AM33" i="25"/>
  <c r="AK32" i="25"/>
  <c r="AQ32" i="25"/>
  <c r="AI31" i="25"/>
  <c r="AO30" i="25"/>
  <c r="AM29" i="25"/>
  <c r="AK28" i="25"/>
  <c r="AQ28" i="25"/>
  <c r="AI27" i="25"/>
  <c r="AO26" i="25"/>
  <c r="AM18" i="25"/>
  <c r="AQ19" i="25"/>
  <c r="BA18" i="25" s="1"/>
  <c r="N14" i="25"/>
  <c r="BB17" i="25"/>
  <c r="AK15" i="25"/>
  <c r="AQ15" i="25"/>
  <c r="AI14" i="25"/>
  <c r="AO13" i="25"/>
  <c r="AM12" i="25"/>
  <c r="AK11" i="25"/>
  <c r="AQ11" i="25"/>
  <c r="AI10" i="25"/>
  <c r="M13" i="25"/>
  <c r="AI65" i="25"/>
  <c r="AS65" i="25" s="1"/>
  <c r="AT65" i="25"/>
  <c r="AM65" i="25"/>
  <c r="AM67" i="25"/>
  <c r="AO64" i="25"/>
  <c r="AM60" i="25"/>
  <c r="AQ66" i="25"/>
  <c r="AQ63" i="25"/>
  <c r="AI59" i="25"/>
  <c r="AO59" i="25"/>
  <c r="AI50" i="25"/>
  <c r="AK62" i="25"/>
  <c r="AQ58" i="25"/>
  <c r="AO50" i="25"/>
  <c r="AO68" i="25"/>
  <c r="AO61" i="25"/>
  <c r="AM57" i="25"/>
  <c r="AK57" i="25"/>
  <c r="AI56" i="25"/>
  <c r="AO56" i="25"/>
  <c r="AI53" i="25"/>
  <c r="AI55" i="25"/>
  <c r="AT52" i="25"/>
  <c r="AI52" i="25"/>
  <c r="AO52" i="25"/>
  <c r="AY52" i="25" s="1"/>
  <c r="AZ52" i="25"/>
  <c r="AI49" i="25"/>
  <c r="AQ51" i="25"/>
  <c r="AQ48" i="25"/>
  <c r="AO44" i="25"/>
  <c r="AZ47" i="25"/>
  <c r="AO47" i="25"/>
  <c r="AY47" i="25" s="1"/>
  <c r="AM47" i="25"/>
  <c r="AQ45" i="25"/>
  <c r="AK43" i="25"/>
  <c r="H31" i="25"/>
  <c r="AQ39" i="25"/>
  <c r="AM35" i="25"/>
  <c r="AX34" i="25"/>
  <c r="AI38" i="25"/>
  <c r="E35" i="25" s="1"/>
  <c r="AO37" i="25"/>
  <c r="AO36" i="25"/>
  <c r="AO35" i="25"/>
  <c r="AT42" i="25"/>
  <c r="AI42" i="25"/>
  <c r="AS42" i="25" s="1"/>
  <c r="AO41" i="25"/>
  <c r="AK39" i="25"/>
  <c r="AI25" i="25"/>
  <c r="AK23" i="25"/>
  <c r="AK20" i="25"/>
  <c r="AI16" i="25"/>
  <c r="AQ24" i="25"/>
  <c r="AO22" i="25"/>
  <c r="AI21" i="25"/>
  <c r="AQ20" i="25"/>
  <c r="G16" i="25"/>
  <c r="I18" i="25"/>
  <c r="AO33" i="25"/>
  <c r="AM32" i="25"/>
  <c r="AK31" i="25"/>
  <c r="AQ31" i="25"/>
  <c r="AI30" i="25"/>
  <c r="AO29" i="25"/>
  <c r="AM28" i="25"/>
  <c r="AK27" i="25"/>
  <c r="AQ27" i="25"/>
  <c r="AI26" i="25"/>
  <c r="AM19" i="25"/>
  <c r="BA17" i="25"/>
  <c r="AM15" i="25"/>
  <c r="AK14" i="25"/>
  <c r="AQ14" i="25"/>
  <c r="AI13" i="25"/>
  <c r="AO12" i="25"/>
  <c r="AM11" i="25"/>
  <c r="AK10" i="25"/>
  <c r="AQ10" i="25"/>
  <c r="AQ69" i="25"/>
  <c r="BA69" i="25" s="1"/>
  <c r="BB69" i="25"/>
  <c r="AZ69" i="25"/>
  <c r="AO69" i="25"/>
  <c r="AY69" i="25" s="1"/>
  <c r="AI67" i="25"/>
  <c r="AO67" i="25"/>
  <c r="AZ67" i="25"/>
  <c r="AI64" i="25"/>
  <c r="AS64" i="25" s="1"/>
  <c r="AO60" i="25"/>
  <c r="AV66" i="25"/>
  <c r="AK66" i="25"/>
  <c r="AK63" i="25"/>
  <c r="BB59" i="25"/>
  <c r="AQ59" i="25"/>
  <c r="BA59" i="25" s="1"/>
  <c r="AQ54" i="25"/>
  <c r="AQ46" i="25"/>
  <c r="AZ62" i="25"/>
  <c r="AO62" i="25"/>
  <c r="AY62" i="25" s="1"/>
  <c r="AM62" i="25"/>
  <c r="AK58" i="25"/>
  <c r="AZ46" i="25"/>
  <c r="AO46" i="25"/>
  <c r="AY46" i="25" s="1"/>
  <c r="AI68" i="25"/>
  <c r="AI61" i="25"/>
  <c r="AO57" i="25"/>
  <c r="AM54" i="25"/>
  <c r="AW54" i="25" s="1"/>
  <c r="BB56" i="25"/>
  <c r="AQ56" i="25"/>
  <c r="BA56" i="25" s="1"/>
  <c r="AV53" i="25"/>
  <c r="AK53" i="25"/>
  <c r="AU53" i="25" s="1"/>
  <c r="AQ53" i="25"/>
  <c r="AQ55" i="25"/>
  <c r="AQ52" i="25"/>
  <c r="AV49" i="25"/>
  <c r="AK49" i="25"/>
  <c r="AU49" i="25" s="1"/>
  <c r="BB49" i="25"/>
  <c r="AQ49" i="25"/>
  <c r="AK51" i="25"/>
  <c r="AU50" i="25" s="1"/>
  <c r="AK48" i="25"/>
  <c r="AI44" i="25"/>
  <c r="AS44" i="25" s="1"/>
  <c r="AO40" i="25"/>
  <c r="AI47" i="25"/>
  <c r="AK45" i="25"/>
  <c r="AM40" i="25"/>
  <c r="AX43" i="25"/>
  <c r="AM43" i="25"/>
  <c r="AO38" i="25"/>
  <c r="K35" i="25" s="1"/>
  <c r="AO34" i="25"/>
  <c r="AQ38" i="25"/>
  <c r="M35" i="25" s="1"/>
  <c r="AI37" i="25"/>
  <c r="AI36" i="25"/>
  <c r="AI35" i="25"/>
  <c r="BB42" i="25"/>
  <c r="AQ42" i="25"/>
  <c r="BA42" i="25" s="1"/>
  <c r="AI41" i="25"/>
  <c r="AM39" i="25"/>
  <c r="AQ25" i="25"/>
  <c r="AK24" i="25"/>
  <c r="AK21" i="25"/>
  <c r="AI17" i="25"/>
  <c r="AO23" i="25"/>
  <c r="AI22" i="25"/>
  <c r="AQ21" i="25"/>
  <c r="AO19" i="25"/>
  <c r="AU18" i="25"/>
  <c r="G15" i="25"/>
  <c r="I17" i="25"/>
  <c r="AI33" i="25"/>
  <c r="AO32" i="25"/>
  <c r="AM31" i="25"/>
  <c r="AK30" i="25"/>
  <c r="AQ30" i="25"/>
  <c r="AI29" i="25"/>
  <c r="AO28" i="25"/>
  <c r="AM27" i="25"/>
  <c r="AK26" i="25"/>
  <c r="AQ26" i="25"/>
  <c r="I21" i="25"/>
  <c r="AM16" i="25"/>
  <c r="N13" i="25"/>
  <c r="BB16" i="25"/>
  <c r="AO15" i="25"/>
  <c r="AM14" i="25"/>
  <c r="AK13" i="25"/>
  <c r="AQ13" i="25"/>
  <c r="AI12" i="25"/>
  <c r="AO11" i="25"/>
  <c r="AM10" i="25"/>
  <c r="AK16" i="25"/>
  <c r="M15" i="25"/>
  <c r="AI69" i="25"/>
  <c r="AS69" i="25" s="1"/>
  <c r="AT69" i="25"/>
  <c r="AO65" i="25"/>
  <c r="AQ67" i="25"/>
  <c r="AV64" i="25"/>
  <c r="AK64" i="25"/>
  <c r="AU64" i="25" s="1"/>
  <c r="BB64" i="25"/>
  <c r="AQ64" i="25"/>
  <c r="BA64" i="25" s="1"/>
  <c r="AI60" i="25"/>
  <c r="AS60" i="25" s="1"/>
  <c r="AZ66" i="25"/>
  <c r="AO66" i="25"/>
  <c r="AX66" i="25"/>
  <c r="AM66" i="25"/>
  <c r="AW66" i="25" s="1"/>
  <c r="AX63" i="25"/>
  <c r="AM63" i="25"/>
  <c r="AW63" i="25" s="1"/>
  <c r="AK59" i="25"/>
  <c r="AU59" i="25" s="1"/>
  <c r="AV59" i="25"/>
  <c r="AI54" i="25"/>
  <c r="AT54" i="25"/>
  <c r="AI46" i="25"/>
  <c r="AT46" i="25"/>
  <c r="AT62" i="25"/>
  <c r="AI62" i="25"/>
  <c r="AO58" i="25"/>
  <c r="AY58" i="25" s="1"/>
  <c r="AX58" i="25"/>
  <c r="AM58" i="25"/>
  <c r="AW58" i="25" s="1"/>
  <c r="AV68" i="25"/>
  <c r="AK68" i="25"/>
  <c r="AU68" i="25" s="1"/>
  <c r="AQ68" i="25"/>
  <c r="BA68" i="25" s="1"/>
  <c r="AQ61" i="25"/>
  <c r="BA61" i="25" s="1"/>
  <c r="BB61" i="25"/>
  <c r="AI57" i="25"/>
  <c r="AS57" i="25" s="1"/>
  <c r="AT57" i="25"/>
  <c r="AM50" i="25"/>
  <c r="AK56" i="25"/>
  <c r="AV56" i="25"/>
  <c r="AM53" i="25"/>
  <c r="AW53" i="25" s="1"/>
  <c r="AK46" i="25"/>
  <c r="AU46" i="25" s="1"/>
  <c r="AK55" i="25"/>
  <c r="AK52" i="25"/>
  <c r="AV52" i="25"/>
  <c r="AM49" i="25"/>
  <c r="AK44" i="25"/>
  <c r="AU44" i="25" s="1"/>
  <c r="AZ51" i="25"/>
  <c r="AO51" i="25"/>
  <c r="AX51" i="25"/>
  <c r="AM51" i="25"/>
  <c r="AW51" i="25" s="1"/>
  <c r="AX48" i="25"/>
  <c r="AM48" i="25"/>
  <c r="BB44" i="25"/>
  <c r="AQ44" i="25"/>
  <c r="BA44" i="25" s="1"/>
  <c r="BB47" i="25"/>
  <c r="AQ47" i="25"/>
  <c r="BA47" i="25" s="1"/>
  <c r="AZ45" i="25"/>
  <c r="AO45" i="25"/>
  <c r="AO43" i="25"/>
  <c r="AZ43" i="25"/>
  <c r="AM37" i="25"/>
  <c r="AI34" i="25"/>
  <c r="AO42" i="25"/>
  <c r="AK38" i="25"/>
  <c r="G35" i="25" s="1"/>
  <c r="AQ37" i="25"/>
  <c r="AQ36" i="25"/>
  <c r="AQ35" i="25"/>
  <c r="AV42" i="25"/>
  <c r="AK42" i="25"/>
  <c r="AQ41" i="25"/>
  <c r="AO39" i="25"/>
  <c r="AK25" i="25"/>
  <c r="AK22" i="25"/>
  <c r="AI18" i="25"/>
  <c r="AO24" i="25"/>
  <c r="AI23" i="25"/>
  <c r="AQ22" i="25"/>
  <c r="AO20" i="25"/>
  <c r="I20" i="25"/>
  <c r="AO18" i="25"/>
  <c r="AU17" i="25"/>
  <c r="G14" i="25"/>
  <c r="AK33" i="25"/>
  <c r="AQ33" i="25"/>
  <c r="AI32" i="25"/>
  <c r="AO31" i="25"/>
  <c r="AM30" i="25"/>
  <c r="AK29" i="25"/>
  <c r="AQ29" i="25"/>
  <c r="AI28" i="25"/>
  <c r="AO27" i="25"/>
  <c r="AX25" i="25"/>
  <c r="AM26" i="25"/>
  <c r="AM17" i="25"/>
  <c r="N15" i="25"/>
  <c r="BB18" i="25"/>
  <c r="AI15" i="25"/>
  <c r="AO14" i="25"/>
  <c r="AM13" i="25"/>
  <c r="AK12" i="25"/>
  <c r="AQ12" i="25"/>
  <c r="AI11" i="25"/>
  <c r="AO10" i="25"/>
  <c r="AM22" i="25"/>
  <c r="AX24" i="25"/>
  <c r="M14" i="25"/>
  <c r="AO69" i="24"/>
  <c r="AY69" i="24" s="1"/>
  <c r="AZ69" i="24"/>
  <c r="AK68" i="24"/>
  <c r="AI58" i="24"/>
  <c r="AM62" i="24"/>
  <c r="AK67" i="24"/>
  <c r="AI64" i="24"/>
  <c r="AM55" i="24"/>
  <c r="AM53" i="24"/>
  <c r="AO51" i="24"/>
  <c r="AQ49" i="24"/>
  <c r="AO47" i="24"/>
  <c r="AO38" i="24"/>
  <c r="AM63" i="24"/>
  <c r="AV61" i="24"/>
  <c r="AK61" i="24"/>
  <c r="AU61" i="24" s="1"/>
  <c r="AQ59" i="24"/>
  <c r="BB57" i="24"/>
  <c r="AQ57" i="24"/>
  <c r="BA57" i="24" s="1"/>
  <c r="AV52" i="24"/>
  <c r="AK52" i="24"/>
  <c r="AU52" i="24" s="1"/>
  <c r="AM45" i="24"/>
  <c r="AK43" i="24"/>
  <c r="AU43" i="24" s="1"/>
  <c r="AV43" i="24"/>
  <c r="AT61" i="24"/>
  <c r="AI61" i="24"/>
  <c r="AS61" i="24" s="1"/>
  <c r="AM52" i="24"/>
  <c r="AW52" i="24" s="1"/>
  <c r="AI49" i="24"/>
  <c r="AK65" i="24"/>
  <c r="AU44" i="24"/>
  <c r="AO41" i="24"/>
  <c r="AY41" i="24" s="1"/>
  <c r="AZ41" i="24"/>
  <c r="AQ36" i="24"/>
  <c r="AI46" i="24"/>
  <c r="AM33" i="24"/>
  <c r="AI29" i="24"/>
  <c r="AI55" i="24"/>
  <c r="AQ40" i="24"/>
  <c r="K31" i="24"/>
  <c r="AQ32" i="24"/>
  <c r="BB47" i="24"/>
  <c r="AO39" i="24"/>
  <c r="AM34" i="24"/>
  <c r="AM30" i="24"/>
  <c r="AV29" i="24"/>
  <c r="H26" i="24"/>
  <c r="AI28" i="24"/>
  <c r="AI27" i="24"/>
  <c r="AO25" i="24"/>
  <c r="AO22" i="24"/>
  <c r="AY21" i="24" s="1"/>
  <c r="AK21" i="24"/>
  <c r="AQ17" i="24"/>
  <c r="AM15" i="24"/>
  <c r="AM12" i="24"/>
  <c r="AI31" i="24"/>
  <c r="H27" i="24"/>
  <c r="AI25" i="24"/>
  <c r="AQ21" i="24"/>
  <c r="AQ18" i="24"/>
  <c r="AQ26" i="24"/>
  <c r="AQ23" i="24"/>
  <c r="AQ14" i="24"/>
  <c r="G21" i="24"/>
  <c r="AK18" i="24"/>
  <c r="AO15" i="24"/>
  <c r="AO13" i="24"/>
  <c r="AM19" i="24"/>
  <c r="AM22" i="24"/>
  <c r="AM10" i="24"/>
  <c r="AM42" i="24"/>
  <c r="AW42" i="24" s="1"/>
  <c r="AI45" i="24"/>
  <c r="G19" i="24"/>
  <c r="AY20" i="24"/>
  <c r="K17" i="24"/>
  <c r="AO11" i="24"/>
  <c r="F8" i="24"/>
  <c r="AQ66" i="24"/>
  <c r="AM69" i="24"/>
  <c r="AW69" i="24" s="1"/>
  <c r="AX69" i="24"/>
  <c r="AI68" i="24"/>
  <c r="AS68" i="24" s="1"/>
  <c r="AT68" i="24"/>
  <c r="AO58" i="24"/>
  <c r="AO62" i="24"/>
  <c r="AO67" i="24"/>
  <c r="AQ64" i="24"/>
  <c r="AI56" i="24"/>
  <c r="AQ55" i="24"/>
  <c r="BA55" i="24" s="1"/>
  <c r="BB55" i="24"/>
  <c r="AI53" i="24"/>
  <c r="AM50" i="24"/>
  <c r="AI48" i="24"/>
  <c r="AI42" i="24"/>
  <c r="AS42" i="24" s="1"/>
  <c r="AT42" i="24"/>
  <c r="AQ37" i="24"/>
  <c r="AI63" i="24"/>
  <c r="AZ59" i="24"/>
  <c r="AO59" i="24"/>
  <c r="AY59" i="24" s="1"/>
  <c r="AI57" i="24"/>
  <c r="AI51" i="24"/>
  <c r="AO45" i="24"/>
  <c r="AW41" i="24"/>
  <c r="AO61" i="24"/>
  <c r="AX54" i="24"/>
  <c r="AM54" i="24"/>
  <c r="AQ51" i="24"/>
  <c r="AM49" i="24"/>
  <c r="AM47" i="24"/>
  <c r="BB65" i="24"/>
  <c r="AQ65" i="24"/>
  <c r="AI44" i="24"/>
  <c r="AI38" i="24"/>
  <c r="AO46" i="24"/>
  <c r="AQ46" i="24"/>
  <c r="BB46" i="24"/>
  <c r="AI40" i="24"/>
  <c r="AK32" i="24"/>
  <c r="AQ29" i="24"/>
  <c r="AM40" i="24"/>
  <c r="AM32" i="24"/>
  <c r="BA47" i="24"/>
  <c r="AI35" i="24"/>
  <c r="AY64" i="24"/>
  <c r="AI39" i="24"/>
  <c r="G31" i="24"/>
  <c r="AQ28" i="24"/>
  <c r="AQ27" i="24"/>
  <c r="AI22" i="24"/>
  <c r="AK20" i="24"/>
  <c r="AM17" i="24"/>
  <c r="AW16" i="24" s="1"/>
  <c r="I35" i="24"/>
  <c r="AQ31" i="24"/>
  <c r="AQ25" i="24"/>
  <c r="AI20" i="24"/>
  <c r="AM23" i="24"/>
  <c r="AQ13" i="24"/>
  <c r="G26" i="24"/>
  <c r="AO24" i="24"/>
  <c r="I13" i="24"/>
  <c r="AV14" i="24"/>
  <c r="H11" i="24"/>
  <c r="AI19" i="24"/>
  <c r="F10" i="24"/>
  <c r="AV15" i="24"/>
  <c r="AK16" i="24"/>
  <c r="AK10" i="24"/>
  <c r="AO43" i="24"/>
  <c r="AI60" i="24"/>
  <c r="AS60" i="24" s="1"/>
  <c r="AT60" i="24"/>
  <c r="H19" i="24"/>
  <c r="AZ20" i="24"/>
  <c r="E14" i="24"/>
  <c r="AM11" i="24"/>
  <c r="AI66" i="24"/>
  <c r="AV69" i="24"/>
  <c r="AK69" i="24"/>
  <c r="AU69" i="24" s="1"/>
  <c r="AQ68" i="24"/>
  <c r="AQ60" i="24"/>
  <c r="AI67" i="24"/>
  <c r="AT67" i="24"/>
  <c r="AM64" i="24"/>
  <c r="AO56" i="24"/>
  <c r="AY56" i="24" s="1"/>
  <c r="AK55" i="24"/>
  <c r="AO53" i="24"/>
  <c r="AI50" i="24"/>
  <c r="AT50" i="24"/>
  <c r="AO48" i="24"/>
  <c r="AO44" i="24"/>
  <c r="AQ42" i="24"/>
  <c r="AM37" i="24"/>
  <c r="AQ63" i="24"/>
  <c r="AK59" i="24"/>
  <c r="AX57" i="24"/>
  <c r="AM57" i="24"/>
  <c r="AW57" i="24" s="1"/>
  <c r="AK49" i="24"/>
  <c r="AV49" i="24"/>
  <c r="AT43" i="24"/>
  <c r="AX61" i="24"/>
  <c r="AM61" i="24"/>
  <c r="AW61" i="24" s="1"/>
  <c r="AI54" i="24"/>
  <c r="AT54" i="24"/>
  <c r="AO52" i="24"/>
  <c r="AZ52" i="24"/>
  <c r="AM51" i="24"/>
  <c r="AO49" i="24"/>
  <c r="AY49" i="24" s="1"/>
  <c r="AZ49" i="24"/>
  <c r="AK47" i="24"/>
  <c r="AU47" i="24" s="1"/>
  <c r="AV47" i="24"/>
  <c r="AI65" i="24"/>
  <c r="AS65" i="24" s="1"/>
  <c r="AV42" i="24"/>
  <c r="AK42" i="24"/>
  <c r="AI37" i="24"/>
  <c r="AM67" i="24"/>
  <c r="AV45" i="24"/>
  <c r="AK46" i="24"/>
  <c r="AU46" i="24" s="1"/>
  <c r="BB44" i="24"/>
  <c r="AQ44" i="24"/>
  <c r="BA44" i="24" s="1"/>
  <c r="AI33" i="24"/>
  <c r="AM29" i="24"/>
  <c r="AO40" i="24"/>
  <c r="G34" i="24"/>
  <c r="AU37" i="24"/>
  <c r="K27" i="24"/>
  <c r="AQ35" i="24"/>
  <c r="AQ39" i="24"/>
  <c r="AI34" i="24"/>
  <c r="AI30" i="24"/>
  <c r="AO28" i="24"/>
  <c r="AM28" i="24"/>
  <c r="AM27" i="24"/>
  <c r="AQ22" i="24"/>
  <c r="AM14" i="24"/>
  <c r="G30" i="24"/>
  <c r="AU33" i="24"/>
  <c r="AV30" i="24"/>
  <c r="AK31" i="24"/>
  <c r="AM31" i="24"/>
  <c r="AX24" i="24"/>
  <c r="AM25" i="24"/>
  <c r="AW24" i="24" s="1"/>
  <c r="AM21" i="24"/>
  <c r="AQ20" i="24"/>
  <c r="AO26" i="24"/>
  <c r="AK23" i="24"/>
  <c r="AO18" i="24"/>
  <c r="AY17" i="24" s="1"/>
  <c r="E13" i="24"/>
  <c r="AS16" i="24"/>
  <c r="AQ12" i="24"/>
  <c r="K33" i="24"/>
  <c r="AI24" i="24"/>
  <c r="AM20" i="24"/>
  <c r="AQ16" i="24"/>
  <c r="AO14" i="24"/>
  <c r="AV12" i="24"/>
  <c r="AK19" i="24"/>
  <c r="AQ19" i="24"/>
  <c r="AI15" i="24"/>
  <c r="AQ11" i="24"/>
  <c r="AO23" i="24"/>
  <c r="AO33" i="24"/>
  <c r="AK66" i="24"/>
  <c r="AU66" i="24" s="1"/>
  <c r="AV66" i="24"/>
  <c r="E7" i="24"/>
  <c r="K18" i="24"/>
  <c r="F14" i="24"/>
  <c r="AK11" i="24"/>
  <c r="H24" i="24"/>
  <c r="AT10" i="24"/>
  <c r="AQ69" i="24"/>
  <c r="BA69" i="24" s="1"/>
  <c r="BB69" i="24"/>
  <c r="AM68" i="24"/>
  <c r="AW68" i="24" s="1"/>
  <c r="AX68" i="24"/>
  <c r="AW66" i="24"/>
  <c r="AV60" i="24"/>
  <c r="AK60" i="24"/>
  <c r="AU60" i="24" s="1"/>
  <c r="AQ67" i="24"/>
  <c r="AK64" i="24"/>
  <c r="AU64" i="24" s="1"/>
  <c r="AV64" i="24"/>
  <c r="AY60" i="24"/>
  <c r="AZ57" i="24"/>
  <c r="AX56" i="24"/>
  <c r="AM56" i="24"/>
  <c r="AZ54" i="24"/>
  <c r="AO54" i="24"/>
  <c r="AY54" i="24" s="1"/>
  <c r="BB52" i="24"/>
  <c r="AQ52" i="24"/>
  <c r="BA52" i="24" s="1"/>
  <c r="AQ50" i="24"/>
  <c r="BA50" i="24" s="1"/>
  <c r="AX48" i="24"/>
  <c r="AM48" i="24"/>
  <c r="AW48" i="24" s="1"/>
  <c r="AX44" i="24"/>
  <c r="AM44" i="24"/>
  <c r="AW44" i="24" s="1"/>
  <c r="AQ38" i="24"/>
  <c r="AZ63" i="24"/>
  <c r="AO63" i="24"/>
  <c r="AY63" i="24" s="1"/>
  <c r="AI59" i="24"/>
  <c r="AV57" i="24"/>
  <c r="AK57" i="24"/>
  <c r="AU57" i="24" s="1"/>
  <c r="AV54" i="24"/>
  <c r="AK54" i="24"/>
  <c r="AU54" i="24" s="1"/>
  <c r="AI47" i="24"/>
  <c r="AT47" i="24"/>
  <c r="AQ43" i="24"/>
  <c r="BB61" i="24"/>
  <c r="AQ61" i="24"/>
  <c r="BA61" i="24" s="1"/>
  <c r="AQ54" i="24"/>
  <c r="BB54" i="24"/>
  <c r="AT52" i="24"/>
  <c r="AI52" i="24"/>
  <c r="AK51" i="24"/>
  <c r="AU51" i="24" s="1"/>
  <c r="AV51" i="24"/>
  <c r="BA48" i="24"/>
  <c r="AZ68" i="24"/>
  <c r="AO68" i="24"/>
  <c r="AY68" i="24" s="1"/>
  <c r="AX65" i="24"/>
  <c r="AM65" i="24"/>
  <c r="AW65" i="24" s="1"/>
  <c r="AY50" i="24"/>
  <c r="AI41" i="24"/>
  <c r="AS41" i="24" s="1"/>
  <c r="AT41" i="24"/>
  <c r="AW36" i="24"/>
  <c r="AM46" i="24"/>
  <c r="AW46" i="24" s="1"/>
  <c r="AX46" i="24"/>
  <c r="AY42" i="24"/>
  <c r="G35" i="24"/>
  <c r="AU38" i="24"/>
  <c r="AO35" i="24"/>
  <c r="AY34" i="24" s="1"/>
  <c r="H35" i="24"/>
  <c r="AQ33" i="24"/>
  <c r="AK40" i="24"/>
  <c r="AK35" i="24"/>
  <c r="AU34" i="24" s="1"/>
  <c r="AI32" i="24"/>
  <c r="AV56" i="24"/>
  <c r="AK56" i="24"/>
  <c r="AV37" i="24"/>
  <c r="AM35" i="24"/>
  <c r="AM39" i="24"/>
  <c r="AW38" i="24" s="1"/>
  <c r="AQ34" i="24"/>
  <c r="AQ30" i="24"/>
  <c r="AK28" i="24"/>
  <c r="AO27" i="24"/>
  <c r="AM26" i="24"/>
  <c r="AT17" i="24"/>
  <c r="AI18" i="24"/>
  <c r="AM13" i="24"/>
  <c r="AO31" i="24"/>
  <c r="G27" i="24"/>
  <c r="AK25" i="24"/>
  <c r="I21" i="24"/>
  <c r="AI21" i="24"/>
  <c r="AW18" i="24"/>
  <c r="I15" i="24"/>
  <c r="AI26" i="24"/>
  <c r="AI23" i="24"/>
  <c r="AQ15" i="24"/>
  <c r="AQ24" i="24"/>
  <c r="K14" i="24"/>
  <c r="H12" i="24"/>
  <c r="AV13" i="24"/>
  <c r="H10" i="24"/>
  <c r="AO12" i="24"/>
  <c r="AO19" i="24"/>
  <c r="AO10" i="24"/>
  <c r="AK26" i="24"/>
  <c r="AK41" i="24"/>
  <c r="AU41" i="24" s="1"/>
  <c r="AK36" i="24"/>
  <c r="AZ21" i="24"/>
  <c r="BB10" i="24"/>
  <c r="AM69" i="23"/>
  <c r="AW69" i="23" s="1"/>
  <c r="AX69" i="23"/>
  <c r="AI68" i="23"/>
  <c r="AI67" i="23"/>
  <c r="AM65" i="23"/>
  <c r="AM58" i="23"/>
  <c r="AQ54" i="23"/>
  <c r="AQ62" i="23"/>
  <c r="BB57" i="23"/>
  <c r="AQ57" i="23"/>
  <c r="BA57" i="23" s="1"/>
  <c r="AV53" i="23"/>
  <c r="AK53" i="23"/>
  <c r="AU53" i="23" s="1"/>
  <c r="AO51" i="23"/>
  <c r="AM48" i="23"/>
  <c r="AI43" i="23"/>
  <c r="AZ41" i="23"/>
  <c r="AO41" i="23"/>
  <c r="AY41" i="23" s="1"/>
  <c r="AQ40" i="23"/>
  <c r="BB33" i="23"/>
  <c r="AQ34" i="23"/>
  <c r="AO28" i="23"/>
  <c r="AK62" i="23"/>
  <c r="AU62" i="23" s="1"/>
  <c r="AV62" i="23"/>
  <c r="AK61" i="23"/>
  <c r="AV61" i="23"/>
  <c r="AX52" i="23"/>
  <c r="AM52" i="23"/>
  <c r="AW52" i="23" s="1"/>
  <c r="AK49" i="23"/>
  <c r="AU48" i="23" s="1"/>
  <c r="AK43" i="23"/>
  <c r="BA41" i="23"/>
  <c r="AQ66" i="23"/>
  <c r="AO66" i="23"/>
  <c r="AY66" i="23" s="1"/>
  <c r="AZ66" i="23"/>
  <c r="AQ63" i="23"/>
  <c r="AK60" i="23"/>
  <c r="AI52" i="23"/>
  <c r="AX50" i="23"/>
  <c r="AM50" i="23"/>
  <c r="AW50" i="23" s="1"/>
  <c r="AI45" i="23"/>
  <c r="AS45" i="23" s="1"/>
  <c r="AT45" i="23"/>
  <c r="BA61" i="23"/>
  <c r="AM56" i="23"/>
  <c r="J33" i="23"/>
  <c r="AI27" i="23"/>
  <c r="AQ20" i="23"/>
  <c r="AO18" i="23"/>
  <c r="AZ17" i="23"/>
  <c r="AQ39" i="23"/>
  <c r="AK35" i="23"/>
  <c r="AV34" i="23"/>
  <c r="AM27" i="23"/>
  <c r="AO44" i="23"/>
  <c r="AQ44" i="23"/>
  <c r="BA44" i="23" s="1"/>
  <c r="AK38" i="23"/>
  <c r="AK33" i="23"/>
  <c r="F25" i="23"/>
  <c r="AQ21" i="23"/>
  <c r="AS41" i="23"/>
  <c r="AO37" i="23"/>
  <c r="AO25" i="23"/>
  <c r="AM17" i="23"/>
  <c r="AW16" i="23" s="1"/>
  <c r="L16" i="23"/>
  <c r="AI15" i="23"/>
  <c r="AO10" i="23"/>
  <c r="L10" i="23"/>
  <c r="AV24" i="23"/>
  <c r="H21" i="23"/>
  <c r="AM15" i="23"/>
  <c r="AI11" i="23"/>
  <c r="E8" i="23" s="1"/>
  <c r="J20" i="23"/>
  <c r="AK16" i="23"/>
  <c r="AO12" i="23"/>
  <c r="AI10" i="23"/>
  <c r="AK26" i="23"/>
  <c r="AM10" i="23"/>
  <c r="AV46" i="23"/>
  <c r="AK46" i="23"/>
  <c r="AU46" i="23" s="1"/>
  <c r="G22" i="23"/>
  <c r="AI16" i="23"/>
  <c r="AQ10" i="23"/>
  <c r="AY14" i="23"/>
  <c r="K11" i="23"/>
  <c r="BB11" i="23"/>
  <c r="AV69" i="23"/>
  <c r="AK69" i="23"/>
  <c r="AU69" i="23" s="1"/>
  <c r="AQ69" i="23"/>
  <c r="BA69" i="23" s="1"/>
  <c r="BB69" i="23"/>
  <c r="AQ68" i="23"/>
  <c r="AQ67" i="23"/>
  <c r="AO58" i="23"/>
  <c r="AQ47" i="23"/>
  <c r="BB65" i="23"/>
  <c r="AV57" i="23"/>
  <c r="AK57" i="23"/>
  <c r="AU57" i="23" s="1"/>
  <c r="AO52" i="23"/>
  <c r="BB50" i="23"/>
  <c r="AQ50" i="23"/>
  <c r="BA50" i="23" s="1"/>
  <c r="AI48" i="23"/>
  <c r="AK41" i="23"/>
  <c r="AU40" i="23" s="1"/>
  <c r="AQ36" i="23"/>
  <c r="AQ32" i="23"/>
  <c r="AQ26" i="23"/>
  <c r="AI62" i="23"/>
  <c r="AU59" i="23"/>
  <c r="AO50" i="23"/>
  <c r="AO43" i="23"/>
  <c r="AY42" i="23" s="1"/>
  <c r="AT66" i="23"/>
  <c r="AI66" i="23"/>
  <c r="AS66" i="23" s="1"/>
  <c r="AZ63" i="23"/>
  <c r="AO63" i="23"/>
  <c r="AY63" i="23" s="1"/>
  <c r="AM59" i="23"/>
  <c r="AQ52" i="23"/>
  <c r="BA51" i="23" s="1"/>
  <c r="AK45" i="23"/>
  <c r="AU45" i="23" s="1"/>
  <c r="AX40" i="23"/>
  <c r="J37" i="23"/>
  <c r="BB61" i="23"/>
  <c r="AT56" i="23"/>
  <c r="AI56" i="23"/>
  <c r="AS56" i="23" s="1"/>
  <c r="AI36" i="23"/>
  <c r="AI26" i="23"/>
  <c r="AI35" i="23"/>
  <c r="AM29" i="23"/>
  <c r="AX26" i="23"/>
  <c r="J23" i="23"/>
  <c r="AQ22" i="23"/>
  <c r="AI39" i="23"/>
  <c r="AO35" i="23"/>
  <c r="AK27" i="23"/>
  <c r="AW53" i="23"/>
  <c r="AM44" i="23"/>
  <c r="G37" i="23"/>
  <c r="AI38" i="23"/>
  <c r="H31" i="23"/>
  <c r="AO33" i="23"/>
  <c r="AQ19" i="23"/>
  <c r="AS42" i="23"/>
  <c r="AM37" i="23"/>
  <c r="L36" i="23"/>
  <c r="AM31" i="23"/>
  <c r="AM25" i="23"/>
  <c r="AI22" i="23"/>
  <c r="J15" i="23"/>
  <c r="AK14" i="23"/>
  <c r="AU24" i="23"/>
  <c r="G21" i="23"/>
  <c r="H20" i="23"/>
  <c r="I13" i="23"/>
  <c r="AI14" i="23"/>
  <c r="AK10" i="23"/>
  <c r="AS18" i="23"/>
  <c r="E15" i="23"/>
  <c r="AQ14" i="23"/>
  <c r="AM12" i="23"/>
  <c r="AI25" i="23"/>
  <c r="AM32" i="23"/>
  <c r="AI55" i="23"/>
  <c r="AT65" i="23"/>
  <c r="AI65" i="23"/>
  <c r="AS64" i="23" s="1"/>
  <c r="AQ29" i="23"/>
  <c r="AO16" i="23"/>
  <c r="H14" i="23"/>
  <c r="AY13" i="23"/>
  <c r="K10" i="23"/>
  <c r="AO69" i="23"/>
  <c r="AY69" i="23" s="1"/>
  <c r="AZ69" i="23"/>
  <c r="AI61" i="23"/>
  <c r="AM68" i="23"/>
  <c r="AW68" i="23" s="1"/>
  <c r="AX68" i="23"/>
  <c r="AX67" i="23"/>
  <c r="AM67" i="23"/>
  <c r="AO65" i="23"/>
  <c r="AQ64" i="23"/>
  <c r="BA64" i="23" s="1"/>
  <c r="BB64" i="23"/>
  <c r="AQ55" i="23"/>
  <c r="AX64" i="23"/>
  <c r="AQ60" i="23"/>
  <c r="BA60" i="23" s="1"/>
  <c r="BB60" i="23"/>
  <c r="AO57" i="23"/>
  <c r="AZ57" i="23"/>
  <c r="AI53" i="23"/>
  <c r="AS53" i="23" s="1"/>
  <c r="AT53" i="23"/>
  <c r="AK51" i="23"/>
  <c r="AI49" i="23"/>
  <c r="AQ48" i="23"/>
  <c r="AK42" i="23"/>
  <c r="AU42" i="23" s="1"/>
  <c r="AV42" i="23"/>
  <c r="AZ39" i="23"/>
  <c r="AO40" i="23"/>
  <c r="AY39" i="23" s="1"/>
  <c r="AQ30" i="23"/>
  <c r="AO62" i="23"/>
  <c r="AZ49" i="23"/>
  <c r="AO49" i="23"/>
  <c r="AM45" i="23"/>
  <c r="AW45" i="23" s="1"/>
  <c r="AX45" i="23"/>
  <c r="AM66" i="23"/>
  <c r="AX63" i="23"/>
  <c r="AM63" i="23"/>
  <c r="AW63" i="23" s="1"/>
  <c r="AI60" i="23"/>
  <c r="AS60" i="23" s="1"/>
  <c r="AT60" i="23"/>
  <c r="AI59" i="23"/>
  <c r="AU58" i="23"/>
  <c r="AK50" i="23"/>
  <c r="AQ56" i="23"/>
  <c r="AI34" i="23"/>
  <c r="AS33" i="23" s="1"/>
  <c r="AI32" i="23"/>
  <c r="AI30" i="23"/>
  <c r="J31" i="23"/>
  <c r="AK29" i="23"/>
  <c r="AW26" i="23"/>
  <c r="AO24" i="23"/>
  <c r="AK19" i="23"/>
  <c r="AX51" i="23"/>
  <c r="AK39" i="23"/>
  <c r="BB31" i="23"/>
  <c r="AO27" i="23"/>
  <c r="AV44" i="23"/>
  <c r="AK44" i="23"/>
  <c r="AU44" i="23" s="1"/>
  <c r="H37" i="23"/>
  <c r="AV40" i="23"/>
  <c r="AQ38" i="23"/>
  <c r="AX30" i="23"/>
  <c r="J27" i="23"/>
  <c r="AQ23" i="23"/>
  <c r="BB16" i="23"/>
  <c r="AQ17" i="23"/>
  <c r="AT42" i="23"/>
  <c r="AI37" i="23"/>
  <c r="H29" i="23"/>
  <c r="AV32" i="23"/>
  <c r="AK31" i="23"/>
  <c r="AT28" i="23"/>
  <c r="AI29" i="23"/>
  <c r="AM21" i="23"/>
  <c r="AI20" i="23"/>
  <c r="AS19" i="23" s="1"/>
  <c r="AU23" i="23"/>
  <c r="I15" i="23"/>
  <c r="AK12" i="23"/>
  <c r="BA15" i="23"/>
  <c r="M12" i="23"/>
  <c r="AM14" i="23"/>
  <c r="AW13" i="23" s="1"/>
  <c r="AT18" i="23"/>
  <c r="F15" i="23"/>
  <c r="AK11" i="23"/>
  <c r="AM22" i="23"/>
  <c r="AK36" i="23"/>
  <c r="AO53" i="23"/>
  <c r="AZ53" i="23"/>
  <c r="AZ68" i="23"/>
  <c r="AO68" i="23"/>
  <c r="AY67" i="23" s="1"/>
  <c r="L14" i="23"/>
  <c r="N9" i="23"/>
  <c r="AI69" i="23"/>
  <c r="AS69" i="23" s="1"/>
  <c r="AT69" i="23"/>
  <c r="AM61" i="23"/>
  <c r="AV68" i="23"/>
  <c r="AK68" i="23"/>
  <c r="AU68" i="23" s="1"/>
  <c r="AK67" i="23"/>
  <c r="AK65" i="23"/>
  <c r="AK64" i="23"/>
  <c r="BB46" i="23"/>
  <c r="AQ46" i="23"/>
  <c r="AW64" i="23"/>
  <c r="AZ59" i="23"/>
  <c r="AO59" i="23"/>
  <c r="AY59" i="23" s="1"/>
  <c r="AX57" i="23"/>
  <c r="AM57" i="23"/>
  <c r="AW57" i="23" s="1"/>
  <c r="AQ53" i="23"/>
  <c r="BA53" i="23" s="1"/>
  <c r="AI51" i="23"/>
  <c r="AS51" i="23" s="1"/>
  <c r="AT51" i="23"/>
  <c r="AO48" i="23"/>
  <c r="AO45" i="23"/>
  <c r="AY45" i="23" s="1"/>
  <c r="AX42" i="23"/>
  <c r="AM42" i="23"/>
  <c r="AI40" i="23"/>
  <c r="AQ28" i="23"/>
  <c r="AX62" i="23"/>
  <c r="AM62" i="23"/>
  <c r="AW62" i="23" s="1"/>
  <c r="AM49" i="23"/>
  <c r="AW49" i="23" s="1"/>
  <c r="AX49" i="23"/>
  <c r="AK66" i="23"/>
  <c r="AI63" i="23"/>
  <c r="AS63" i="23" s="1"/>
  <c r="AT63" i="23"/>
  <c r="AM60" i="23"/>
  <c r="AW60" i="23" s="1"/>
  <c r="AQ59" i="23"/>
  <c r="AV52" i="23"/>
  <c r="AK52" i="23"/>
  <c r="AU52" i="23" s="1"/>
  <c r="AT50" i="23"/>
  <c r="AI50" i="23"/>
  <c r="AX41" i="23"/>
  <c r="AO56" i="23"/>
  <c r="AU54" i="23"/>
  <c r="AQ49" i="23"/>
  <c r="BB49" i="23"/>
  <c r="AW43" i="23"/>
  <c r="AO29" i="23"/>
  <c r="BB25" i="23"/>
  <c r="AM24" i="23"/>
  <c r="AW23" i="23" s="1"/>
  <c r="AK21" i="23"/>
  <c r="AQ18" i="23"/>
  <c r="AM39" i="23"/>
  <c r="AM35" i="23"/>
  <c r="AW34" i="23" s="1"/>
  <c r="AV25" i="23"/>
  <c r="M24" i="23"/>
  <c r="AV22" i="23"/>
  <c r="AV48" i="23"/>
  <c r="AT44" i="23"/>
  <c r="AI44" i="23"/>
  <c r="AM38" i="23"/>
  <c r="AM33" i="23"/>
  <c r="AW30" i="23"/>
  <c r="AO23" i="23"/>
  <c r="AT41" i="23"/>
  <c r="AK37" i="23"/>
  <c r="AO31" i="23"/>
  <c r="AX28" i="23"/>
  <c r="AI24" i="23"/>
  <c r="AS23" i="23" s="1"/>
  <c r="I23" i="23"/>
  <c r="AM19" i="23"/>
  <c r="BB12" i="23"/>
  <c r="AQ13" i="23"/>
  <c r="N30" i="23"/>
  <c r="AZ20" i="23"/>
  <c r="AO11" i="23"/>
  <c r="BB35" i="23"/>
  <c r="N32" i="23"/>
  <c r="N28" i="23"/>
  <c r="AK15" i="23"/>
  <c r="AI12" i="23"/>
  <c r="AX20" i="23"/>
  <c r="J17" i="23"/>
  <c r="AS17" i="23"/>
  <c r="AM11" i="23"/>
  <c r="AQ24" i="23"/>
  <c r="AO38" i="23"/>
  <c r="AV56" i="23"/>
  <c r="AK56" i="23"/>
  <c r="AM47" i="23"/>
  <c r="AW47" i="23" s="1"/>
  <c r="N22" i="23"/>
  <c r="L18" i="23"/>
  <c r="N13" i="23"/>
  <c r="AY15" i="23"/>
  <c r="BA11" i="23"/>
  <c r="AQ61" i="22"/>
  <c r="BA60" i="22" s="1"/>
  <c r="AV69" i="22"/>
  <c r="AK69" i="22"/>
  <c r="AU69" i="22" s="1"/>
  <c r="AK60" i="22"/>
  <c r="AQ68" i="22"/>
  <c r="AK65" i="22"/>
  <c r="AK64" i="22"/>
  <c r="AM60" i="22"/>
  <c r="AW60" i="22" s="1"/>
  <c r="AX60" i="22"/>
  <c r="AO67" i="22"/>
  <c r="BB60" i="22"/>
  <c r="AI54" i="22"/>
  <c r="AM46" i="22"/>
  <c r="AW45" i="22" s="1"/>
  <c r="AI56" i="22"/>
  <c r="AV53" i="22"/>
  <c r="AK54" i="22"/>
  <c r="AU53" i="22" s="1"/>
  <c r="AO52" i="22"/>
  <c r="AI49" i="22"/>
  <c r="AZ46" i="22"/>
  <c r="AO47" i="22"/>
  <c r="AY46" i="22" s="1"/>
  <c r="AQ45" i="22"/>
  <c r="AO55" i="22"/>
  <c r="AV46" i="22"/>
  <c r="AK46" i="22"/>
  <c r="AU46" i="22" s="1"/>
  <c r="AI59" i="22"/>
  <c r="AS58" i="22" s="1"/>
  <c r="AO57" i="22"/>
  <c r="AO53" i="22"/>
  <c r="AO51" i="22"/>
  <c r="AK50" i="22"/>
  <c r="BB33" i="22"/>
  <c r="AQ34" i="22"/>
  <c r="BA33" i="22" s="1"/>
  <c r="AQ22" i="22"/>
  <c r="BA21" i="22" s="1"/>
  <c r="I15" i="22"/>
  <c r="AK42" i="22"/>
  <c r="AU42" i="22" s="1"/>
  <c r="AV42" i="22"/>
  <c r="AQ41" i="22"/>
  <c r="AK36" i="22"/>
  <c r="AK31" i="22"/>
  <c r="I27" i="22"/>
  <c r="AO21" i="22"/>
  <c r="AY20" i="22" s="1"/>
  <c r="AI19" i="22"/>
  <c r="AK40" i="22"/>
  <c r="AM32" i="22"/>
  <c r="AK39" i="22"/>
  <c r="AM29" i="22"/>
  <c r="G24" i="22"/>
  <c r="AZ36" i="22"/>
  <c r="AO37" i="22"/>
  <c r="AY36" i="22" s="1"/>
  <c r="BA36" i="22"/>
  <c r="M33" i="22"/>
  <c r="M34" i="22"/>
  <c r="AM25" i="22"/>
  <c r="AK24" i="22"/>
  <c r="AI23" i="22"/>
  <c r="AM12" i="22"/>
  <c r="N17" i="22"/>
  <c r="BB20" i="22"/>
  <c r="AM17" i="22"/>
  <c r="AM11" i="22"/>
  <c r="AK41" i="22"/>
  <c r="N30" i="22"/>
  <c r="AM16" i="22"/>
  <c r="AI13" i="22"/>
  <c r="BA31" i="22"/>
  <c r="M28" i="22"/>
  <c r="L11" i="22"/>
  <c r="AI11" i="22"/>
  <c r="K21" i="22"/>
  <c r="AI14" i="22"/>
  <c r="M14" i="22"/>
  <c r="AK11" i="22"/>
  <c r="AI10" i="22"/>
  <c r="AO23" i="22"/>
  <c r="AI50" i="22"/>
  <c r="AV61" i="22"/>
  <c r="AK61" i="22"/>
  <c r="AU61" i="22" s="1"/>
  <c r="AQ69" i="22"/>
  <c r="BA69" i="22" s="1"/>
  <c r="BB69" i="22"/>
  <c r="AO68" i="22"/>
  <c r="AM68" i="22"/>
  <c r="AV68" i="22"/>
  <c r="AK68" i="22"/>
  <c r="AX65" i="22"/>
  <c r="AM65" i="22"/>
  <c r="AO63" i="22"/>
  <c r="AK58" i="22"/>
  <c r="AV67" i="22"/>
  <c r="AK67" i="22"/>
  <c r="AK52" i="22"/>
  <c r="AU52" i="22" s="1"/>
  <c r="AV52" i="22"/>
  <c r="AV45" i="22"/>
  <c r="AK45" i="22"/>
  <c r="AU44" i="22" s="1"/>
  <c r="AK56" i="22"/>
  <c r="AQ54" i="22"/>
  <c r="BA54" i="22" s="1"/>
  <c r="BB54" i="22"/>
  <c r="AI52" i="22"/>
  <c r="AQ49" i="22"/>
  <c r="AM47" i="22"/>
  <c r="AI55" i="22"/>
  <c r="AQ59" i="22"/>
  <c r="AK57" i="22"/>
  <c r="AI53" i="22"/>
  <c r="AS53" i="22" s="1"/>
  <c r="AT53" i="22"/>
  <c r="AM51" i="22"/>
  <c r="AM48" i="22"/>
  <c r="AI43" i="22"/>
  <c r="AS42" i="22" s="1"/>
  <c r="AQ30" i="22"/>
  <c r="AQ26" i="22"/>
  <c r="BA25" i="22" s="1"/>
  <c r="AM22" i="22"/>
  <c r="AQ18" i="22"/>
  <c r="BA17" i="22" s="1"/>
  <c r="AZ41" i="22"/>
  <c r="AO41" i="22"/>
  <c r="AY41" i="22" s="1"/>
  <c r="AI40" i="22"/>
  <c r="AI36" i="22"/>
  <c r="AK29" i="22"/>
  <c r="AM21" i="22"/>
  <c r="AM19" i="22"/>
  <c r="AM40" i="22"/>
  <c r="AM38" i="22"/>
  <c r="BB37" i="22"/>
  <c r="N34" i="22"/>
  <c r="AO33" i="22"/>
  <c r="AI31" i="22"/>
  <c r="AI39" i="22"/>
  <c r="AS28" i="22"/>
  <c r="AI27" i="22"/>
  <c r="AS26" i="22" s="1"/>
  <c r="AX45" i="22"/>
  <c r="AK37" i="22"/>
  <c r="G32" i="22"/>
  <c r="AU35" i="22"/>
  <c r="AK33" i="22"/>
  <c r="AM24" i="22"/>
  <c r="AM23" i="22"/>
  <c r="AT42" i="22"/>
  <c r="AK17" i="22"/>
  <c r="BB15" i="22"/>
  <c r="AQ16" i="22"/>
  <c r="BA15" i="22" s="1"/>
  <c r="BA32" i="22"/>
  <c r="M29" i="22"/>
  <c r="BA27" i="22"/>
  <c r="M24" i="22"/>
  <c r="AS21" i="22"/>
  <c r="E18" i="22"/>
  <c r="AO16" i="22"/>
  <c r="AZ14" i="22"/>
  <c r="AO15" i="22"/>
  <c r="AY14" i="22" s="1"/>
  <c r="AM13" i="22"/>
  <c r="N28" i="22"/>
  <c r="BB31" i="22"/>
  <c r="AI20" i="22"/>
  <c r="AQ11" i="22"/>
  <c r="I23" i="22"/>
  <c r="G16" i="22"/>
  <c r="AU18" i="22"/>
  <c r="AM14" i="22"/>
  <c r="BB17" i="22"/>
  <c r="N14" i="22"/>
  <c r="AK10" i="22"/>
  <c r="AQ14" i="22"/>
  <c r="BA13" i="22" s="1"/>
  <c r="AQ10" i="22"/>
  <c r="AK26" i="22"/>
  <c r="AK51" i="22"/>
  <c r="AT65" i="22"/>
  <c r="AI65" i="22"/>
  <c r="AQ62" i="22"/>
  <c r="AO69" i="22"/>
  <c r="AY69" i="22" s="1"/>
  <c r="AZ69" i="22"/>
  <c r="AK66" i="22"/>
  <c r="BB65" i="22"/>
  <c r="AI63" i="22"/>
  <c r="AO58" i="22"/>
  <c r="AI67" i="22"/>
  <c r="AT66" i="22"/>
  <c r="AV49" i="22"/>
  <c r="AK49" i="22"/>
  <c r="AI44" i="22"/>
  <c r="I32" i="22"/>
  <c r="AO56" i="22"/>
  <c r="AY56" i="22" s="1"/>
  <c r="AZ56" i="22"/>
  <c r="AM54" i="22"/>
  <c r="AM52" i="22"/>
  <c r="BB48" i="22"/>
  <c r="AI46" i="22"/>
  <c r="AK55" i="22"/>
  <c r="BB47" i="22"/>
  <c r="AZ59" i="22"/>
  <c r="AO59" i="22"/>
  <c r="AY59" i="22" s="1"/>
  <c r="BB57" i="22"/>
  <c r="AQ57" i="22"/>
  <c r="BA57" i="22" s="1"/>
  <c r="AX57" i="22"/>
  <c r="AM57" i="22"/>
  <c r="AW57" i="22" s="1"/>
  <c r="BB53" i="22"/>
  <c r="AQ53" i="22"/>
  <c r="AM50" i="22"/>
  <c r="AI48" i="22"/>
  <c r="AT48" i="22"/>
  <c r="AX43" i="22"/>
  <c r="AM43" i="22"/>
  <c r="AW43" i="22" s="1"/>
  <c r="AI35" i="22"/>
  <c r="AQ42" i="22"/>
  <c r="BA42" i="22" s="1"/>
  <c r="BB42" i="22"/>
  <c r="AM41" i="22"/>
  <c r="AI38" i="22"/>
  <c r="AM36" i="22"/>
  <c r="AI33" i="22"/>
  <c r="AO28" i="22"/>
  <c r="BB25" i="22"/>
  <c r="AK20" i="22"/>
  <c r="AO40" i="22"/>
  <c r="AY39" i="22" s="1"/>
  <c r="AZ39" i="22"/>
  <c r="AK38" i="22"/>
  <c r="AM33" i="22"/>
  <c r="AM31" i="22"/>
  <c r="AQ39" i="22"/>
  <c r="BA38" i="22" s="1"/>
  <c r="BB38" i="22"/>
  <c r="AK28" i="22"/>
  <c r="AU27" i="22" s="1"/>
  <c r="AM27" i="22"/>
  <c r="AU47" i="22"/>
  <c r="AM37" i="22"/>
  <c r="AO32" i="22"/>
  <c r="E26" i="22"/>
  <c r="M20" i="22"/>
  <c r="BB21" i="22"/>
  <c r="N18" i="22"/>
  <c r="AI17" i="22"/>
  <c r="AI15" i="22"/>
  <c r="N29" i="22"/>
  <c r="BB32" i="22"/>
  <c r="BB27" i="22"/>
  <c r="N24" i="22"/>
  <c r="F18" i="22"/>
  <c r="AT21" i="22"/>
  <c r="AI16" i="22"/>
  <c r="AK15" i="22"/>
  <c r="BB28" i="22"/>
  <c r="AQ29" i="22"/>
  <c r="BA28" i="22" s="1"/>
  <c r="N22" i="22"/>
  <c r="G19" i="22"/>
  <c r="AO13" i="22"/>
  <c r="K11" i="22"/>
  <c r="N12" i="22"/>
  <c r="AM10" i="22"/>
  <c r="AQ19" i="22"/>
  <c r="AK21" i="22"/>
  <c r="AI30" i="22"/>
  <c r="AS29" i="22" s="1"/>
  <c r="AO43" i="22"/>
  <c r="AM62" i="22"/>
  <c r="AW62" i="22" s="1"/>
  <c r="AM69" i="22"/>
  <c r="AW69" i="22" s="1"/>
  <c r="AX69" i="22"/>
  <c r="AO66" i="22"/>
  <c r="AY66" i="22" s="1"/>
  <c r="AI60" i="22"/>
  <c r="AT60" i="22"/>
  <c r="AX64" i="22"/>
  <c r="AI68" i="22"/>
  <c r="AS68" i="22" s="1"/>
  <c r="AT68" i="22"/>
  <c r="AU63" i="22"/>
  <c r="AO64" i="22"/>
  <c r="AY64" i="22" s="1"/>
  <c r="AZ64" i="22"/>
  <c r="AQ63" i="22"/>
  <c r="AM67" i="22"/>
  <c r="BB67" i="22"/>
  <c r="AQ67" i="22"/>
  <c r="AQ56" i="22"/>
  <c r="BB56" i="22"/>
  <c r="AT47" i="22"/>
  <c r="AI47" i="22"/>
  <c r="AO44" i="22"/>
  <c r="AY44" i="22" s="1"/>
  <c r="AQ35" i="22"/>
  <c r="AM56" i="22"/>
  <c r="AW56" i="22" s="1"/>
  <c r="AZ54" i="22"/>
  <c r="AO54" i="22"/>
  <c r="AY54" i="22" s="1"/>
  <c r="AQ52" i="22"/>
  <c r="AM49" i="22"/>
  <c r="AI45" i="22"/>
  <c r="AT45" i="22"/>
  <c r="AW59" i="22"/>
  <c r="AT58" i="22"/>
  <c r="AM55" i="22"/>
  <c r="AQ46" i="22"/>
  <c r="BA46" i="22" s="1"/>
  <c r="BB46" i="22"/>
  <c r="AV59" i="22"/>
  <c r="AK59" i="22"/>
  <c r="AU59" i="22" s="1"/>
  <c r="AT57" i="22"/>
  <c r="AI57" i="22"/>
  <c r="AS57" i="22" s="1"/>
  <c r="AM53" i="22"/>
  <c r="AT51" i="22"/>
  <c r="AI51" i="22"/>
  <c r="AS51" i="22" s="1"/>
  <c r="AQ50" i="22"/>
  <c r="BA50" i="22" s="1"/>
  <c r="BB50" i="22"/>
  <c r="AO48" i="22"/>
  <c r="AY48" i="22" s="1"/>
  <c r="AZ48" i="22"/>
  <c r="AW34" i="22"/>
  <c r="AM42" i="22"/>
  <c r="AI41" i="22"/>
  <c r="AS41" i="22" s="1"/>
  <c r="AT41" i="22"/>
  <c r="E34" i="22"/>
  <c r="AI32" i="22"/>
  <c r="AO27" i="22"/>
  <c r="AM20" i="22"/>
  <c r="AQ40" i="22"/>
  <c r="K36" i="22"/>
  <c r="AO38" i="22"/>
  <c r="AK32" i="22"/>
  <c r="AM39" i="22"/>
  <c r="AO29" i="22"/>
  <c r="AM28" i="22"/>
  <c r="M22" i="22"/>
  <c r="AV47" i="22"/>
  <c r="AV43" i="22"/>
  <c r="BB36" i="22"/>
  <c r="AO31" i="22"/>
  <c r="AO25" i="22"/>
  <c r="AY24" i="22" s="1"/>
  <c r="AU23" i="22"/>
  <c r="G20" i="22"/>
  <c r="AQ12" i="22"/>
  <c r="BA20" i="22"/>
  <c r="M17" i="22"/>
  <c r="AO17" i="22"/>
  <c r="AK13" i="22"/>
  <c r="AK16" i="22"/>
  <c r="AM15" i="22"/>
  <c r="AS12" i="22"/>
  <c r="E9" i="22"/>
  <c r="N25" i="22"/>
  <c r="AK14" i="22"/>
  <c r="BB13" i="22"/>
  <c r="AY11" i="22"/>
  <c r="K8" i="22"/>
  <c r="AO10" i="22"/>
  <c r="AO18" i="22"/>
  <c r="AI25" i="22"/>
  <c r="AQ24" i="22"/>
  <c r="AQ44" i="22"/>
  <c r="AQ64" i="22"/>
  <c r="BA64" i="22" s="1"/>
  <c r="BB64" i="22"/>
  <c r="M10" i="22"/>
  <c r="AM62" i="21"/>
  <c r="AQ44" i="21"/>
  <c r="AM66" i="21"/>
  <c r="AQ69" i="21"/>
  <c r="BA69" i="21" s="1"/>
  <c r="BB69" i="21"/>
  <c r="AM68" i="21"/>
  <c r="AO62" i="21"/>
  <c r="AK60" i="21"/>
  <c r="AQ55" i="21"/>
  <c r="BA55" i="21" s="1"/>
  <c r="BB55" i="21"/>
  <c r="AO67" i="21"/>
  <c r="AM61" i="21"/>
  <c r="AO55" i="21"/>
  <c r="AX52" i="21"/>
  <c r="AM52" i="21"/>
  <c r="AW52" i="21" s="1"/>
  <c r="AO56" i="21"/>
  <c r="AT43" i="21"/>
  <c r="AI44" i="21"/>
  <c r="AQ50" i="21"/>
  <c r="AI64" i="21"/>
  <c r="BB57" i="21"/>
  <c r="AQ57" i="21"/>
  <c r="AO54" i="21"/>
  <c r="AQ43" i="21"/>
  <c r="AO37" i="21"/>
  <c r="AM63" i="21"/>
  <c r="AS52" i="21"/>
  <c r="AK45" i="21"/>
  <c r="AQ41" i="21"/>
  <c r="AZ45" i="21"/>
  <c r="AO46" i="21"/>
  <c r="AY41" i="21"/>
  <c r="AM39" i="21"/>
  <c r="AM38" i="21"/>
  <c r="N30" i="21"/>
  <c r="AI31" i="21"/>
  <c r="AK25" i="21"/>
  <c r="I20" i="21"/>
  <c r="AW23" i="21"/>
  <c r="AK21" i="21"/>
  <c r="AQ19" i="21"/>
  <c r="AK39" i="21"/>
  <c r="AM35" i="21"/>
  <c r="AS32" i="21"/>
  <c r="E29" i="21"/>
  <c r="N27" i="21"/>
  <c r="BB30" i="21"/>
  <c r="AW24" i="21"/>
  <c r="I21" i="21"/>
  <c r="AM36" i="21"/>
  <c r="M32" i="21"/>
  <c r="E30" i="21"/>
  <c r="E23" i="21"/>
  <c r="AO24" i="21"/>
  <c r="E15" i="21"/>
  <c r="AI47" i="21"/>
  <c r="AT47" i="21"/>
  <c r="AK47" i="21"/>
  <c r="AU47" i="21" s="1"/>
  <c r="AV47" i="21"/>
  <c r="E34" i="21"/>
  <c r="AO31" i="21"/>
  <c r="AO27" i="21"/>
  <c r="AK24" i="21"/>
  <c r="AI19" i="21"/>
  <c r="AS18" i="21" s="1"/>
  <c r="BB27" i="21"/>
  <c r="N24" i="21"/>
  <c r="AQ16" i="21"/>
  <c r="AO14" i="21"/>
  <c r="AK13" i="21"/>
  <c r="AK11" i="21"/>
  <c r="M17" i="21"/>
  <c r="I11" i="21"/>
  <c r="AW14" i="21"/>
  <c r="BA31" i="21"/>
  <c r="M28" i="21"/>
  <c r="AM20" i="21"/>
  <c r="AI16" i="21"/>
  <c r="AI14" i="21"/>
  <c r="AQ12" i="21"/>
  <c r="G15" i="21"/>
  <c r="AU18" i="21"/>
  <c r="L8" i="21"/>
  <c r="AX13" i="21"/>
  <c r="J10" i="21"/>
  <c r="AM10" i="21"/>
  <c r="AI10" i="21"/>
  <c r="AO33" i="21"/>
  <c r="AK10" i="21"/>
  <c r="AO48" i="21"/>
  <c r="AO66" i="21"/>
  <c r="AO69" i="21"/>
  <c r="AY69" i="21" s="1"/>
  <c r="AZ69" i="21"/>
  <c r="AK68" i="21"/>
  <c r="AU67" i="21" s="1"/>
  <c r="AV67" i="21"/>
  <c r="AX67" i="21"/>
  <c r="AM67" i="21"/>
  <c r="AW67" i="21" s="1"/>
  <c r="AI59" i="21"/>
  <c r="AQ53" i="21"/>
  <c r="AT61" i="21"/>
  <c r="AT56" i="21"/>
  <c r="AI56" i="21"/>
  <c r="AM50" i="21"/>
  <c r="AW50" i="21" s="1"/>
  <c r="AM43" i="21"/>
  <c r="AW43" i="21" s="1"/>
  <c r="AX43" i="21"/>
  <c r="AV54" i="21"/>
  <c r="AK54" i="21"/>
  <c r="AU54" i="21" s="1"/>
  <c r="BB45" i="21"/>
  <c r="AQ45" i="21"/>
  <c r="AM64" i="21"/>
  <c r="AW64" i="21" s="1"/>
  <c r="AX64" i="21"/>
  <c r="AI60" i="21"/>
  <c r="AS60" i="21" s="1"/>
  <c r="AT60" i="21"/>
  <c r="AV57" i="21"/>
  <c r="AK57" i="21"/>
  <c r="AU57" i="21" s="1"/>
  <c r="AM54" i="21"/>
  <c r="AI42" i="21"/>
  <c r="AZ68" i="21"/>
  <c r="AO68" i="21"/>
  <c r="AT63" i="21"/>
  <c r="AI63" i="21"/>
  <c r="AI51" i="21"/>
  <c r="AS51" i="21" s="1"/>
  <c r="AT51" i="21"/>
  <c r="AK49" i="21"/>
  <c r="AU48" i="21" s="1"/>
  <c r="AI48" i="21"/>
  <c r="AV44" i="21"/>
  <c r="AK44" i="21"/>
  <c r="AW40" i="21"/>
  <c r="I37" i="21"/>
  <c r="AI46" i="21"/>
  <c r="AO38" i="21"/>
  <c r="AI35" i="21"/>
  <c r="AT34" i="21"/>
  <c r="M30" i="21"/>
  <c r="AM30" i="21"/>
  <c r="AI27" i="21"/>
  <c r="AS26" i="21" s="1"/>
  <c r="AQ23" i="21"/>
  <c r="AO39" i="21"/>
  <c r="AK35" i="21"/>
  <c r="AM31" i="21"/>
  <c r="BA30" i="21"/>
  <c r="M27" i="21"/>
  <c r="E25" i="21"/>
  <c r="AS28" i="21"/>
  <c r="AQ24" i="21"/>
  <c r="AO36" i="21"/>
  <c r="AY34" i="21"/>
  <c r="K31" i="21"/>
  <c r="AM32" i="21"/>
  <c r="E26" i="21"/>
  <c r="AQ21" i="21"/>
  <c r="BA20" i="21" s="1"/>
  <c r="AQ17" i="21"/>
  <c r="AO47" i="21"/>
  <c r="AY47" i="21" s="1"/>
  <c r="AQ22" i="21"/>
  <c r="BA27" i="21"/>
  <c r="M24" i="21"/>
  <c r="AI15" i="21"/>
  <c r="AO12" i="21"/>
  <c r="AI30" i="21"/>
  <c r="AS29" i="21" s="1"/>
  <c r="AT29" i="21"/>
  <c r="BB20" i="21"/>
  <c r="N17" i="21"/>
  <c r="AZ16" i="21"/>
  <c r="L13" i="21"/>
  <c r="AM12" i="21"/>
  <c r="BB32" i="21"/>
  <c r="N29" i="21"/>
  <c r="AK20" i="21"/>
  <c r="AM16" i="21"/>
  <c r="AW15" i="21" s="1"/>
  <c r="AQ14" i="21"/>
  <c r="AK12" i="21"/>
  <c r="AS17" i="21"/>
  <c r="E14" i="21"/>
  <c r="I10" i="21"/>
  <c r="AW13" i="21"/>
  <c r="AO10" i="21"/>
  <c r="AO23" i="21"/>
  <c r="AQ34" i="21"/>
  <c r="BA33" i="21" s="1"/>
  <c r="AI40" i="21"/>
  <c r="AQ49" i="21"/>
  <c r="BA49" i="21" s="1"/>
  <c r="BB65" i="21"/>
  <c r="AQ65" i="21"/>
  <c r="BA65" i="21" s="1"/>
  <c r="AM69" i="21"/>
  <c r="AW69" i="21" s="1"/>
  <c r="AX69" i="21"/>
  <c r="AI68" i="21"/>
  <c r="AS68" i="21" s="1"/>
  <c r="AT68" i="21"/>
  <c r="BB61" i="21"/>
  <c r="AX58" i="21"/>
  <c r="AM58" i="21"/>
  <c r="AW58" i="21" s="1"/>
  <c r="AI58" i="21"/>
  <c r="AT58" i="21"/>
  <c r="AI67" i="21"/>
  <c r="AQ59" i="21"/>
  <c r="AO53" i="21"/>
  <c r="AM56" i="21"/>
  <c r="AK50" i="21"/>
  <c r="AZ64" i="21"/>
  <c r="AO64" i="21"/>
  <c r="AY64" i="21" s="1"/>
  <c r="AK64" i="21"/>
  <c r="AU64" i="21" s="1"/>
  <c r="AV64" i="21"/>
  <c r="AI57" i="21"/>
  <c r="AI54" i="21"/>
  <c r="AM45" i="21"/>
  <c r="AQ42" i="21"/>
  <c r="BA42" i="21" s="1"/>
  <c r="BB42" i="21"/>
  <c r="AK63" i="21"/>
  <c r="AQ63" i="21"/>
  <c r="BB62" i="21"/>
  <c r="AQ51" i="21"/>
  <c r="AI49" i="21"/>
  <c r="AX48" i="21"/>
  <c r="AM48" i="21"/>
  <c r="AW48" i="21" s="1"/>
  <c r="AV43" i="21"/>
  <c r="AQ40" i="21"/>
  <c r="AV46" i="21"/>
  <c r="AK46" i="21"/>
  <c r="AQ46" i="21"/>
  <c r="AI38" i="21"/>
  <c r="AM34" i="21"/>
  <c r="AO32" i="21"/>
  <c r="AK30" i="21"/>
  <c r="AI39" i="21"/>
  <c r="AK31" i="21"/>
  <c r="AM27" i="21"/>
  <c r="AW26" i="21" s="1"/>
  <c r="AZ41" i="21"/>
  <c r="N34" i="21"/>
  <c r="AK36" i="21"/>
  <c r="AK32" i="21"/>
  <c r="AM28" i="21"/>
  <c r="AM17" i="21"/>
  <c r="AQ47" i="21"/>
  <c r="BA47" i="21" s="1"/>
  <c r="BB47" i="21"/>
  <c r="AM33" i="21"/>
  <c r="AM29" i="21"/>
  <c r="AO25" i="21"/>
  <c r="AM22" i="21"/>
  <c r="AW21" i="21" s="1"/>
  <c r="AW18" i="21"/>
  <c r="I15" i="21"/>
  <c r="G35" i="21"/>
  <c r="AU38" i="21"/>
  <c r="N25" i="21"/>
  <c r="AQ15" i="21"/>
  <c r="AI13" i="21"/>
  <c r="AI11" i="21"/>
  <c r="E8" i="21" s="1"/>
  <c r="K13" i="21"/>
  <c r="AY16" i="21"/>
  <c r="AY35" i="21"/>
  <c r="K32" i="21"/>
  <c r="BA32" i="21"/>
  <c r="M29" i="21"/>
  <c r="AO20" i="21"/>
  <c r="K14" i="21"/>
  <c r="AK14" i="21"/>
  <c r="AX15" i="21"/>
  <c r="J12" i="21"/>
  <c r="J8" i="21"/>
  <c r="AO13" i="21"/>
  <c r="AI25" i="21"/>
  <c r="AO18" i="21"/>
  <c r="AY17" i="21" s="1"/>
  <c r="AI55" i="21"/>
  <c r="AV61" i="21"/>
  <c r="AK61" i="21"/>
  <c r="AU61" i="21" s="1"/>
  <c r="AT65" i="21"/>
  <c r="AI65" i="21"/>
  <c r="AS65" i="21" s="1"/>
  <c r="AV69" i="21"/>
  <c r="AK69" i="21"/>
  <c r="AU69" i="21" s="1"/>
  <c r="AQ68" i="21"/>
  <c r="BA68" i="21" s="1"/>
  <c r="BB68" i="21"/>
  <c r="AQ60" i="21"/>
  <c r="BA60" i="21" s="1"/>
  <c r="BB60" i="21"/>
  <c r="AM55" i="21"/>
  <c r="AW55" i="21" s="1"/>
  <c r="AX55" i="21"/>
  <c r="AS66" i="21"/>
  <c r="AO58" i="21"/>
  <c r="AY58" i="21" s="1"/>
  <c r="AZ58" i="21"/>
  <c r="AQ67" i="21"/>
  <c r="AO61" i="21"/>
  <c r="AY60" i="21" s="1"/>
  <c r="BB52" i="21"/>
  <c r="AQ52" i="21"/>
  <c r="BA52" i="21" s="1"/>
  <c r="AV56" i="21"/>
  <c r="AK56" i="21"/>
  <c r="AI45" i="21"/>
  <c r="AT45" i="21"/>
  <c r="AM42" i="21"/>
  <c r="AV53" i="21"/>
  <c r="AI50" i="21"/>
  <c r="AT50" i="21"/>
  <c r="AQ64" i="21"/>
  <c r="BA64" i="21" s="1"/>
  <c r="AO57" i="21"/>
  <c r="AM57" i="21"/>
  <c r="AQ54" i="21"/>
  <c r="BA54" i="21" s="1"/>
  <c r="BB54" i="21"/>
  <c r="AO44" i="21"/>
  <c r="AY44" i="21" s="1"/>
  <c r="AZ44" i="21"/>
  <c r="AO63" i="21"/>
  <c r="AY63" i="21" s="1"/>
  <c r="AK51" i="21"/>
  <c r="AV51" i="21"/>
  <c r="AO49" i="21"/>
  <c r="AY49" i="21" s="1"/>
  <c r="AZ49" i="21"/>
  <c r="AZ43" i="21"/>
  <c r="AO43" i="21"/>
  <c r="AM37" i="21"/>
  <c r="AM46" i="21"/>
  <c r="BB37" i="21"/>
  <c r="AQ38" i="21"/>
  <c r="BA37" i="21" s="1"/>
  <c r="AQ36" i="21"/>
  <c r="BB35" i="21"/>
  <c r="AK34" i="21"/>
  <c r="AO28" i="21"/>
  <c r="AI24" i="21"/>
  <c r="I16" i="21"/>
  <c r="AW19" i="21"/>
  <c r="AK17" i="21"/>
  <c r="BB56" i="21"/>
  <c r="AQ39" i="21"/>
  <c r="AI36" i="21"/>
  <c r="AT32" i="21"/>
  <c r="F29" i="21"/>
  <c r="AK27" i="21"/>
  <c r="M34" i="21"/>
  <c r="N32" i="21"/>
  <c r="AT33" i="21"/>
  <c r="F30" i="21"/>
  <c r="AK28" i="21"/>
  <c r="AQ25" i="21"/>
  <c r="E19" i="21"/>
  <c r="AM47" i="21"/>
  <c r="AX47" i="21"/>
  <c r="AT37" i="21"/>
  <c r="F34" i="21"/>
  <c r="AK33" i="21"/>
  <c r="AK29" i="21"/>
  <c r="AQ26" i="21"/>
  <c r="AI23" i="21"/>
  <c r="AO21" i="21"/>
  <c r="AQ18" i="21"/>
  <c r="AV38" i="21"/>
  <c r="M25" i="21"/>
  <c r="AY19" i="21"/>
  <c r="K16" i="21"/>
  <c r="AK15" i="21"/>
  <c r="AQ13" i="21"/>
  <c r="AQ11" i="21"/>
  <c r="AX14" i="21"/>
  <c r="J11" i="21"/>
  <c r="AZ35" i="21"/>
  <c r="BB31" i="21"/>
  <c r="N28" i="21"/>
  <c r="AS21" i="21"/>
  <c r="AI20" i="21"/>
  <c r="AK16" i="21"/>
  <c r="AI12" i="21"/>
  <c r="F31" i="21"/>
  <c r="AZ15" i="21"/>
  <c r="L12" i="21"/>
  <c r="I12" i="21"/>
  <c r="AQ10" i="21"/>
  <c r="AK26" i="21"/>
  <c r="AQ29" i="21"/>
  <c r="AK41" i="21"/>
  <c r="AK66" i="21"/>
  <c r="BB66" i="20"/>
  <c r="AQ66" i="20"/>
  <c r="AM69" i="20"/>
  <c r="AW69" i="20" s="1"/>
  <c r="AX69" i="20"/>
  <c r="AK68" i="20"/>
  <c r="AU67" i="20" s="1"/>
  <c r="AO62" i="20"/>
  <c r="AK60" i="20"/>
  <c r="AQ67" i="20"/>
  <c r="AQ59" i="20"/>
  <c r="AX52" i="20"/>
  <c r="AM52" i="20"/>
  <c r="AW52" i="20" s="1"/>
  <c r="AQ64" i="20"/>
  <c r="AS61" i="20"/>
  <c r="AK58" i="20"/>
  <c r="AU58" i="20" s="1"/>
  <c r="AV58" i="20"/>
  <c r="AM57" i="20"/>
  <c r="AM54" i="20"/>
  <c r="AO49" i="20"/>
  <c r="AY49" i="20" s="1"/>
  <c r="AZ49" i="20"/>
  <c r="AQ58" i="20"/>
  <c r="AO56" i="20"/>
  <c r="AI65" i="20"/>
  <c r="AI63" i="20"/>
  <c r="AI48" i="20"/>
  <c r="AO45" i="20"/>
  <c r="AI46" i="20"/>
  <c r="AI42" i="20"/>
  <c r="AS42" i="20" s="1"/>
  <c r="AT42" i="20"/>
  <c r="K36" i="20"/>
  <c r="AO44" i="20"/>
  <c r="AO43" i="20"/>
  <c r="AW34" i="20"/>
  <c r="AV33" i="20"/>
  <c r="I28" i="20"/>
  <c r="AI29" i="20"/>
  <c r="AM51" i="20"/>
  <c r="AX51" i="20"/>
  <c r="AK50" i="20"/>
  <c r="AU49" i="20" s="1"/>
  <c r="AU48" i="20"/>
  <c r="AM39" i="20"/>
  <c r="AO37" i="20"/>
  <c r="AO36" i="20"/>
  <c r="AI34" i="20"/>
  <c r="AQ33" i="20"/>
  <c r="AO32" i="20"/>
  <c r="H30" i="20"/>
  <c r="AQ26" i="20"/>
  <c r="AI25" i="20"/>
  <c r="AK23" i="20"/>
  <c r="AQ18" i="20"/>
  <c r="AI17" i="20"/>
  <c r="AK15" i="20"/>
  <c r="AO13" i="20"/>
  <c r="AQ24" i="20"/>
  <c r="AQ23" i="20"/>
  <c r="AI16" i="20"/>
  <c r="L23" i="20"/>
  <c r="AZ20" i="20"/>
  <c r="AO21" i="20"/>
  <c r="AY20" i="20" s="1"/>
  <c r="AO47" i="20"/>
  <c r="AK47" i="20"/>
  <c r="AU47" i="20" s="1"/>
  <c r="AV47" i="20"/>
  <c r="AQ30" i="20"/>
  <c r="AI28" i="20"/>
  <c r="AI27" i="20"/>
  <c r="AV19" i="20"/>
  <c r="AK20" i="20"/>
  <c r="AU19" i="20" s="1"/>
  <c r="AM19" i="20"/>
  <c r="AM14" i="20"/>
  <c r="AM12" i="20"/>
  <c r="AW11" i="20" s="1"/>
  <c r="BB13" i="20"/>
  <c r="AQ14" i="20"/>
  <c r="BA13" i="20" s="1"/>
  <c r="N10" i="20"/>
  <c r="AS11" i="20"/>
  <c r="AO18" i="20"/>
  <c r="AO28" i="20"/>
  <c r="AO48" i="20"/>
  <c r="AZ48" i="20"/>
  <c r="AM37" i="20"/>
  <c r="AW36" i="20" s="1"/>
  <c r="AO63" i="20"/>
  <c r="I23" i="20"/>
  <c r="F10" i="20"/>
  <c r="AI66" i="20"/>
  <c r="AV69" i="20"/>
  <c r="AK69" i="20"/>
  <c r="AU69" i="20" s="1"/>
  <c r="AO61" i="20"/>
  <c r="AQ53" i="20"/>
  <c r="AI64" i="20"/>
  <c r="AO57" i="20"/>
  <c r="BB56" i="20"/>
  <c r="AQ56" i="20"/>
  <c r="BA56" i="20" s="1"/>
  <c r="AI54" i="20"/>
  <c r="AQ41" i="20"/>
  <c r="BA40" i="20" s="1"/>
  <c r="AX58" i="20"/>
  <c r="AM58" i="20"/>
  <c r="AW58" i="20" s="1"/>
  <c r="AZ55" i="20"/>
  <c r="AO55" i="20"/>
  <c r="AK56" i="20"/>
  <c r="AO65" i="20"/>
  <c r="AY65" i="20" s="1"/>
  <c r="AZ65" i="20"/>
  <c r="AX65" i="20"/>
  <c r="AM65" i="20"/>
  <c r="AW65" i="20" s="1"/>
  <c r="AQ63" i="20"/>
  <c r="BA62" i="20" s="1"/>
  <c r="BB63" i="20"/>
  <c r="AI60" i="20"/>
  <c r="AS60" i="20" s="1"/>
  <c r="AT60" i="20"/>
  <c r="AX48" i="20"/>
  <c r="AM48" i="20"/>
  <c r="AW48" i="20" s="1"/>
  <c r="AZ46" i="20"/>
  <c r="AO46" i="20"/>
  <c r="BB44" i="20"/>
  <c r="AQ44" i="20"/>
  <c r="BA44" i="20" s="1"/>
  <c r="AI40" i="20"/>
  <c r="AS39" i="20" s="1"/>
  <c r="AQ46" i="20"/>
  <c r="BB45" i="20"/>
  <c r="AQ42" i="20"/>
  <c r="AV37" i="20"/>
  <c r="AK38" i="20"/>
  <c r="AK44" i="20"/>
  <c r="AK43" i="20"/>
  <c r="AV34" i="20"/>
  <c r="AU33" i="20"/>
  <c r="AQ29" i="20"/>
  <c r="AQ51" i="20"/>
  <c r="AI50" i="20"/>
  <c r="AK39" i="20"/>
  <c r="AI35" i="20"/>
  <c r="AQ34" i="20"/>
  <c r="AO33" i="20"/>
  <c r="AI31" i="20"/>
  <c r="AQ25" i="20"/>
  <c r="AO22" i="20"/>
  <c r="AQ17" i="20"/>
  <c r="AK14" i="20"/>
  <c r="AU13" i="20" s="1"/>
  <c r="AV13" i="20"/>
  <c r="AM42" i="20"/>
  <c r="AW41" i="20" s="1"/>
  <c r="AX41" i="20"/>
  <c r="AO23" i="20"/>
  <c r="AQ16" i="20"/>
  <c r="AK22" i="20"/>
  <c r="AM21" i="20"/>
  <c r="G16" i="20"/>
  <c r="AQ47" i="20"/>
  <c r="BA47" i="20" s="1"/>
  <c r="BB47" i="20"/>
  <c r="AI45" i="20"/>
  <c r="AV29" i="20"/>
  <c r="AK30" i="20"/>
  <c r="AU29" i="20" s="1"/>
  <c r="AY29" i="20"/>
  <c r="AQ28" i="20"/>
  <c r="AQ27" i="20"/>
  <c r="AI20" i="20"/>
  <c r="AI19" i="20"/>
  <c r="AO11" i="20"/>
  <c r="BB15" i="20"/>
  <c r="M10" i="20"/>
  <c r="H14" i="20"/>
  <c r="AI15" i="20"/>
  <c r="AI10" i="20"/>
  <c r="AK31" i="20"/>
  <c r="AQ49" i="20"/>
  <c r="BA48" i="20" s="1"/>
  <c r="AK66" i="20"/>
  <c r="AU66" i="20" s="1"/>
  <c r="AV66" i="20"/>
  <c r="L21" i="20"/>
  <c r="E10" i="20"/>
  <c r="AQ69" i="20"/>
  <c r="BA69" i="20" s="1"/>
  <c r="BB69" i="20"/>
  <c r="AQ68" i="20"/>
  <c r="AX68" i="20"/>
  <c r="AO67" i="20"/>
  <c r="AM61" i="20"/>
  <c r="AW60" i="20" s="1"/>
  <c r="AO53" i="20"/>
  <c r="AM64" i="20"/>
  <c r="AX64" i="20"/>
  <c r="AK57" i="20"/>
  <c r="AU57" i="20" s="1"/>
  <c r="AI55" i="20"/>
  <c r="AQ54" i="20"/>
  <c r="BA54" i="20" s="1"/>
  <c r="BB54" i="20"/>
  <c r="AI58" i="20"/>
  <c r="AM55" i="20"/>
  <c r="AI56" i="20"/>
  <c r="BB65" i="20"/>
  <c r="AQ65" i="20"/>
  <c r="BA65" i="20" s="1"/>
  <c r="AK63" i="20"/>
  <c r="AT62" i="20"/>
  <c r="AI41" i="20"/>
  <c r="AS41" i="20" s="1"/>
  <c r="AT41" i="20"/>
  <c r="AM45" i="20"/>
  <c r="AM43" i="20"/>
  <c r="AM38" i="20"/>
  <c r="BB57" i="20"/>
  <c r="AM46" i="20"/>
  <c r="AO40" i="20"/>
  <c r="AY39" i="20" s="1"/>
  <c r="AI38" i="20"/>
  <c r="AM44" i="20"/>
  <c r="G31" i="20"/>
  <c r="AU34" i="20"/>
  <c r="AV32" i="20"/>
  <c r="H29" i="20"/>
  <c r="AO51" i="20"/>
  <c r="AV51" i="20"/>
  <c r="AK51" i="20"/>
  <c r="AU51" i="20" s="1"/>
  <c r="BB50" i="20"/>
  <c r="AQ50" i="20"/>
  <c r="AI37" i="20"/>
  <c r="AI36" i="20"/>
  <c r="AQ35" i="20"/>
  <c r="AO34" i="20"/>
  <c r="AI32" i="20"/>
  <c r="AQ31" i="20"/>
  <c r="AK26" i="20"/>
  <c r="AU25" i="20" s="1"/>
  <c r="AO25" i="20"/>
  <c r="AY24" i="20" s="1"/>
  <c r="AM24" i="20"/>
  <c r="AV17" i="20"/>
  <c r="AK18" i="20"/>
  <c r="AO17" i="20"/>
  <c r="AY16" i="20" s="1"/>
  <c r="AM16" i="20"/>
  <c r="AK24" i="20"/>
  <c r="AM23" i="20"/>
  <c r="L17" i="20"/>
  <c r="AI14" i="20"/>
  <c r="AS13" i="20" s="1"/>
  <c r="AT13" i="20"/>
  <c r="H24" i="20"/>
  <c r="AI22" i="20"/>
  <c r="AI21" i="20"/>
  <c r="AM15" i="20"/>
  <c r="AU12" i="20"/>
  <c r="G10" i="20"/>
  <c r="I8" i="20"/>
  <c r="AM47" i="20"/>
  <c r="AW47" i="20" s="1"/>
  <c r="AX47" i="20"/>
  <c r="AM30" i="20"/>
  <c r="I25" i="20"/>
  <c r="AO27" i="20"/>
  <c r="AY26" i="20" s="1"/>
  <c r="AQ20" i="20"/>
  <c r="AQ19" i="20"/>
  <c r="BA15" i="20"/>
  <c r="AW18" i="20"/>
  <c r="K13" i="20"/>
  <c r="AK10" i="20"/>
  <c r="AK21" i="20"/>
  <c r="AM10" i="20"/>
  <c r="AK36" i="20"/>
  <c r="AU35" i="20" s="1"/>
  <c r="AV35" i="20"/>
  <c r="AQ39" i="20"/>
  <c r="AM67" i="20"/>
  <c r="AW67" i="20" s="1"/>
  <c r="AX67" i="20"/>
  <c r="AO69" i="20"/>
  <c r="AY69" i="20" s="1"/>
  <c r="AZ69" i="20"/>
  <c r="AZ68" i="20"/>
  <c r="AO68" i="20"/>
  <c r="AM62" i="20"/>
  <c r="AQ60" i="20"/>
  <c r="BA60" i="20" s="1"/>
  <c r="BB60" i="20"/>
  <c r="AW68" i="20"/>
  <c r="AI67" i="20"/>
  <c r="AS67" i="20" s="1"/>
  <c r="AT67" i="20"/>
  <c r="AI59" i="20"/>
  <c r="AT59" i="20"/>
  <c r="BB52" i="20"/>
  <c r="AQ52" i="20"/>
  <c r="AZ64" i="20"/>
  <c r="AO64" i="20"/>
  <c r="AY64" i="20" s="1"/>
  <c r="AK64" i="20"/>
  <c r="AI57" i="20"/>
  <c r="AZ54" i="20"/>
  <c r="AO54" i="20"/>
  <c r="AY54" i="20" s="1"/>
  <c r="AI49" i="20"/>
  <c r="AS49" i="20" s="1"/>
  <c r="AT49" i="20"/>
  <c r="AO58" i="20"/>
  <c r="AY58" i="20" s="1"/>
  <c r="AZ58" i="20"/>
  <c r="AK55" i="20"/>
  <c r="AV55" i="20"/>
  <c r="AX60" i="20"/>
  <c r="AX56" i="20"/>
  <c r="AM56" i="20"/>
  <c r="AW56" i="20" s="1"/>
  <c r="AK65" i="20"/>
  <c r="AM63" i="20"/>
  <c r="AS62" i="20"/>
  <c r="AK45" i="20"/>
  <c r="AV42" i="20"/>
  <c r="AK42" i="20"/>
  <c r="AU42" i="20" s="1"/>
  <c r="AM29" i="20"/>
  <c r="AW28" i="20" s="1"/>
  <c r="BB55" i="20"/>
  <c r="AU52" i="20"/>
  <c r="AV46" i="20"/>
  <c r="AK46" i="20"/>
  <c r="AU46" i="20" s="1"/>
  <c r="AO42" i="20"/>
  <c r="AM40" i="20"/>
  <c r="AQ38" i="20"/>
  <c r="AQ43" i="20"/>
  <c r="BA43" i="20" s="1"/>
  <c r="BB43" i="20"/>
  <c r="G34" i="20"/>
  <c r="AU37" i="20"/>
  <c r="G32" i="20"/>
  <c r="AW33" i="20"/>
  <c r="I30" i="20"/>
  <c r="AU32" i="20"/>
  <c r="G29" i="20"/>
  <c r="AI51" i="20"/>
  <c r="AT51" i="20"/>
  <c r="AM50" i="20"/>
  <c r="AW50" i="20" s="1"/>
  <c r="AV49" i="20"/>
  <c r="AK40" i="20"/>
  <c r="AQ37" i="20"/>
  <c r="AQ36" i="20"/>
  <c r="AO35" i="20"/>
  <c r="AI33" i="20"/>
  <c r="AQ32" i="20"/>
  <c r="AO31" i="20"/>
  <c r="AY30" i="20" s="1"/>
  <c r="AI26" i="20"/>
  <c r="AM25" i="20"/>
  <c r="AI18" i="20"/>
  <c r="AM17" i="20"/>
  <c r="AM13" i="20"/>
  <c r="AK11" i="20"/>
  <c r="BB40" i="20"/>
  <c r="AI24" i="20"/>
  <c r="AI23" i="20"/>
  <c r="AK16" i="20"/>
  <c r="AO14" i="20"/>
  <c r="AO38" i="20"/>
  <c r="AZ30" i="20"/>
  <c r="L27" i="20"/>
  <c r="AQ22" i="20"/>
  <c r="AQ21" i="20"/>
  <c r="AO15" i="20"/>
  <c r="AQ11" i="20"/>
  <c r="AI47" i="20"/>
  <c r="AT47" i="20"/>
  <c r="H34" i="20"/>
  <c r="AI30" i="20"/>
  <c r="AV27" i="20"/>
  <c r="AK28" i="20"/>
  <c r="AM27" i="20"/>
  <c r="AW26" i="20" s="1"/>
  <c r="K23" i="20"/>
  <c r="I17" i="20"/>
  <c r="AW20" i="20"/>
  <c r="AO19" i="20"/>
  <c r="AQ12" i="20"/>
  <c r="AQ10" i="20"/>
  <c r="AX18" i="20"/>
  <c r="J15" i="20"/>
  <c r="AZ16" i="20"/>
  <c r="AO10" i="20"/>
  <c r="AM22" i="20"/>
  <c r="AK41" i="20"/>
  <c r="AU41" i="20" s="1"/>
  <c r="AM32" i="20"/>
  <c r="AV61" i="20"/>
  <c r="AK61" i="20"/>
  <c r="AU61" i="20" s="1"/>
  <c r="AV25" i="20"/>
  <c r="N12" i="20"/>
  <c r="AT65" i="19"/>
  <c r="AI65" i="19"/>
  <c r="AS65" i="19" s="1"/>
  <c r="AQ63" i="19"/>
  <c r="AO65" i="19"/>
  <c r="AO64" i="19"/>
  <c r="AK68" i="19"/>
  <c r="AU68" i="19" s="1"/>
  <c r="AV68" i="19"/>
  <c r="AM66" i="19"/>
  <c r="AO62" i="19"/>
  <c r="AQ43" i="19"/>
  <c r="BA42" i="19" s="1"/>
  <c r="AO60" i="19"/>
  <c r="AT57" i="19"/>
  <c r="AI58" i="19"/>
  <c r="AK48" i="19"/>
  <c r="AO41" i="19"/>
  <c r="AM67" i="19"/>
  <c r="BB61" i="19"/>
  <c r="AQ61" i="19"/>
  <c r="BA61" i="19" s="1"/>
  <c r="AV56" i="19"/>
  <c r="AK56" i="19"/>
  <c r="AU56" i="19" s="1"/>
  <c r="AI54" i="19"/>
  <c r="AO39" i="19"/>
  <c r="AI55" i="19"/>
  <c r="AK59" i="19"/>
  <c r="AQ53" i="19"/>
  <c r="AM49" i="19"/>
  <c r="AW49" i="19" s="1"/>
  <c r="AK46" i="19"/>
  <c r="AO45" i="19"/>
  <c r="AO44" i="19"/>
  <c r="BA57" i="19"/>
  <c r="AO49" i="19"/>
  <c r="AY49" i="19" s="1"/>
  <c r="AZ49" i="19"/>
  <c r="BB46" i="19"/>
  <c r="AQ47" i="19"/>
  <c r="AO42" i="19"/>
  <c r="AM52" i="19"/>
  <c r="AO38" i="19"/>
  <c r="AQ37" i="19"/>
  <c r="AI36" i="19"/>
  <c r="AQ32" i="19"/>
  <c r="J26" i="19"/>
  <c r="AO28" i="19"/>
  <c r="AZ21" i="19"/>
  <c r="AZ20" i="19"/>
  <c r="L18" i="19"/>
  <c r="AI35" i="19"/>
  <c r="AI31" i="19"/>
  <c r="AK34" i="19"/>
  <c r="AM33" i="19"/>
  <c r="AQ27" i="19"/>
  <c r="AZ24" i="19"/>
  <c r="L21" i="19"/>
  <c r="AQ21" i="19"/>
  <c r="BB42" i="19"/>
  <c r="AQ40" i="19"/>
  <c r="AI33" i="19"/>
  <c r="AM22" i="19"/>
  <c r="AX20" i="19"/>
  <c r="J17" i="19"/>
  <c r="AM12" i="19"/>
  <c r="AW11" i="19" s="1"/>
  <c r="AI19" i="19"/>
  <c r="AK11" i="19"/>
  <c r="I10" i="19"/>
  <c r="I25" i="19"/>
  <c r="AO18" i="19"/>
  <c r="I11" i="19"/>
  <c r="AW14" i="19"/>
  <c r="AM32" i="19"/>
  <c r="AZ48" i="19"/>
  <c r="AO48" i="19"/>
  <c r="AY48" i="19" s="1"/>
  <c r="AV61" i="19"/>
  <c r="AK61" i="19"/>
  <c r="AU61" i="19" s="1"/>
  <c r="AO30" i="19"/>
  <c r="AX19" i="19"/>
  <c r="J16" i="19"/>
  <c r="AQ15" i="19"/>
  <c r="AI12" i="19"/>
  <c r="AZ15" i="19"/>
  <c r="L7" i="19"/>
  <c r="AT69" i="19"/>
  <c r="AI69" i="19"/>
  <c r="AS69" i="19" s="1"/>
  <c r="AI64" i="19"/>
  <c r="AZ56" i="19"/>
  <c r="AO57" i="19"/>
  <c r="AO68" i="19"/>
  <c r="AY68" i="19" s="1"/>
  <c r="AZ68" i="19"/>
  <c r="AK65" i="19"/>
  <c r="AK64" i="19"/>
  <c r="AU63" i="19" s="1"/>
  <c r="AK66" i="19"/>
  <c r="AQ51" i="19"/>
  <c r="AO43" i="19"/>
  <c r="AM60" i="19"/>
  <c r="AM58" i="19"/>
  <c r="AI48" i="19"/>
  <c r="AK67" i="19"/>
  <c r="BB65" i="19"/>
  <c r="AO61" i="19"/>
  <c r="AY61" i="19" s="1"/>
  <c r="AI56" i="19"/>
  <c r="AS56" i="19" s="1"/>
  <c r="AT56" i="19"/>
  <c r="AM54" i="19"/>
  <c r="AQ55" i="19"/>
  <c r="AO55" i="19"/>
  <c r="AY55" i="19" s="1"/>
  <c r="AZ55" i="19"/>
  <c r="AM59" i="19"/>
  <c r="AZ53" i="19"/>
  <c r="AO53" i="19"/>
  <c r="AY53" i="19" s="1"/>
  <c r="AX47" i="19"/>
  <c r="AM47" i="19"/>
  <c r="AW47" i="19" s="1"/>
  <c r="AM46" i="19"/>
  <c r="AK45" i="19"/>
  <c r="AI44" i="19"/>
  <c r="AM38" i="19"/>
  <c r="BB57" i="19"/>
  <c r="AI49" i="19"/>
  <c r="AK47" i="19"/>
  <c r="AV47" i="19"/>
  <c r="AK42" i="19"/>
  <c r="AU42" i="19" s="1"/>
  <c r="AV42" i="19"/>
  <c r="AI52" i="19"/>
  <c r="AS52" i="19" s="1"/>
  <c r="AT52" i="19"/>
  <c r="AO37" i="19"/>
  <c r="AQ36" i="19"/>
  <c r="AK32" i="19"/>
  <c r="AM31" i="19"/>
  <c r="AQ26" i="19"/>
  <c r="AK21" i="19"/>
  <c r="AV20" i="19"/>
  <c r="AQ35" i="19"/>
  <c r="AQ31" i="19"/>
  <c r="AO34" i="19"/>
  <c r="AO29" i="19"/>
  <c r="AZ26" i="19"/>
  <c r="L23" i="19"/>
  <c r="AK24" i="19"/>
  <c r="AT53" i="19"/>
  <c r="AK40" i="19"/>
  <c r="AU39" i="19" s="1"/>
  <c r="AV39" i="19"/>
  <c r="AO40" i="19"/>
  <c r="N35" i="19"/>
  <c r="AQ33" i="19"/>
  <c r="AI25" i="19"/>
  <c r="AK16" i="19"/>
  <c r="AI18" i="19"/>
  <c r="AQ13" i="19"/>
  <c r="J22" i="19"/>
  <c r="AK19" i="19"/>
  <c r="AQ16" i="19"/>
  <c r="AQ14" i="19"/>
  <c r="AM37" i="19"/>
  <c r="AX36" i="19"/>
  <c r="AT50" i="19"/>
  <c r="AI50" i="19"/>
  <c r="AS50" i="19" s="1"/>
  <c r="AK51" i="19"/>
  <c r="AI30" i="19"/>
  <c r="AI17" i="19"/>
  <c r="AK13" i="19"/>
  <c r="AU12" i="19" s="1"/>
  <c r="K7" i="19"/>
  <c r="AY10" i="19"/>
  <c r="AQ68" i="19"/>
  <c r="AZ63" i="19"/>
  <c r="AO63" i="19"/>
  <c r="AY63" i="19" s="1"/>
  <c r="AM57" i="19"/>
  <c r="AW56" i="19" s="1"/>
  <c r="AX65" i="19"/>
  <c r="AM65" i="19"/>
  <c r="AW65" i="19" s="1"/>
  <c r="AM68" i="19"/>
  <c r="AW68" i="19" s="1"/>
  <c r="AX68" i="19"/>
  <c r="AO66" i="19"/>
  <c r="AK60" i="19"/>
  <c r="AO58" i="19"/>
  <c r="AQ48" i="19"/>
  <c r="AI67" i="19"/>
  <c r="AS66" i="19" s="1"/>
  <c r="AI61" i="19"/>
  <c r="AQ56" i="19"/>
  <c r="BA56" i="19" s="1"/>
  <c r="BB56" i="19"/>
  <c r="AQ41" i="19"/>
  <c r="BA41" i="19" s="1"/>
  <c r="BB41" i="19"/>
  <c r="AX55" i="19"/>
  <c r="AM55" i="19"/>
  <c r="AW55" i="19" s="1"/>
  <c r="AI59" i="19"/>
  <c r="AM53" i="19"/>
  <c r="AW53" i="19" s="1"/>
  <c r="AO46" i="19"/>
  <c r="AM45" i="19"/>
  <c r="AM44" i="19"/>
  <c r="BB44" i="19"/>
  <c r="AQ44" i="19"/>
  <c r="BA44" i="19" s="1"/>
  <c r="AK38" i="19"/>
  <c r="AQ49" i="19"/>
  <c r="AI47" i="19"/>
  <c r="AT47" i="19"/>
  <c r="AX42" i="19"/>
  <c r="AM42" i="19"/>
  <c r="AW42" i="19" s="1"/>
  <c r="AK52" i="19"/>
  <c r="AQ52" i="19"/>
  <c r="BB52" i="19"/>
  <c r="AK37" i="19"/>
  <c r="AK36" i="19"/>
  <c r="AO32" i="19"/>
  <c r="AQ24" i="19"/>
  <c r="BB19" i="19"/>
  <c r="AQ20" i="19"/>
  <c r="BA19" i="19" s="1"/>
  <c r="BA45" i="19"/>
  <c r="AO35" i="19"/>
  <c r="AO31" i="19"/>
  <c r="G26" i="19"/>
  <c r="AI34" i="19"/>
  <c r="AI29" i="19"/>
  <c r="AS28" i="19" s="1"/>
  <c r="AK26" i="19"/>
  <c r="AQ23" i="19"/>
  <c r="AS53" i="19"/>
  <c r="AM40" i="19"/>
  <c r="AO33" i="19"/>
  <c r="AU28" i="19"/>
  <c r="AK18" i="19"/>
  <c r="E10" i="19"/>
  <c r="AS27" i="19"/>
  <c r="H17" i="19"/>
  <c r="AI14" i="19"/>
  <c r="AM27" i="19"/>
  <c r="AX23" i="19"/>
  <c r="AO19" i="19"/>
  <c r="AI15" i="19"/>
  <c r="AO13" i="19"/>
  <c r="AY12" i="19" s="1"/>
  <c r="AZ12" i="19"/>
  <c r="AM10" i="19"/>
  <c r="AQ54" i="19"/>
  <c r="BA54" i="19" s="1"/>
  <c r="AM62" i="19"/>
  <c r="AW62" i="19" s="1"/>
  <c r="AM30" i="19"/>
  <c r="AQ30" i="19"/>
  <c r="AS26" i="19"/>
  <c r="AX21" i="19"/>
  <c r="J18" i="19"/>
  <c r="AO14" i="19"/>
  <c r="I8" i="19"/>
  <c r="AV27" i="19"/>
  <c r="AW18" i="19"/>
  <c r="I15" i="19"/>
  <c r="BB69" i="19"/>
  <c r="AQ69" i="19"/>
  <c r="BA69" i="19" s="1"/>
  <c r="AI63" i="19"/>
  <c r="AQ64" i="19"/>
  <c r="BA64" i="19" s="1"/>
  <c r="BB64" i="19"/>
  <c r="AI68" i="19"/>
  <c r="AS68" i="19" s="1"/>
  <c r="AT68" i="19"/>
  <c r="AI62" i="19"/>
  <c r="AQ50" i="19"/>
  <c r="AQ60" i="19"/>
  <c r="BA60" i="19" s="1"/>
  <c r="BB60" i="19"/>
  <c r="AK58" i="19"/>
  <c r="AV58" i="19"/>
  <c r="AS57" i="19"/>
  <c r="AW48" i="19"/>
  <c r="AO67" i="19"/>
  <c r="AQ67" i="19"/>
  <c r="BB67" i="19"/>
  <c r="AV63" i="19"/>
  <c r="AM61" i="19"/>
  <c r="AK54" i="19"/>
  <c r="AV41" i="19"/>
  <c r="AK41" i="19"/>
  <c r="AU41" i="19" s="1"/>
  <c r="AK55" i="19"/>
  <c r="AV55" i="19"/>
  <c r="AO59" i="19"/>
  <c r="AQ59" i="19"/>
  <c r="AK53" i="19"/>
  <c r="AT46" i="19"/>
  <c r="AI46" i="19"/>
  <c r="AS46" i="19" s="1"/>
  <c r="AI45" i="19"/>
  <c r="AV44" i="19"/>
  <c r="AK44" i="19"/>
  <c r="AT42" i="19"/>
  <c r="AI42" i="19"/>
  <c r="AX56" i="19"/>
  <c r="AK49" i="19"/>
  <c r="AU49" i="19" s="1"/>
  <c r="AV49" i="19"/>
  <c r="AO47" i="19"/>
  <c r="AZ47" i="19"/>
  <c r="AO52" i="19"/>
  <c r="AI37" i="19"/>
  <c r="AO36" i="19"/>
  <c r="AM35" i="19"/>
  <c r="AX34" i="19"/>
  <c r="AI32" i="19"/>
  <c r="AQ28" i="19"/>
  <c r="AQ22" i="19"/>
  <c r="BA46" i="19"/>
  <c r="AK35" i="19"/>
  <c r="AK31" i="19"/>
  <c r="AQ34" i="19"/>
  <c r="AQ29" i="19"/>
  <c r="AQ25" i="19"/>
  <c r="AO23" i="19"/>
  <c r="AI40" i="19"/>
  <c r="G36" i="19"/>
  <c r="AK33" i="19"/>
  <c r="AQ17" i="19"/>
  <c r="AK14" i="19"/>
  <c r="AQ12" i="19"/>
  <c r="AK10" i="19"/>
  <c r="AM17" i="19"/>
  <c r="AI16" i="19"/>
  <c r="AI10" i="19"/>
  <c r="AX28" i="19"/>
  <c r="J25" i="19"/>
  <c r="E25" i="19"/>
  <c r="AI20" i="19"/>
  <c r="AQ18" i="19"/>
  <c r="AQ10" i="19"/>
  <c r="AQ39" i="19"/>
  <c r="AI60" i="19"/>
  <c r="AS60" i="19" s="1"/>
  <c r="AT60" i="19"/>
  <c r="AK30" i="19"/>
  <c r="AM16" i="19"/>
  <c r="AW15" i="19" s="1"/>
  <c r="L13" i="19"/>
  <c r="AQ11" i="19"/>
  <c r="J21" i="19"/>
  <c r="J15" i="19"/>
  <c r="AX18" i="19"/>
  <c r="N16" i="19"/>
  <c r="AI69" i="18"/>
  <c r="AS69" i="18" s="1"/>
  <c r="AT69" i="18"/>
  <c r="AM66" i="18"/>
  <c r="AQ61" i="18"/>
  <c r="AI67" i="18"/>
  <c r="AI65" i="18"/>
  <c r="AQ47" i="18"/>
  <c r="AK68" i="18"/>
  <c r="AM56" i="18"/>
  <c r="AW55" i="18" s="1"/>
  <c r="AI51" i="18"/>
  <c r="AM51" i="18"/>
  <c r="AM44" i="18"/>
  <c r="AM54" i="18"/>
  <c r="AW54" i="18" s="1"/>
  <c r="AX54" i="18"/>
  <c r="AM60" i="18"/>
  <c r="AW60" i="18" s="1"/>
  <c r="AX60" i="18"/>
  <c r="AK60" i="18"/>
  <c r="AK53" i="18"/>
  <c r="AQ53" i="18"/>
  <c r="AI59" i="18"/>
  <c r="AK39" i="18"/>
  <c r="AQ36" i="18"/>
  <c r="AQ32" i="18"/>
  <c r="BB31" i="18"/>
  <c r="AM30" i="18"/>
  <c r="AQ42" i="18"/>
  <c r="BA42" i="18" s="1"/>
  <c r="BB42" i="18"/>
  <c r="AO41" i="18"/>
  <c r="AK38" i="18"/>
  <c r="AI34" i="18"/>
  <c r="AS33" i="18" s="1"/>
  <c r="AT33" i="18"/>
  <c r="AI26" i="18"/>
  <c r="AV44" i="18"/>
  <c r="AK45" i="18"/>
  <c r="AU44" i="18" s="1"/>
  <c r="AQ45" i="18"/>
  <c r="AK40" i="18"/>
  <c r="J36" i="18"/>
  <c r="AM36" i="18"/>
  <c r="AO34" i="18"/>
  <c r="M30" i="18"/>
  <c r="N28" i="18"/>
  <c r="AX28" i="18"/>
  <c r="J25" i="18"/>
  <c r="AO29" i="18"/>
  <c r="AK25" i="18"/>
  <c r="BA30" i="18"/>
  <c r="M27" i="18"/>
  <c r="AO22" i="18"/>
  <c r="AO21" i="18"/>
  <c r="AK16" i="18"/>
  <c r="AQ11" i="18"/>
  <c r="N25" i="18"/>
  <c r="AO24" i="18"/>
  <c r="AI25" i="18"/>
  <c r="AI50" i="18"/>
  <c r="AT50" i="18"/>
  <c r="AI19" i="18"/>
  <c r="AQ13" i="18"/>
  <c r="AM20" i="18"/>
  <c r="M13" i="18"/>
  <c r="BA16" i="18"/>
  <c r="N19" i="18"/>
  <c r="AQ66" i="18"/>
  <c r="AK66" i="18"/>
  <c r="AK67" i="18"/>
  <c r="AQ67" i="18"/>
  <c r="AM63" i="18"/>
  <c r="AQ69" i="18"/>
  <c r="BA69" i="18" s="1"/>
  <c r="BB69" i="18"/>
  <c r="AK64" i="18"/>
  <c r="AU63" i="18" s="1"/>
  <c r="AS56" i="18"/>
  <c r="AQ49" i="18"/>
  <c r="AM65" i="18"/>
  <c r="AK57" i="18"/>
  <c r="AO50" i="18"/>
  <c r="AY49" i="18" s="1"/>
  <c r="AX47" i="18"/>
  <c r="AM47" i="18"/>
  <c r="AW47" i="18" s="1"/>
  <c r="AI68" i="18"/>
  <c r="AS68" i="18" s="1"/>
  <c r="AK58" i="18"/>
  <c r="AM50" i="18"/>
  <c r="AK51" i="18"/>
  <c r="AV48" i="18"/>
  <c r="AM46" i="18"/>
  <c r="AO44" i="18"/>
  <c r="AO54" i="18"/>
  <c r="AO60" i="18"/>
  <c r="AY60" i="18" s="1"/>
  <c r="AZ60" i="18"/>
  <c r="AM53" i="18"/>
  <c r="AW53" i="18" s="1"/>
  <c r="AX53" i="18"/>
  <c r="AM59" i="18"/>
  <c r="AW59" i="18" s="1"/>
  <c r="AQ59" i="18"/>
  <c r="AO37" i="18"/>
  <c r="AO35" i="18"/>
  <c r="AO33" i="18"/>
  <c r="AO31" i="18"/>
  <c r="AO28" i="18"/>
  <c r="BA25" i="18"/>
  <c r="M22" i="18"/>
  <c r="AM42" i="18"/>
  <c r="AM41" i="18"/>
  <c r="AI38" i="18"/>
  <c r="AS37" i="18" s="1"/>
  <c r="AI32" i="18"/>
  <c r="F24" i="18"/>
  <c r="J22" i="18"/>
  <c r="AZ45" i="18"/>
  <c r="AO45" i="18"/>
  <c r="AY45" i="18" s="1"/>
  <c r="AM40" i="18"/>
  <c r="BB37" i="18"/>
  <c r="N34" i="18"/>
  <c r="AK36" i="18"/>
  <c r="AM34" i="18"/>
  <c r="AO32" i="18"/>
  <c r="BA31" i="18"/>
  <c r="M28" i="18"/>
  <c r="BB27" i="18"/>
  <c r="N24" i="18"/>
  <c r="L36" i="18"/>
  <c r="AK29" i="18"/>
  <c r="F30" i="18"/>
  <c r="AM27" i="18"/>
  <c r="AI22" i="18"/>
  <c r="AI21" i="18"/>
  <c r="AO18" i="18"/>
  <c r="M14" i="18"/>
  <c r="BA17" i="18"/>
  <c r="AM15" i="18"/>
  <c r="AI10" i="18"/>
  <c r="M25" i="18"/>
  <c r="AI24" i="18"/>
  <c r="AI23" i="18"/>
  <c r="AI15" i="18"/>
  <c r="AQ14" i="18"/>
  <c r="AQ29" i="18"/>
  <c r="AO43" i="18"/>
  <c r="AZ43" i="18"/>
  <c r="AM62" i="18"/>
  <c r="F34" i="18"/>
  <c r="AT37" i="18"/>
  <c r="BA20" i="18"/>
  <c r="M17" i="18"/>
  <c r="AK19" i="18"/>
  <c r="G10" i="18"/>
  <c r="M35" i="18"/>
  <c r="AK20" i="18"/>
  <c r="AM12" i="18"/>
  <c r="AK11" i="18"/>
  <c r="N18" i="18"/>
  <c r="BB21" i="18"/>
  <c r="K11" i="18"/>
  <c r="M19" i="18"/>
  <c r="AZ10" i="18"/>
  <c r="AZ11" i="18"/>
  <c r="L8" i="18"/>
  <c r="AO69" i="18"/>
  <c r="AY69" i="18" s="1"/>
  <c r="AZ69" i="18"/>
  <c r="AM69" i="18"/>
  <c r="AW69" i="18" s="1"/>
  <c r="AX69" i="18"/>
  <c r="AQ62" i="18"/>
  <c r="AM67" i="18"/>
  <c r="AI63" i="18"/>
  <c r="AM52" i="18"/>
  <c r="AT47" i="18"/>
  <c r="AI47" i="18"/>
  <c r="AS47" i="18" s="1"/>
  <c r="AV62" i="18"/>
  <c r="AX57" i="18"/>
  <c r="AM57" i="18"/>
  <c r="AW57" i="18" s="1"/>
  <c r="AQ55" i="18"/>
  <c r="AQ48" i="18"/>
  <c r="AM68" i="18"/>
  <c r="AW68" i="18" s="1"/>
  <c r="AX68" i="18"/>
  <c r="AQ68" i="18"/>
  <c r="BB68" i="18"/>
  <c r="AO58" i="18"/>
  <c r="AY57" i="18" s="1"/>
  <c r="AZ55" i="18"/>
  <c r="AO55" i="18"/>
  <c r="AY55" i="18" s="1"/>
  <c r="AX49" i="18"/>
  <c r="AM49" i="18"/>
  <c r="AW49" i="18" s="1"/>
  <c r="AZ51" i="18"/>
  <c r="AO51" i="18"/>
  <c r="AY51" i="18" s="1"/>
  <c r="AK46" i="18"/>
  <c r="AU46" i="18" s="1"/>
  <c r="AV46" i="18"/>
  <c r="AI39" i="18"/>
  <c r="AQ54" i="18"/>
  <c r="AV54" i="18"/>
  <c r="AK54" i="18"/>
  <c r="AU54" i="18" s="1"/>
  <c r="AQ60" i="18"/>
  <c r="BB60" i="18"/>
  <c r="AO53" i="18"/>
  <c r="AX48" i="18"/>
  <c r="AZ59" i="18"/>
  <c r="AO59" i="18"/>
  <c r="AI43" i="18"/>
  <c r="AV43" i="18"/>
  <c r="AM37" i="18"/>
  <c r="AM35" i="18"/>
  <c r="AM33" i="18"/>
  <c r="AM31" i="18"/>
  <c r="AK28" i="18"/>
  <c r="AK42" i="18"/>
  <c r="AU42" i="18" s="1"/>
  <c r="AV42" i="18"/>
  <c r="AI41" i="18"/>
  <c r="AS41" i="18" s="1"/>
  <c r="AT41" i="18"/>
  <c r="AM38" i="18"/>
  <c r="AI30" i="18"/>
  <c r="AO27" i="18"/>
  <c r="AM45" i="18"/>
  <c r="AQ40" i="18"/>
  <c r="AO40" i="18"/>
  <c r="BA37" i="18"/>
  <c r="M34" i="18"/>
  <c r="BB35" i="18"/>
  <c r="N32" i="18"/>
  <c r="AK34" i="18"/>
  <c r="AM32" i="18"/>
  <c r="AO30" i="18"/>
  <c r="BA27" i="18"/>
  <c r="M24" i="18"/>
  <c r="K36" i="18"/>
  <c r="AI28" i="18"/>
  <c r="E30" i="18"/>
  <c r="AQ24" i="18"/>
  <c r="AM22" i="18"/>
  <c r="AM21" i="18"/>
  <c r="AI18" i="18"/>
  <c r="AO16" i="18"/>
  <c r="AK14" i="18"/>
  <c r="AU13" i="18" s="1"/>
  <c r="AM11" i="18"/>
  <c r="BB26" i="18"/>
  <c r="N23" i="18"/>
  <c r="AM24" i="18"/>
  <c r="AM23" i="18"/>
  <c r="AM17" i="18"/>
  <c r="AQ15" i="18"/>
  <c r="AQ10" i="18"/>
  <c r="AO38" i="18"/>
  <c r="AV61" i="18"/>
  <c r="AK61" i="18"/>
  <c r="AU61" i="18" s="1"/>
  <c r="E34" i="18"/>
  <c r="J16" i="18"/>
  <c r="AX19" i="18"/>
  <c r="AO17" i="18"/>
  <c r="AM13" i="18"/>
  <c r="N35" i="18"/>
  <c r="AO20" i="18"/>
  <c r="AM18" i="18"/>
  <c r="N14" i="18"/>
  <c r="AI12" i="18"/>
  <c r="BA21" i="18"/>
  <c r="M18" i="18"/>
  <c r="AO63" i="18"/>
  <c r="BB52" i="18"/>
  <c r="AQ52" i="18"/>
  <c r="BA52" i="18" s="1"/>
  <c r="AM64" i="18"/>
  <c r="AW64" i="18" s="1"/>
  <c r="AI49" i="18"/>
  <c r="AK52" i="18"/>
  <c r="AV52" i="18"/>
  <c r="AS58" i="18"/>
  <c r="AQ46" i="18"/>
  <c r="BA46" i="18" s="1"/>
  <c r="BB46" i="18"/>
  <c r="AQ34" i="18"/>
  <c r="BB25" i="18"/>
  <c r="N22" i="18"/>
  <c r="AK26" i="18"/>
  <c r="AQ19" i="18"/>
  <c r="AO23" i="18"/>
  <c r="AZ14" i="18"/>
  <c r="AO15" i="18"/>
  <c r="AY14" i="18" s="1"/>
  <c r="AI14" i="18"/>
  <c r="AK56" i="18"/>
  <c r="AV56" i="18"/>
  <c r="N17" i="18"/>
  <c r="BB20" i="18"/>
  <c r="AK17" i="18"/>
  <c r="E28" i="18"/>
  <c r="AS31" i="18"/>
  <c r="BA18" i="18"/>
  <c r="AI66" i="18"/>
  <c r="AS66" i="18" s="1"/>
  <c r="AT66" i="18"/>
  <c r="AV69" i="18"/>
  <c r="AK69" i="18"/>
  <c r="AU69" i="18" s="1"/>
  <c r="AW61" i="18"/>
  <c r="AZ66" i="18"/>
  <c r="AO67" i="18"/>
  <c r="AI64" i="18"/>
  <c r="AS64" i="18" s="1"/>
  <c r="AT64" i="18"/>
  <c r="AQ63" i="18"/>
  <c r="AZ64" i="18"/>
  <c r="AO64" i="18"/>
  <c r="AY64" i="18" s="1"/>
  <c r="AQ50" i="18"/>
  <c r="AK65" i="18"/>
  <c r="AU65" i="18" s="1"/>
  <c r="AV65" i="18"/>
  <c r="BB56" i="18"/>
  <c r="AQ56" i="18"/>
  <c r="BA56" i="18" s="1"/>
  <c r="AZ52" i="18"/>
  <c r="AO48" i="18"/>
  <c r="AZ68" i="18"/>
  <c r="AO68" i="18"/>
  <c r="AY68" i="18" s="1"/>
  <c r="AI52" i="18"/>
  <c r="AQ51" i="18"/>
  <c r="AI44" i="18"/>
  <c r="AI54" i="18"/>
  <c r="AU49" i="18"/>
  <c r="AQ39" i="18"/>
  <c r="AI60" i="18"/>
  <c r="AS60" i="18" s="1"/>
  <c r="AT60" i="18"/>
  <c r="AI53" i="18"/>
  <c r="AQ64" i="18"/>
  <c r="BA64" i="18" s="1"/>
  <c r="BB64" i="18"/>
  <c r="AV59" i="18"/>
  <c r="AK59" i="18"/>
  <c r="AV47" i="18"/>
  <c r="AX43" i="18"/>
  <c r="AM43" i="18"/>
  <c r="AT42" i="18"/>
  <c r="AK37" i="18"/>
  <c r="AK35" i="18"/>
  <c r="AK33" i="18"/>
  <c r="AK31" i="18"/>
  <c r="AM26" i="18"/>
  <c r="AX25" i="18"/>
  <c r="AT46" i="18"/>
  <c r="AO42" i="18"/>
  <c r="AK41" i="18"/>
  <c r="AQ41" i="18"/>
  <c r="BA41" i="18" s="1"/>
  <c r="BB41" i="18"/>
  <c r="AI36" i="18"/>
  <c r="AX29" i="18"/>
  <c r="J26" i="18"/>
  <c r="AK27" i="18"/>
  <c r="AI45" i="18"/>
  <c r="AS45" i="18" s="1"/>
  <c r="AT45" i="18"/>
  <c r="AI40" i="18"/>
  <c r="AW39" i="18"/>
  <c r="I36" i="18"/>
  <c r="AO36" i="18"/>
  <c r="BA35" i="18"/>
  <c r="M32" i="18"/>
  <c r="N30" i="18"/>
  <c r="AK32" i="18"/>
  <c r="AK30" i="18"/>
  <c r="AO26" i="18"/>
  <c r="F26" i="18"/>
  <c r="AO25" i="18"/>
  <c r="BB30" i="18"/>
  <c r="N27" i="18"/>
  <c r="AQ23" i="18"/>
  <c r="BB22" i="18"/>
  <c r="AK22" i="18"/>
  <c r="AK21" i="18"/>
  <c r="AK18" i="18"/>
  <c r="AI16" i="18"/>
  <c r="AO13" i="18"/>
  <c r="AI11" i="18"/>
  <c r="AI35" i="18"/>
  <c r="BA26" i="18"/>
  <c r="M23" i="18"/>
  <c r="AK24" i="18"/>
  <c r="AK23" i="18"/>
  <c r="AK15" i="18"/>
  <c r="AM14" i="18"/>
  <c r="AM10" i="18"/>
  <c r="AQ44" i="18"/>
  <c r="AT55" i="18"/>
  <c r="AI55" i="18"/>
  <c r="AS55" i="18" s="1"/>
  <c r="AO19" i="18"/>
  <c r="AI17" i="18"/>
  <c r="AI13" i="18"/>
  <c r="F28" i="18"/>
  <c r="AT31" i="18"/>
  <c r="AI20" i="18"/>
  <c r="AM16" i="18"/>
  <c r="AQ12" i="18"/>
  <c r="AK10" i="18"/>
  <c r="G9" i="18"/>
  <c r="BB16" i="18"/>
  <c r="BB18" i="18"/>
  <c r="L7" i="18"/>
  <c r="AY11" i="18"/>
  <c r="K8" i="18"/>
  <c r="AO68" i="17"/>
  <c r="AQ66" i="17"/>
  <c r="AK65" i="17"/>
  <c r="AI58" i="17"/>
  <c r="AS57" i="17" s="1"/>
  <c r="AO57" i="17"/>
  <c r="AI68" i="17"/>
  <c r="AK67" i="17"/>
  <c r="AI60" i="17"/>
  <c r="AK59" i="17"/>
  <c r="AU58" i="17" s="1"/>
  <c r="AK64" i="17"/>
  <c r="AI62" i="17"/>
  <c r="AQ61" i="17"/>
  <c r="AK50" i="17"/>
  <c r="AM69" i="17"/>
  <c r="AW69" i="17" s="1"/>
  <c r="AX69" i="17"/>
  <c r="AQ63" i="17"/>
  <c r="AT56" i="17"/>
  <c r="AI56" i="17"/>
  <c r="AS56" i="17" s="1"/>
  <c r="AI37" i="17"/>
  <c r="AQ36" i="17"/>
  <c r="AO34" i="17"/>
  <c r="AO53" i="17"/>
  <c r="AQ52" i="17"/>
  <c r="BB51" i="17"/>
  <c r="AX47" i="17"/>
  <c r="AM47" i="17"/>
  <c r="AW47" i="17" s="1"/>
  <c r="AK38" i="17"/>
  <c r="BB54" i="17"/>
  <c r="AQ54" i="17"/>
  <c r="BA54" i="17" s="1"/>
  <c r="AI53" i="17"/>
  <c r="AV44" i="17"/>
  <c r="AI41" i="17"/>
  <c r="AK36" i="17"/>
  <c r="BA47" i="17"/>
  <c r="AM42" i="17"/>
  <c r="AX41" i="17"/>
  <c r="AQ46" i="17"/>
  <c r="BA46" i="17" s="1"/>
  <c r="BB46" i="17"/>
  <c r="AM37" i="17"/>
  <c r="AX35" i="17"/>
  <c r="AM33" i="17"/>
  <c r="AK32" i="17"/>
  <c r="AQ32" i="17"/>
  <c r="AI31" i="17"/>
  <c r="AO19" i="17"/>
  <c r="F13" i="17"/>
  <c r="AK12" i="17"/>
  <c r="AO10" i="17"/>
  <c r="M27" i="17"/>
  <c r="AQ28" i="17"/>
  <c r="AO26" i="17"/>
  <c r="AI24" i="17"/>
  <c r="AM24" i="17"/>
  <c r="AK22" i="17"/>
  <c r="AQ20" i="17"/>
  <c r="J13" i="17"/>
  <c r="AI10" i="17"/>
  <c r="AQ17" i="17"/>
  <c r="AI15" i="17"/>
  <c r="BB13" i="17"/>
  <c r="N10" i="17"/>
  <c r="AK41" i="17"/>
  <c r="AI55" i="17"/>
  <c r="AI65" i="17"/>
  <c r="AQ29" i="17"/>
  <c r="AO27" i="17"/>
  <c r="AI25" i="17"/>
  <c r="AM25" i="17"/>
  <c r="AK23" i="17"/>
  <c r="AQ21" i="17"/>
  <c r="AQ18" i="17"/>
  <c r="AQ16" i="17"/>
  <c r="AQ15" i="17"/>
  <c r="BA14" i="17" s="1"/>
  <c r="BB14" i="17"/>
  <c r="N8" i="17"/>
  <c r="M11" i="17"/>
  <c r="AM67" i="17"/>
  <c r="AM66" i="17"/>
  <c r="BB57" i="17"/>
  <c r="AQ58" i="17"/>
  <c r="BA57" i="17" s="1"/>
  <c r="AK57" i="17"/>
  <c r="AU57" i="17" s="1"/>
  <c r="AV57" i="17"/>
  <c r="AQ68" i="17"/>
  <c r="AO67" i="17"/>
  <c r="AZ67" i="17"/>
  <c r="BB60" i="17"/>
  <c r="AQ60" i="17"/>
  <c r="AO59" i="17"/>
  <c r="AY59" i="17" s="1"/>
  <c r="AZ59" i="17"/>
  <c r="AM64" i="17"/>
  <c r="AQ62" i="17"/>
  <c r="AM61" i="17"/>
  <c r="AT57" i="17"/>
  <c r="AM50" i="17"/>
  <c r="AO69" i="17"/>
  <c r="AY69" i="17" s="1"/>
  <c r="AZ69" i="17"/>
  <c r="AK63" i="17"/>
  <c r="AV63" i="17"/>
  <c r="AX44" i="17"/>
  <c r="AM44" i="17"/>
  <c r="AW44" i="17" s="1"/>
  <c r="AV55" i="17"/>
  <c r="AK56" i="17"/>
  <c r="AQ56" i="17"/>
  <c r="AK39" i="17"/>
  <c r="AQ37" i="17"/>
  <c r="AO35" i="17"/>
  <c r="AI34" i="17"/>
  <c r="AV49" i="17"/>
  <c r="AK49" i="17"/>
  <c r="AM52" i="17"/>
  <c r="AO45" i="17"/>
  <c r="AV54" i="17"/>
  <c r="AK54" i="17"/>
  <c r="AU54" i="17" s="1"/>
  <c r="AQ53" i="17"/>
  <c r="AT47" i="17"/>
  <c r="AI48" i="17"/>
  <c r="AV43" i="17"/>
  <c r="AK43" i="17"/>
  <c r="AU43" i="17" s="1"/>
  <c r="AQ41" i="17"/>
  <c r="AK35" i="17"/>
  <c r="AI42" i="17"/>
  <c r="AS42" i="17" s="1"/>
  <c r="AK30" i="17"/>
  <c r="AM46" i="17"/>
  <c r="AK46" i="17"/>
  <c r="AU45" i="17" s="1"/>
  <c r="AW36" i="17"/>
  <c r="AO33" i="17"/>
  <c r="AM32" i="17"/>
  <c r="AK31" i="17"/>
  <c r="AQ31" i="17"/>
  <c r="BA30" i="17" s="1"/>
  <c r="BB30" i="17"/>
  <c r="AQ19" i="17"/>
  <c r="AO14" i="17"/>
  <c r="AZ13" i="17"/>
  <c r="AM12" i="17"/>
  <c r="N27" i="17"/>
  <c r="AK28" i="17"/>
  <c r="AQ26" i="17"/>
  <c r="AO24" i="17"/>
  <c r="AI22" i="17"/>
  <c r="AM22" i="17"/>
  <c r="AK20" i="17"/>
  <c r="I13" i="17"/>
  <c r="AI14" i="17"/>
  <c r="N9" i="17"/>
  <c r="BB12" i="17"/>
  <c r="AX18" i="17"/>
  <c r="J15" i="17"/>
  <c r="AI17" i="17"/>
  <c r="AK14" i="17"/>
  <c r="AY12" i="17"/>
  <c r="K9" i="17"/>
  <c r="AK10" i="17"/>
  <c r="AT50" i="17"/>
  <c r="AI50" i="17"/>
  <c r="AS50" i="17" s="1"/>
  <c r="AO38" i="17"/>
  <c r="AV66" i="17"/>
  <c r="AK66" i="17"/>
  <c r="AK29" i="17"/>
  <c r="AQ27" i="17"/>
  <c r="AO25" i="17"/>
  <c r="AI23" i="17"/>
  <c r="AM23" i="17"/>
  <c r="AK21" i="17"/>
  <c r="AI18" i="17"/>
  <c r="AK16" i="17"/>
  <c r="M8" i="17"/>
  <c r="I16" i="17"/>
  <c r="AZ12" i="17"/>
  <c r="N11" i="17"/>
  <c r="AO66" i="17"/>
  <c r="AM65" i="17"/>
  <c r="AX65" i="17"/>
  <c r="AX58" i="17"/>
  <c r="AM58" i="17"/>
  <c r="AW58" i="17" s="1"/>
  <c r="AK68" i="17"/>
  <c r="AI67" i="17"/>
  <c r="AT67" i="17"/>
  <c r="AK60" i="17"/>
  <c r="AI59" i="17"/>
  <c r="AT59" i="17"/>
  <c r="AM55" i="17"/>
  <c r="AI64" i="17"/>
  <c r="AV62" i="17"/>
  <c r="AK62" i="17"/>
  <c r="AU62" i="17" s="1"/>
  <c r="AX62" i="17"/>
  <c r="AM62" i="17"/>
  <c r="AW62" i="17" s="1"/>
  <c r="AO61" i="17"/>
  <c r="AI69" i="17"/>
  <c r="AS69" i="17" s="1"/>
  <c r="AT69" i="17"/>
  <c r="AK69" i="17"/>
  <c r="AU69" i="17" s="1"/>
  <c r="AV69" i="17"/>
  <c r="AO63" i="17"/>
  <c r="AY63" i="17" s="1"/>
  <c r="AZ63" i="17"/>
  <c r="AM40" i="17"/>
  <c r="AM56" i="17"/>
  <c r="AM49" i="17"/>
  <c r="AM39" i="17"/>
  <c r="AO36" i="17"/>
  <c r="AI35" i="17"/>
  <c r="AQ34" i="17"/>
  <c r="AT49" i="17"/>
  <c r="AI49" i="17"/>
  <c r="BB65" i="17"/>
  <c r="AO52" i="17"/>
  <c r="AI45" i="17"/>
  <c r="AI38" i="17"/>
  <c r="AM54" i="17"/>
  <c r="AW54" i="17" s="1"/>
  <c r="AV53" i="17"/>
  <c r="AK53" i="17"/>
  <c r="AU52" i="17" s="1"/>
  <c r="AK48" i="17"/>
  <c r="AV48" i="17"/>
  <c r="AM43" i="17"/>
  <c r="AI39" i="17"/>
  <c r="AK34" i="17"/>
  <c r="AQ42" i="17"/>
  <c r="BA42" i="17" s="1"/>
  <c r="BB42" i="17"/>
  <c r="AM30" i="17"/>
  <c r="AZ46" i="17"/>
  <c r="AO46" i="17"/>
  <c r="AY46" i="17" s="1"/>
  <c r="AX36" i="17"/>
  <c r="AI33" i="17"/>
  <c r="AO32" i="17"/>
  <c r="AM31" i="17"/>
  <c r="AI19" i="17"/>
  <c r="AI28" i="17"/>
  <c r="AM28" i="17"/>
  <c r="AK26" i="17"/>
  <c r="AQ24" i="17"/>
  <c r="AO22" i="17"/>
  <c r="AI20" i="17"/>
  <c r="AX19" i="17"/>
  <c r="AM20" i="17"/>
  <c r="K12" i="17"/>
  <c r="AK13" i="17"/>
  <c r="AY11" i="17"/>
  <c r="K8" i="17"/>
  <c r="AW18" i="17"/>
  <c r="I15" i="17"/>
  <c r="AK17" i="17"/>
  <c r="AM14" i="17"/>
  <c r="AM10" i="17"/>
  <c r="AZ43" i="17"/>
  <c r="AO43" i="17"/>
  <c r="AY43" i="17" s="1"/>
  <c r="AI40" i="17"/>
  <c r="AI29" i="17"/>
  <c r="AM29" i="17"/>
  <c r="AK27" i="17"/>
  <c r="AQ25" i="17"/>
  <c r="AO23" i="17"/>
  <c r="AI21" i="17"/>
  <c r="AM21" i="17"/>
  <c r="AK18" i="17"/>
  <c r="AK15" i="17"/>
  <c r="AK11" i="17"/>
  <c r="F8" i="17"/>
  <c r="J16" i="17"/>
  <c r="BA10" i="17"/>
  <c r="AI66" i="17"/>
  <c r="AO65" i="17"/>
  <c r="AZ65" i="17"/>
  <c r="AZ58" i="17"/>
  <c r="AO58" i="17"/>
  <c r="AM57" i="17"/>
  <c r="AW57" i="17" s="1"/>
  <c r="AX68" i="17"/>
  <c r="AM68" i="17"/>
  <c r="AW68" i="17" s="1"/>
  <c r="AQ67" i="17"/>
  <c r="BA67" i="17" s="1"/>
  <c r="BB67" i="17"/>
  <c r="AM60" i="17"/>
  <c r="AQ59" i="17"/>
  <c r="BB59" i="17"/>
  <c r="AM51" i="17"/>
  <c r="BB64" i="17"/>
  <c r="AQ64" i="17"/>
  <c r="BA64" i="17" s="1"/>
  <c r="AO62" i="17"/>
  <c r="AY62" i="17" s="1"/>
  <c r="AI61" i="17"/>
  <c r="AS61" i="17" s="1"/>
  <c r="AK61" i="17"/>
  <c r="AQ69" i="17"/>
  <c r="BA69" i="17" s="1"/>
  <c r="BB69" i="17"/>
  <c r="AI63" i="17"/>
  <c r="AS63" i="17" s="1"/>
  <c r="AT63" i="17"/>
  <c r="AZ56" i="17"/>
  <c r="AO56" i="17"/>
  <c r="AO37" i="17"/>
  <c r="AI36" i="17"/>
  <c r="AQ35" i="17"/>
  <c r="AQ49" i="17"/>
  <c r="BA49" i="17" s="1"/>
  <c r="BA65" i="17"/>
  <c r="AT54" i="17"/>
  <c r="AI54" i="17"/>
  <c r="AS54" i="17" s="1"/>
  <c r="AI52" i="17"/>
  <c r="AS52" i="17" s="1"/>
  <c r="AK47" i="17"/>
  <c r="BB45" i="17"/>
  <c r="AQ45" i="17"/>
  <c r="BA45" i="17" s="1"/>
  <c r="AQ38" i="17"/>
  <c r="AZ54" i="17"/>
  <c r="AO54" i="17"/>
  <c r="AY54" i="17" s="1"/>
  <c r="AM53" i="17"/>
  <c r="AW53" i="17" s="1"/>
  <c r="BA51" i="17"/>
  <c r="BB50" i="17"/>
  <c r="AO48" i="17"/>
  <c r="AY48" i="17" s="1"/>
  <c r="AZ48" i="17"/>
  <c r="AO41" i="17"/>
  <c r="AY40" i="17" s="1"/>
  <c r="AK37" i="17"/>
  <c r="AO42" i="17"/>
  <c r="AV42" i="17"/>
  <c r="AK42" i="17"/>
  <c r="J31" i="17"/>
  <c r="AU44" i="17"/>
  <c r="AY49" i="17"/>
  <c r="AI46" i="17"/>
  <c r="AS46" i="17" s="1"/>
  <c r="AT46" i="17"/>
  <c r="AO30" i="17"/>
  <c r="AZ39" i="17"/>
  <c r="AW35" i="17"/>
  <c r="AK33" i="17"/>
  <c r="AQ33" i="17"/>
  <c r="AI32" i="17"/>
  <c r="AO31" i="17"/>
  <c r="AI30" i="17"/>
  <c r="AK19" i="17"/>
  <c r="AT12" i="17"/>
  <c r="AI13" i="17"/>
  <c r="AO28" i="17"/>
  <c r="AI26" i="17"/>
  <c r="AM26" i="17"/>
  <c r="AK24" i="17"/>
  <c r="AQ22" i="17"/>
  <c r="AO20" i="17"/>
  <c r="AM17" i="17"/>
  <c r="AW16" i="17" s="1"/>
  <c r="AM13" i="17"/>
  <c r="AO17" i="17"/>
  <c r="BA13" i="17"/>
  <c r="M10" i="17"/>
  <c r="AQ39" i="17"/>
  <c r="AQ44" i="17"/>
  <c r="AK51" i="17"/>
  <c r="AU51" i="17" s="1"/>
  <c r="AV51" i="17"/>
  <c r="AO29" i="17"/>
  <c r="AI27" i="17"/>
  <c r="AM27" i="17"/>
  <c r="AK25" i="17"/>
  <c r="AQ23" i="17"/>
  <c r="AO21" i="17"/>
  <c r="AO18" i="17"/>
  <c r="AO16" i="17"/>
  <c r="AM15" i="17"/>
  <c r="AM11" i="17"/>
  <c r="AY13" i="17"/>
  <c r="K10" i="17"/>
  <c r="BB10" i="17"/>
  <c r="F9" i="17"/>
  <c r="AM66" i="16"/>
  <c r="AQ62" i="16"/>
  <c r="AM69" i="16"/>
  <c r="AW69" i="16" s="1"/>
  <c r="AX69" i="16"/>
  <c r="AO67" i="16"/>
  <c r="AQ69" i="16"/>
  <c r="BA69" i="16" s="1"/>
  <c r="BB69" i="16"/>
  <c r="AM48" i="16"/>
  <c r="AW48" i="16" s="1"/>
  <c r="AX48" i="16"/>
  <c r="AM67" i="16"/>
  <c r="AI69" i="16"/>
  <c r="AS69" i="16" s="1"/>
  <c r="AT69" i="16"/>
  <c r="AV69" i="16"/>
  <c r="AK69" i="16"/>
  <c r="AU69" i="16" s="1"/>
  <c r="AI66" i="16"/>
  <c r="AQ55" i="16"/>
  <c r="AQ47" i="16"/>
  <c r="AO65" i="16"/>
  <c r="AQ51" i="16"/>
  <c r="BA50" i="16" s="1"/>
  <c r="AI68" i="16"/>
  <c r="AO64" i="16"/>
  <c r="AI59" i="16"/>
  <c r="AX56" i="16"/>
  <c r="AM57" i="16"/>
  <c r="AW56" i="16" s="1"/>
  <c r="AI47" i="16"/>
  <c r="AM63" i="16"/>
  <c r="AI53" i="16"/>
  <c r="AY40" i="16"/>
  <c r="AQ25" i="16"/>
  <c r="H34" i="16"/>
  <c r="AI36" i="16"/>
  <c r="AK58" i="16"/>
  <c r="AU58" i="16" s="1"/>
  <c r="AV58" i="16"/>
  <c r="AK52" i="16"/>
  <c r="AO48" i="16"/>
  <c r="AQ36" i="16"/>
  <c r="AO61" i="16"/>
  <c r="AY61" i="16" s="1"/>
  <c r="AZ61" i="16"/>
  <c r="AM60" i="16"/>
  <c r="AO56" i="16"/>
  <c r="AK50" i="16"/>
  <c r="AK49" i="16"/>
  <c r="AX41" i="16"/>
  <c r="AM42" i="16"/>
  <c r="AW41" i="16" s="1"/>
  <c r="AI31" i="16"/>
  <c r="AI29" i="16"/>
  <c r="AI27" i="16"/>
  <c r="AI25" i="16"/>
  <c r="AT43" i="16"/>
  <c r="AI44" i="16"/>
  <c r="AV37" i="16"/>
  <c r="AK38" i="16"/>
  <c r="AQ38" i="16"/>
  <c r="J26" i="16"/>
  <c r="AO24" i="16"/>
  <c r="I12" i="16"/>
  <c r="AW15" i="16"/>
  <c r="AO34" i="16"/>
  <c r="AI28" i="16"/>
  <c r="AQ21" i="16"/>
  <c r="AM28" i="16"/>
  <c r="AM19" i="16"/>
  <c r="AM17" i="16"/>
  <c r="AM45" i="16"/>
  <c r="AW45" i="16" s="1"/>
  <c r="AX45" i="16"/>
  <c r="AI39" i="16"/>
  <c r="L33" i="16"/>
  <c r="AO32" i="16"/>
  <c r="AK19" i="16"/>
  <c r="AV18" i="16"/>
  <c r="AQ16" i="16"/>
  <c r="AW14" i="16"/>
  <c r="L12" i="16"/>
  <c r="AM10" i="16"/>
  <c r="AM37" i="16"/>
  <c r="AU14" i="16"/>
  <c r="G11" i="16"/>
  <c r="AZ16" i="16"/>
  <c r="AM12" i="16"/>
  <c r="AW11" i="16" s="1"/>
  <c r="AZ14" i="16"/>
  <c r="AM13" i="16"/>
  <c r="AU10" i="16"/>
  <c r="G7" i="16"/>
  <c r="BB12" i="16"/>
  <c r="N9" i="16"/>
  <c r="AO66" i="16"/>
  <c r="AY66" i="16" s="1"/>
  <c r="AK67" i="16"/>
  <c r="AI67" i="16"/>
  <c r="AI62" i="16"/>
  <c r="AM65" i="16"/>
  <c r="AX65" i="16"/>
  <c r="AM68" i="16"/>
  <c r="AQ68" i="16"/>
  <c r="AK64" i="16"/>
  <c r="AQ59" i="16"/>
  <c r="AI55" i="16"/>
  <c r="AI46" i="16"/>
  <c r="AO63" i="16"/>
  <c r="AV53" i="16"/>
  <c r="AK53" i="16"/>
  <c r="AU53" i="16" s="1"/>
  <c r="AM43" i="16"/>
  <c r="AQ37" i="16"/>
  <c r="AK36" i="16"/>
  <c r="AV35" i="16"/>
  <c r="BB32" i="16"/>
  <c r="AQ33" i="16"/>
  <c r="BB30" i="16"/>
  <c r="AQ31" i="16"/>
  <c r="BA30" i="16" s="1"/>
  <c r="AQ23" i="16"/>
  <c r="AX55" i="16"/>
  <c r="AK48" i="16"/>
  <c r="AM58" i="16"/>
  <c r="AX54" i="16"/>
  <c r="AI52" i="16"/>
  <c r="AS52" i="16" s="1"/>
  <c r="AI48" i="16"/>
  <c r="AS48" i="16" s="1"/>
  <c r="AT48" i="16"/>
  <c r="AQ61" i="16"/>
  <c r="AM61" i="16"/>
  <c r="AQ60" i="16"/>
  <c r="AT56" i="16"/>
  <c r="AI56" i="16"/>
  <c r="AS56" i="16" s="1"/>
  <c r="AX49" i="16"/>
  <c r="AM50" i="16"/>
  <c r="AW49" i="16" s="1"/>
  <c r="AI40" i="16"/>
  <c r="AX35" i="16"/>
  <c r="AM36" i="16"/>
  <c r="J32" i="16"/>
  <c r="AO44" i="16"/>
  <c r="AQ44" i="16"/>
  <c r="AM38" i="16"/>
  <c r="N29" i="16"/>
  <c r="AQ15" i="16"/>
  <c r="AX33" i="16"/>
  <c r="AM34" i="16"/>
  <c r="H30" i="16"/>
  <c r="AM30" i="16"/>
  <c r="AM27" i="16"/>
  <c r="AQ19" i="16"/>
  <c r="AK28" i="16"/>
  <c r="AI45" i="16"/>
  <c r="AM39" i="16"/>
  <c r="H32" i="16"/>
  <c r="AX31" i="16"/>
  <c r="AM32" i="16"/>
  <c r="AW31" i="16" s="1"/>
  <c r="J28" i="16"/>
  <c r="AM26" i="16"/>
  <c r="AW25" i="16" s="1"/>
  <c r="L18" i="16"/>
  <c r="AZ21" i="16"/>
  <c r="AQ20" i="16"/>
  <c r="H19" i="16"/>
  <c r="BB13" i="16"/>
  <c r="AQ14" i="16"/>
  <c r="BA13" i="16" s="1"/>
  <c r="AV46" i="16"/>
  <c r="AK46" i="16"/>
  <c r="AU46" i="16" s="1"/>
  <c r="AK66" i="16"/>
  <c r="AK12" i="16"/>
  <c r="AV11" i="16"/>
  <c r="AY15" i="16"/>
  <c r="K12" i="16"/>
  <c r="H8" i="16"/>
  <c r="K7" i="16"/>
  <c r="AM62" i="16"/>
  <c r="AW62" i="16" s="1"/>
  <c r="AX62" i="16"/>
  <c r="BB67" i="16"/>
  <c r="AQ67" i="16"/>
  <c r="BB53" i="16"/>
  <c r="AQ54" i="16"/>
  <c r="BA54" i="16" s="1"/>
  <c r="BB46" i="16"/>
  <c r="AQ46" i="16"/>
  <c r="AQ65" i="16"/>
  <c r="BA65" i="16" s="1"/>
  <c r="BB65" i="16"/>
  <c r="AK65" i="16"/>
  <c r="AO68" i="16"/>
  <c r="AQ64" i="16"/>
  <c r="AI54" i="16"/>
  <c r="AI63" i="16"/>
  <c r="AS63" i="16" s="1"/>
  <c r="AT63" i="16"/>
  <c r="AM53" i="16"/>
  <c r="AW53" i="16" s="1"/>
  <c r="AX53" i="16"/>
  <c r="AK43" i="16"/>
  <c r="AQ41" i="16"/>
  <c r="BA41" i="16" s="1"/>
  <c r="BB41" i="16"/>
  <c r="AQ35" i="16"/>
  <c r="AO33" i="16"/>
  <c r="BB28" i="16"/>
  <c r="AQ29" i="16"/>
  <c r="AO23" i="16"/>
  <c r="BB50" i="16"/>
  <c r="I37" i="16"/>
  <c r="AI58" i="16"/>
  <c r="AS58" i="16" s="1"/>
  <c r="AM52" i="16"/>
  <c r="BB52" i="16"/>
  <c r="AQ52" i="16"/>
  <c r="BA52" i="16" s="1"/>
  <c r="AQ48" i="16"/>
  <c r="AV61" i="16"/>
  <c r="AK61" i="16"/>
  <c r="AU61" i="16" s="1"/>
  <c r="AZ60" i="16"/>
  <c r="AO60" i="16"/>
  <c r="AY60" i="16" s="1"/>
  <c r="AK60" i="16"/>
  <c r="BB56" i="16"/>
  <c r="AQ56" i="16"/>
  <c r="BA56" i="16" s="1"/>
  <c r="AQ49" i="16"/>
  <c r="BA49" i="16" s="1"/>
  <c r="BB49" i="16"/>
  <c r="AQ40" i="16"/>
  <c r="AI35" i="16"/>
  <c r="I26" i="16"/>
  <c r="AM44" i="16"/>
  <c r="AO38" i="16"/>
  <c r="AK31" i="16"/>
  <c r="AM24" i="16"/>
  <c r="AM22" i="16"/>
  <c r="AI21" i="16"/>
  <c r="AI17" i="16"/>
  <c r="AI34" i="16"/>
  <c r="G30" i="16"/>
  <c r="AK30" i="16"/>
  <c r="AQ17" i="16"/>
  <c r="AS41" i="16"/>
  <c r="AO28" i="16"/>
  <c r="AM21" i="16"/>
  <c r="AW20" i="16" s="1"/>
  <c r="AO45" i="16"/>
  <c r="AY45" i="16" s="1"/>
  <c r="AZ45" i="16"/>
  <c r="AK45" i="16"/>
  <c r="AV45" i="16"/>
  <c r="AO39" i="16"/>
  <c r="G32" i="16"/>
  <c r="AU35" i="16"/>
  <c r="AI32" i="16"/>
  <c r="H24" i="16"/>
  <c r="AV27" i="16"/>
  <c r="AK26" i="16"/>
  <c r="AI24" i="16"/>
  <c r="AQ22" i="16"/>
  <c r="AK21" i="16"/>
  <c r="AV20" i="16"/>
  <c r="F20" i="16"/>
  <c r="AQ18" i="16"/>
  <c r="AK17" i="16"/>
  <c r="AI15" i="16"/>
  <c r="AS14" i="16" s="1"/>
  <c r="AI11" i="16"/>
  <c r="E8" i="16" s="1"/>
  <c r="AM47" i="16"/>
  <c r="AS13" i="16"/>
  <c r="AK16" i="16"/>
  <c r="AT22" i="16"/>
  <c r="AO13" i="16"/>
  <c r="AO69" i="16"/>
  <c r="AY69" i="16" s="1"/>
  <c r="AZ69" i="16"/>
  <c r="AK51" i="16"/>
  <c r="AI65" i="16"/>
  <c r="AV59" i="16"/>
  <c r="AV68" i="16"/>
  <c r="AK68" i="16"/>
  <c r="AM64" i="16"/>
  <c r="AX64" i="16"/>
  <c r="AM59" i="16"/>
  <c r="AO57" i="16"/>
  <c r="AM51" i="16"/>
  <c r="AX51" i="16"/>
  <c r="AV63" i="16"/>
  <c r="AK63" i="16"/>
  <c r="AQ63" i="16"/>
  <c r="AO53" i="16"/>
  <c r="AY53" i="16" s="1"/>
  <c r="AZ53" i="16"/>
  <c r="AO43" i="16"/>
  <c r="AZ43" i="16"/>
  <c r="AK41" i="16"/>
  <c r="AU41" i="16" s="1"/>
  <c r="BB26" i="16"/>
  <c r="AQ27" i="16"/>
  <c r="AV42" i="16"/>
  <c r="AX40" i="16"/>
  <c r="AQ58" i="16"/>
  <c r="BA58" i="16" s="1"/>
  <c r="BB58" i="16"/>
  <c r="AO58" i="16"/>
  <c r="AY58" i="16" s="1"/>
  <c r="AZ58" i="16"/>
  <c r="AZ51" i="16"/>
  <c r="AO52" i="16"/>
  <c r="AY51" i="16" s="1"/>
  <c r="BB43" i="16"/>
  <c r="AT61" i="16"/>
  <c r="AI61" i="16"/>
  <c r="AS61" i="16" s="1"/>
  <c r="AI60" i="16"/>
  <c r="AK56" i="16"/>
  <c r="AZ50" i="16"/>
  <c r="AO50" i="16"/>
  <c r="AY50" i="16" s="1"/>
  <c r="AO49" i="16"/>
  <c r="AO42" i="16"/>
  <c r="AI37" i="16"/>
  <c r="J30" i="16"/>
  <c r="AK44" i="16"/>
  <c r="AI38" i="16"/>
  <c r="AQ34" i="16"/>
  <c r="AI30" i="16"/>
  <c r="AK24" i="16"/>
  <c r="AI19" i="16"/>
  <c r="AQ11" i="16"/>
  <c r="AK34" i="16"/>
  <c r="AU33" i="16" s="1"/>
  <c r="AO30" i="16"/>
  <c r="AS43" i="16"/>
  <c r="AX25" i="16"/>
  <c r="J22" i="16"/>
  <c r="AI20" i="16"/>
  <c r="AQ45" i="16"/>
  <c r="BA45" i="16" s="1"/>
  <c r="BB45" i="16"/>
  <c r="AQ39" i="16"/>
  <c r="AK39" i="16"/>
  <c r="AT33" i="16"/>
  <c r="F30" i="16"/>
  <c r="AK32" i="16"/>
  <c r="AO26" i="16"/>
  <c r="AX23" i="16"/>
  <c r="J20" i="16"/>
  <c r="L16" i="16"/>
  <c r="AZ19" i="16"/>
  <c r="AO18" i="16"/>
  <c r="AZ17" i="16"/>
  <c r="H17" i="16"/>
  <c r="AQ10" i="16"/>
  <c r="AT50" i="16"/>
  <c r="AI50" i="16"/>
  <c r="AQ24" i="16"/>
  <c r="AO12" i="16"/>
  <c r="E10" i="16"/>
  <c r="AI12" i="16"/>
  <c r="AZ20" i="16"/>
  <c r="M10" i="16"/>
  <c r="L8" i="16"/>
  <c r="N27" i="16"/>
  <c r="AK13" i="16"/>
  <c r="E11" i="16"/>
  <c r="BA12" i="16"/>
  <c r="AZ10" i="16"/>
  <c r="AI66" i="15"/>
  <c r="AW65" i="15"/>
  <c r="AK58" i="15"/>
  <c r="AO67" i="15"/>
  <c r="AO63" i="15"/>
  <c r="AM64" i="15"/>
  <c r="AW64" i="15" s="1"/>
  <c r="AX64" i="15"/>
  <c r="AO68" i="15"/>
  <c r="BA57" i="15"/>
  <c r="AQ56" i="15"/>
  <c r="BA56" i="15" s="1"/>
  <c r="BB56" i="15"/>
  <c r="AQ48" i="15"/>
  <c r="AQ40" i="15"/>
  <c r="BB57" i="15"/>
  <c r="AX53" i="15"/>
  <c r="AM53" i="15"/>
  <c r="AW53" i="15" s="1"/>
  <c r="AK50" i="15"/>
  <c r="AU49" i="15" s="1"/>
  <c r="AV49" i="15"/>
  <c r="AV46" i="15"/>
  <c r="AK46" i="15"/>
  <c r="AU46" i="15" s="1"/>
  <c r="AO59" i="15"/>
  <c r="AQ53" i="15"/>
  <c r="BA52" i="15" s="1"/>
  <c r="AT57" i="15"/>
  <c r="AV47" i="15"/>
  <c r="AK52" i="15"/>
  <c r="AM49" i="15"/>
  <c r="AO42" i="15"/>
  <c r="BB41" i="15"/>
  <c r="AQ41" i="15"/>
  <c r="BA41" i="15" s="1"/>
  <c r="AT42" i="15"/>
  <c r="AK39" i="15"/>
  <c r="AO37" i="15"/>
  <c r="AO36" i="15"/>
  <c r="AO35" i="15"/>
  <c r="AO34" i="15"/>
  <c r="AO33" i="15"/>
  <c r="AO32" i="15"/>
  <c r="AO31" i="15"/>
  <c r="AO30" i="15"/>
  <c r="AO29" i="15"/>
  <c r="AO28" i="15"/>
  <c r="AO27" i="15"/>
  <c r="AI50" i="15"/>
  <c r="AS43" i="15"/>
  <c r="I31" i="15"/>
  <c r="AQ38" i="15"/>
  <c r="AW35" i="15"/>
  <c r="AW33" i="15"/>
  <c r="AW29" i="15"/>
  <c r="I26" i="15"/>
  <c r="G31" i="15"/>
  <c r="AU34" i="15"/>
  <c r="AO26" i="15"/>
  <c r="AI24" i="15"/>
  <c r="AM12" i="15"/>
  <c r="G30" i="15"/>
  <c r="AU33" i="15"/>
  <c r="G24" i="15"/>
  <c r="AU27" i="15"/>
  <c r="AQ26" i="15"/>
  <c r="AK14" i="15"/>
  <c r="AK31" i="15"/>
  <c r="AU30" i="15" s="1"/>
  <c r="H22" i="15"/>
  <c r="AK22" i="15"/>
  <c r="AU21" i="15" s="1"/>
  <c r="I18" i="15"/>
  <c r="AI14" i="15"/>
  <c r="AM42" i="15"/>
  <c r="AX41" i="15"/>
  <c r="AV40" i="15"/>
  <c r="AK41" i="15"/>
  <c r="AM52" i="15"/>
  <c r="AT55" i="15"/>
  <c r="AI55" i="15"/>
  <c r="AS55" i="15" s="1"/>
  <c r="AM25" i="15"/>
  <c r="AO23" i="15"/>
  <c r="AI20" i="15"/>
  <c r="AK19" i="15"/>
  <c r="AM18" i="15"/>
  <c r="AM17" i="15"/>
  <c r="AQ17" i="15"/>
  <c r="AI16" i="15"/>
  <c r="G18" i="15"/>
  <c r="AI13" i="15"/>
  <c r="AK11" i="15"/>
  <c r="AQ11" i="15"/>
  <c r="AT65" i="15"/>
  <c r="AI65" i="15"/>
  <c r="AQ65" i="15"/>
  <c r="AK66" i="15"/>
  <c r="AQ61" i="15"/>
  <c r="AQ64" i="15"/>
  <c r="AO58" i="15"/>
  <c r="AI67" i="15"/>
  <c r="AM63" i="15"/>
  <c r="AI60" i="15"/>
  <c r="AT60" i="15"/>
  <c r="AK64" i="15"/>
  <c r="AQ68" i="15"/>
  <c r="AO48" i="15"/>
  <c r="AO51" i="15"/>
  <c r="AZ45" i="15"/>
  <c r="AO45" i="15"/>
  <c r="AY45" i="15" s="1"/>
  <c r="AK59" i="15"/>
  <c r="AK51" i="15"/>
  <c r="AV45" i="15"/>
  <c r="AK45" i="15"/>
  <c r="AI54" i="15"/>
  <c r="AI52" i="15"/>
  <c r="AI49" i="15"/>
  <c r="AK42" i="15"/>
  <c r="AO38" i="15"/>
  <c r="BA51" i="15"/>
  <c r="AZ53" i="15"/>
  <c r="AO53" i="15"/>
  <c r="AY53" i="15" s="1"/>
  <c r="AW28" i="15"/>
  <c r="I25" i="15"/>
  <c r="G34" i="15"/>
  <c r="AQ24" i="15"/>
  <c r="AO21" i="15"/>
  <c r="AM15" i="15"/>
  <c r="AV28" i="15"/>
  <c r="H25" i="15"/>
  <c r="AM26" i="15"/>
  <c r="J20" i="15"/>
  <c r="AK36" i="15"/>
  <c r="AU35" i="15" s="1"/>
  <c r="AV35" i="15"/>
  <c r="G20" i="15"/>
  <c r="AI22" i="15"/>
  <c r="AI15" i="15"/>
  <c r="AQ14" i="15"/>
  <c r="AI12" i="15"/>
  <c r="AM27" i="15"/>
  <c r="AQ39" i="15"/>
  <c r="AQ44" i="15"/>
  <c r="AM62" i="15"/>
  <c r="AV30" i="15"/>
  <c r="AZ24" i="15"/>
  <c r="AO25" i="15"/>
  <c r="AI23" i="15"/>
  <c r="AO20" i="15"/>
  <c r="AQ20" i="15"/>
  <c r="AI19" i="15"/>
  <c r="AK18" i="15"/>
  <c r="AO17" i="15"/>
  <c r="AO16" i="15"/>
  <c r="AQ16" i="15"/>
  <c r="AV21" i="15"/>
  <c r="H18" i="15"/>
  <c r="AK13" i="15"/>
  <c r="AQ13" i="15"/>
  <c r="AM11" i="15"/>
  <c r="K7" i="15"/>
  <c r="AI69" i="15"/>
  <c r="AS69" i="15" s="1"/>
  <c r="AT69" i="15"/>
  <c r="AM69" i="15"/>
  <c r="AW69" i="15" s="1"/>
  <c r="AK65" i="15"/>
  <c r="AX67" i="15"/>
  <c r="AM67" i="15"/>
  <c r="AW67" i="15" s="1"/>
  <c r="AV63" i="15"/>
  <c r="AK63" i="15"/>
  <c r="AU62" i="15" s="1"/>
  <c r="AQ69" i="15"/>
  <c r="BA69" i="15" s="1"/>
  <c r="BB69" i="15"/>
  <c r="BB67" i="15"/>
  <c r="AQ67" i="15"/>
  <c r="AI63" i="15"/>
  <c r="AK60" i="15"/>
  <c r="AX66" i="15"/>
  <c r="AK68" i="15"/>
  <c r="AK57" i="15"/>
  <c r="AU57" i="15" s="1"/>
  <c r="BB47" i="15"/>
  <c r="AQ47" i="15"/>
  <c r="BB60" i="15"/>
  <c r="AZ50" i="15"/>
  <c r="AO50" i="15"/>
  <c r="AY50" i="15" s="1"/>
  <c r="AI46" i="15"/>
  <c r="AS46" i="15" s="1"/>
  <c r="AT46" i="15"/>
  <c r="AK44" i="15"/>
  <c r="AI59" i="15"/>
  <c r="AK53" i="15"/>
  <c r="AI51" i="15"/>
  <c r="AS51" i="15" s="1"/>
  <c r="AM45" i="15"/>
  <c r="AW45" i="15" s="1"/>
  <c r="AS56" i="15"/>
  <c r="AI45" i="15"/>
  <c r="AT44" i="15"/>
  <c r="AQ54" i="15"/>
  <c r="AO52" i="15"/>
  <c r="AY52" i="15" s="1"/>
  <c r="AQ49" i="15"/>
  <c r="BA49" i="15" s="1"/>
  <c r="BB49" i="15"/>
  <c r="AK43" i="15"/>
  <c r="AO41" i="15"/>
  <c r="AI37" i="15"/>
  <c r="AI36" i="15"/>
  <c r="AI35" i="15"/>
  <c r="AI34" i="15"/>
  <c r="AI33" i="15"/>
  <c r="AI32" i="15"/>
  <c r="AI31" i="15"/>
  <c r="AI30" i="15"/>
  <c r="AI29" i="15"/>
  <c r="AI28" i="15"/>
  <c r="AI27" i="15"/>
  <c r="AV37" i="15"/>
  <c r="AK38" i="15"/>
  <c r="AU37" i="15" s="1"/>
  <c r="H26" i="15"/>
  <c r="AV29" i="15"/>
  <c r="AM24" i="15"/>
  <c r="AW23" i="15" s="1"/>
  <c r="AI21" i="15"/>
  <c r="AM14" i="15"/>
  <c r="AM10" i="15"/>
  <c r="G29" i="15"/>
  <c r="AU32" i="15"/>
  <c r="AK26" i="15"/>
  <c r="AU25" i="15" s="1"/>
  <c r="AV25" i="15"/>
  <c r="I20" i="15"/>
  <c r="AK10" i="15"/>
  <c r="H20" i="15"/>
  <c r="AQ22" i="15"/>
  <c r="AQ15" i="15"/>
  <c r="AQ12" i="15"/>
  <c r="AI10" i="15"/>
  <c r="AM32" i="15"/>
  <c r="AW31" i="15" s="1"/>
  <c r="AO43" i="15"/>
  <c r="AK56" i="15"/>
  <c r="AU56" i="15" s="1"/>
  <c r="G32" i="15"/>
  <c r="G27" i="15"/>
  <c r="AI25" i="15"/>
  <c r="AQ23" i="15"/>
  <c r="AM20" i="15"/>
  <c r="AM19" i="15"/>
  <c r="AQ19" i="15"/>
  <c r="AI18" i="15"/>
  <c r="AK17" i="15"/>
  <c r="AM16" i="15"/>
  <c r="AM13" i="15"/>
  <c r="K9" i="15"/>
  <c r="AO11" i="15"/>
  <c r="AY10" i="15" s="1"/>
  <c r="AO69" i="15"/>
  <c r="AY69" i="15" s="1"/>
  <c r="AZ69" i="15"/>
  <c r="AQ66" i="15"/>
  <c r="AV69" i="15"/>
  <c r="AK69" i="15"/>
  <c r="AU69" i="15" s="1"/>
  <c r="AQ62" i="15"/>
  <c r="AM60" i="15"/>
  <c r="AW60" i="15" s="1"/>
  <c r="AX60" i="15"/>
  <c r="AK67" i="15"/>
  <c r="AX65" i="15"/>
  <c r="AQ63" i="15"/>
  <c r="AZ64" i="15"/>
  <c r="AO64" i="15"/>
  <c r="AY64" i="15" s="1"/>
  <c r="AI68" i="15"/>
  <c r="AT68" i="15"/>
  <c r="AO60" i="15"/>
  <c r="AY60" i="15" s="1"/>
  <c r="AZ60" i="15"/>
  <c r="AM57" i="15"/>
  <c r="BB55" i="15"/>
  <c r="AQ55" i="15"/>
  <c r="BA55" i="15" s="1"/>
  <c r="AX47" i="15"/>
  <c r="AM47" i="15"/>
  <c r="AW47" i="15" s="1"/>
  <c r="BA60" i="15"/>
  <c r="AM50" i="15"/>
  <c r="AX50" i="15"/>
  <c r="AQ46" i="15"/>
  <c r="AO44" i="15"/>
  <c r="AY44" i="15" s="1"/>
  <c r="AZ44" i="15"/>
  <c r="AM59" i="15"/>
  <c r="BB59" i="15"/>
  <c r="AQ59" i="15"/>
  <c r="BA59" i="15" s="1"/>
  <c r="AI53" i="15"/>
  <c r="AT53" i="15"/>
  <c r="AX51" i="15"/>
  <c r="AM51" i="15"/>
  <c r="AW51" i="15" s="1"/>
  <c r="AS58" i="15"/>
  <c r="AW54" i="15"/>
  <c r="AU48" i="15"/>
  <c r="AQ45" i="15"/>
  <c r="AY57" i="15"/>
  <c r="AK54" i="15"/>
  <c r="AU54" i="15" s="1"/>
  <c r="AV54" i="15"/>
  <c r="AO49" i="15"/>
  <c r="AU47" i="15"/>
  <c r="AX43" i="15"/>
  <c r="AM43" i="15"/>
  <c r="AW43" i="15" s="1"/>
  <c r="AI41" i="15"/>
  <c r="AS41" i="15" s="1"/>
  <c r="AT41" i="15"/>
  <c r="AM39" i="15"/>
  <c r="AX38" i="15"/>
  <c r="AQ37" i="15"/>
  <c r="AQ36" i="15"/>
  <c r="AQ35" i="15"/>
  <c r="AQ34" i="15"/>
  <c r="AQ33" i="15"/>
  <c r="AQ32" i="15"/>
  <c r="AQ31" i="15"/>
  <c r="AQ30" i="15"/>
  <c r="AQ29" i="15"/>
  <c r="AQ28" i="15"/>
  <c r="AQ27" i="15"/>
  <c r="AI38" i="15"/>
  <c r="AW30" i="15"/>
  <c r="G26" i="15"/>
  <c r="AU29" i="15"/>
  <c r="AK24" i="15"/>
  <c r="AQ21" i="15"/>
  <c r="AV33" i="15"/>
  <c r="H24" i="15"/>
  <c r="AV27" i="15"/>
  <c r="AI26" i="15"/>
  <c r="AO22" i="15"/>
  <c r="AK15" i="15"/>
  <c r="AK12" i="15"/>
  <c r="G22" i="15"/>
  <c r="AM22" i="15"/>
  <c r="AX21" i="15"/>
  <c r="J18" i="15"/>
  <c r="AO15" i="15"/>
  <c r="AY14" i="15" s="1"/>
  <c r="AZ14" i="15"/>
  <c r="AQ10" i="15"/>
  <c r="AM37" i="15"/>
  <c r="AW36" i="15" s="1"/>
  <c r="AI40" i="15"/>
  <c r="AS39" i="15" s="1"/>
  <c r="AK61" i="15"/>
  <c r="AU61" i="15" s="1"/>
  <c r="AV61" i="15"/>
  <c r="AQ25" i="15"/>
  <c r="AY24" i="15"/>
  <c r="AK20" i="15"/>
  <c r="AO19" i="15"/>
  <c r="AO18" i="15"/>
  <c r="AQ18" i="15"/>
  <c r="AI17" i="15"/>
  <c r="AK16" i="15"/>
  <c r="AO13" i="15"/>
  <c r="L9" i="15"/>
  <c r="AI11" i="15"/>
  <c r="AI67" i="14"/>
  <c r="AQ69" i="14"/>
  <c r="BA69" i="14" s="1"/>
  <c r="BB69" i="14"/>
  <c r="AO62" i="14"/>
  <c r="AQ65" i="14"/>
  <c r="AI68" i="14"/>
  <c r="AQ68" i="14"/>
  <c r="BB68" i="14"/>
  <c r="AZ67" i="14"/>
  <c r="AO68" i="14"/>
  <c r="AQ58" i="14"/>
  <c r="AM53" i="14"/>
  <c r="AZ66" i="14"/>
  <c r="AK62" i="14"/>
  <c r="AM59" i="14"/>
  <c r="AX63" i="14"/>
  <c r="AM63" i="14"/>
  <c r="AW63" i="14" s="1"/>
  <c r="AI60" i="14"/>
  <c r="AM56" i="14"/>
  <c r="AI46" i="14"/>
  <c r="AI38" i="14"/>
  <c r="AK61" i="14"/>
  <c r="AV61" i="14"/>
  <c r="AI56" i="14"/>
  <c r="AS56" i="14" s="1"/>
  <c r="AT56" i="14"/>
  <c r="AQ54" i="14"/>
  <c r="AT52" i="14"/>
  <c r="AI52" i="14"/>
  <c r="AS52" i="14" s="1"/>
  <c r="AK50" i="14"/>
  <c r="AM46" i="14"/>
  <c r="AO44" i="14"/>
  <c r="AQ40" i="14"/>
  <c r="AV58" i="14"/>
  <c r="BA53" i="14"/>
  <c r="AO51" i="14"/>
  <c r="AQ43" i="14"/>
  <c r="BA42" i="14" s="1"/>
  <c r="AI49" i="14"/>
  <c r="AM41" i="14"/>
  <c r="AQ41" i="14"/>
  <c r="BA41" i="14" s="1"/>
  <c r="BB41" i="14"/>
  <c r="AM35" i="14"/>
  <c r="AI34" i="14"/>
  <c r="AQ47" i="14"/>
  <c r="BA46" i="14" s="1"/>
  <c r="AK39" i="14"/>
  <c r="N35" i="14"/>
  <c r="AQ36" i="14"/>
  <c r="AK34" i="14"/>
  <c r="AK45" i="14"/>
  <c r="AI37" i="14"/>
  <c r="AO33" i="14"/>
  <c r="AK33" i="14"/>
  <c r="AI32" i="14"/>
  <c r="AQ31" i="14"/>
  <c r="AO30" i="14"/>
  <c r="AM29" i="14"/>
  <c r="AO26" i="14"/>
  <c r="AY25" i="14" s="1"/>
  <c r="AK25" i="14"/>
  <c r="AM19" i="14"/>
  <c r="AQ14" i="14"/>
  <c r="AI26" i="14"/>
  <c r="AQ22" i="14"/>
  <c r="AQ19" i="14"/>
  <c r="BA18" i="14" s="1"/>
  <c r="AM18" i="14"/>
  <c r="K11" i="14"/>
  <c r="AQ27" i="14"/>
  <c r="AY24" i="14"/>
  <c r="K21" i="14"/>
  <c r="AK23" i="14"/>
  <c r="AQ13" i="14"/>
  <c r="AK28" i="14"/>
  <c r="AK24" i="14"/>
  <c r="BA16" i="14"/>
  <c r="M13" i="14"/>
  <c r="AK14" i="14"/>
  <c r="AK12" i="14"/>
  <c r="AI11" i="14"/>
  <c r="E8" i="14" s="1"/>
  <c r="AO38" i="14"/>
  <c r="AT65" i="14"/>
  <c r="AI65" i="14"/>
  <c r="AS65" i="14" s="1"/>
  <c r="I9" i="14"/>
  <c r="AK17" i="14"/>
  <c r="AK13" i="14"/>
  <c r="AW11" i="14"/>
  <c r="I8" i="14"/>
  <c r="AO20" i="14"/>
  <c r="AK20" i="14"/>
  <c r="AV19" i="14"/>
  <c r="AY29" i="14"/>
  <c r="K26" i="14"/>
  <c r="AM68" i="14"/>
  <c r="AV67" i="14"/>
  <c r="AK67" i="14"/>
  <c r="AU67" i="14" s="1"/>
  <c r="AO58" i="14"/>
  <c r="AO60" i="14"/>
  <c r="AT55" i="14"/>
  <c r="AI55" i="14"/>
  <c r="AK53" i="14"/>
  <c r="AI64" i="14"/>
  <c r="AI62" i="14"/>
  <c r="AI59" i="14"/>
  <c r="AK63" i="14"/>
  <c r="AK52" i="14"/>
  <c r="AK44" i="14"/>
  <c r="AV44" i="14"/>
  <c r="AI61" i="14"/>
  <c r="AQ56" i="14"/>
  <c r="AK54" i="14"/>
  <c r="AU54" i="14" s="1"/>
  <c r="AV54" i="14"/>
  <c r="BB52" i="14"/>
  <c r="AQ52" i="14"/>
  <c r="BA52" i="14" s="1"/>
  <c r="AI48" i="14"/>
  <c r="AK46" i="14"/>
  <c r="AM42" i="14"/>
  <c r="AO40" i="14"/>
  <c r="AI51" i="14"/>
  <c r="AM51" i="14"/>
  <c r="AO43" i="14"/>
  <c r="J37" i="14"/>
  <c r="AX40" i="14"/>
  <c r="AM49" i="14"/>
  <c r="AX48" i="14"/>
  <c r="AQ49" i="14"/>
  <c r="BA49" i="14" s="1"/>
  <c r="BB49" i="14"/>
  <c r="AZ41" i="14"/>
  <c r="AO41" i="14"/>
  <c r="AY41" i="14" s="1"/>
  <c r="AO35" i="14"/>
  <c r="AO47" i="14"/>
  <c r="AY46" i="14" s="1"/>
  <c r="AQ39" i="14"/>
  <c r="M35" i="14"/>
  <c r="AK36" i="14"/>
  <c r="AI45" i="14"/>
  <c r="AT45" i="14"/>
  <c r="AM37" i="14"/>
  <c r="AQ37" i="14"/>
  <c r="AQ33" i="14"/>
  <c r="AM32" i="14"/>
  <c r="AK32" i="14"/>
  <c r="AI31" i="14"/>
  <c r="AQ30" i="14"/>
  <c r="AQ29" i="14"/>
  <c r="AM25" i="14"/>
  <c r="AO22" i="14"/>
  <c r="AO27" i="14"/>
  <c r="AK26" i="14"/>
  <c r="AI22" i="14"/>
  <c r="BB15" i="14"/>
  <c r="N12" i="14"/>
  <c r="AI27" i="14"/>
  <c r="AM23" i="14"/>
  <c r="AM21" i="14"/>
  <c r="AO12" i="14"/>
  <c r="AM28" i="14"/>
  <c r="AM24" i="14"/>
  <c r="E13" i="14"/>
  <c r="AI15" i="14"/>
  <c r="AS14" i="14" s="1"/>
  <c r="AO13" i="14"/>
  <c r="AX52" i="14"/>
  <c r="AM52" i="14"/>
  <c r="AK66" i="14"/>
  <c r="AU66" i="14" s="1"/>
  <c r="AQ11" i="14"/>
  <c r="AQ20" i="14"/>
  <c r="F16" i="14"/>
  <c r="AZ25" i="14"/>
  <c r="L22" i="14"/>
  <c r="AM67" i="14"/>
  <c r="AM69" i="14"/>
  <c r="AW69" i="14" s="1"/>
  <c r="AX69" i="14"/>
  <c r="AQ67" i="14"/>
  <c r="BA67" i="14" s="1"/>
  <c r="BB67" i="14"/>
  <c r="AQ57" i="14"/>
  <c r="BA57" i="14" s="1"/>
  <c r="AM60" i="14"/>
  <c r="AQ55" i="14"/>
  <c r="AQ64" i="14"/>
  <c r="AQ59" i="14"/>
  <c r="BA59" i="14" s="1"/>
  <c r="BB59" i="14"/>
  <c r="AI63" i="14"/>
  <c r="AS63" i="14" s="1"/>
  <c r="AT63" i="14"/>
  <c r="AT54" i="14"/>
  <c r="AI54" i="14"/>
  <c r="AS54" i="14" s="1"/>
  <c r="AI50" i="14"/>
  <c r="AI42" i="14"/>
  <c r="BB61" i="14"/>
  <c r="AQ61" i="14"/>
  <c r="AM61" i="14"/>
  <c r="AZ56" i="14"/>
  <c r="AO56" i="14"/>
  <c r="AY56" i="14" s="1"/>
  <c r="AO54" i="14"/>
  <c r="AO52" i="14"/>
  <c r="AQ48" i="14"/>
  <c r="BA48" i="14" s="1"/>
  <c r="AI44" i="14"/>
  <c r="AK42" i="14"/>
  <c r="AM38" i="14"/>
  <c r="AX55" i="14"/>
  <c r="AK51" i="14"/>
  <c r="AV51" i="14"/>
  <c r="AI43" i="14"/>
  <c r="AX43" i="14"/>
  <c r="AM43" i="14"/>
  <c r="AW43" i="14" s="1"/>
  <c r="AI35" i="14"/>
  <c r="AZ49" i="14"/>
  <c r="AO49" i="14"/>
  <c r="AY49" i="14" s="1"/>
  <c r="AV41" i="14"/>
  <c r="AK41" i="14"/>
  <c r="AQ35" i="14"/>
  <c r="AT47" i="14"/>
  <c r="AI47" i="14"/>
  <c r="AX47" i="14"/>
  <c r="AM47" i="14"/>
  <c r="AW47" i="14" s="1"/>
  <c r="AO39" i="14"/>
  <c r="AM36" i="14"/>
  <c r="AM34" i="14"/>
  <c r="AM45" i="14"/>
  <c r="AQ45" i="14"/>
  <c r="BA45" i="14" s="1"/>
  <c r="BB45" i="14"/>
  <c r="AO37" i="14"/>
  <c r="AI33" i="14"/>
  <c r="AO32" i="14"/>
  <c r="AM31" i="14"/>
  <c r="AK31" i="14"/>
  <c r="AI30" i="14"/>
  <c r="AI29" i="14"/>
  <c r="AQ25" i="14"/>
  <c r="AQ21" i="14"/>
  <c r="AI18" i="14"/>
  <c r="AM26" i="14"/>
  <c r="AO23" i="14"/>
  <c r="AK22" i="14"/>
  <c r="M15" i="14"/>
  <c r="AI17" i="14"/>
  <c r="AS16" i="14" s="1"/>
  <c r="M12" i="14"/>
  <c r="BA15" i="14"/>
  <c r="AO28" i="14"/>
  <c r="AK27" i="14"/>
  <c r="AQ23" i="14"/>
  <c r="AI21" i="14"/>
  <c r="AO17" i="14"/>
  <c r="E11" i="14"/>
  <c r="AU11" i="14"/>
  <c r="AQ28" i="14"/>
  <c r="AQ24" i="14"/>
  <c r="AO16" i="14"/>
  <c r="AQ10" i="14"/>
  <c r="AO53" i="14"/>
  <c r="AY53" i="14" s="1"/>
  <c r="G8" i="14"/>
  <c r="AM15" i="14"/>
  <c r="AQ12" i="14"/>
  <c r="AM20" i="14"/>
  <c r="BA17" i="14"/>
  <c r="M14" i="14"/>
  <c r="AV18" i="14"/>
  <c r="K22" i="14"/>
  <c r="AQ66" i="14"/>
  <c r="AO69" i="14"/>
  <c r="AY69" i="14" s="1"/>
  <c r="AZ69" i="14"/>
  <c r="AI69" i="14"/>
  <c r="AS69" i="14" s="1"/>
  <c r="AT69" i="14"/>
  <c r="AK69" i="14"/>
  <c r="AU69" i="14" s="1"/>
  <c r="AS66" i="14"/>
  <c r="AX57" i="14"/>
  <c r="AM57" i="14"/>
  <c r="AW57" i="14" s="1"/>
  <c r="AK60" i="14"/>
  <c r="AU60" i="14" s="1"/>
  <c r="AV60" i="14"/>
  <c r="AO55" i="14"/>
  <c r="AY55" i="14" s="1"/>
  <c r="AY67" i="14"/>
  <c r="AY66" i="14"/>
  <c r="AK64" i="14"/>
  <c r="AU64" i="14" s="1"/>
  <c r="AV64" i="14"/>
  <c r="AO59" i="14"/>
  <c r="AZ63" i="14"/>
  <c r="AO63" i="14"/>
  <c r="AY63" i="14" s="1"/>
  <c r="AQ63" i="14"/>
  <c r="AT53" i="14"/>
  <c r="AK48" i="14"/>
  <c r="AK40" i="14"/>
  <c r="AO61" i="14"/>
  <c r="AY61" i="14" s="1"/>
  <c r="AZ61" i="14"/>
  <c r="AV56" i="14"/>
  <c r="AK56" i="14"/>
  <c r="AU56" i="14" s="1"/>
  <c r="AX54" i="14"/>
  <c r="AM54" i="14"/>
  <c r="AW54" i="14" s="1"/>
  <c r="AM50" i="14"/>
  <c r="AW50" i="14" s="1"/>
  <c r="AX50" i="14"/>
  <c r="AO48" i="14"/>
  <c r="AY48" i="14" s="1"/>
  <c r="AZ48" i="14"/>
  <c r="BB44" i="14"/>
  <c r="AQ44" i="14"/>
  <c r="AI40" i="14"/>
  <c r="AK38" i="14"/>
  <c r="BB53" i="14"/>
  <c r="AQ51" i="14"/>
  <c r="BA51" i="14" s="1"/>
  <c r="AK43" i="14"/>
  <c r="BB42" i="14"/>
  <c r="AO34" i="14"/>
  <c r="AV49" i="14"/>
  <c r="AK49" i="14"/>
  <c r="AU49" i="14" s="1"/>
  <c r="AI41" i="14"/>
  <c r="AI36" i="14"/>
  <c r="AK35" i="14"/>
  <c r="AK47" i="14"/>
  <c r="AV47" i="14"/>
  <c r="BB46" i="14"/>
  <c r="AI39" i="14"/>
  <c r="AM39" i="14"/>
  <c r="AO36" i="14"/>
  <c r="AQ34" i="14"/>
  <c r="AZ45" i="14"/>
  <c r="AO45" i="14"/>
  <c r="AY45" i="14" s="1"/>
  <c r="AK37" i="14"/>
  <c r="AM33" i="14"/>
  <c r="AQ32" i="14"/>
  <c r="AO31" i="14"/>
  <c r="AM30" i="14"/>
  <c r="AK30" i="14"/>
  <c r="AK29" i="14"/>
  <c r="AI25" i="14"/>
  <c r="AO19" i="14"/>
  <c r="AQ26" i="14"/>
  <c r="AM22" i="14"/>
  <c r="AO21" i="14"/>
  <c r="AO18" i="14"/>
  <c r="AK16" i="14"/>
  <c r="AM27" i="14"/>
  <c r="AZ24" i="14"/>
  <c r="L21" i="14"/>
  <c r="AI23" i="14"/>
  <c r="AK21" i="14"/>
  <c r="AM17" i="14"/>
  <c r="I10" i="14"/>
  <c r="AI28" i="14"/>
  <c r="AI24" i="14"/>
  <c r="AM16" i="14"/>
  <c r="AM14" i="14"/>
  <c r="AW13" i="14" s="1"/>
  <c r="AY11" i="14"/>
  <c r="AM10" i="14"/>
  <c r="AM62" i="14"/>
  <c r="AW62" i="14" s="1"/>
  <c r="AK15" i="14"/>
  <c r="AI12" i="14"/>
  <c r="K8" i="14"/>
  <c r="E10" i="14"/>
  <c r="AS13" i="14"/>
  <c r="AI20" i="14"/>
  <c r="AS19" i="14" s="1"/>
  <c r="AT19" i="14"/>
  <c r="BB17" i="14"/>
  <c r="BB16" i="14"/>
  <c r="N14" i="14"/>
  <c r="G15" i="14"/>
  <c r="AU18" i="14"/>
  <c r="AZ29" i="14"/>
  <c r="L26" i="14"/>
  <c r="AU10" i="14"/>
  <c r="AK60" i="13"/>
  <c r="AU59" i="13" s="1"/>
  <c r="AV69" i="13"/>
  <c r="AK69" i="13"/>
  <c r="AU69" i="13" s="1"/>
  <c r="AT69" i="13"/>
  <c r="AI69" i="13"/>
  <c r="AS69" i="13" s="1"/>
  <c r="AO67" i="13"/>
  <c r="AM63" i="13"/>
  <c r="AM60" i="13"/>
  <c r="AI58" i="13"/>
  <c r="AQ53" i="13"/>
  <c r="AO53" i="13"/>
  <c r="AM68" i="13"/>
  <c r="AW68" i="13" s="1"/>
  <c r="AX68" i="13"/>
  <c r="AK68" i="13"/>
  <c r="AK64" i="13"/>
  <c r="AU64" i="13" s="1"/>
  <c r="AV64" i="13"/>
  <c r="AX59" i="13"/>
  <c r="AM59" i="13"/>
  <c r="AI57" i="13"/>
  <c r="AM52" i="13"/>
  <c r="AO55" i="13"/>
  <c r="AY55" i="13" s="1"/>
  <c r="AZ55" i="13"/>
  <c r="AX47" i="13"/>
  <c r="AM47" i="13"/>
  <c r="AW47" i="13" s="1"/>
  <c r="AI42" i="13"/>
  <c r="AM37" i="13"/>
  <c r="AK54" i="13"/>
  <c r="AQ49" i="13"/>
  <c r="AK47" i="13"/>
  <c r="AO44" i="13"/>
  <c r="AZ41" i="13"/>
  <c r="AO42" i="13"/>
  <c r="AY41" i="13" s="1"/>
  <c r="AQ39" i="13"/>
  <c r="AK45" i="13"/>
  <c r="AV58" i="13"/>
  <c r="AI56" i="13"/>
  <c r="AI46" i="13"/>
  <c r="AK39" i="13"/>
  <c r="F33" i="13"/>
  <c r="AT36" i="13"/>
  <c r="BB30" i="13"/>
  <c r="N27" i="13"/>
  <c r="BB26" i="13"/>
  <c r="N23" i="13"/>
  <c r="J20" i="13"/>
  <c r="N33" i="13"/>
  <c r="AK35" i="13"/>
  <c r="F29" i="13"/>
  <c r="AT32" i="13"/>
  <c r="F25" i="13"/>
  <c r="AT21" i="13"/>
  <c r="F18" i="13"/>
  <c r="AO38" i="13"/>
  <c r="F28" i="13"/>
  <c r="F24" i="13"/>
  <c r="AT27" i="13"/>
  <c r="AT23" i="13"/>
  <c r="F20" i="13"/>
  <c r="AQ21" i="13"/>
  <c r="AX19" i="13"/>
  <c r="J16" i="13"/>
  <c r="AI40" i="13"/>
  <c r="AM36" i="13"/>
  <c r="AK34" i="13"/>
  <c r="AO26" i="13"/>
  <c r="F19" i="13"/>
  <c r="AO19" i="13"/>
  <c r="BA31" i="13"/>
  <c r="M28" i="13"/>
  <c r="N20" i="13"/>
  <c r="M13" i="13"/>
  <c r="AO15" i="13"/>
  <c r="AO11" i="13"/>
  <c r="BB32" i="13"/>
  <c r="N29" i="13"/>
  <c r="N30" i="13"/>
  <c r="AX18" i="13"/>
  <c r="J15" i="13"/>
  <c r="AI12" i="13"/>
  <c r="AI10" i="13"/>
  <c r="J11" i="13"/>
  <c r="AX14" i="13"/>
  <c r="J9" i="13"/>
  <c r="AX12" i="13"/>
  <c r="AK11" i="13"/>
  <c r="AI30" i="13"/>
  <c r="AM27" i="13"/>
  <c r="AX26" i="13"/>
  <c r="AK51" i="13"/>
  <c r="AU51" i="13" s="1"/>
  <c r="AK66" i="13"/>
  <c r="AU65" i="13" s="1"/>
  <c r="AZ69" i="13"/>
  <c r="AO69" i="13"/>
  <c r="AY69" i="13" s="1"/>
  <c r="AQ66" i="13"/>
  <c r="AM66" i="13"/>
  <c r="AW65" i="13" s="1"/>
  <c r="AK67" i="13"/>
  <c r="AI63" i="13"/>
  <c r="AI61" i="13"/>
  <c r="AQ60" i="13"/>
  <c r="BA60" i="13" s="1"/>
  <c r="BB60" i="13"/>
  <c r="AO58" i="13"/>
  <c r="AY58" i="13" s="1"/>
  <c r="AZ58" i="13"/>
  <c r="AI52" i="13"/>
  <c r="AQ51" i="13"/>
  <c r="AO68" i="13"/>
  <c r="AZ68" i="13"/>
  <c r="AI62" i="13"/>
  <c r="AT62" i="13"/>
  <c r="AI59" i="13"/>
  <c r="AM57" i="13"/>
  <c r="AM51" i="13"/>
  <c r="AW51" i="13" s="1"/>
  <c r="AT55" i="13"/>
  <c r="AI55" i="13"/>
  <c r="AQ45" i="13"/>
  <c r="BA45" i="13" s="1"/>
  <c r="BB45" i="13"/>
  <c r="AM41" i="13"/>
  <c r="AO54" i="13"/>
  <c r="AI49" i="13"/>
  <c r="AO47" i="13"/>
  <c r="AY46" i="13" s="1"/>
  <c r="AI44" i="13"/>
  <c r="AM42" i="13"/>
  <c r="AM43" i="13"/>
  <c r="AQ41" i="13"/>
  <c r="BA41" i="13" s="1"/>
  <c r="AU58" i="13"/>
  <c r="AQ56" i="13"/>
  <c r="BB56" i="13"/>
  <c r="AK48" i="13"/>
  <c r="AK46" i="13"/>
  <c r="AU46" i="13" s="1"/>
  <c r="AO37" i="13"/>
  <c r="BA30" i="13"/>
  <c r="M27" i="13"/>
  <c r="BA26" i="13"/>
  <c r="M23" i="13"/>
  <c r="AQ38" i="13"/>
  <c r="M33" i="13"/>
  <c r="AO33" i="13"/>
  <c r="AO32" i="13"/>
  <c r="AO28" i="13"/>
  <c r="F21" i="13"/>
  <c r="F16" i="13"/>
  <c r="AT37" i="13"/>
  <c r="AI38" i="13"/>
  <c r="AO31" i="13"/>
  <c r="AO27" i="13"/>
  <c r="AO23" i="13"/>
  <c r="AK21" i="13"/>
  <c r="AQ19" i="13"/>
  <c r="AK40" i="13"/>
  <c r="AQ40" i="13"/>
  <c r="AK36" i="13"/>
  <c r="AM32" i="13"/>
  <c r="AX31" i="13"/>
  <c r="AI29" i="13"/>
  <c r="AK26" i="13"/>
  <c r="AO22" i="13"/>
  <c r="AY21" i="13" s="1"/>
  <c r="AZ21" i="13"/>
  <c r="AO18" i="13"/>
  <c r="M20" i="13"/>
  <c r="AS16" i="13"/>
  <c r="E13" i="13"/>
  <c r="AO14" i="13"/>
  <c r="AO10" i="13"/>
  <c r="M29" i="13"/>
  <c r="BA32" i="13"/>
  <c r="AT18" i="13"/>
  <c r="M30" i="13"/>
  <c r="AW18" i="13"/>
  <c r="I15" i="13"/>
  <c r="AI15" i="13"/>
  <c r="AQ14" i="13"/>
  <c r="AQ12" i="13"/>
  <c r="AX10" i="13"/>
  <c r="J7" i="13"/>
  <c r="AI20" i="13"/>
  <c r="AT19" i="13"/>
  <c r="AI35" i="13"/>
  <c r="BB54" i="13"/>
  <c r="AQ54" i="13"/>
  <c r="BA54" i="13" s="1"/>
  <c r="AI66" i="13"/>
  <c r="AO65" i="13"/>
  <c r="AY65" i="13" s="1"/>
  <c r="AI67" i="13"/>
  <c r="AQ63" i="13"/>
  <c r="BB62" i="13"/>
  <c r="AO61" i="13"/>
  <c r="AQ52" i="13"/>
  <c r="AV62" i="13"/>
  <c r="AV59" i="13"/>
  <c r="AQ68" i="13"/>
  <c r="AQ64" i="13"/>
  <c r="AQ59" i="13"/>
  <c r="AO50" i="13"/>
  <c r="AY50" i="13" s="1"/>
  <c r="AZ50" i="13"/>
  <c r="AK55" i="13"/>
  <c r="AV44" i="13"/>
  <c r="AK44" i="13"/>
  <c r="AM54" i="13"/>
  <c r="AV49" i="13"/>
  <c r="AK49" i="13"/>
  <c r="AU49" i="13" s="1"/>
  <c r="AI45" i="13"/>
  <c r="BB44" i="13"/>
  <c r="AQ44" i="13"/>
  <c r="AI41" i="13"/>
  <c r="AT41" i="13"/>
  <c r="AZ63" i="13"/>
  <c r="AO63" i="13"/>
  <c r="AY63" i="13" s="1"/>
  <c r="AX48" i="13"/>
  <c r="AM45" i="13"/>
  <c r="AO43" i="13"/>
  <c r="AV41" i="13"/>
  <c r="AK41" i="13"/>
  <c r="AU41" i="13" s="1"/>
  <c r="AV56" i="13"/>
  <c r="AK56" i="13"/>
  <c r="AU56" i="13" s="1"/>
  <c r="AI48" i="13"/>
  <c r="AX46" i="13"/>
  <c r="AM46" i="13"/>
  <c r="J28" i="13"/>
  <c r="AO29" i="13"/>
  <c r="AO25" i="13"/>
  <c r="BB22" i="13"/>
  <c r="N19" i="13"/>
  <c r="H34" i="13"/>
  <c r="AO35" i="13"/>
  <c r="AM33" i="13"/>
  <c r="AK32" i="13"/>
  <c r="AK28" i="13"/>
  <c r="AO24" i="13"/>
  <c r="BB55" i="13"/>
  <c r="AM38" i="13"/>
  <c r="AK31" i="13"/>
  <c r="AK27" i="13"/>
  <c r="AK23" i="13"/>
  <c r="AX20" i="13"/>
  <c r="J17" i="13"/>
  <c r="AQ18" i="13"/>
  <c r="AM40" i="13"/>
  <c r="AW39" i="13" s="1"/>
  <c r="F34" i="13"/>
  <c r="AO34" i="13"/>
  <c r="AO30" i="13"/>
  <c r="AM28" i="13"/>
  <c r="AI25" i="13"/>
  <c r="AK22" i="13"/>
  <c r="AO17" i="13"/>
  <c r="M25" i="13"/>
  <c r="K18" i="13"/>
  <c r="AX15" i="13"/>
  <c r="AM16" i="13"/>
  <c r="AO13" i="13"/>
  <c r="AQ29" i="13"/>
  <c r="BA28" i="13" s="1"/>
  <c r="BB35" i="13"/>
  <c r="N32" i="13"/>
  <c r="BB25" i="13"/>
  <c r="N22" i="13"/>
  <c r="AX17" i="13"/>
  <c r="J14" i="13"/>
  <c r="AI14" i="13"/>
  <c r="AI11" i="13"/>
  <c r="J12" i="13"/>
  <c r="J10" i="13"/>
  <c r="AX13" i="13"/>
  <c r="J8" i="13"/>
  <c r="AX11" i="13"/>
  <c r="AQ10" i="13"/>
  <c r="AM22" i="13"/>
  <c r="AI60" i="13"/>
  <c r="AT60" i="13"/>
  <c r="AI50" i="13"/>
  <c r="N24" i="13"/>
  <c r="AV16" i="13"/>
  <c r="H13" i="13"/>
  <c r="AM62" i="13"/>
  <c r="AW62" i="13" s="1"/>
  <c r="BB69" i="13"/>
  <c r="AQ69" i="13"/>
  <c r="BA69" i="13" s="1"/>
  <c r="AI65" i="13"/>
  <c r="AQ65" i="13"/>
  <c r="AX67" i="13"/>
  <c r="AM67" i="13"/>
  <c r="AQ67" i="13"/>
  <c r="AM61" i="13"/>
  <c r="AM58" i="13"/>
  <c r="AW58" i="13" s="1"/>
  <c r="AU62" i="13"/>
  <c r="AV57" i="13"/>
  <c r="AQ50" i="13"/>
  <c r="AI68" i="13"/>
  <c r="AS68" i="13" s="1"/>
  <c r="AM64" i="13"/>
  <c r="AW64" i="13" s="1"/>
  <c r="AX64" i="13"/>
  <c r="AO62" i="13"/>
  <c r="AO57" i="13"/>
  <c r="AM53" i="13"/>
  <c r="AW53" i="13" s="1"/>
  <c r="BB58" i="13"/>
  <c r="AM55" i="13"/>
  <c r="AK43" i="13"/>
  <c r="AV43" i="13"/>
  <c r="AI39" i="13"/>
  <c r="AI54" i="13"/>
  <c r="AI47" i="13"/>
  <c r="AM44" i="13"/>
  <c r="AX44" i="13"/>
  <c r="AT43" i="13"/>
  <c r="AI43" i="13"/>
  <c r="BA46" i="13"/>
  <c r="AZ45" i="13"/>
  <c r="AO45" i="13"/>
  <c r="AY45" i="13" s="1"/>
  <c r="AQ37" i="13"/>
  <c r="BB36" i="13"/>
  <c r="AX56" i="13"/>
  <c r="AM56" i="13"/>
  <c r="AU50" i="13"/>
  <c r="BB48" i="13"/>
  <c r="AQ48" i="13"/>
  <c r="BA48" i="13" s="1"/>
  <c r="AK29" i="13"/>
  <c r="AK25" i="13"/>
  <c r="BA22" i="13"/>
  <c r="M19" i="13"/>
  <c r="G34" i="13"/>
  <c r="AM35" i="13"/>
  <c r="AK33" i="13"/>
  <c r="AX30" i="13"/>
  <c r="J27" i="13"/>
  <c r="J23" i="13"/>
  <c r="AK24" i="13"/>
  <c r="AK38" i="13"/>
  <c r="AU37" i="13" s="1"/>
  <c r="F30" i="13"/>
  <c r="AT33" i="13"/>
  <c r="AM29" i="13"/>
  <c r="AM25" i="13"/>
  <c r="AX21" i="13"/>
  <c r="J18" i="13"/>
  <c r="AQ20" i="13"/>
  <c r="AQ17" i="13"/>
  <c r="AZ39" i="13"/>
  <c r="AO40" i="13"/>
  <c r="AO36" i="13"/>
  <c r="AM34" i="13"/>
  <c r="AK30" i="13"/>
  <c r="F23" i="13"/>
  <c r="AT26" i="13"/>
  <c r="AM24" i="13"/>
  <c r="AO20" i="13"/>
  <c r="BB31" i="13"/>
  <c r="N28" i="13"/>
  <c r="AQ24" i="13"/>
  <c r="BB23" i="13"/>
  <c r="L18" i="13"/>
  <c r="AO16" i="13"/>
  <c r="AO12" i="13"/>
  <c r="BA35" i="13"/>
  <c r="M32" i="13"/>
  <c r="BA25" i="13"/>
  <c r="M22" i="13"/>
  <c r="AW17" i="13"/>
  <c r="I14" i="13"/>
  <c r="AI13" i="13"/>
  <c r="AQ15" i="13"/>
  <c r="AQ13" i="13"/>
  <c r="AQ11" i="13"/>
  <c r="AK10" i="13"/>
  <c r="AQ34" i="13"/>
  <c r="BA33" i="13" s="1"/>
  <c r="AZ48" i="13"/>
  <c r="AO48" i="13"/>
  <c r="AY48" i="13" s="1"/>
  <c r="AV61" i="13"/>
  <c r="AK61" i="13"/>
  <c r="AU61" i="13" s="1"/>
  <c r="BA27" i="13"/>
  <c r="M24" i="13"/>
  <c r="AU16" i="13"/>
  <c r="G13" i="13"/>
  <c r="AM69" i="12"/>
  <c r="AW69" i="12" s="1"/>
  <c r="AX69" i="12"/>
  <c r="AO69" i="12"/>
  <c r="AY69" i="12" s="1"/>
  <c r="AZ69" i="12"/>
  <c r="AV69" i="12"/>
  <c r="AK69" i="12"/>
  <c r="AU69" i="12" s="1"/>
  <c r="AI63" i="12"/>
  <c r="AQ69" i="12"/>
  <c r="BA69" i="12" s="1"/>
  <c r="BB69" i="12"/>
  <c r="AK68" i="12"/>
  <c r="AQ43" i="12"/>
  <c r="AO67" i="12"/>
  <c r="AQ67" i="12"/>
  <c r="AO61" i="12"/>
  <c r="AY61" i="12" s="1"/>
  <c r="AZ61" i="12"/>
  <c r="AQ58" i="12"/>
  <c r="BA57" i="12" s="1"/>
  <c r="AI56" i="12"/>
  <c r="AS56" i="12" s="1"/>
  <c r="AT56" i="12"/>
  <c r="AI54" i="12"/>
  <c r="AX48" i="12"/>
  <c r="AM48" i="12"/>
  <c r="AW48" i="12" s="1"/>
  <c r="AO65" i="12"/>
  <c r="AK60" i="12"/>
  <c r="AO58" i="12"/>
  <c r="AK45" i="12"/>
  <c r="AI55" i="12"/>
  <c r="AT55" i="12"/>
  <c r="AI52" i="12"/>
  <c r="AS52" i="12" s="1"/>
  <c r="AM64" i="12"/>
  <c r="AX63" i="12"/>
  <c r="AK64" i="12"/>
  <c r="AU63" i="12" s="1"/>
  <c r="AK49" i="12"/>
  <c r="AU49" i="12" s="1"/>
  <c r="AV49" i="12"/>
  <c r="AV61" i="12"/>
  <c r="AK61" i="12"/>
  <c r="AU61" i="12" s="1"/>
  <c r="AI59" i="12"/>
  <c r="AZ41" i="12"/>
  <c r="AO41" i="12"/>
  <c r="AY41" i="12" s="1"/>
  <c r="AM37" i="12"/>
  <c r="AI36" i="12"/>
  <c r="AK27" i="12"/>
  <c r="I22" i="12"/>
  <c r="AW25" i="12"/>
  <c r="AI22" i="12"/>
  <c r="AM17" i="12"/>
  <c r="AM39" i="12"/>
  <c r="AM38" i="12"/>
  <c r="BA35" i="12"/>
  <c r="M32" i="12"/>
  <c r="AM32" i="12"/>
  <c r="AW31" i="12" s="1"/>
  <c r="AQ30" i="12"/>
  <c r="AM22" i="12"/>
  <c r="AW21" i="12" s="1"/>
  <c r="AO40" i="12"/>
  <c r="K32" i="12"/>
  <c r="AM33" i="12"/>
  <c r="G26" i="12"/>
  <c r="AQ27" i="12"/>
  <c r="AW23" i="12"/>
  <c r="I20" i="12"/>
  <c r="AM34" i="12"/>
  <c r="AO31" i="12"/>
  <c r="AQ24" i="12"/>
  <c r="AW20" i="12"/>
  <c r="AW16" i="12"/>
  <c r="I13" i="12"/>
  <c r="AQ19" i="12"/>
  <c r="AK16" i="12"/>
  <c r="AQ10" i="12"/>
  <c r="AX47" i="12"/>
  <c r="AM47" i="12"/>
  <c r="AW47" i="12" s="1"/>
  <c r="AK51" i="12"/>
  <c r="I8" i="12"/>
  <c r="AK14" i="12"/>
  <c r="N35" i="12"/>
  <c r="AK13" i="12"/>
  <c r="G7" i="12"/>
  <c r="K34" i="12"/>
  <c r="N30" i="12"/>
  <c r="E14" i="12"/>
  <c r="AQ14" i="12"/>
  <c r="BA13" i="12" s="1"/>
  <c r="AT15" i="12"/>
  <c r="F12" i="12"/>
  <c r="AK19" i="12"/>
  <c r="AM18" i="12"/>
  <c r="M12" i="12"/>
  <c r="K9" i="12"/>
  <c r="AQ62" i="12"/>
  <c r="AI62" i="12"/>
  <c r="AT62" i="12"/>
  <c r="AQ63" i="12"/>
  <c r="AM68" i="12"/>
  <c r="AX68" i="12"/>
  <c r="AM66" i="12"/>
  <c r="AQ51" i="12"/>
  <c r="AM67" i="12"/>
  <c r="AI61" i="12"/>
  <c r="BB56" i="12"/>
  <c r="AQ56" i="12"/>
  <c r="BA56" i="12" s="1"/>
  <c r="AM54" i="12"/>
  <c r="AI46" i="12"/>
  <c r="BB66" i="12"/>
  <c r="AK65" i="12"/>
  <c r="AQ60" i="12"/>
  <c r="AK58" i="12"/>
  <c r="AK48" i="12"/>
  <c r="AK46" i="12"/>
  <c r="AO44" i="12"/>
  <c r="AO55" i="12"/>
  <c r="AY55" i="12" s="1"/>
  <c r="AZ55" i="12"/>
  <c r="AQ52" i="12"/>
  <c r="BA52" i="12" s="1"/>
  <c r="BB52" i="12"/>
  <c r="AI64" i="12"/>
  <c r="AZ53" i="12"/>
  <c r="AO53" i="12"/>
  <c r="AY53" i="12" s="1"/>
  <c r="AK47" i="12"/>
  <c r="AV47" i="12"/>
  <c r="AO59" i="12"/>
  <c r="AQ59" i="12"/>
  <c r="AV41" i="12"/>
  <c r="AK41" i="12"/>
  <c r="AU41" i="12" s="1"/>
  <c r="AI37" i="12"/>
  <c r="AM35" i="12"/>
  <c r="AI32" i="12"/>
  <c r="AI30" i="12"/>
  <c r="AQ25" i="12"/>
  <c r="AK23" i="12"/>
  <c r="AV22" i="12"/>
  <c r="I18" i="12"/>
  <c r="AZ48" i="12"/>
  <c r="AO48" i="12"/>
  <c r="AY48" i="12" s="1"/>
  <c r="AM40" i="12"/>
  <c r="AO39" i="12"/>
  <c r="AM36" i="12"/>
  <c r="AK32" i="12"/>
  <c r="AI27" i="12"/>
  <c r="AI40" i="12"/>
  <c r="AK33" i="12"/>
  <c r="AM27" i="12"/>
  <c r="AW26" i="12" s="1"/>
  <c r="AQ23" i="12"/>
  <c r="AX44" i="12"/>
  <c r="AV42" i="12"/>
  <c r="AK34" i="12"/>
  <c r="AW28" i="12"/>
  <c r="AK26" i="12"/>
  <c r="AU25" i="12" s="1"/>
  <c r="AI25" i="12"/>
  <c r="AS24" i="12" s="1"/>
  <c r="AQ20" i="12"/>
  <c r="AQ16" i="12"/>
  <c r="BA15" i="12" s="1"/>
  <c r="AQ21" i="12"/>
  <c r="AO18" i="12"/>
  <c r="AM10" i="12"/>
  <c r="AT50" i="12"/>
  <c r="AI50" i="12"/>
  <c r="AS50" i="12" s="1"/>
  <c r="AO68" i="12"/>
  <c r="AY68" i="12" s="1"/>
  <c r="AZ68" i="12"/>
  <c r="AQ11" i="12"/>
  <c r="AM14" i="12"/>
  <c r="M30" i="12"/>
  <c r="AT16" i="12"/>
  <c r="F14" i="12"/>
  <c r="AM15" i="12"/>
  <c r="AK11" i="12"/>
  <c r="AU10" i="12" s="1"/>
  <c r="AV20" i="12"/>
  <c r="AK21" i="12"/>
  <c r="AO14" i="12"/>
  <c r="AY13" i="12" s="1"/>
  <c r="AI11" i="12"/>
  <c r="AS10" i="12" s="1"/>
  <c r="AM19" i="12"/>
  <c r="AI14" i="12"/>
  <c r="AZ13" i="12"/>
  <c r="E17" i="12"/>
  <c r="E7" i="12"/>
  <c r="AO43" i="12"/>
  <c r="AI69" i="12"/>
  <c r="AS69" i="12" s="1"/>
  <c r="AT69" i="12"/>
  <c r="AZ57" i="12"/>
  <c r="AO57" i="12"/>
  <c r="AQ68" i="12"/>
  <c r="BB68" i="12"/>
  <c r="AK66" i="12"/>
  <c r="BB42" i="12"/>
  <c r="AQ42" i="12"/>
  <c r="AV67" i="12"/>
  <c r="AK67" i="12"/>
  <c r="AW63" i="12"/>
  <c r="AM61" i="12"/>
  <c r="AV57" i="12"/>
  <c r="AQ55" i="12"/>
  <c r="AT53" i="12"/>
  <c r="AI45" i="12"/>
  <c r="AT45" i="12"/>
  <c r="BB65" i="12"/>
  <c r="AQ65" i="12"/>
  <c r="BA65" i="12" s="1"/>
  <c r="AM65" i="12"/>
  <c r="AZ60" i="12"/>
  <c r="AO60" i="12"/>
  <c r="AT58" i="12"/>
  <c r="AI58" i="12"/>
  <c r="AK52" i="12"/>
  <c r="AI48" i="12"/>
  <c r="AM46" i="12"/>
  <c r="AI44" i="12"/>
  <c r="AZ56" i="12"/>
  <c r="AO52" i="12"/>
  <c r="BA45" i="12"/>
  <c r="AQ64" i="12"/>
  <c r="AU62" i="12"/>
  <c r="AM53" i="12"/>
  <c r="AW53" i="12" s="1"/>
  <c r="AI49" i="12"/>
  <c r="AT49" i="12"/>
  <c r="AI47" i="12"/>
  <c r="AV59" i="12"/>
  <c r="AK59" i="12"/>
  <c r="AQ41" i="12"/>
  <c r="AK39" i="12"/>
  <c r="AQ37" i="12"/>
  <c r="BA36" i="12" s="1"/>
  <c r="AK35" i="12"/>
  <c r="AK31" i="12"/>
  <c r="I26" i="12"/>
  <c r="AW29" i="12"/>
  <c r="AZ54" i="12"/>
  <c r="AX45" i="12"/>
  <c r="AI39" i="12"/>
  <c r="AO38" i="12"/>
  <c r="AY37" i="12" s="1"/>
  <c r="AZ37" i="12"/>
  <c r="AK36" i="12"/>
  <c r="AI31" i="12"/>
  <c r="I23" i="12"/>
  <c r="AI23" i="12"/>
  <c r="AQ40" i="12"/>
  <c r="I28" i="12"/>
  <c r="E21" i="12"/>
  <c r="AW44" i="12"/>
  <c r="AO36" i="12"/>
  <c r="AO32" i="12"/>
  <c r="AZ30" i="12"/>
  <c r="K26" i="12"/>
  <c r="AY29" i="12"/>
  <c r="AQ28" i="12"/>
  <c r="I25" i="12"/>
  <c r="AO23" i="12"/>
  <c r="AQ17" i="12"/>
  <c r="AK12" i="12"/>
  <c r="AO28" i="12"/>
  <c r="AQ54" i="12"/>
  <c r="AZ26" i="12"/>
  <c r="BB36" i="12"/>
  <c r="N33" i="12"/>
  <c r="AY25" i="12"/>
  <c r="G21" i="12"/>
  <c r="AQ18" i="12"/>
  <c r="AO15" i="12"/>
  <c r="K31" i="12"/>
  <c r="AT12" i="12"/>
  <c r="AI13" i="12"/>
  <c r="M10" i="12"/>
  <c r="AO19" i="12"/>
  <c r="AT17" i="12"/>
  <c r="AI18" i="12"/>
  <c r="N9" i="12"/>
  <c r="BB12" i="12"/>
  <c r="AZ12" i="12"/>
  <c r="AT10" i="12"/>
  <c r="AO63" i="12"/>
  <c r="AX56" i="12"/>
  <c r="AM57" i="12"/>
  <c r="AI68" i="12"/>
  <c r="AS68" i="12" s="1"/>
  <c r="AO66" i="12"/>
  <c r="AY66" i="12" s="1"/>
  <c r="AZ66" i="12"/>
  <c r="BB50" i="12"/>
  <c r="AQ50" i="12"/>
  <c r="AX42" i="12"/>
  <c r="AM42" i="12"/>
  <c r="AW42" i="12" s="1"/>
  <c r="AI67" i="12"/>
  <c r="AS66" i="12" s="1"/>
  <c r="BB61" i="12"/>
  <c r="AQ61" i="12"/>
  <c r="BA61" i="12" s="1"/>
  <c r="AI60" i="12"/>
  <c r="AT60" i="12"/>
  <c r="AV56" i="12"/>
  <c r="AK56" i="12"/>
  <c r="AU56" i="12" s="1"/>
  <c r="AK54" i="12"/>
  <c r="AV44" i="12"/>
  <c r="AK44" i="12"/>
  <c r="AT65" i="12"/>
  <c r="AI65" i="12"/>
  <c r="AS65" i="12" s="1"/>
  <c r="AM60" i="12"/>
  <c r="AX60" i="12"/>
  <c r="AM58" i="12"/>
  <c r="AX55" i="12"/>
  <c r="AM55" i="12"/>
  <c r="AW55" i="12" s="1"/>
  <c r="AQ48" i="12"/>
  <c r="AZ45" i="12"/>
  <c r="AO45" i="12"/>
  <c r="AY45" i="12" s="1"/>
  <c r="BB44" i="12"/>
  <c r="AQ44" i="12"/>
  <c r="BA44" i="12" s="1"/>
  <c r="AK55" i="12"/>
  <c r="AV55" i="12"/>
  <c r="AM52" i="12"/>
  <c r="AW49" i="12"/>
  <c r="AO64" i="12"/>
  <c r="AY64" i="12" s="1"/>
  <c r="AZ64" i="12"/>
  <c r="AK53" i="12"/>
  <c r="AQ49" i="12"/>
  <c r="BA49" i="12" s="1"/>
  <c r="AO47" i="12"/>
  <c r="AY47" i="12" s="1"/>
  <c r="AZ47" i="12"/>
  <c r="AM59" i="12"/>
  <c r="AM41" i="12"/>
  <c r="AX41" i="12"/>
  <c r="AI38" i="12"/>
  <c r="AK37" i="12"/>
  <c r="AO33" i="12"/>
  <c r="AQ29" i="12"/>
  <c r="AI26" i="12"/>
  <c r="AY54" i="12"/>
  <c r="AW45" i="12"/>
  <c r="AQ39" i="12"/>
  <c r="BA38" i="12" s="1"/>
  <c r="AK38" i="12"/>
  <c r="N32" i="12"/>
  <c r="BB35" i="12"/>
  <c r="AI33" i="12"/>
  <c r="I27" i="12"/>
  <c r="AW30" i="12"/>
  <c r="AQ26" i="12"/>
  <c r="AQ22" i="12"/>
  <c r="AK40" i="12"/>
  <c r="E31" i="12"/>
  <c r="AQ31" i="12"/>
  <c r="E25" i="12"/>
  <c r="G22" i="12"/>
  <c r="AK30" i="12"/>
  <c r="AI29" i="12"/>
  <c r="AS28" i="12" s="1"/>
  <c r="AW24" i="12"/>
  <c r="AT20" i="12"/>
  <c r="AI21" i="12"/>
  <c r="G25" i="12"/>
  <c r="AI35" i="12"/>
  <c r="AT34" i="12"/>
  <c r="AM12" i="12"/>
  <c r="AQ34" i="12"/>
  <c r="AM62" i="12"/>
  <c r="AW62" i="12" s="1"/>
  <c r="AX62" i="12"/>
  <c r="M35" i="12"/>
  <c r="AM13" i="12"/>
  <c r="BB13" i="12"/>
  <c r="M33" i="12"/>
  <c r="BA32" i="12"/>
  <c r="AK15" i="12"/>
  <c r="AY22" i="12"/>
  <c r="K23" i="12"/>
  <c r="AI19" i="12"/>
  <c r="AK18" i="12"/>
  <c r="I17" i="12"/>
  <c r="BB15" i="12"/>
  <c r="N12" i="12"/>
  <c r="BA12" i="12"/>
  <c r="AX66" i="11"/>
  <c r="AM67" i="11"/>
  <c r="AO64" i="11"/>
  <c r="BB58" i="11"/>
  <c r="AQ59" i="11"/>
  <c r="AI65" i="11"/>
  <c r="AK62" i="11"/>
  <c r="AX57" i="11"/>
  <c r="AM57" i="11"/>
  <c r="AW57" i="11" s="1"/>
  <c r="AM69" i="11"/>
  <c r="AW69" i="11" s="1"/>
  <c r="AX69" i="11"/>
  <c r="AO66" i="11"/>
  <c r="AI61" i="11"/>
  <c r="AK58" i="11"/>
  <c r="AU58" i="11" s="1"/>
  <c r="AV58" i="11"/>
  <c r="AQ68" i="11"/>
  <c r="AI52" i="11"/>
  <c r="AM56" i="11"/>
  <c r="AO49" i="11"/>
  <c r="AO63" i="11"/>
  <c r="AI60" i="11"/>
  <c r="AT60" i="11"/>
  <c r="AM54" i="11"/>
  <c r="AI55" i="11"/>
  <c r="AM44" i="11"/>
  <c r="AQ42" i="11"/>
  <c r="BA42" i="11" s="1"/>
  <c r="BB42" i="11"/>
  <c r="AK39" i="11"/>
  <c r="AQ53" i="11"/>
  <c r="AK46" i="11"/>
  <c r="AZ50" i="11"/>
  <c r="AO50" i="11"/>
  <c r="AY50" i="11" s="1"/>
  <c r="AS47" i="11"/>
  <c r="AI40" i="11"/>
  <c r="AO43" i="11"/>
  <c r="AO39" i="11"/>
  <c r="AI45" i="11"/>
  <c r="AS44" i="11" s="1"/>
  <c r="AQ38" i="11"/>
  <c r="AK38" i="11"/>
  <c r="AI36" i="11"/>
  <c r="AM31" i="11"/>
  <c r="AM27" i="11"/>
  <c r="AW26" i="11" s="1"/>
  <c r="AX26" i="11"/>
  <c r="AO13" i="11"/>
  <c r="AY12" i="11" s="1"/>
  <c r="AI37" i="11"/>
  <c r="AI33" i="11"/>
  <c r="AM30" i="11"/>
  <c r="AK27" i="11"/>
  <c r="AK23" i="11"/>
  <c r="AK18" i="11"/>
  <c r="AI32" i="11"/>
  <c r="AI27" i="11"/>
  <c r="AQ26" i="11"/>
  <c r="AO25" i="11"/>
  <c r="AI23" i="11"/>
  <c r="AQ22" i="11"/>
  <c r="AO21" i="11"/>
  <c r="AY20" i="11" s="1"/>
  <c r="AQ16" i="11"/>
  <c r="AK35" i="11"/>
  <c r="AQ35" i="11"/>
  <c r="AQ34" i="11"/>
  <c r="AQ29" i="11"/>
  <c r="AI11" i="11"/>
  <c r="E8" i="11" s="1"/>
  <c r="AM20" i="11"/>
  <c r="AK12" i="11"/>
  <c r="AU11" i="11" s="1"/>
  <c r="AO17" i="11"/>
  <c r="AY16" i="11" s="1"/>
  <c r="AQ17" i="11"/>
  <c r="AM10" i="11"/>
  <c r="AK41" i="11"/>
  <c r="AQ64" i="11"/>
  <c r="AK28" i="11"/>
  <c r="AW24" i="11"/>
  <c r="AK19" i="11"/>
  <c r="AX25" i="11"/>
  <c r="AT13" i="11"/>
  <c r="F10" i="11"/>
  <c r="AO67" i="11"/>
  <c r="AK65" i="11"/>
  <c r="AM62" i="11"/>
  <c r="AX58" i="11"/>
  <c r="AM59" i="11"/>
  <c r="AW58" i="11" s="1"/>
  <c r="BB65" i="11"/>
  <c r="AQ65" i="11"/>
  <c r="BA65" i="11" s="1"/>
  <c r="AI57" i="11"/>
  <c r="AT69" i="11"/>
  <c r="AI69" i="11"/>
  <c r="AS69" i="11" s="1"/>
  <c r="AK66" i="11"/>
  <c r="AU66" i="11" s="1"/>
  <c r="AV66" i="11"/>
  <c r="BB61" i="11"/>
  <c r="AQ61" i="11"/>
  <c r="BA61" i="11" s="1"/>
  <c r="AI68" i="11"/>
  <c r="AW66" i="11"/>
  <c r="BB52" i="11"/>
  <c r="AQ52" i="11"/>
  <c r="AT48" i="11"/>
  <c r="AK56" i="11"/>
  <c r="AI49" i="11"/>
  <c r="AO48" i="11"/>
  <c r="AY47" i="11" s="1"/>
  <c r="AT63" i="11"/>
  <c r="AI63" i="11"/>
  <c r="AK60" i="11"/>
  <c r="AO54" i="11"/>
  <c r="AK55" i="11"/>
  <c r="AV55" i="11"/>
  <c r="AO44" i="11"/>
  <c r="AV42" i="11"/>
  <c r="AK42" i="11"/>
  <c r="AU42" i="11" s="1"/>
  <c r="AM53" i="11"/>
  <c r="AX53" i="11"/>
  <c r="AK40" i="11"/>
  <c r="AI50" i="11"/>
  <c r="AO40" i="11"/>
  <c r="AM43" i="11"/>
  <c r="AK45" i="11"/>
  <c r="AQ45" i="11"/>
  <c r="BA45" i="11" s="1"/>
  <c r="BB45" i="11"/>
  <c r="AI38" i="11"/>
  <c r="AM36" i="11"/>
  <c r="AQ36" i="11"/>
  <c r="AO31" i="11"/>
  <c r="AY30" i="11" s="1"/>
  <c r="AI14" i="11"/>
  <c r="AS13" i="11" s="1"/>
  <c r="AI12" i="11"/>
  <c r="AK37" i="11"/>
  <c r="AQ37" i="11"/>
  <c r="AQ33" i="11"/>
  <c r="AK30" i="11"/>
  <c r="AU29" i="11" s="1"/>
  <c r="AK26" i="11"/>
  <c r="AK22" i="11"/>
  <c r="H12" i="11"/>
  <c r="BB46" i="11"/>
  <c r="AQ32" i="11"/>
  <c r="AO27" i="11"/>
  <c r="AO26" i="11"/>
  <c r="AI24" i="11"/>
  <c r="AQ23" i="11"/>
  <c r="AO22" i="11"/>
  <c r="AI20" i="11"/>
  <c r="AM35" i="11"/>
  <c r="AM34" i="11"/>
  <c r="AM29" i="11"/>
  <c r="AM14" i="11"/>
  <c r="L11" i="11"/>
  <c r="AM18" i="11"/>
  <c r="AQ13" i="11"/>
  <c r="I8" i="11"/>
  <c r="AK17" i="11"/>
  <c r="AI10" i="11"/>
  <c r="AM42" i="11"/>
  <c r="AW41" i="11" s="1"/>
  <c r="AV61" i="11"/>
  <c r="AK61" i="11"/>
  <c r="AI28" i="11"/>
  <c r="AM19" i="11"/>
  <c r="AM22" i="11"/>
  <c r="AW21" i="11" s="1"/>
  <c r="AX21" i="11"/>
  <c r="AT67" i="11"/>
  <c r="AI67" i="11"/>
  <c r="AS67" i="11" s="1"/>
  <c r="AI64" i="11"/>
  <c r="AT64" i="11"/>
  <c r="AK57" i="11"/>
  <c r="AZ65" i="11"/>
  <c r="AO65" i="11"/>
  <c r="AI62" i="11"/>
  <c r="BB57" i="11"/>
  <c r="AQ57" i="11"/>
  <c r="BA57" i="11" s="1"/>
  <c r="AQ69" i="11"/>
  <c r="BA69" i="11" s="1"/>
  <c r="BB69" i="11"/>
  <c r="AO61" i="11"/>
  <c r="AI58" i="11"/>
  <c r="AI51" i="11"/>
  <c r="AT51" i="11"/>
  <c r="AK68" i="11"/>
  <c r="AU68" i="11" s="1"/>
  <c r="AV68" i="11"/>
  <c r="AM52" i="11"/>
  <c r="AX52" i="11"/>
  <c r="AT56" i="11"/>
  <c r="AI56" i="11"/>
  <c r="AS56" i="11" s="1"/>
  <c r="AQ49" i="11"/>
  <c r="AK48" i="11"/>
  <c r="AU48" i="11" s="1"/>
  <c r="AV48" i="11"/>
  <c r="AV67" i="11"/>
  <c r="BB63" i="11"/>
  <c r="AQ63" i="11"/>
  <c r="BA63" i="11" s="1"/>
  <c r="AM60" i="11"/>
  <c r="AO60" i="11"/>
  <c r="AI54" i="11"/>
  <c r="AM47" i="11"/>
  <c r="AQ55" i="11"/>
  <c r="AO55" i="11"/>
  <c r="AY55" i="11" s="1"/>
  <c r="AZ55" i="11"/>
  <c r="AZ53" i="11"/>
  <c r="AO53" i="11"/>
  <c r="AY42" i="11"/>
  <c r="AI39" i="11"/>
  <c r="AM50" i="11"/>
  <c r="AW50" i="11" s="1"/>
  <c r="AX50" i="11"/>
  <c r="AQ50" i="11"/>
  <c r="I36" i="11"/>
  <c r="AZ46" i="11"/>
  <c r="AO46" i="11"/>
  <c r="AY46" i="11" s="1"/>
  <c r="AI41" i="11"/>
  <c r="AS41" i="11" s="1"/>
  <c r="AT41" i="11"/>
  <c r="AO45" i="11"/>
  <c r="AM38" i="11"/>
  <c r="AO36" i="11"/>
  <c r="AI31" i="11"/>
  <c r="AM16" i="11"/>
  <c r="AM37" i="11"/>
  <c r="AM33" i="11"/>
  <c r="AO32" i="11"/>
  <c r="AI30" i="11"/>
  <c r="AK25" i="11"/>
  <c r="AK21" i="11"/>
  <c r="H10" i="11"/>
  <c r="BA46" i="11"/>
  <c r="AM32" i="11"/>
  <c r="G26" i="11"/>
  <c r="AQ27" i="11"/>
  <c r="AI25" i="11"/>
  <c r="AQ24" i="11"/>
  <c r="AO23" i="11"/>
  <c r="AI21" i="11"/>
  <c r="AQ20" i="11"/>
  <c r="AI18" i="11"/>
  <c r="AQ14" i="11"/>
  <c r="AO35" i="11"/>
  <c r="AK34" i="11"/>
  <c r="AO29" i="11"/>
  <c r="AI15" i="11"/>
  <c r="J20" i="11"/>
  <c r="AQ11" i="11"/>
  <c r="AV15" i="11"/>
  <c r="AK16" i="11"/>
  <c r="AM17" i="11"/>
  <c r="AW23" i="11"/>
  <c r="I20" i="11"/>
  <c r="AO10" i="11"/>
  <c r="AQ44" i="11"/>
  <c r="BB44" i="11"/>
  <c r="AO28" i="11"/>
  <c r="AQ28" i="11"/>
  <c r="AZ20" i="11"/>
  <c r="AI19" i="11"/>
  <c r="K27" i="11"/>
  <c r="AK31" i="11"/>
  <c r="AQ10" i="11"/>
  <c r="AV11" i="11"/>
  <c r="H8" i="11"/>
  <c r="AO59" i="11"/>
  <c r="AY59" i="11" s="1"/>
  <c r="BB67" i="11"/>
  <c r="AQ67" i="11"/>
  <c r="AK64" i="11"/>
  <c r="AU64" i="11" s="1"/>
  <c r="AV64" i="11"/>
  <c r="AT59" i="11"/>
  <c r="AI59" i="11"/>
  <c r="AQ51" i="11"/>
  <c r="AX65" i="11"/>
  <c r="AM65" i="11"/>
  <c r="AW65" i="11" s="1"/>
  <c r="AO62" i="11"/>
  <c r="AY62" i="11" s="1"/>
  <c r="AZ62" i="11"/>
  <c r="AO57" i="11"/>
  <c r="AZ69" i="11"/>
  <c r="AO69" i="11"/>
  <c r="AY69" i="11" s="1"/>
  <c r="AI66" i="11"/>
  <c r="AT66" i="11"/>
  <c r="AX61" i="11"/>
  <c r="AM61" i="11"/>
  <c r="AO58" i="11"/>
  <c r="AZ58" i="11"/>
  <c r="AM68" i="11"/>
  <c r="AX68" i="11"/>
  <c r="AO68" i="11"/>
  <c r="AZ68" i="11"/>
  <c r="AO52" i="11"/>
  <c r="AQ56" i="11"/>
  <c r="AX49" i="11"/>
  <c r="AM49" i="11"/>
  <c r="AM48" i="11"/>
  <c r="AK63" i="11"/>
  <c r="AX63" i="11"/>
  <c r="AM63" i="11"/>
  <c r="AW63" i="11" s="1"/>
  <c r="AQ60" i="11"/>
  <c r="BB60" i="11"/>
  <c r="AK54" i="11"/>
  <c r="AU54" i="11" s="1"/>
  <c r="AK47" i="11"/>
  <c r="AU47" i="11" s="1"/>
  <c r="AV47" i="11"/>
  <c r="AX55" i="11"/>
  <c r="AM55" i="11"/>
  <c r="AI46" i="11"/>
  <c r="AS46" i="11" s="1"/>
  <c r="AT46" i="11"/>
  <c r="BB43" i="11"/>
  <c r="AM40" i="11"/>
  <c r="AI53" i="11"/>
  <c r="AT53" i="11"/>
  <c r="AV53" i="11"/>
  <c r="AK53" i="11"/>
  <c r="AM46" i="11"/>
  <c r="AK50" i="11"/>
  <c r="AU49" i="11" s="1"/>
  <c r="AT47" i="11"/>
  <c r="AU43" i="11"/>
  <c r="AQ39" i="11"/>
  <c r="BB41" i="11"/>
  <c r="AQ41" i="11"/>
  <c r="AM45" i="11"/>
  <c r="AO38" i="11"/>
  <c r="AK36" i="11"/>
  <c r="AK33" i="11"/>
  <c r="AQ31" i="11"/>
  <c r="AQ15" i="11"/>
  <c r="AK14" i="11"/>
  <c r="BA40" i="11"/>
  <c r="M37" i="11"/>
  <c r="AO37" i="11"/>
  <c r="AO33" i="11"/>
  <c r="AQ30" i="11"/>
  <c r="AK24" i="11"/>
  <c r="AK20" i="11"/>
  <c r="AT43" i="11"/>
  <c r="AT44" i="11"/>
  <c r="AY34" i="11"/>
  <c r="AK32" i="11"/>
  <c r="AV29" i="11"/>
  <c r="H26" i="11"/>
  <c r="AI26" i="11"/>
  <c r="AQ25" i="11"/>
  <c r="AO24" i="11"/>
  <c r="AI22" i="11"/>
  <c r="AQ21" i="11"/>
  <c r="AQ18" i="11"/>
  <c r="AI16" i="11"/>
  <c r="AQ12" i="11"/>
  <c r="AI35" i="11"/>
  <c r="AI34" i="11"/>
  <c r="AI29" i="11"/>
  <c r="AM12" i="11"/>
  <c r="AW15" i="11"/>
  <c r="AI17" i="11"/>
  <c r="AK10" i="11"/>
  <c r="AK51" i="11"/>
  <c r="AU51" i="11" s="1"/>
  <c r="AV51" i="11"/>
  <c r="BB54" i="11"/>
  <c r="AQ54" i="11"/>
  <c r="BA54" i="11" s="1"/>
  <c r="AM28" i="11"/>
  <c r="AO19" i="11"/>
  <c r="AQ19" i="11"/>
  <c r="AZ30" i="11"/>
  <c r="L27" i="11"/>
  <c r="AZ12" i="11"/>
  <c r="AZ16" i="11"/>
  <c r="G8" i="11"/>
  <c r="AQ69" i="10"/>
  <c r="BA69" i="10" s="1"/>
  <c r="BB69" i="10"/>
  <c r="AO58" i="10"/>
  <c r="AY57" i="10" s="1"/>
  <c r="AZ57" i="10"/>
  <c r="AO68" i="10"/>
  <c r="AZ64" i="10"/>
  <c r="AO64" i="10"/>
  <c r="AY64" i="10" s="1"/>
  <c r="AO61" i="10"/>
  <c r="AY60" i="10" s="1"/>
  <c r="AK56" i="10"/>
  <c r="AU55" i="10" s="1"/>
  <c r="AQ47" i="10"/>
  <c r="AK41" i="10"/>
  <c r="AO53" i="10"/>
  <c r="AO39" i="10"/>
  <c r="AI69" i="10"/>
  <c r="AS69" i="10" s="1"/>
  <c r="AT69" i="10"/>
  <c r="AI67" i="10"/>
  <c r="AO67" i="10"/>
  <c r="AI68" i="10"/>
  <c r="AQ65" i="10"/>
  <c r="AI64" i="10"/>
  <c r="AI63" i="10"/>
  <c r="AK60" i="10"/>
  <c r="AQ66" i="10"/>
  <c r="AI61" i="10"/>
  <c r="AS61" i="10" s="1"/>
  <c r="AT61" i="10"/>
  <c r="AK59" i="10"/>
  <c r="AY55" i="10"/>
  <c r="AO50" i="10"/>
  <c r="AQ44" i="10"/>
  <c r="AI57" i="10"/>
  <c r="AS57" i="10" s="1"/>
  <c r="AT57" i="10"/>
  <c r="AW55" i="10"/>
  <c r="AI53" i="10"/>
  <c r="AK47" i="10"/>
  <c r="BB40" i="10"/>
  <c r="AQ41" i="10"/>
  <c r="BA40" i="10" s="1"/>
  <c r="AT62" i="10"/>
  <c r="AQ55" i="10"/>
  <c r="AM49" i="10"/>
  <c r="AW45" i="10"/>
  <c r="AQ38" i="10"/>
  <c r="AZ47" i="10"/>
  <c r="AO48" i="10"/>
  <c r="AX43" i="10"/>
  <c r="AK39" i="10"/>
  <c r="AW44" i="10"/>
  <c r="AI51" i="10"/>
  <c r="AK40" i="10"/>
  <c r="AK34" i="10"/>
  <c r="AS36" i="10"/>
  <c r="E33" i="10"/>
  <c r="AO34" i="10"/>
  <c r="AQ33" i="10"/>
  <c r="AI52" i="10"/>
  <c r="AZ41" i="10"/>
  <c r="AQ35" i="10"/>
  <c r="AI21" i="10"/>
  <c r="AM36" i="10"/>
  <c r="AK10" i="10"/>
  <c r="AT45" i="10"/>
  <c r="AI45" i="10"/>
  <c r="AS45" i="10" s="1"/>
  <c r="AO18" i="10"/>
  <c r="AM32" i="10"/>
  <c r="AM31" i="10"/>
  <c r="AQ31" i="10"/>
  <c r="AI30" i="10"/>
  <c r="AK29" i="10"/>
  <c r="AM28" i="10"/>
  <c r="AM27" i="10"/>
  <c r="AQ27" i="10"/>
  <c r="AI26" i="10"/>
  <c r="AK25" i="10"/>
  <c r="AM24" i="10"/>
  <c r="AM23" i="10"/>
  <c r="AQ23" i="10"/>
  <c r="AI22" i="10"/>
  <c r="AK20" i="10"/>
  <c r="AQ20" i="10"/>
  <c r="AM19" i="10"/>
  <c r="AI15" i="10"/>
  <c r="AO12" i="10"/>
  <c r="AI16" i="10"/>
  <c r="AO15" i="10"/>
  <c r="BB12" i="10"/>
  <c r="AQ13" i="10"/>
  <c r="AK11" i="10"/>
  <c r="AQ17" i="10"/>
  <c r="AO14" i="10"/>
  <c r="BA11" i="10"/>
  <c r="M8" i="10"/>
  <c r="G15" i="10"/>
  <c r="AZ69" i="10"/>
  <c r="AO69" i="10"/>
  <c r="AY69" i="10" s="1"/>
  <c r="AQ67" i="10"/>
  <c r="AV68" i="10"/>
  <c r="AK68" i="10"/>
  <c r="AU68" i="10" s="1"/>
  <c r="BB68" i="10"/>
  <c r="AQ68" i="10"/>
  <c r="AK65" i="10"/>
  <c r="AQ64" i="10"/>
  <c r="BB63" i="10"/>
  <c r="AQ63" i="10"/>
  <c r="AI60" i="10"/>
  <c r="AT60" i="10"/>
  <c r="AK66" i="10"/>
  <c r="AM61" i="10"/>
  <c r="BB62" i="10"/>
  <c r="AQ62" i="10"/>
  <c r="BA62" i="10" s="1"/>
  <c r="AT59" i="10"/>
  <c r="AI59" i="10"/>
  <c r="AM57" i="10"/>
  <c r="AW57" i="10" s="1"/>
  <c r="AX57" i="10"/>
  <c r="AX54" i="10"/>
  <c r="AM54" i="10"/>
  <c r="AW54" i="10" s="1"/>
  <c r="AQ48" i="10"/>
  <c r="AI43" i="10"/>
  <c r="AT42" i="10"/>
  <c r="AQ57" i="10"/>
  <c r="BB57" i="10"/>
  <c r="AX53" i="10"/>
  <c r="AM53" i="10"/>
  <c r="AZ44" i="10"/>
  <c r="AO44" i="10"/>
  <c r="AY44" i="10" s="1"/>
  <c r="AX59" i="10"/>
  <c r="AI54" i="10"/>
  <c r="AM48" i="10"/>
  <c r="AX48" i="10"/>
  <c r="AI48" i="10"/>
  <c r="AS48" i="10" s="1"/>
  <c r="AT48" i="10"/>
  <c r="AQ45" i="10"/>
  <c r="AO38" i="10"/>
  <c r="AM39" i="10"/>
  <c r="AS56" i="10"/>
  <c r="AO43" i="10"/>
  <c r="AQ54" i="10"/>
  <c r="AV50" i="10"/>
  <c r="AK51" i="10"/>
  <c r="AQ51" i="10"/>
  <c r="BB50" i="10"/>
  <c r="AO40" i="10"/>
  <c r="AM33" i="10"/>
  <c r="AI34" i="10"/>
  <c r="AK33" i="10"/>
  <c r="AM52" i="10"/>
  <c r="AO35" i="10"/>
  <c r="AQ21" i="10"/>
  <c r="AQ36" i="10"/>
  <c r="AM10" i="10"/>
  <c r="AK46" i="10"/>
  <c r="AI18" i="10"/>
  <c r="N12" i="10"/>
  <c r="AK32" i="10"/>
  <c r="AO31" i="10"/>
  <c r="AO30" i="10"/>
  <c r="AQ30" i="10"/>
  <c r="AI29" i="10"/>
  <c r="AK28" i="10"/>
  <c r="AO27" i="10"/>
  <c r="AO26" i="10"/>
  <c r="AQ26" i="10"/>
  <c r="AI25" i="10"/>
  <c r="AK24" i="10"/>
  <c r="AO23" i="10"/>
  <c r="AZ21" i="10"/>
  <c r="AO22" i="10"/>
  <c r="AY21" i="10" s="1"/>
  <c r="AQ22" i="10"/>
  <c r="AM20" i="10"/>
  <c r="AI19" i="10"/>
  <c r="AO19" i="10"/>
  <c r="AQ14" i="10"/>
  <c r="AM12" i="10"/>
  <c r="BB15" i="10"/>
  <c r="AQ16" i="10"/>
  <c r="AK15" i="10"/>
  <c r="AI10" i="10"/>
  <c r="AM17" i="10"/>
  <c r="AK14" i="10"/>
  <c r="AK13" i="10"/>
  <c r="N8" i="10"/>
  <c r="BB11" i="10"/>
  <c r="AM69" i="10"/>
  <c r="AW69" i="10" s="1"/>
  <c r="AX69" i="10"/>
  <c r="AK67" i="10"/>
  <c r="AU67" i="10" s="1"/>
  <c r="AV67" i="10"/>
  <c r="AM68" i="10"/>
  <c r="AM65" i="10"/>
  <c r="AK64" i="10"/>
  <c r="AO63" i="10"/>
  <c r="AY63" i="10" s="1"/>
  <c r="AZ63" i="10"/>
  <c r="AQ60" i="10"/>
  <c r="BA60" i="10" s="1"/>
  <c r="BB60" i="10"/>
  <c r="AO66" i="10"/>
  <c r="AM66" i="10"/>
  <c r="AV61" i="10"/>
  <c r="AK61" i="10"/>
  <c r="AU61" i="10" s="1"/>
  <c r="AO62" i="10"/>
  <c r="AQ59" i="10"/>
  <c r="AQ56" i="10"/>
  <c r="BB56" i="10"/>
  <c r="AK53" i="10"/>
  <c r="AV48" i="10"/>
  <c r="AK48" i="10"/>
  <c r="AU48" i="10" s="1"/>
  <c r="BB43" i="10"/>
  <c r="AQ43" i="10"/>
  <c r="AK57" i="10"/>
  <c r="AU57" i="10" s="1"/>
  <c r="AV57" i="10"/>
  <c r="AK54" i="10"/>
  <c r="AU54" i="10" s="1"/>
  <c r="AV54" i="10"/>
  <c r="AQ42" i="10"/>
  <c r="AX56" i="10"/>
  <c r="AO54" i="10"/>
  <c r="AY54" i="10" s="1"/>
  <c r="AZ54" i="10"/>
  <c r="AI47" i="10"/>
  <c r="AS47" i="10" s="1"/>
  <c r="AV58" i="10"/>
  <c r="AI44" i="10"/>
  <c r="AK42" i="10"/>
  <c r="AQ37" i="10"/>
  <c r="AI39" i="10"/>
  <c r="AO51" i="10"/>
  <c r="AI40" i="10"/>
  <c r="AM21" i="10"/>
  <c r="AI35" i="10"/>
  <c r="AM34" i="10"/>
  <c r="AZ52" i="10"/>
  <c r="AO52" i="10"/>
  <c r="AY52" i="10" s="1"/>
  <c r="AK52" i="10"/>
  <c r="AV52" i="10"/>
  <c r="AK35" i="10"/>
  <c r="AK36" i="10"/>
  <c r="AO10" i="10"/>
  <c r="AM47" i="10"/>
  <c r="AW47" i="10" s="1"/>
  <c r="AQ18" i="10"/>
  <c r="AO33" i="10"/>
  <c r="AI32" i="10"/>
  <c r="AK31" i="10"/>
  <c r="AM30" i="10"/>
  <c r="AM29" i="10"/>
  <c r="AQ29" i="10"/>
  <c r="AI28" i="10"/>
  <c r="AK27" i="10"/>
  <c r="AM26" i="10"/>
  <c r="AM25" i="10"/>
  <c r="AQ25" i="10"/>
  <c r="AI24" i="10"/>
  <c r="AK23" i="10"/>
  <c r="AM22" i="10"/>
  <c r="K18" i="10"/>
  <c r="AO20" i="10"/>
  <c r="AQ19" i="10"/>
  <c r="AK16" i="10"/>
  <c r="AI11" i="10"/>
  <c r="AK17" i="10"/>
  <c r="AM16" i="10"/>
  <c r="AM15" i="10"/>
  <c r="AM11" i="10"/>
  <c r="AO17" i="10"/>
  <c r="AI13" i="10"/>
  <c r="AS12" i="10" s="1"/>
  <c r="AM13" i="10"/>
  <c r="BA10" i="10"/>
  <c r="M7" i="10"/>
  <c r="AX67" i="10"/>
  <c r="AM67" i="10"/>
  <c r="AI65" i="10"/>
  <c r="AK63" i="10"/>
  <c r="AV63" i="10"/>
  <c r="AT66" i="10"/>
  <c r="AI66" i="10"/>
  <c r="AS66" i="10" s="1"/>
  <c r="AX62" i="10"/>
  <c r="AM62" i="10"/>
  <c r="AW62" i="10" s="1"/>
  <c r="AO59" i="10"/>
  <c r="AY59" i="10" s="1"/>
  <c r="AZ59" i="10"/>
  <c r="AM50" i="10"/>
  <c r="AZ60" i="10"/>
  <c r="AI55" i="10"/>
  <c r="AS55" i="10" s="1"/>
  <c r="AT55" i="10"/>
  <c r="AO49" i="10"/>
  <c r="AY49" i="10" s="1"/>
  <c r="AZ49" i="10"/>
  <c r="AQ46" i="10"/>
  <c r="AV43" i="10"/>
  <c r="AK43" i="10"/>
  <c r="AU43" i="10" s="1"/>
  <c r="AM37" i="10"/>
  <c r="AQ39" i="10"/>
  <c r="AY47" i="10"/>
  <c r="AY46" i="10"/>
  <c r="AX51" i="10"/>
  <c r="AM51" i="10"/>
  <c r="AW51" i="10" s="1"/>
  <c r="AM40" i="10"/>
  <c r="AQ34" i="10"/>
  <c r="AI33" i="10"/>
  <c r="AK21" i="10"/>
  <c r="AQ52" i="10"/>
  <c r="BA52" i="10" s="1"/>
  <c r="BB52" i="10"/>
  <c r="AI50" i="10"/>
  <c r="AS50" i="10" s="1"/>
  <c r="AM35" i="10"/>
  <c r="AO36" i="10"/>
  <c r="AM42" i="10"/>
  <c r="AW42" i="10" s="1"/>
  <c r="BB49" i="10"/>
  <c r="AQ49" i="10"/>
  <c r="BA49" i="10" s="1"/>
  <c r="AM18" i="10"/>
  <c r="AO32" i="10"/>
  <c r="AQ32" i="10"/>
  <c r="AI31" i="10"/>
  <c r="AK30" i="10"/>
  <c r="AO29" i="10"/>
  <c r="AO28" i="10"/>
  <c r="AQ28" i="10"/>
  <c r="AI27" i="10"/>
  <c r="AK26" i="10"/>
  <c r="AO25" i="10"/>
  <c r="AO24" i="10"/>
  <c r="AQ24" i="10"/>
  <c r="AI23" i="10"/>
  <c r="AK22" i="10"/>
  <c r="AI20" i="10"/>
  <c r="AK19" i="10"/>
  <c r="AU18" i="10" s="1"/>
  <c r="AV18" i="10"/>
  <c r="AK12" i="10"/>
  <c r="AO16" i="10"/>
  <c r="AI14" i="10"/>
  <c r="AO11" i="10"/>
  <c r="AI17" i="10"/>
  <c r="AM14" i="10"/>
  <c r="BA12" i="10"/>
  <c r="M9" i="10"/>
  <c r="AO13" i="10"/>
  <c r="N7" i="10"/>
  <c r="BB10" i="10"/>
  <c r="AH69" i="8"/>
  <c r="AG48" i="8"/>
  <c r="AH64" i="8"/>
  <c r="AD50" i="8"/>
  <c r="AH10" i="8"/>
  <c r="AG53" i="8"/>
  <c r="AF10" i="8"/>
  <c r="AD10" i="8"/>
  <c r="AG23" i="8"/>
  <c r="AG10" i="8"/>
  <c r="AE26" i="8"/>
  <c r="AE31" i="8"/>
  <c r="AG18" i="8"/>
  <c r="AH34" i="8"/>
  <c r="AG33" i="8"/>
  <c r="AE10" i="8"/>
  <c r="AG28" i="8"/>
  <c r="AD25" i="8"/>
  <c r="AF24" i="8"/>
  <c r="AG24" i="8"/>
  <c r="AD24" i="8"/>
  <c r="AH24" i="8"/>
  <c r="AE24" i="8"/>
  <c r="AI12" i="8"/>
  <c r="AK16" i="8"/>
  <c r="H10" i="8"/>
  <c r="AK13" i="8"/>
  <c r="AQ31" i="8"/>
  <c r="BA30" i="8" s="1"/>
  <c r="F10" i="8"/>
  <c r="AI13" i="8"/>
  <c r="AG17" i="8"/>
  <c r="AH17" i="8"/>
  <c r="AF17" i="8"/>
  <c r="AE17" i="8"/>
  <c r="AD17" i="8"/>
  <c r="AF21" i="8"/>
  <c r="AH21" i="8"/>
  <c r="AD21" i="8"/>
  <c r="AG21" i="8"/>
  <c r="AE21" i="8"/>
  <c r="AH11" i="8"/>
  <c r="AF11" i="8"/>
  <c r="AG11" i="8"/>
  <c r="AE11" i="8"/>
  <c r="AD11" i="8"/>
  <c r="AF32" i="8"/>
  <c r="AE32" i="8"/>
  <c r="AG32" i="8"/>
  <c r="AH32" i="8"/>
  <c r="AD32" i="8"/>
  <c r="AH14" i="8"/>
  <c r="AF14" i="8"/>
  <c r="AD14" i="8"/>
  <c r="AG14" i="8"/>
  <c r="AE14" i="8"/>
  <c r="AF29" i="8"/>
  <c r="AG29" i="8"/>
  <c r="AH29" i="8"/>
  <c r="AD29" i="8"/>
  <c r="AE29" i="8"/>
  <c r="AF19" i="8"/>
  <c r="AH19" i="8"/>
  <c r="AE19" i="8"/>
  <c r="AF22" i="8"/>
  <c r="AG22" i="8"/>
  <c r="AD22" i="8"/>
  <c r="AH22" i="8"/>
  <c r="AF28" i="8"/>
  <c r="AD28" i="8"/>
  <c r="AE28" i="8"/>
  <c r="AE41" i="8"/>
  <c r="AG41" i="8"/>
  <c r="AH41" i="8"/>
  <c r="AF41" i="8"/>
  <c r="AD41" i="8"/>
  <c r="AH15" i="8"/>
  <c r="AF15" i="8"/>
  <c r="AG15" i="8"/>
  <c r="AV22" i="8"/>
  <c r="AD15" i="8"/>
  <c r="AM16" i="8"/>
  <c r="AG19" i="8"/>
  <c r="AO20" i="8"/>
  <c r="AK23" i="8"/>
  <c r="AU22" i="8" s="1"/>
  <c r="AF34" i="8"/>
  <c r="AD34" i="8"/>
  <c r="AG34" i="8"/>
  <c r="AM58" i="8"/>
  <c r="AH12" i="8"/>
  <c r="AF12" i="8"/>
  <c r="AE12" i="8"/>
  <c r="AE15" i="8"/>
  <c r="AQ18" i="8"/>
  <c r="AI19" i="8"/>
  <c r="AF30" i="8"/>
  <c r="AG30" i="8"/>
  <c r="AD30" i="8"/>
  <c r="AQ37" i="8"/>
  <c r="AH44" i="8"/>
  <c r="AF63" i="8"/>
  <c r="AD63" i="8"/>
  <c r="AH63" i="8"/>
  <c r="AE63" i="8"/>
  <c r="AG63" i="8"/>
  <c r="AH13" i="8"/>
  <c r="AF13" i="8"/>
  <c r="AF20" i="8"/>
  <c r="AD20" i="8"/>
  <c r="AE20" i="8"/>
  <c r="AI26" i="8"/>
  <c r="AF31" i="8"/>
  <c r="AD31" i="8"/>
  <c r="AF36" i="8"/>
  <c r="AD36" i="8"/>
  <c r="AH36" i="8"/>
  <c r="AE36" i="8"/>
  <c r="AH40" i="8"/>
  <c r="AF40" i="8"/>
  <c r="AD40" i="8"/>
  <c r="AE40" i="8"/>
  <c r="AG40" i="8"/>
  <c r="AO55" i="8"/>
  <c r="AO36" i="8"/>
  <c r="AF27" i="8"/>
  <c r="AD27" i="8"/>
  <c r="AH27" i="8"/>
  <c r="AE27" i="8"/>
  <c r="AG13" i="8"/>
  <c r="AH16" i="8"/>
  <c r="AH20" i="8"/>
  <c r="AF25" i="8"/>
  <c r="AE25" i="8"/>
  <c r="AH25" i="8"/>
  <c r="AG27" i="8"/>
  <c r="AK30" i="8"/>
  <c r="AG31" i="8"/>
  <c r="AH39" i="8"/>
  <c r="AF39" i="8"/>
  <c r="AG39" i="8"/>
  <c r="AD39" i="8"/>
  <c r="AE39" i="8"/>
  <c r="AF52" i="8"/>
  <c r="AF26" i="8"/>
  <c r="AH26" i="8"/>
  <c r="AF33" i="8"/>
  <c r="AE33" i="8"/>
  <c r="AF35" i="8"/>
  <c r="AD35" i="8"/>
  <c r="AE35" i="8"/>
  <c r="AG35" i="8"/>
  <c r="AG37" i="8"/>
  <c r="AE37" i="8"/>
  <c r="AF37" i="8"/>
  <c r="AD37" i="8"/>
  <c r="AF47" i="8"/>
  <c r="AD47" i="8"/>
  <c r="AH47" i="8"/>
  <c r="AH51" i="8"/>
  <c r="AE51" i="8"/>
  <c r="AK57" i="8"/>
  <c r="AG62" i="8"/>
  <c r="AE62" i="8"/>
  <c r="AD62" i="8"/>
  <c r="AF62" i="8"/>
  <c r="AI64" i="8"/>
  <c r="AE66" i="8"/>
  <c r="AD66" i="8"/>
  <c r="AH66" i="8"/>
  <c r="AK47" i="8"/>
  <c r="AU47" i="8" s="1"/>
  <c r="AQ53" i="8"/>
  <c r="AG56" i="8"/>
  <c r="AH56" i="8"/>
  <c r="AE56" i="8"/>
  <c r="AH65" i="8"/>
  <c r="AF65" i="8"/>
  <c r="AG65" i="8"/>
  <c r="AE65" i="8"/>
  <c r="AM66" i="8"/>
  <c r="AH67" i="8"/>
  <c r="AG67" i="8"/>
  <c r="AE67" i="8"/>
  <c r="AH42" i="8"/>
  <c r="AF42" i="8"/>
  <c r="AG47" i="8"/>
  <c r="AF51" i="8"/>
  <c r="AG54" i="8"/>
  <c r="AH54" i="8"/>
  <c r="AD54" i="8"/>
  <c r="AD56" i="8"/>
  <c r="AM61" i="8"/>
  <c r="AD65" i="8"/>
  <c r="AO66" i="8"/>
  <c r="AD67" i="8"/>
  <c r="AG68" i="8"/>
  <c r="AE68" i="8"/>
  <c r="AH68" i="8"/>
  <c r="AF38" i="8"/>
  <c r="AH38" i="8"/>
  <c r="AE38" i="8"/>
  <c r="AM46" i="8"/>
  <c r="AK53" i="8"/>
  <c r="AU53" i="8" s="1"/>
  <c r="AF56" i="8"/>
  <c r="AF67" i="8"/>
  <c r="AG43" i="8"/>
  <c r="AF43" i="8"/>
  <c r="AD45" i="8"/>
  <c r="AH45" i="8"/>
  <c r="AG45" i="8"/>
  <c r="AE45" i="8"/>
  <c r="AH49" i="8"/>
  <c r="AF49" i="8"/>
  <c r="AG49" i="8"/>
  <c r="AD49" i="8"/>
  <c r="AI51" i="8"/>
  <c r="AM68" i="8"/>
  <c r="AV69" i="8"/>
  <c r="AK69" i="8"/>
  <c r="AU69" i="8" s="1"/>
  <c r="AG38" i="8"/>
  <c r="AD43" i="8"/>
  <c r="AF45" i="8"/>
  <c r="AE49" i="8"/>
  <c r="AE43" i="8"/>
  <c r="AG44" i="8"/>
  <c r="AE44" i="8"/>
  <c r="AD44" i="8"/>
  <c r="AI48" i="8"/>
  <c r="AG52" i="8"/>
  <c r="AE52" i="8"/>
  <c r="AH52" i="8"/>
  <c r="AF55" i="8"/>
  <c r="AD55" i="8"/>
  <c r="AH55" i="8"/>
  <c r="AG60" i="8"/>
  <c r="AE60" i="8"/>
  <c r="AH60" i="8"/>
  <c r="AD60" i="8"/>
  <c r="AH43" i="8"/>
  <c r="AF44" i="8"/>
  <c r="AD52" i="8"/>
  <c r="AM54" i="8"/>
  <c r="AE55" i="8"/>
  <c r="AE58" i="8"/>
  <c r="AG58" i="8"/>
  <c r="AH58" i="8"/>
  <c r="AD58" i="8"/>
  <c r="AF60" i="8"/>
  <c r="AK64" i="8"/>
  <c r="AH57" i="8"/>
  <c r="AF57" i="8"/>
  <c r="AD57" i="8"/>
  <c r="AE61" i="8"/>
  <c r="AE46" i="8"/>
  <c r="AF50" i="8"/>
  <c r="AG57" i="8"/>
  <c r="AD61" i="8"/>
  <c r="AH61" i="8"/>
  <c r="AH59" i="8"/>
  <c r="AF69" i="8"/>
  <c r="T1" i="7"/>
  <c r="AU65" i="15" l="1"/>
  <c r="AS53" i="18"/>
  <c r="BA50" i="19"/>
  <c r="AY58" i="24"/>
  <c r="AY53" i="11"/>
  <c r="AW67" i="13"/>
  <c r="AU67" i="13"/>
  <c r="AY49" i="23"/>
  <c r="AS60" i="10"/>
  <c r="BA55" i="12"/>
  <c r="AS67" i="17"/>
  <c r="AU67" i="22"/>
  <c r="AU42" i="17"/>
  <c r="BA60" i="18"/>
  <c r="AY61" i="24"/>
  <c r="AW48" i="25"/>
  <c r="BA60" i="11"/>
  <c r="AW44" i="13"/>
  <c r="AW49" i="17"/>
  <c r="AW58" i="18"/>
  <c r="AS63" i="19"/>
  <c r="AW43" i="11"/>
  <c r="AS10" i="14"/>
  <c r="AW65" i="17"/>
  <c r="AS55" i="17"/>
  <c r="AW53" i="10"/>
  <c r="AW65" i="12"/>
  <c r="AS61" i="12"/>
  <c r="AW62" i="15"/>
  <c r="AS64" i="17"/>
  <c r="AY61" i="20"/>
  <c r="AY43" i="13"/>
  <c r="BA61" i="16"/>
  <c r="AY43" i="22"/>
  <c r="AU66" i="23"/>
  <c r="AS11" i="26"/>
  <c r="AU45" i="24"/>
  <c r="AY51" i="25"/>
  <c r="AS45" i="21"/>
  <c r="AS45" i="22"/>
  <c r="BA56" i="23"/>
  <c r="AS52" i="24"/>
  <c r="BA65" i="24"/>
  <c r="AS55" i="24"/>
  <c r="AS62" i="11"/>
  <c r="AS44" i="10"/>
  <c r="AY66" i="10"/>
  <c r="BA41" i="11"/>
  <c r="BA51" i="11"/>
  <c r="AS54" i="11"/>
  <c r="AY65" i="11"/>
  <c r="AU61" i="11"/>
  <c r="AU45" i="11"/>
  <c r="BA41" i="12"/>
  <c r="BA68" i="12"/>
  <c r="AY59" i="12"/>
  <c r="AU44" i="13"/>
  <c r="AS53" i="15"/>
  <c r="AW64" i="16"/>
  <c r="BA46" i="16"/>
  <c r="AY42" i="17"/>
  <c r="AS66" i="17"/>
  <c r="AU48" i="17"/>
  <c r="BA44" i="18"/>
  <c r="AY55" i="20"/>
  <c r="AW60" i="24"/>
  <c r="AW56" i="26"/>
  <c r="AU63" i="11"/>
  <c r="AW61" i="11"/>
  <c r="AS59" i="11"/>
  <c r="BA50" i="12"/>
  <c r="AY57" i="12"/>
  <c r="BA53" i="17"/>
  <c r="AW43" i="18"/>
  <c r="BA52" i="20"/>
  <c r="BA52" i="22"/>
  <c r="AW67" i="22"/>
  <c r="AS44" i="23"/>
  <c r="BA46" i="23"/>
  <c r="AU45" i="19"/>
  <c r="AU49" i="22"/>
  <c r="BA56" i="24"/>
  <c r="AY55" i="24"/>
  <c r="AW43" i="25"/>
  <c r="AW55" i="11"/>
  <c r="AS51" i="11"/>
  <c r="AS64" i="11"/>
  <c r="BA54" i="12"/>
  <c r="AS58" i="12"/>
  <c r="AW46" i="13"/>
  <c r="BA63" i="16"/>
  <c r="BA60" i="17"/>
  <c r="BA51" i="18"/>
  <c r="AS50" i="24"/>
  <c r="BA52" i="25"/>
  <c r="AU64" i="10"/>
  <c r="AU47" i="14"/>
  <c r="AY66" i="17"/>
  <c r="BA54" i="18"/>
  <c r="AS52" i="10"/>
  <c r="AY60" i="12"/>
  <c r="AU67" i="12"/>
  <c r="AS48" i="13"/>
  <c r="AU45" i="16"/>
  <c r="AY43" i="18"/>
  <c r="BA58" i="20"/>
  <c r="AW61" i="21"/>
  <c r="AU55" i="22"/>
  <c r="BA43" i="23"/>
  <c r="AW51" i="23"/>
  <c r="BA43" i="24"/>
  <c r="AS41" i="25"/>
  <c r="AS50" i="25"/>
  <c r="BA44" i="11"/>
  <c r="AS45" i="14"/>
  <c r="AU51" i="15"/>
  <c r="AY59" i="16"/>
  <c r="AS59" i="17"/>
  <c r="AW63" i="20"/>
  <c r="AS58" i="21"/>
  <c r="AW50" i="22"/>
  <c r="AS47" i="24"/>
  <c r="BA67" i="24"/>
  <c r="AS62" i="25"/>
  <c r="BA56" i="10"/>
  <c r="AV64" i="10"/>
  <c r="BA54" i="10"/>
  <c r="BA68" i="10"/>
  <c r="AW49" i="11"/>
  <c r="AS66" i="11"/>
  <c r="AY68" i="13"/>
  <c r="AS50" i="14"/>
  <c r="AU44" i="14"/>
  <c r="AU45" i="15"/>
  <c r="BB64" i="15"/>
  <c r="AS45" i="16"/>
  <c r="AX68" i="16"/>
  <c r="AW51" i="17"/>
  <c r="AT64" i="17"/>
  <c r="AW45" i="18"/>
  <c r="AU65" i="20"/>
  <c r="BA50" i="20"/>
  <c r="AS55" i="21"/>
  <c r="AT67" i="21"/>
  <c r="AZ67" i="23"/>
  <c r="AV65" i="23"/>
  <c r="BB52" i="25"/>
  <c r="AY64" i="14"/>
  <c r="AY56" i="12"/>
  <c r="AV47" i="17"/>
  <c r="AT62" i="19"/>
  <c r="AU67" i="19"/>
  <c r="AV65" i="20"/>
  <c r="AW61" i="22"/>
  <c r="BA67" i="23"/>
  <c r="AU61" i="23"/>
  <c r="AS59" i="24"/>
  <c r="AS43" i="25"/>
  <c r="AY43" i="25"/>
  <c r="AS47" i="25"/>
  <c r="AX60" i="25"/>
  <c r="AZ55" i="26"/>
  <c r="AW49" i="26"/>
  <c r="AS61" i="15"/>
  <c r="AX52" i="10"/>
  <c r="AT52" i="10"/>
  <c r="AZ59" i="11"/>
  <c r="AX53" i="13"/>
  <c r="BA44" i="13"/>
  <c r="AT41" i="14"/>
  <c r="BA44" i="14"/>
  <c r="BB66" i="14"/>
  <c r="AS47" i="14"/>
  <c r="BB55" i="14"/>
  <c r="BA46" i="15"/>
  <c r="AX63" i="15"/>
  <c r="AU65" i="16"/>
  <c r="BA67" i="16"/>
  <c r="BA68" i="18"/>
  <c r="AU67" i="18"/>
  <c r="AT64" i="20"/>
  <c r="AS50" i="21"/>
  <c r="AU63" i="21"/>
  <c r="AS55" i="22"/>
  <c r="BA49" i="23"/>
  <c r="AZ65" i="23"/>
  <c r="BB68" i="23"/>
  <c r="AX51" i="24"/>
  <c r="AY48" i="24"/>
  <c r="AY42" i="25"/>
  <c r="AT47" i="25"/>
  <c r="BA51" i="26"/>
  <c r="BB61" i="26"/>
  <c r="AZ65" i="26"/>
  <c r="AT61" i="15"/>
  <c r="AV53" i="8"/>
  <c r="AZ52" i="14"/>
  <c r="AT52" i="18"/>
  <c r="AX67" i="18"/>
  <c r="AS64" i="20"/>
  <c r="AX46" i="21"/>
  <c r="AW57" i="21"/>
  <c r="AV41" i="22"/>
  <c r="AV67" i="23"/>
  <c r="AW51" i="24"/>
  <c r="AU52" i="25"/>
  <c r="BB68" i="25"/>
  <c r="AT41" i="25"/>
  <c r="BA53" i="25"/>
  <c r="AY60" i="25"/>
  <c r="AT49" i="25"/>
  <c r="AT41" i="26"/>
  <c r="BA45" i="26"/>
  <c r="AY65" i="26"/>
  <c r="BA59" i="12"/>
  <c r="AV46" i="12"/>
  <c r="BB58" i="12"/>
  <c r="AS60" i="14"/>
  <c r="AV59" i="10"/>
  <c r="AU55" i="11"/>
  <c r="AY48" i="11"/>
  <c r="AS60" i="11"/>
  <c r="AU66" i="12"/>
  <c r="AT61" i="12"/>
  <c r="AT56" i="13"/>
  <c r="AT68" i="16"/>
  <c r="AW41" i="18"/>
  <c r="AX51" i="18"/>
  <c r="AX63" i="20"/>
  <c r="AU55" i="20"/>
  <c r="AT57" i="20"/>
  <c r="AS59" i="20"/>
  <c r="AY43" i="21"/>
  <c r="AW45" i="21"/>
  <c r="AS47" i="21"/>
  <c r="BB56" i="23"/>
  <c r="BA41" i="25"/>
  <c r="AT44" i="25"/>
  <c r="AW55" i="25"/>
  <c r="AW68" i="25"/>
  <c r="AY56" i="26"/>
  <c r="AS49" i="26"/>
  <c r="AS59" i="26"/>
  <c r="AZ58" i="26"/>
  <c r="AX56" i="26"/>
  <c r="AW64" i="14"/>
  <c r="AT57" i="12"/>
  <c r="BA64" i="16"/>
  <c r="AS68" i="16"/>
  <c r="AW52" i="18"/>
  <c r="AY54" i="18"/>
  <c r="AT64" i="19"/>
  <c r="BB59" i="21"/>
  <c r="AY54" i="21"/>
  <c r="AS50" i="23"/>
  <c r="AS54" i="24"/>
  <c r="AW62" i="24"/>
  <c r="AU42" i="25"/>
  <c r="AT59" i="26"/>
  <c r="AZ57" i="13"/>
  <c r="AX62" i="13"/>
  <c r="BB27" i="13"/>
  <c r="AS60" i="13"/>
  <c r="BB28" i="13"/>
  <c r="AV67" i="13"/>
  <c r="AU53" i="13"/>
  <c r="AS57" i="13"/>
  <c r="BA43" i="13"/>
  <c r="AU43" i="13"/>
  <c r="AY57" i="13"/>
  <c r="BB50" i="13"/>
  <c r="AX58" i="13"/>
  <c r="BA65" i="13"/>
  <c r="AS50" i="13"/>
  <c r="AT48" i="13"/>
  <c r="AT45" i="13"/>
  <c r="BB41" i="13"/>
  <c r="AW42" i="13"/>
  <c r="AT63" i="13"/>
  <c r="AS56" i="13"/>
  <c r="AS47" i="13"/>
  <c r="AZ62" i="13"/>
  <c r="AT68" i="13"/>
  <c r="BB65" i="13"/>
  <c r="AT50" i="13"/>
  <c r="AZ43" i="13"/>
  <c r="AS41" i="13"/>
  <c r="AS45" i="13"/>
  <c r="BB52" i="13"/>
  <c r="AV46" i="13"/>
  <c r="AZ54" i="13"/>
  <c r="AS63" i="13"/>
  <c r="AW59" i="13"/>
  <c r="AU68" i="13"/>
  <c r="G27" i="8"/>
  <c r="H27" i="8"/>
  <c r="E20" i="8"/>
  <c r="L9" i="8"/>
  <c r="AI68" i="8"/>
  <c r="AT18" i="8"/>
  <c r="AO51" i="8"/>
  <c r="AY50" i="8" s="1"/>
  <c r="AT12" i="8"/>
  <c r="AY59" i="19"/>
  <c r="BB48" i="19"/>
  <c r="AU53" i="19"/>
  <c r="AS11" i="19"/>
  <c r="AZ67" i="19"/>
  <c r="AX53" i="19"/>
  <c r="AV67" i="19"/>
  <c r="AW49" i="25"/>
  <c r="AS11" i="10"/>
  <c r="E8" i="10"/>
  <c r="AV45" i="11"/>
  <c r="AV44" i="11"/>
  <c r="BA57" i="21"/>
  <c r="BA56" i="21"/>
  <c r="AI42" i="8"/>
  <c r="AI59" i="8"/>
  <c r="AU52" i="10"/>
  <c r="AU66" i="17"/>
  <c r="AV60" i="23"/>
  <c r="AV59" i="23"/>
  <c r="H9" i="20"/>
  <c r="AV12" i="20"/>
  <c r="K24" i="19"/>
  <c r="AY26" i="19"/>
  <c r="H15" i="23"/>
  <c r="AV17" i="23"/>
  <c r="AY12" i="12"/>
  <c r="AY11" i="12"/>
  <c r="AZ69" i="8"/>
  <c r="AO69" i="8"/>
  <c r="AY69" i="8" s="1"/>
  <c r="F11" i="24"/>
  <c r="AT14" i="24"/>
  <c r="AT13" i="24"/>
  <c r="AS11" i="13"/>
  <c r="E8" i="13"/>
  <c r="AM64" i="8"/>
  <c r="AS33" i="21"/>
  <c r="E31" i="21"/>
  <c r="BA56" i="13"/>
  <c r="BA55" i="13"/>
  <c r="AY65" i="17"/>
  <c r="AY64" i="17"/>
  <c r="AU49" i="24"/>
  <c r="AU48" i="24"/>
  <c r="AS12" i="24"/>
  <c r="E9" i="24"/>
  <c r="AS11" i="24"/>
  <c r="H22" i="12"/>
  <c r="AV24" i="12"/>
  <c r="BB42" i="10"/>
  <c r="AS63" i="21"/>
  <c r="AS62" i="21"/>
  <c r="BA56" i="22"/>
  <c r="BA55" i="22"/>
  <c r="H12" i="16"/>
  <c r="AV14" i="16"/>
  <c r="AQ23" i="8"/>
  <c r="I8" i="21"/>
  <c r="AW11" i="21"/>
  <c r="AW67" i="10"/>
  <c r="AY62" i="10"/>
  <c r="AX68" i="10"/>
  <c r="BB64" i="10"/>
  <c r="AX69" i="15"/>
  <c r="AX68" i="15"/>
  <c r="AX42" i="22"/>
  <c r="AX25" i="19"/>
  <c r="J23" i="19"/>
  <c r="BA61" i="14"/>
  <c r="BA60" i="14"/>
  <c r="BB61" i="16"/>
  <c r="AX61" i="21"/>
  <c r="AX60" i="21"/>
  <c r="AV22" i="21"/>
  <c r="H19" i="21"/>
  <c r="AW48" i="10"/>
  <c r="BA64" i="10"/>
  <c r="AS68" i="10"/>
  <c r="AW60" i="12"/>
  <c r="AW57" i="12"/>
  <c r="BA67" i="13"/>
  <c r="AW50" i="13"/>
  <c r="AX62" i="14"/>
  <c r="AW60" i="14"/>
  <c r="AS11" i="15"/>
  <c r="E8" i="15"/>
  <c r="AU67" i="15"/>
  <c r="BA66" i="15"/>
  <c r="AS45" i="15"/>
  <c r="AS59" i="15"/>
  <c r="AW59" i="16"/>
  <c r="AV66" i="16"/>
  <c r="AU41" i="18"/>
  <c r="BA48" i="18"/>
  <c r="BB54" i="19"/>
  <c r="AZ43" i="19"/>
  <c r="AS54" i="21"/>
  <c r="AX62" i="21"/>
  <c r="AU56" i="23"/>
  <c r="BB55" i="23"/>
  <c r="AZ58" i="25"/>
  <c r="BA55" i="25"/>
  <c r="AX54" i="25"/>
  <c r="AU66" i="25"/>
  <c r="AT55" i="25"/>
  <c r="BA44" i="26"/>
  <c r="AS54" i="26"/>
  <c r="G15" i="23"/>
  <c r="AU17" i="23"/>
  <c r="I23" i="19"/>
  <c r="AW25" i="19"/>
  <c r="AY49" i="12"/>
  <c r="E13" i="12"/>
  <c r="AS16" i="12"/>
  <c r="AT69" i="8"/>
  <c r="AI69" i="8"/>
  <c r="AS69" i="8" s="1"/>
  <c r="E11" i="24"/>
  <c r="AS13" i="24"/>
  <c r="AO42" i="8"/>
  <c r="BB46" i="10"/>
  <c r="BB56" i="11"/>
  <c r="AW68" i="11"/>
  <c r="BB51" i="11"/>
  <c r="BB50" i="11"/>
  <c r="AT54" i="11"/>
  <c r="AU57" i="11"/>
  <c r="AS49" i="11"/>
  <c r="AT68" i="11"/>
  <c r="AU59" i="12"/>
  <c r="AS11" i="12"/>
  <c r="E8" i="12"/>
  <c r="AV48" i="12"/>
  <c r="AW67" i="12"/>
  <c r="AT47" i="13"/>
  <c r="AY62" i="13"/>
  <c r="BB67" i="13"/>
  <c r="AV68" i="13"/>
  <c r="AZ54" i="14"/>
  <c r="AW42" i="14"/>
  <c r="AU52" i="14"/>
  <c r="AS64" i="14"/>
  <c r="AV67" i="15"/>
  <c r="AW52" i="15"/>
  <c r="AX59" i="16"/>
  <c r="AV51" i="16"/>
  <c r="AX52" i="16"/>
  <c r="AT54" i="16"/>
  <c r="AU66" i="16"/>
  <c r="AW65" i="16"/>
  <c r="AU47" i="17"/>
  <c r="AU61" i="17"/>
  <c r="AX51" i="17"/>
  <c r="AT66" i="17"/>
  <c r="AU63" i="17"/>
  <c r="AV41" i="18"/>
  <c r="BB50" i="18"/>
  <c r="AY67" i="18"/>
  <c r="AZ53" i="18"/>
  <c r="BB48" i="18"/>
  <c r="AW50" i="18"/>
  <c r="BB59" i="19"/>
  <c r="AT63" i="19"/>
  <c r="AV64" i="20"/>
  <c r="AX44" i="20"/>
  <c r="BA41" i="20"/>
  <c r="AZ63" i="21"/>
  <c r="AY57" i="21"/>
  <c r="AY61" i="21"/>
  <c r="AS57" i="21"/>
  <c r="AW55" i="22"/>
  <c r="AV50" i="23"/>
  <c r="AS67" i="24"/>
  <c r="AT66" i="24"/>
  <c r="AS49" i="25"/>
  <c r="AV67" i="26"/>
  <c r="AU66" i="26"/>
  <c r="AW66" i="26"/>
  <c r="AZ10" i="12"/>
  <c r="L7" i="12"/>
  <c r="H16" i="21"/>
  <c r="AV18" i="21"/>
  <c r="AZ60" i="26"/>
  <c r="K37" i="21"/>
  <c r="AY40" i="21"/>
  <c r="BB47" i="17"/>
  <c r="AX53" i="8"/>
  <c r="AM53" i="8"/>
  <c r="BA46" i="10"/>
  <c r="AT44" i="10"/>
  <c r="BA61" i="10"/>
  <c r="BA43" i="10"/>
  <c r="BA57" i="10"/>
  <c r="AS51" i="10"/>
  <c r="AS63" i="10"/>
  <c r="AZ67" i="10"/>
  <c r="AW45" i="11"/>
  <c r="BA56" i="11"/>
  <c r="AY57" i="11"/>
  <c r="AY45" i="11"/>
  <c r="AZ60" i="11"/>
  <c r="AV57" i="11"/>
  <c r="AW53" i="11"/>
  <c r="AU41" i="11"/>
  <c r="AX56" i="11"/>
  <c r="AW46" i="12"/>
  <c r="AU47" i="12"/>
  <c r="AX67" i="12"/>
  <c r="BB63" i="12"/>
  <c r="AV64" i="12"/>
  <c r="BB59" i="13"/>
  <c r="AS42" i="14"/>
  <c r="BB57" i="14"/>
  <c r="AV53" i="14"/>
  <c r="AU45" i="14"/>
  <c r="AV44" i="15"/>
  <c r="AX52" i="15"/>
  <c r="AU51" i="16"/>
  <c r="AW52" i="16"/>
  <c r="AT61" i="17"/>
  <c r="AX57" i="17"/>
  <c r="AX54" i="17"/>
  <c r="BB62" i="17"/>
  <c r="AY42" i="18"/>
  <c r="AV58" i="18"/>
  <c r="AV64" i="18"/>
  <c r="AS50" i="18"/>
  <c r="BB45" i="18"/>
  <c r="AW56" i="18"/>
  <c r="AT67" i="18"/>
  <c r="AV57" i="20"/>
  <c r="AV43" i="20"/>
  <c r="AV63" i="21"/>
  <c r="AX56" i="21"/>
  <c r="AX55" i="22"/>
  <c r="BB52" i="22"/>
  <c r="AZ44" i="22"/>
  <c r="AX50" i="22"/>
  <c r="AU50" i="23"/>
  <c r="AW66" i="23"/>
  <c r="AS61" i="23"/>
  <c r="AY43" i="23"/>
  <c r="AY44" i="24"/>
  <c r="AV55" i="24"/>
  <c r="BB60" i="24"/>
  <c r="AS57" i="24"/>
  <c r="AS45" i="24"/>
  <c r="AX52" i="24"/>
  <c r="AU67" i="24"/>
  <c r="AS11" i="25"/>
  <c r="E8" i="25"/>
  <c r="AU56" i="25"/>
  <c r="BA49" i="25"/>
  <c r="AY53" i="25"/>
  <c r="AS41" i="26"/>
  <c r="AX41" i="26"/>
  <c r="AV58" i="26"/>
  <c r="AU34" i="22"/>
  <c r="L13" i="24"/>
  <c r="AZ16" i="24"/>
  <c r="K7" i="12"/>
  <c r="AY10" i="12"/>
  <c r="AZ40" i="21"/>
  <c r="L37" i="21"/>
  <c r="AV37" i="21"/>
  <c r="H34" i="21"/>
  <c r="AV22" i="22"/>
  <c r="H19" i="22"/>
  <c r="AT58" i="10"/>
  <c r="AV50" i="11"/>
  <c r="AZ45" i="11"/>
  <c r="AY60" i="11"/>
  <c r="AV60" i="11"/>
  <c r="AV65" i="11"/>
  <c r="AZ66" i="11"/>
  <c r="AV53" i="12"/>
  <c r="AS60" i="12"/>
  <c r="BA64" i="12"/>
  <c r="AW56" i="13"/>
  <c r="BA59" i="13"/>
  <c r="BA52" i="13"/>
  <c r="AS55" i="13"/>
  <c r="AT57" i="13"/>
  <c r="AV43" i="14"/>
  <c r="AY59" i="14"/>
  <c r="AT43" i="14"/>
  <c r="AS44" i="14"/>
  <c r="AW52" i="14"/>
  <c r="BA56" i="14"/>
  <c r="AU62" i="14"/>
  <c r="AU44" i="15"/>
  <c r="AV57" i="15"/>
  <c r="AU44" i="16"/>
  <c r="BA60" i="16"/>
  <c r="BA59" i="17"/>
  <c r="AZ42" i="18"/>
  <c r="AU59" i="18"/>
  <c r="AS43" i="18"/>
  <c r="AY58" i="18"/>
  <c r="AX46" i="18"/>
  <c r="AV67" i="18"/>
  <c r="AV57" i="19"/>
  <c r="AV60" i="19"/>
  <c r="AW57" i="19"/>
  <c r="AU47" i="19"/>
  <c r="AS51" i="20"/>
  <c r="BA67" i="21"/>
  <c r="AT46" i="21"/>
  <c r="BA43" i="21"/>
  <c r="AT61" i="23"/>
  <c r="AZ50" i="23"/>
  <c r="AT59" i="24"/>
  <c r="AW56" i="24"/>
  <c r="AY46" i="24"/>
  <c r="AT57" i="24"/>
  <c r="AT45" i="24"/>
  <c r="BB56" i="24"/>
  <c r="AX54" i="26"/>
  <c r="BB56" i="26"/>
  <c r="AW41" i="26"/>
  <c r="AV56" i="26"/>
  <c r="AT51" i="26"/>
  <c r="AY24" i="12"/>
  <c r="K21" i="12"/>
  <c r="AS61" i="18"/>
  <c r="AU22" i="16"/>
  <c r="AY15" i="19"/>
  <c r="K12" i="19"/>
  <c r="G34" i="21"/>
  <c r="AU37" i="21"/>
  <c r="AT21" i="21"/>
  <c r="F18" i="21"/>
  <c r="AI23" i="8"/>
  <c r="AV54" i="11"/>
  <c r="AX60" i="11"/>
  <c r="AY63" i="11"/>
  <c r="AU53" i="12"/>
  <c r="AU55" i="12"/>
  <c r="AS47" i="12"/>
  <c r="AT48" i="12"/>
  <c r="BA42" i="12"/>
  <c r="AS62" i="12"/>
  <c r="AS43" i="13"/>
  <c r="AV63" i="13"/>
  <c r="AU43" i="14"/>
  <c r="AV48" i="14"/>
  <c r="AZ59" i="14"/>
  <c r="BA64" i="14"/>
  <c r="AS51" i="14"/>
  <c r="BB62" i="15"/>
  <c r="AS44" i="15"/>
  <c r="AS54" i="15"/>
  <c r="AY58" i="15"/>
  <c r="AW47" i="16"/>
  <c r="AX44" i="16"/>
  <c r="BB68" i="16"/>
  <c r="AY58" i="17"/>
  <c r="AX43" i="17"/>
  <c r="AS11" i="18"/>
  <c r="E8" i="18"/>
  <c r="BB51" i="18"/>
  <c r="AT68" i="18"/>
  <c r="AU57" i="18"/>
  <c r="AV66" i="18"/>
  <c r="AU53" i="18"/>
  <c r="AW61" i="19"/>
  <c r="BA52" i="19"/>
  <c r="AX45" i="19"/>
  <c r="AU60" i="19"/>
  <c r="BB68" i="20"/>
  <c r="AY43" i="20"/>
  <c r="AT55" i="21"/>
  <c r="AU46" i="21"/>
  <c r="AS49" i="21"/>
  <c r="AS46" i="21"/>
  <c r="AW49" i="21"/>
  <c r="AX51" i="21"/>
  <c r="AT64" i="22"/>
  <c r="AS11" i="22"/>
  <c r="E8" i="22"/>
  <c r="BB53" i="23"/>
  <c r="AY57" i="23"/>
  <c r="AY50" i="23"/>
  <c r="AS67" i="23"/>
  <c r="AU42" i="24"/>
  <c r="AX60" i="24"/>
  <c r="AZ46" i="24"/>
  <c r="AZ58" i="24"/>
  <c r="AW53" i="24"/>
  <c r="AX67" i="25"/>
  <c r="AW54" i="26"/>
  <c r="AU56" i="26"/>
  <c r="BB45" i="26"/>
  <c r="AZ24" i="12"/>
  <c r="L21" i="12"/>
  <c r="AY20" i="12"/>
  <c r="K17" i="12"/>
  <c r="AZ64" i="14"/>
  <c r="AV22" i="16"/>
  <c r="AT12" i="24"/>
  <c r="AM23" i="8"/>
  <c r="AZ25" i="8"/>
  <c r="AO26" i="8"/>
  <c r="AY25" i="8" s="1"/>
  <c r="AI53" i="8"/>
  <c r="AW52" i="10"/>
  <c r="AZ43" i="10"/>
  <c r="AX46" i="11"/>
  <c r="AW48" i="11"/>
  <c r="AT50" i="11"/>
  <c r="AZ63" i="11"/>
  <c r="AS48" i="12"/>
  <c r="BB55" i="12"/>
  <c r="AV60" i="12"/>
  <c r="AY54" i="13"/>
  <c r="AU55" i="14"/>
  <c r="AT51" i="14"/>
  <c r="AT48" i="14"/>
  <c r="AT61" i="14"/>
  <c r="AY43" i="16"/>
  <c r="BA44" i="17"/>
  <c r="BB63" i="18"/>
  <c r="AY59" i="18"/>
  <c r="AW62" i="18"/>
  <c r="BB51" i="21"/>
  <c r="BA45" i="21"/>
  <c r="AZ55" i="21"/>
  <c r="AS60" i="22"/>
  <c r="AV55" i="22"/>
  <c r="AU64" i="23"/>
  <c r="AS65" i="23"/>
  <c r="BB66" i="23"/>
  <c r="AT67" i="23"/>
  <c r="BB50" i="24"/>
  <c r="AT48" i="24"/>
  <c r="AV44" i="25"/>
  <c r="AY66" i="25"/>
  <c r="AT64" i="25"/>
  <c r="AS52" i="25"/>
  <c r="AT50" i="25"/>
  <c r="AT44" i="26"/>
  <c r="AW47" i="26"/>
  <c r="AT43" i="17"/>
  <c r="K13" i="12"/>
  <c r="AY16" i="12"/>
  <c r="AZ20" i="12"/>
  <c r="L17" i="12"/>
  <c r="L18" i="12"/>
  <c r="AZ21" i="12"/>
  <c r="AS61" i="26"/>
  <c r="AV22" i="19"/>
  <c r="H19" i="19"/>
  <c r="L22" i="12"/>
  <c r="AZ25" i="12"/>
  <c r="AW14" i="13"/>
  <c r="I11" i="13"/>
  <c r="AZ31" i="26"/>
  <c r="L29" i="26"/>
  <c r="L12" i="14"/>
  <c r="AZ14" i="14"/>
  <c r="AM18" i="8"/>
  <c r="AM59" i="8"/>
  <c r="AW58" i="8" s="1"/>
  <c r="AX58" i="8"/>
  <c r="AW46" i="11"/>
  <c r="BA52" i="11"/>
  <c r="BA50" i="13"/>
  <c r="BB51" i="14"/>
  <c r="AS60" i="15"/>
  <c r="BB44" i="17"/>
  <c r="AT42" i="17"/>
  <c r="AX65" i="18"/>
  <c r="AX63" i="18"/>
  <c r="BA47" i="18"/>
  <c r="AW66" i="18"/>
  <c r="AU55" i="19"/>
  <c r="AU58" i="19"/>
  <c r="AX62" i="19"/>
  <c r="AS47" i="20"/>
  <c r="AU51" i="21"/>
  <c r="BA44" i="22"/>
  <c r="AZ45" i="23"/>
  <c r="AY53" i="23"/>
  <c r="AX64" i="24"/>
  <c r="AX49" i="24"/>
  <c r="AV46" i="25"/>
  <c r="AS54" i="25"/>
  <c r="AS47" i="26"/>
  <c r="AT53" i="26"/>
  <c r="AS44" i="26"/>
  <c r="AX47" i="26"/>
  <c r="AZ16" i="12"/>
  <c r="L13" i="12"/>
  <c r="AU22" i="21"/>
  <c r="G19" i="21"/>
  <c r="AT61" i="18"/>
  <c r="AY21" i="12"/>
  <c r="K18" i="12"/>
  <c r="AT61" i="26"/>
  <c r="AU22" i="19"/>
  <c r="G19" i="19"/>
  <c r="AI33" i="8"/>
  <c r="AO59" i="8"/>
  <c r="AZ61" i="19"/>
  <c r="AY44" i="19"/>
  <c r="AZ44" i="19"/>
  <c r="AY67" i="19"/>
  <c r="AY47" i="19"/>
  <c r="BA48" i="19"/>
  <c r="BA59" i="19"/>
  <c r="BB50" i="19"/>
  <c r="AZ59" i="19"/>
  <c r="AZ54" i="19"/>
  <c r="AY43" i="19"/>
  <c r="AY54" i="19"/>
  <c r="AW58" i="19"/>
  <c r="AX61" i="19"/>
  <c r="AW41" i="19"/>
  <c r="AX44" i="19"/>
  <c r="AW45" i="19"/>
  <c r="AX57" i="19"/>
  <c r="AX59" i="19"/>
  <c r="AV45" i="19"/>
  <c r="AV43" i="19"/>
  <c r="AU64" i="19"/>
  <c r="AV64" i="19"/>
  <c r="AS45" i="19"/>
  <c r="AT51" i="19"/>
  <c r="AS47" i="19"/>
  <c r="AS64" i="19"/>
  <c r="AX60" i="16"/>
  <c r="AT60" i="16"/>
  <c r="AY64" i="16"/>
  <c r="AX43" i="16"/>
  <c r="AT47" i="16"/>
  <c r="AY57" i="16"/>
  <c r="AU60" i="16"/>
  <c r="AS47" i="16"/>
  <c r="BB64" i="16"/>
  <c r="BA48" i="16"/>
  <c r="BB54" i="16"/>
  <c r="BA53" i="16"/>
  <c r="BA68" i="16"/>
  <c r="AY49" i="16"/>
  <c r="AZ44" i="16"/>
  <c r="AZ65" i="16"/>
  <c r="AY42" i="16"/>
  <c r="AW42" i="16"/>
  <c r="AW51" i="16"/>
  <c r="AW66" i="16"/>
  <c r="AX66" i="16"/>
  <c r="AW61" i="16"/>
  <c r="AU63" i="16"/>
  <c r="AU40" i="16"/>
  <c r="AV57" i="16"/>
  <c r="AU68" i="16"/>
  <c r="AU52" i="16"/>
  <c r="AS60" i="16"/>
  <c r="AT62" i="16"/>
  <c r="AT53" i="16"/>
  <c r="AS54" i="16"/>
  <c r="AT46" i="16"/>
  <c r="AS66" i="16"/>
  <c r="AT66" i="16"/>
  <c r="AZ42" i="25"/>
  <c r="AY45" i="25"/>
  <c r="AX49" i="25"/>
  <c r="AV55" i="25"/>
  <c r="AX53" i="25"/>
  <c r="AS46" i="25"/>
  <c r="AT60" i="25"/>
  <c r="BB53" i="25"/>
  <c r="AZ60" i="25"/>
  <c r="AY67" i="25"/>
  <c r="AS55" i="25"/>
  <c r="AW60" i="25"/>
  <c r="AW67" i="25"/>
  <c r="AY48" i="25"/>
  <c r="AX55" i="25"/>
  <c r="AZ53" i="25"/>
  <c r="AX68" i="25"/>
  <c r="AU55" i="25"/>
  <c r="AY65" i="25"/>
  <c r="AV48" i="25"/>
  <c r="AW41" i="25"/>
  <c r="AS47" i="22"/>
  <c r="AV66" i="22"/>
  <c r="BA62" i="22"/>
  <c r="AU51" i="22"/>
  <c r="AT43" i="22"/>
  <c r="AX51" i="22"/>
  <c r="AU57" i="22"/>
  <c r="AU68" i="22"/>
  <c r="AZ68" i="22"/>
  <c r="AY61" i="22"/>
  <c r="AY60" i="22"/>
  <c r="AZ11" i="22"/>
  <c r="K32" i="22"/>
  <c r="AY35" i="22"/>
  <c r="BB63" i="22"/>
  <c r="AT49" i="22"/>
  <c r="AY34" i="22"/>
  <c r="K31" i="22"/>
  <c r="AV34" i="22"/>
  <c r="H31" i="22"/>
  <c r="AW52" i="22"/>
  <c r="AX48" i="22"/>
  <c r="AW47" i="22"/>
  <c r="AT52" i="22"/>
  <c r="AS49" i="22"/>
  <c r="H15" i="22"/>
  <c r="AV18" i="22"/>
  <c r="AZ34" i="22"/>
  <c r="L31" i="22"/>
  <c r="AS46" i="22"/>
  <c r="AV57" i="22"/>
  <c r="L32" i="22"/>
  <c r="AZ35" i="22"/>
  <c r="AZ60" i="22"/>
  <c r="AV41" i="20"/>
  <c r="AU54" i="20"/>
  <c r="AS57" i="20"/>
  <c r="AW55" i="20"/>
  <c r="AY46" i="20"/>
  <c r="AV56" i="20"/>
  <c r="AY48" i="20"/>
  <c r="AW51" i="20"/>
  <c r="AW46" i="20"/>
  <c r="AU63" i="20"/>
  <c r="AS56" i="20"/>
  <c r="AZ44" i="20"/>
  <c r="BA66" i="20"/>
  <c r="AT55" i="20"/>
  <c r="AW42" i="20"/>
  <c r="AZ47" i="20"/>
  <c r="AU45" i="20"/>
  <c r="AW43" i="20"/>
  <c r="AY60" i="20"/>
  <c r="AT65" i="20"/>
  <c r="AT11" i="20"/>
  <c r="F8" i="20"/>
  <c r="AW56" i="17"/>
  <c r="AS49" i="17"/>
  <c r="AU64" i="17"/>
  <c r="AX55" i="17"/>
  <c r="AV60" i="17"/>
  <c r="AV68" i="17"/>
  <c r="AS48" i="17"/>
  <c r="AV52" i="17"/>
  <c r="AY68" i="17"/>
  <c r="AW66" i="17"/>
  <c r="AW46" i="15"/>
  <c r="AZ49" i="15"/>
  <c r="BA45" i="15"/>
  <c r="BB46" i="15"/>
  <c r="AU55" i="15"/>
  <c r="BA63" i="15"/>
  <c r="AT51" i="15"/>
  <c r="BA47" i="15"/>
  <c r="AZ58" i="15"/>
  <c r="AV41" i="15"/>
  <c r="AT64" i="15"/>
  <c r="AY55" i="15"/>
  <c r="AY54" i="15"/>
  <c r="AV66" i="15"/>
  <c r="AS66" i="15"/>
  <c r="AZ39" i="15"/>
  <c r="L36" i="15"/>
  <c r="AU43" i="15"/>
  <c r="AY39" i="15"/>
  <c r="K36" i="15"/>
  <c r="AZ54" i="15"/>
  <c r="AU12" i="13"/>
  <c r="G9" i="13"/>
  <c r="AT17" i="13"/>
  <c r="F14" i="13"/>
  <c r="AT16" i="13"/>
  <c r="AW45" i="13"/>
  <c r="AS18" i="13"/>
  <c r="E15" i="13"/>
  <c r="H9" i="13"/>
  <c r="AV12" i="13"/>
  <c r="AU18" i="13"/>
  <c r="G15" i="13"/>
  <c r="AU17" i="13"/>
  <c r="AS17" i="13"/>
  <c r="E14" i="13"/>
  <c r="AV42" i="13"/>
  <c r="AU55" i="13"/>
  <c r="AS66" i="13"/>
  <c r="AU13" i="13"/>
  <c r="G10" i="13"/>
  <c r="AV18" i="13"/>
  <c r="H15" i="13"/>
  <c r="AV17" i="13"/>
  <c r="AW61" i="13"/>
  <c r="AV13" i="13"/>
  <c r="H10" i="13"/>
  <c r="H17" i="13"/>
  <c r="AV19" i="13"/>
  <c r="AU19" i="13"/>
  <c r="AW50" i="10"/>
  <c r="AW46" i="10"/>
  <c r="BA63" i="10"/>
  <c r="AT37" i="10"/>
  <c r="F34" i="10"/>
  <c r="AT36" i="10"/>
  <c r="AX50" i="10"/>
  <c r="BA66" i="10"/>
  <c r="BB65" i="10"/>
  <c r="AS65" i="10"/>
  <c r="AZ51" i="10"/>
  <c r="AS37" i="10"/>
  <c r="E34" i="10"/>
  <c r="AY28" i="26"/>
  <c r="K25" i="26"/>
  <c r="AW26" i="26"/>
  <c r="I23" i="26"/>
  <c r="AZ15" i="26"/>
  <c r="AZ14" i="26"/>
  <c r="L12" i="26"/>
  <c r="BA18" i="26"/>
  <c r="M15" i="26"/>
  <c r="AT20" i="26"/>
  <c r="F17" i="26"/>
  <c r="L19" i="26"/>
  <c r="AZ22" i="26"/>
  <c r="H21" i="26"/>
  <c r="AV24" i="26"/>
  <c r="BB13" i="26"/>
  <c r="N10" i="26"/>
  <c r="G9" i="26"/>
  <c r="AU12" i="26"/>
  <c r="AV36" i="26"/>
  <c r="H33" i="26"/>
  <c r="BB19" i="26"/>
  <c r="N16" i="26"/>
  <c r="AS34" i="26"/>
  <c r="E31" i="26"/>
  <c r="AW38" i="26"/>
  <c r="I35" i="26"/>
  <c r="AU21" i="26"/>
  <c r="G18" i="26"/>
  <c r="AT35" i="26"/>
  <c r="F32" i="26"/>
  <c r="AT29" i="26"/>
  <c r="F26" i="26"/>
  <c r="BB32" i="26"/>
  <c r="N29" i="26"/>
  <c r="AY39" i="26"/>
  <c r="K36" i="26"/>
  <c r="AW42" i="26"/>
  <c r="BA49" i="26"/>
  <c r="BA48" i="26"/>
  <c r="AZ56" i="26"/>
  <c r="AX51" i="26"/>
  <c r="AZ10" i="26"/>
  <c r="L7" i="26"/>
  <c r="AZ17" i="26"/>
  <c r="L14" i="26"/>
  <c r="AU15" i="26"/>
  <c r="G12" i="26"/>
  <c r="AS18" i="26"/>
  <c r="E15" i="26"/>
  <c r="AS24" i="26"/>
  <c r="E21" i="26"/>
  <c r="N8" i="26"/>
  <c r="BB11" i="26"/>
  <c r="AT14" i="26"/>
  <c r="F11" i="26"/>
  <c r="AX37" i="26"/>
  <c r="J34" i="26"/>
  <c r="AT19" i="26"/>
  <c r="F16" i="26"/>
  <c r="AV34" i="26"/>
  <c r="H31" i="26"/>
  <c r="E35" i="26"/>
  <c r="AS38" i="26"/>
  <c r="AX59" i="26"/>
  <c r="AT27" i="26"/>
  <c r="F24" i="26"/>
  <c r="L32" i="26"/>
  <c r="AZ35" i="26"/>
  <c r="AX25" i="26"/>
  <c r="J22" i="26"/>
  <c r="AX29" i="26"/>
  <c r="J26" i="26"/>
  <c r="AS32" i="26"/>
  <c r="E29" i="26"/>
  <c r="AS50" i="26"/>
  <c r="AY47" i="26"/>
  <c r="AV39" i="26"/>
  <c r="H36" i="26"/>
  <c r="AZ48" i="26"/>
  <c r="AZ51" i="26"/>
  <c r="AZ50" i="26"/>
  <c r="AY57" i="26"/>
  <c r="AT52" i="26"/>
  <c r="AU65" i="26"/>
  <c r="AZ64" i="26"/>
  <c r="AZ67" i="26"/>
  <c r="J7" i="26"/>
  <c r="AX10" i="26"/>
  <c r="AT17" i="26"/>
  <c r="F14" i="26"/>
  <c r="AV26" i="26"/>
  <c r="H23" i="26"/>
  <c r="AT15" i="26"/>
  <c r="F12" i="26"/>
  <c r="L15" i="26"/>
  <c r="AZ18" i="26"/>
  <c r="M19" i="26"/>
  <c r="BA22" i="26"/>
  <c r="AY24" i="26"/>
  <c r="K21" i="26"/>
  <c r="BA12" i="26"/>
  <c r="M9" i="26"/>
  <c r="M34" i="26"/>
  <c r="BA37" i="26"/>
  <c r="AU48" i="26"/>
  <c r="BA23" i="26"/>
  <c r="M20" i="26"/>
  <c r="AU38" i="26"/>
  <c r="G35" i="26"/>
  <c r="AU25" i="26"/>
  <c r="G22" i="26"/>
  <c r="AX35" i="26"/>
  <c r="J32" i="26"/>
  <c r="AW28" i="26"/>
  <c r="I25" i="26"/>
  <c r="AT31" i="26"/>
  <c r="F28" i="26"/>
  <c r="G32" i="26"/>
  <c r="AU35" i="26"/>
  <c r="AT43" i="26"/>
  <c r="AU54" i="26"/>
  <c r="AT56" i="26"/>
  <c r="AS45" i="26"/>
  <c r="AW53" i="26"/>
  <c r="AV59" i="26"/>
  <c r="BB67" i="26"/>
  <c r="BB66" i="26"/>
  <c r="AY66" i="26"/>
  <c r="L30" i="26"/>
  <c r="AZ33" i="26"/>
  <c r="AZ32" i="26"/>
  <c r="AS26" i="26"/>
  <c r="E23" i="26"/>
  <c r="AX15" i="26"/>
  <c r="J12" i="26"/>
  <c r="AX18" i="26"/>
  <c r="J15" i="26"/>
  <c r="H17" i="26"/>
  <c r="AV20" i="26"/>
  <c r="AZ23" i="26"/>
  <c r="L20" i="26"/>
  <c r="F9" i="26"/>
  <c r="AT12" i="26"/>
  <c r="K8" i="26"/>
  <c r="AY11" i="26"/>
  <c r="AS37" i="26"/>
  <c r="E34" i="26"/>
  <c r="AT23" i="26"/>
  <c r="F20" i="26"/>
  <c r="BA34" i="26"/>
  <c r="M31" i="26"/>
  <c r="AU23" i="26"/>
  <c r="G20" i="26"/>
  <c r="I20" i="26"/>
  <c r="AW23" i="26"/>
  <c r="BB29" i="26"/>
  <c r="N26" i="26"/>
  <c r="I28" i="26"/>
  <c r="AW31" i="26"/>
  <c r="AU53" i="26"/>
  <c r="AT55" i="26"/>
  <c r="AU42" i="26"/>
  <c r="BB51" i="26"/>
  <c r="AT40" i="26"/>
  <c r="F37" i="26"/>
  <c r="AT46" i="26"/>
  <c r="AX50" i="26"/>
  <c r="AV64" i="26"/>
  <c r="AX63" i="26"/>
  <c r="BB68" i="26"/>
  <c r="L25" i="26"/>
  <c r="AZ28" i="26"/>
  <c r="AZ27" i="26"/>
  <c r="AX26" i="26"/>
  <c r="J23" i="26"/>
  <c r="AY15" i="26"/>
  <c r="K12" i="26"/>
  <c r="AY14" i="26"/>
  <c r="BB18" i="26"/>
  <c r="N15" i="26"/>
  <c r="AS20" i="26"/>
  <c r="E17" i="26"/>
  <c r="M21" i="26"/>
  <c r="BA24" i="26"/>
  <c r="BA13" i="26"/>
  <c r="M10" i="26"/>
  <c r="AW11" i="26"/>
  <c r="I8" i="26"/>
  <c r="AY37" i="26"/>
  <c r="K34" i="26"/>
  <c r="BA19" i="26"/>
  <c r="M16" i="26"/>
  <c r="AT34" i="26"/>
  <c r="F31" i="26"/>
  <c r="AV21" i="26"/>
  <c r="H18" i="26"/>
  <c r="AS35" i="26"/>
  <c r="E32" i="26"/>
  <c r="AS29" i="26"/>
  <c r="E26" i="26"/>
  <c r="BA32" i="26"/>
  <c r="M29" i="26"/>
  <c r="AZ39" i="26"/>
  <c r="L36" i="26"/>
  <c r="BA39" i="26"/>
  <c r="M36" i="26"/>
  <c r="BB59" i="26"/>
  <c r="BB58" i="26"/>
  <c r="AS65" i="26"/>
  <c r="AS64" i="26"/>
  <c r="AY63" i="26"/>
  <c r="AY62" i="26"/>
  <c r="K7" i="26"/>
  <c r="AY10" i="26"/>
  <c r="BB17" i="26"/>
  <c r="N14" i="26"/>
  <c r="AY26" i="26"/>
  <c r="K23" i="26"/>
  <c r="AS13" i="26"/>
  <c r="E10" i="26"/>
  <c r="AT16" i="26"/>
  <c r="F13" i="26"/>
  <c r="I19" i="26"/>
  <c r="AW22" i="26"/>
  <c r="AS14" i="26"/>
  <c r="E11" i="26"/>
  <c r="AW37" i="26"/>
  <c r="I34" i="26"/>
  <c r="BB21" i="26"/>
  <c r="N18" i="26"/>
  <c r="AU19" i="26"/>
  <c r="G16" i="26"/>
  <c r="AS27" i="26"/>
  <c r="E24" i="26"/>
  <c r="I18" i="26"/>
  <c r="AW21" i="26"/>
  <c r="AT28" i="26"/>
  <c r="F25" i="26"/>
  <c r="BB31" i="26"/>
  <c r="N28" i="26"/>
  <c r="I30" i="26"/>
  <c r="AW33" i="26"/>
  <c r="AW40" i="26"/>
  <c r="I37" i="26"/>
  <c r="AU39" i="26"/>
  <c r="G36" i="26"/>
  <c r="AY48" i="26"/>
  <c r="AS52" i="26"/>
  <c r="AV60" i="26"/>
  <c r="AS10" i="26"/>
  <c r="E7" i="26"/>
  <c r="BB26" i="26"/>
  <c r="N23" i="26"/>
  <c r="AW13" i="26"/>
  <c r="I10" i="26"/>
  <c r="AY16" i="26"/>
  <c r="K13" i="26"/>
  <c r="BB22" i="26"/>
  <c r="N19" i="26"/>
  <c r="L21" i="26"/>
  <c r="AZ24" i="26"/>
  <c r="N9" i="26"/>
  <c r="BB12" i="26"/>
  <c r="BB37" i="26"/>
  <c r="N34" i="26"/>
  <c r="AS21" i="26"/>
  <c r="E18" i="26"/>
  <c r="AY27" i="26"/>
  <c r="AV38" i="26"/>
  <c r="H35" i="26"/>
  <c r="AV25" i="26"/>
  <c r="H22" i="26"/>
  <c r="AW35" i="26"/>
  <c r="I32" i="26"/>
  <c r="AX28" i="26"/>
  <c r="J25" i="26"/>
  <c r="AS31" i="26"/>
  <c r="E28" i="26"/>
  <c r="AV35" i="26"/>
  <c r="H32" i="26"/>
  <c r="AV55" i="26"/>
  <c r="BB40" i="26"/>
  <c r="N37" i="26"/>
  <c r="AV54" i="26"/>
  <c r="BA60" i="26"/>
  <c r="AV40" i="26"/>
  <c r="H37" i="26"/>
  <c r="AT48" i="26"/>
  <c r="AS51" i="26"/>
  <c r="AS63" i="26"/>
  <c r="AS62" i="26"/>
  <c r="AW17" i="26"/>
  <c r="I14" i="26"/>
  <c r="AZ13" i="26"/>
  <c r="L10" i="26"/>
  <c r="G13" i="26"/>
  <c r="AU16" i="26"/>
  <c r="M17" i="26"/>
  <c r="BA20" i="26"/>
  <c r="AT22" i="26"/>
  <c r="F19" i="26"/>
  <c r="I21" i="26"/>
  <c r="AW24" i="26"/>
  <c r="AW16" i="26"/>
  <c r="I13" i="26"/>
  <c r="AW27" i="26"/>
  <c r="I24" i="26"/>
  <c r="AT37" i="26"/>
  <c r="F34" i="26"/>
  <c r="BB25" i="26"/>
  <c r="N22" i="26"/>
  <c r="AY38" i="26"/>
  <c r="K35" i="26"/>
  <c r="AY41" i="26"/>
  <c r="AY40" i="26"/>
  <c r="AV23" i="26"/>
  <c r="H20" i="26"/>
  <c r="AX23" i="26"/>
  <c r="J20" i="26"/>
  <c r="BA29" i="26"/>
  <c r="M26" i="26"/>
  <c r="AX31" i="26"/>
  <c r="J28" i="26"/>
  <c r="BB64" i="26"/>
  <c r="AY54" i="26"/>
  <c r="AS46" i="26"/>
  <c r="AW50" i="26"/>
  <c r="AU64" i="26"/>
  <c r="AW63" i="26"/>
  <c r="BA68" i="26"/>
  <c r="AU17" i="26"/>
  <c r="G14" i="26"/>
  <c r="AV13" i="26"/>
  <c r="H10" i="26"/>
  <c r="BA16" i="26"/>
  <c r="M13" i="26"/>
  <c r="G15" i="26"/>
  <c r="AU18" i="26"/>
  <c r="BB24" i="26"/>
  <c r="N21" i="26"/>
  <c r="L9" i="26"/>
  <c r="AZ12" i="26"/>
  <c r="J8" i="26"/>
  <c r="AX11" i="26"/>
  <c r="L34" i="26"/>
  <c r="AZ37" i="26"/>
  <c r="AS25" i="26"/>
  <c r="E22" i="26"/>
  <c r="AZ36" i="26"/>
  <c r="BA27" i="26"/>
  <c r="M24" i="26"/>
  <c r="BB28" i="26"/>
  <c r="N25" i="26"/>
  <c r="AW30" i="26"/>
  <c r="I27" i="26"/>
  <c r="AT33" i="26"/>
  <c r="F30" i="26"/>
  <c r="BB39" i="26"/>
  <c r="N36" i="26"/>
  <c r="BA59" i="26"/>
  <c r="BA58" i="26"/>
  <c r="AT65" i="26"/>
  <c r="AT64" i="26"/>
  <c r="AZ63" i="26"/>
  <c r="AZ62" i="26"/>
  <c r="AX62" i="26"/>
  <c r="AX61" i="26"/>
  <c r="BA10" i="26"/>
  <c r="M7" i="26"/>
  <c r="BA17" i="26"/>
  <c r="M14" i="26"/>
  <c r="AZ26" i="26"/>
  <c r="L23" i="26"/>
  <c r="AT13" i="26"/>
  <c r="F10" i="26"/>
  <c r="AS16" i="26"/>
  <c r="E13" i="26"/>
  <c r="AY20" i="26"/>
  <c r="K17" i="26"/>
  <c r="AX22" i="26"/>
  <c r="J19" i="26"/>
  <c r="AW12" i="26"/>
  <c r="I9" i="26"/>
  <c r="I33" i="26"/>
  <c r="AW36" i="26"/>
  <c r="BA21" i="26"/>
  <c r="M18" i="26"/>
  <c r="AY36" i="26"/>
  <c r="AV19" i="26"/>
  <c r="H16" i="26"/>
  <c r="AX21" i="26"/>
  <c r="J18" i="26"/>
  <c r="AS28" i="26"/>
  <c r="E25" i="26"/>
  <c r="BA31" i="26"/>
  <c r="M28" i="26"/>
  <c r="AX33" i="26"/>
  <c r="J30" i="26"/>
  <c r="AX40" i="26"/>
  <c r="AX39" i="26"/>
  <c r="J37" i="26"/>
  <c r="AY53" i="26"/>
  <c r="AY52" i="26"/>
  <c r="AU60" i="26"/>
  <c r="F7" i="26"/>
  <c r="AT10" i="26"/>
  <c r="BA26" i="26"/>
  <c r="M23" i="26"/>
  <c r="AX13" i="26"/>
  <c r="J10" i="26"/>
  <c r="L13" i="26"/>
  <c r="AZ16" i="26"/>
  <c r="I17" i="26"/>
  <c r="AW20" i="26"/>
  <c r="G19" i="26"/>
  <c r="AU22" i="26"/>
  <c r="AY25" i="26"/>
  <c r="BB15" i="26"/>
  <c r="N12" i="26"/>
  <c r="G28" i="26"/>
  <c r="AU31" i="26"/>
  <c r="BB36" i="26"/>
  <c r="N33" i="26"/>
  <c r="G34" i="26"/>
  <c r="AU37" i="26"/>
  <c r="AT21" i="26"/>
  <c r="F18" i="26"/>
  <c r="I31" i="26"/>
  <c r="AW34" i="26"/>
  <c r="BB38" i="26"/>
  <c r="N35" i="26"/>
  <c r="AV45" i="26"/>
  <c r="BA14" i="26"/>
  <c r="M11" i="26"/>
  <c r="BB30" i="26"/>
  <c r="N27" i="26"/>
  <c r="I29" i="26"/>
  <c r="AW32" i="26"/>
  <c r="AU55" i="26"/>
  <c r="BA40" i="26"/>
  <c r="M37" i="26"/>
  <c r="BB55" i="26"/>
  <c r="AS39" i="26"/>
  <c r="E36" i="26"/>
  <c r="BB46" i="26"/>
  <c r="AU40" i="26"/>
  <c r="G37" i="26"/>
  <c r="AS48" i="26"/>
  <c r="AT63" i="26"/>
  <c r="AT62" i="26"/>
  <c r="BB44" i="26"/>
  <c r="AX17" i="26"/>
  <c r="J14" i="26"/>
  <c r="AY13" i="26"/>
  <c r="K10" i="26"/>
  <c r="H13" i="26"/>
  <c r="AV16" i="26"/>
  <c r="BB20" i="26"/>
  <c r="N17" i="26"/>
  <c r="AS22" i="26"/>
  <c r="E19" i="26"/>
  <c r="AX24" i="26"/>
  <c r="J21" i="26"/>
  <c r="AX16" i="26"/>
  <c r="J13" i="26"/>
  <c r="AX27" i="26"/>
  <c r="J24" i="26"/>
  <c r="AS36" i="26"/>
  <c r="E33" i="26"/>
  <c r="AV48" i="26"/>
  <c r="BA25" i="26"/>
  <c r="M22" i="26"/>
  <c r="AZ38" i="26"/>
  <c r="L35" i="26"/>
  <c r="BA35" i="26"/>
  <c r="M32" i="26"/>
  <c r="AW19" i="26"/>
  <c r="I16" i="26"/>
  <c r="AU27" i="26"/>
  <c r="G24" i="26"/>
  <c r="AT30" i="26"/>
  <c r="F27" i="26"/>
  <c r="BB33" i="26"/>
  <c r="N30" i="26"/>
  <c r="BA64" i="26"/>
  <c r="AZ54" i="26"/>
  <c r="BB60" i="26"/>
  <c r="AY42" i="26"/>
  <c r="AW48" i="26"/>
  <c r="BA53" i="26"/>
  <c r="AT67" i="26"/>
  <c r="AT66" i="26"/>
  <c r="BB62" i="26"/>
  <c r="AV17" i="26"/>
  <c r="H14" i="26"/>
  <c r="AU13" i="26"/>
  <c r="G10" i="26"/>
  <c r="BB16" i="26"/>
  <c r="N13" i="26"/>
  <c r="H15" i="26"/>
  <c r="AV18" i="26"/>
  <c r="AY22" i="26"/>
  <c r="K19" i="26"/>
  <c r="G21" i="26"/>
  <c r="AU24" i="26"/>
  <c r="AY12" i="26"/>
  <c r="K9" i="26"/>
  <c r="AV12" i="26"/>
  <c r="H9" i="26"/>
  <c r="AU36" i="26"/>
  <c r="G33" i="26"/>
  <c r="AT25" i="26"/>
  <c r="F22" i="26"/>
  <c r="AX38" i="26"/>
  <c r="J35" i="26"/>
  <c r="BB27" i="26"/>
  <c r="N24" i="26"/>
  <c r="BA28" i="26"/>
  <c r="M25" i="26"/>
  <c r="AX30" i="26"/>
  <c r="J27" i="26"/>
  <c r="AS33" i="26"/>
  <c r="E30" i="26"/>
  <c r="AY55" i="26"/>
  <c r="AX42" i="26"/>
  <c r="AW51" i="26"/>
  <c r="AV66" i="26"/>
  <c r="N7" i="26"/>
  <c r="BB10" i="26"/>
  <c r="AY17" i="26"/>
  <c r="K14" i="26"/>
  <c r="AV15" i="26"/>
  <c r="H12" i="26"/>
  <c r="AT18" i="26"/>
  <c r="F15" i="26"/>
  <c r="AZ20" i="26"/>
  <c r="L17" i="26"/>
  <c r="AT24" i="26"/>
  <c r="F21" i="26"/>
  <c r="AX12" i="26"/>
  <c r="J9" i="26"/>
  <c r="BA11" i="26"/>
  <c r="M8" i="26"/>
  <c r="AX36" i="26"/>
  <c r="J33" i="26"/>
  <c r="AS19" i="26"/>
  <c r="E16" i="26"/>
  <c r="AU34" i="26"/>
  <c r="G31" i="26"/>
  <c r="AT38" i="26"/>
  <c r="F35" i="26"/>
  <c r="BA43" i="26"/>
  <c r="AY35" i="26"/>
  <c r="K32" i="26"/>
  <c r="I22" i="26"/>
  <c r="AW25" i="26"/>
  <c r="I26" i="26"/>
  <c r="AW29" i="26"/>
  <c r="AT32" i="26"/>
  <c r="F29" i="26"/>
  <c r="AT50" i="26"/>
  <c r="AZ47" i="26"/>
  <c r="AZ46" i="26"/>
  <c r="AZ52" i="26"/>
  <c r="AZ53" i="26"/>
  <c r="AV65" i="26"/>
  <c r="AY64" i="26"/>
  <c r="BB63" i="26"/>
  <c r="AY67" i="26"/>
  <c r="AU11" i="26"/>
  <c r="AW10" i="26"/>
  <c r="I7" i="26"/>
  <c r="AS17" i="26"/>
  <c r="E14" i="26"/>
  <c r="AU26" i="26"/>
  <c r="G23" i="26"/>
  <c r="AS15" i="26"/>
  <c r="E12" i="26"/>
  <c r="AY18" i="26"/>
  <c r="K15" i="26"/>
  <c r="AX20" i="26"/>
  <c r="J17" i="26"/>
  <c r="H19" i="26"/>
  <c r="AV22" i="26"/>
  <c r="BA15" i="26"/>
  <c r="M12" i="26"/>
  <c r="AV31" i="26"/>
  <c r="H28" i="26"/>
  <c r="F8" i="26"/>
  <c r="AT11" i="26"/>
  <c r="BA36" i="26"/>
  <c r="M33" i="26"/>
  <c r="H34" i="26"/>
  <c r="AV37" i="26"/>
  <c r="BB23" i="26"/>
  <c r="N20" i="26"/>
  <c r="AX34" i="26"/>
  <c r="J31" i="26"/>
  <c r="BA38" i="26"/>
  <c r="M35" i="26"/>
  <c r="AW59" i="26"/>
  <c r="AY34" i="26"/>
  <c r="BB14" i="26"/>
  <c r="N11" i="26"/>
  <c r="BA30" i="26"/>
  <c r="M27" i="26"/>
  <c r="AX32" i="26"/>
  <c r="J29" i="26"/>
  <c r="AS58" i="26"/>
  <c r="AS43" i="26"/>
  <c r="AS56" i="26"/>
  <c r="AT39" i="26"/>
  <c r="F36" i="26"/>
  <c r="BA46" i="26"/>
  <c r="AX53" i="26"/>
  <c r="AU59" i="26"/>
  <c r="BA67" i="26"/>
  <c r="AZ66" i="26"/>
  <c r="AW61" i="26"/>
  <c r="AY33" i="26"/>
  <c r="K30" i="26"/>
  <c r="AT26" i="26"/>
  <c r="F23" i="26"/>
  <c r="AW15" i="26"/>
  <c r="I12" i="26"/>
  <c r="AW14" i="26"/>
  <c r="AW18" i="26"/>
  <c r="I15" i="26"/>
  <c r="AU20" i="26"/>
  <c r="G17" i="26"/>
  <c r="AY23" i="26"/>
  <c r="K20" i="26"/>
  <c r="AS12" i="26"/>
  <c r="E9" i="26"/>
  <c r="AZ11" i="26"/>
  <c r="L8" i="26"/>
  <c r="AT36" i="26"/>
  <c r="F33" i="26"/>
  <c r="AS23" i="26"/>
  <c r="E20" i="26"/>
  <c r="BB34" i="26"/>
  <c r="N31" i="26"/>
  <c r="AU45" i="26"/>
  <c r="BB35" i="26"/>
  <c r="N32" i="26"/>
  <c r="AX19" i="26"/>
  <c r="J16" i="26"/>
  <c r="AV27" i="26"/>
  <c r="H24" i="26"/>
  <c r="AS30" i="26"/>
  <c r="E27" i="26"/>
  <c r="BA33" i="26"/>
  <c r="M30" i="26"/>
  <c r="AS55" i="26"/>
  <c r="AV42" i="26"/>
  <c r="BB48" i="26"/>
  <c r="BA55" i="26"/>
  <c r="AS40" i="26"/>
  <c r="E37" i="26"/>
  <c r="AT54" i="26"/>
  <c r="AZ42" i="26"/>
  <c r="AX48" i="26"/>
  <c r="BB53" i="26"/>
  <c r="AU58" i="26"/>
  <c r="AS67" i="26"/>
  <c r="AS66" i="26"/>
  <c r="BA62" i="26"/>
  <c r="K7" i="25"/>
  <c r="AY10" i="25"/>
  <c r="BA12" i="25"/>
  <c r="M9" i="25"/>
  <c r="AW13" i="25"/>
  <c r="I10" i="25"/>
  <c r="AS15" i="25"/>
  <c r="E12" i="25"/>
  <c r="J14" i="25"/>
  <c r="AX17" i="25"/>
  <c r="AY27" i="25"/>
  <c r="K24" i="25"/>
  <c r="BA29" i="25"/>
  <c r="M26" i="25"/>
  <c r="AW30" i="25"/>
  <c r="I27" i="25"/>
  <c r="AS32" i="25"/>
  <c r="E29" i="25"/>
  <c r="AU33" i="25"/>
  <c r="G30" i="25"/>
  <c r="AY18" i="25"/>
  <c r="K15" i="25"/>
  <c r="AZ20" i="25"/>
  <c r="L17" i="25"/>
  <c r="AT23" i="25"/>
  <c r="F20" i="25"/>
  <c r="AS18" i="25"/>
  <c r="E15" i="25"/>
  <c r="H22" i="25"/>
  <c r="AV25" i="25"/>
  <c r="BB35" i="25"/>
  <c r="N32" i="25"/>
  <c r="BB37" i="25"/>
  <c r="N34" i="25"/>
  <c r="AX37" i="25"/>
  <c r="J34" i="25"/>
  <c r="BB67" i="25"/>
  <c r="H13" i="25"/>
  <c r="AV16" i="25"/>
  <c r="L8" i="25"/>
  <c r="AZ11" i="25"/>
  <c r="BB13" i="25"/>
  <c r="N10" i="25"/>
  <c r="AX14" i="25"/>
  <c r="J11" i="25"/>
  <c r="BA26" i="25"/>
  <c r="M23" i="25"/>
  <c r="AW27" i="25"/>
  <c r="I24" i="25"/>
  <c r="AS29" i="25"/>
  <c r="E26" i="25"/>
  <c r="AU30" i="25"/>
  <c r="G27" i="25"/>
  <c r="AY32" i="25"/>
  <c r="K29" i="25"/>
  <c r="AZ19" i="25"/>
  <c r="L16" i="25"/>
  <c r="AT22" i="25"/>
  <c r="F19" i="25"/>
  <c r="AS17" i="25"/>
  <c r="E14" i="25"/>
  <c r="AV24" i="25"/>
  <c r="H21" i="25"/>
  <c r="AW39" i="25"/>
  <c r="AT36" i="25"/>
  <c r="F33" i="25"/>
  <c r="BA38" i="25"/>
  <c r="AZ34" i="25"/>
  <c r="L31" i="25"/>
  <c r="AV45" i="25"/>
  <c r="AZ40" i="25"/>
  <c r="AU48" i="25"/>
  <c r="AY57" i="25"/>
  <c r="AS68" i="25"/>
  <c r="AU58" i="25"/>
  <c r="BB54" i="25"/>
  <c r="AV63" i="25"/>
  <c r="H7" i="25"/>
  <c r="AV10" i="25"/>
  <c r="AZ12" i="25"/>
  <c r="L9" i="25"/>
  <c r="BB14" i="25"/>
  <c r="N11" i="25"/>
  <c r="AX15" i="25"/>
  <c r="J12" i="25"/>
  <c r="AS26" i="25"/>
  <c r="E23" i="25"/>
  <c r="AU27" i="25"/>
  <c r="G24" i="25"/>
  <c r="AY29" i="25"/>
  <c r="K26" i="25"/>
  <c r="BA31" i="25"/>
  <c r="M28" i="25"/>
  <c r="AW32" i="25"/>
  <c r="I29" i="25"/>
  <c r="BB20" i="25"/>
  <c r="N17" i="25"/>
  <c r="AZ22" i="25"/>
  <c r="L19" i="25"/>
  <c r="AS16" i="25"/>
  <c r="E13" i="25"/>
  <c r="G20" i="25"/>
  <c r="AU23" i="25"/>
  <c r="AV39" i="25"/>
  <c r="AY36" i="25"/>
  <c r="K33" i="25"/>
  <c r="AS38" i="25"/>
  <c r="BA43" i="25"/>
  <c r="BB39" i="25"/>
  <c r="AU43" i="25"/>
  <c r="AX47" i="25"/>
  <c r="AY44" i="25"/>
  <c r="BB51" i="25"/>
  <c r="AZ56" i="25"/>
  <c r="AU57" i="25"/>
  <c r="AY61" i="25"/>
  <c r="AY50" i="25"/>
  <c r="AU62" i="25"/>
  <c r="AT59" i="25"/>
  <c r="BB66" i="25"/>
  <c r="AZ64" i="25"/>
  <c r="AW65" i="25"/>
  <c r="AS10" i="25"/>
  <c r="E7" i="25"/>
  <c r="G8" i="25"/>
  <c r="AU11" i="25"/>
  <c r="AY13" i="25"/>
  <c r="K10" i="25"/>
  <c r="BA15" i="25"/>
  <c r="M12" i="25"/>
  <c r="BA19" i="25"/>
  <c r="M16" i="25"/>
  <c r="AZ26" i="25"/>
  <c r="L23" i="25"/>
  <c r="BB28" i="25"/>
  <c r="N25" i="25"/>
  <c r="AX29" i="25"/>
  <c r="J26" i="25"/>
  <c r="AT31" i="25"/>
  <c r="F28" i="25"/>
  <c r="AV32" i="25"/>
  <c r="H29" i="25"/>
  <c r="L13" i="25"/>
  <c r="AZ16" i="25"/>
  <c r="AT20" i="25"/>
  <c r="F17" i="25"/>
  <c r="BB23" i="25"/>
  <c r="N20" i="25"/>
  <c r="AS19" i="25"/>
  <c r="E16" i="25"/>
  <c r="AZ25" i="25"/>
  <c r="L22" i="25"/>
  <c r="AX42" i="25"/>
  <c r="AU36" i="25"/>
  <c r="G33" i="25"/>
  <c r="AW38" i="25"/>
  <c r="AX41" i="25"/>
  <c r="AX36" i="25"/>
  <c r="J33" i="25"/>
  <c r="AU47" i="25"/>
  <c r="AT48" i="25"/>
  <c r="AT40" i="25"/>
  <c r="AX52" i="25"/>
  <c r="AZ55" i="25"/>
  <c r="AX56" i="25"/>
  <c r="BA57" i="25"/>
  <c r="AW61" i="25"/>
  <c r="AZ54" i="25"/>
  <c r="BB62" i="25"/>
  <c r="AW59" i="25"/>
  <c r="AS63" i="25"/>
  <c r="BA60" i="25"/>
  <c r="AW64" i="25"/>
  <c r="L7" i="25"/>
  <c r="AZ10" i="25"/>
  <c r="BB12" i="25"/>
  <c r="N9" i="25"/>
  <c r="AX13" i="25"/>
  <c r="J10" i="25"/>
  <c r="AT15" i="25"/>
  <c r="F12" i="25"/>
  <c r="AW17" i="25"/>
  <c r="I14" i="25"/>
  <c r="AZ27" i="25"/>
  <c r="L24" i="25"/>
  <c r="BB29" i="25"/>
  <c r="N26" i="25"/>
  <c r="AX30" i="25"/>
  <c r="J27" i="25"/>
  <c r="AT32" i="25"/>
  <c r="F29" i="25"/>
  <c r="H30" i="25"/>
  <c r="AV33" i="25"/>
  <c r="L15" i="25"/>
  <c r="AZ18" i="25"/>
  <c r="BA22" i="25"/>
  <c r="M19" i="25"/>
  <c r="AY24" i="25"/>
  <c r="K21" i="25"/>
  <c r="G19" i="25"/>
  <c r="AU22" i="25"/>
  <c r="AZ39" i="25"/>
  <c r="BA35" i="25"/>
  <c r="M32" i="25"/>
  <c r="BA37" i="25"/>
  <c r="M34" i="25"/>
  <c r="AW37" i="25"/>
  <c r="I34" i="25"/>
  <c r="AX50" i="25"/>
  <c r="AW10" i="25"/>
  <c r="I7" i="25"/>
  <c r="AS12" i="25"/>
  <c r="E9" i="25"/>
  <c r="AU13" i="25"/>
  <c r="G10" i="25"/>
  <c r="AY15" i="25"/>
  <c r="K12" i="25"/>
  <c r="J13" i="25"/>
  <c r="AX16" i="25"/>
  <c r="BB26" i="25"/>
  <c r="N23" i="25"/>
  <c r="AX27" i="25"/>
  <c r="J24" i="25"/>
  <c r="AT29" i="25"/>
  <c r="F26" i="25"/>
  <c r="AV30" i="25"/>
  <c r="H27" i="25"/>
  <c r="AZ32" i="25"/>
  <c r="L29" i="25"/>
  <c r="BA21" i="25"/>
  <c r="M18" i="25"/>
  <c r="K20" i="25"/>
  <c r="AY23" i="25"/>
  <c r="G18" i="25"/>
  <c r="AU21" i="25"/>
  <c r="BB25" i="25"/>
  <c r="N22" i="25"/>
  <c r="AX39" i="25"/>
  <c r="AS36" i="25"/>
  <c r="E33" i="25"/>
  <c r="BB38" i="25"/>
  <c r="AY38" i="25"/>
  <c r="AW40" i="25"/>
  <c r="AU51" i="25"/>
  <c r="AZ57" i="25"/>
  <c r="AT68" i="25"/>
  <c r="AV58" i="25"/>
  <c r="BA54" i="25"/>
  <c r="AU63" i="25"/>
  <c r="BA10" i="25"/>
  <c r="M7" i="25"/>
  <c r="AW11" i="25"/>
  <c r="I8" i="25"/>
  <c r="AS13" i="25"/>
  <c r="E10" i="25"/>
  <c r="AU14" i="25"/>
  <c r="G11" i="25"/>
  <c r="AT26" i="25"/>
  <c r="F23" i="25"/>
  <c r="AV27" i="25"/>
  <c r="H24" i="25"/>
  <c r="AZ29" i="25"/>
  <c r="L26" i="25"/>
  <c r="BB31" i="25"/>
  <c r="N28" i="25"/>
  <c r="AX32" i="25"/>
  <c r="J29" i="25"/>
  <c r="AS21" i="25"/>
  <c r="E18" i="25"/>
  <c r="BA24" i="25"/>
  <c r="M21" i="25"/>
  <c r="G17" i="25"/>
  <c r="AU20" i="25"/>
  <c r="AV23" i="25"/>
  <c r="H20" i="25"/>
  <c r="AU39" i="25"/>
  <c r="AZ36" i="25"/>
  <c r="L33" i="25"/>
  <c r="AT38" i="25"/>
  <c r="AX35" i="25"/>
  <c r="J32" i="25"/>
  <c r="BB45" i="25"/>
  <c r="BA48" i="25"/>
  <c r="AU54" i="25"/>
  <c r="AY56" i="25"/>
  <c r="AV57" i="25"/>
  <c r="AZ61" i="25"/>
  <c r="AZ50" i="25"/>
  <c r="AV62" i="25"/>
  <c r="AZ59" i="25"/>
  <c r="BA63" i="25"/>
  <c r="AT10" i="25"/>
  <c r="F7" i="25"/>
  <c r="H8" i="25"/>
  <c r="AV11" i="25"/>
  <c r="AZ13" i="25"/>
  <c r="L10" i="25"/>
  <c r="BB15" i="25"/>
  <c r="N12" i="25"/>
  <c r="J15" i="25"/>
  <c r="AX18" i="25"/>
  <c r="AS27" i="25"/>
  <c r="E24" i="25"/>
  <c r="AU28" i="25"/>
  <c r="G25" i="25"/>
  <c r="AY30" i="25"/>
  <c r="K27" i="25"/>
  <c r="BA32" i="25"/>
  <c r="M29" i="25"/>
  <c r="AW33" i="25"/>
  <c r="I30" i="25"/>
  <c r="AY17" i="25"/>
  <c r="K14" i="25"/>
  <c r="K18" i="25"/>
  <c r="AY21" i="25"/>
  <c r="AS24" i="25"/>
  <c r="E21" i="25"/>
  <c r="AU41" i="25"/>
  <c r="AT43" i="25"/>
  <c r="AV36" i="25"/>
  <c r="H33" i="25"/>
  <c r="AX38" i="25"/>
  <c r="AW36" i="25"/>
  <c r="I33" i="25"/>
  <c r="AV47" i="25"/>
  <c r="AS51" i="25"/>
  <c r="AY49" i="25"/>
  <c r="AX46" i="25"/>
  <c r="AX45" i="25"/>
  <c r="AU61" i="25"/>
  <c r="AS58" i="25"/>
  <c r="AU65" i="25"/>
  <c r="AX59" i="25"/>
  <c r="AT63" i="25"/>
  <c r="BB60" i="25"/>
  <c r="AX64" i="25"/>
  <c r="AW22" i="25"/>
  <c r="I19" i="25"/>
  <c r="G9" i="25"/>
  <c r="AU12" i="25"/>
  <c r="AY14" i="25"/>
  <c r="K11" i="25"/>
  <c r="AW26" i="25"/>
  <c r="I23" i="25"/>
  <c r="AS28" i="25"/>
  <c r="E25" i="25"/>
  <c r="AU29" i="25"/>
  <c r="G26" i="25"/>
  <c r="AY31" i="25"/>
  <c r="K28" i="25"/>
  <c r="BA33" i="25"/>
  <c r="M30" i="25"/>
  <c r="BB22" i="25"/>
  <c r="N19" i="25"/>
  <c r="L21" i="25"/>
  <c r="AZ24" i="25"/>
  <c r="AV22" i="25"/>
  <c r="H19" i="25"/>
  <c r="AY39" i="25"/>
  <c r="BB36" i="25"/>
  <c r="N33" i="25"/>
  <c r="AU38" i="25"/>
  <c r="AS34" i="25"/>
  <c r="E31" i="25"/>
  <c r="AW50" i="25"/>
  <c r="AZ65" i="25"/>
  <c r="AW25" i="25"/>
  <c r="AX10" i="25"/>
  <c r="J7" i="25"/>
  <c r="AT12" i="25"/>
  <c r="F9" i="25"/>
  <c r="AV13" i="25"/>
  <c r="H10" i="25"/>
  <c r="AZ15" i="25"/>
  <c r="L12" i="25"/>
  <c r="AW16" i="25"/>
  <c r="I13" i="25"/>
  <c r="AU26" i="25"/>
  <c r="G23" i="25"/>
  <c r="AY28" i="25"/>
  <c r="K25" i="25"/>
  <c r="BA30" i="25"/>
  <c r="M27" i="25"/>
  <c r="AW31" i="25"/>
  <c r="I28" i="25"/>
  <c r="AS33" i="25"/>
  <c r="E30" i="25"/>
  <c r="BB21" i="25"/>
  <c r="N18" i="25"/>
  <c r="AZ23" i="25"/>
  <c r="L20" i="25"/>
  <c r="AV21" i="25"/>
  <c r="H18" i="25"/>
  <c r="BA25" i="25"/>
  <c r="M22" i="25"/>
  <c r="AT35" i="25"/>
  <c r="F32" i="25"/>
  <c r="AT37" i="25"/>
  <c r="F34" i="25"/>
  <c r="BB43" i="25"/>
  <c r="AZ38" i="25"/>
  <c r="AX40" i="25"/>
  <c r="AV51" i="25"/>
  <c r="AT61" i="25"/>
  <c r="AW62" i="25"/>
  <c r="BB46" i="25"/>
  <c r="AS67" i="25"/>
  <c r="BB10" i="25"/>
  <c r="N7" i="25"/>
  <c r="AX11" i="25"/>
  <c r="J8" i="25"/>
  <c r="AT13" i="25"/>
  <c r="F10" i="25"/>
  <c r="AV14" i="25"/>
  <c r="H11" i="25"/>
  <c r="AX19" i="25"/>
  <c r="J16" i="25"/>
  <c r="BA27" i="25"/>
  <c r="M24" i="25"/>
  <c r="AW28" i="25"/>
  <c r="I25" i="25"/>
  <c r="AS30" i="25"/>
  <c r="E27" i="25"/>
  <c r="AU31" i="25"/>
  <c r="G28" i="25"/>
  <c r="AY33" i="25"/>
  <c r="K30" i="25"/>
  <c r="AU19" i="25"/>
  <c r="AT21" i="25"/>
  <c r="F18" i="25"/>
  <c r="BB24" i="25"/>
  <c r="N21" i="25"/>
  <c r="AV20" i="25"/>
  <c r="H17" i="25"/>
  <c r="AV19" i="25"/>
  <c r="AT25" i="25"/>
  <c r="F22" i="25"/>
  <c r="AY41" i="25"/>
  <c r="AY35" i="25"/>
  <c r="K32" i="25"/>
  <c r="AY37" i="25"/>
  <c r="K34" i="25"/>
  <c r="AW35" i="25"/>
  <c r="AW34" i="25"/>
  <c r="I32" i="25"/>
  <c r="BA45" i="25"/>
  <c r="BB48" i="25"/>
  <c r="AS53" i="25"/>
  <c r="AS56" i="25"/>
  <c r="AX57" i="25"/>
  <c r="AY68" i="25"/>
  <c r="BA58" i="25"/>
  <c r="AV65" i="25"/>
  <c r="AY59" i="25"/>
  <c r="BB63" i="25"/>
  <c r="BA11" i="25"/>
  <c r="M8" i="25"/>
  <c r="AW12" i="25"/>
  <c r="I9" i="25"/>
  <c r="AS14" i="25"/>
  <c r="E11" i="25"/>
  <c r="AU15" i="25"/>
  <c r="G12" i="25"/>
  <c r="AW18" i="25"/>
  <c r="I15" i="25"/>
  <c r="AT27" i="25"/>
  <c r="F24" i="25"/>
  <c r="AV28" i="25"/>
  <c r="H25" i="25"/>
  <c r="AZ30" i="25"/>
  <c r="L27" i="25"/>
  <c r="BB32" i="25"/>
  <c r="N29" i="25"/>
  <c r="AX33" i="25"/>
  <c r="J30" i="25"/>
  <c r="L14" i="25"/>
  <c r="AZ17" i="25"/>
  <c r="AZ21" i="25"/>
  <c r="L18" i="25"/>
  <c r="AT24" i="25"/>
  <c r="F21" i="25"/>
  <c r="AV41" i="25"/>
  <c r="AU35" i="25"/>
  <c r="G32" i="25"/>
  <c r="AU37" i="25"/>
  <c r="G34" i="25"/>
  <c r="AS39" i="25"/>
  <c r="BA34" i="25"/>
  <c r="M31" i="25"/>
  <c r="AT45" i="25"/>
  <c r="AV50" i="25"/>
  <c r="AT51" i="25"/>
  <c r="AZ49" i="25"/>
  <c r="AW46" i="25"/>
  <c r="AW45" i="25"/>
  <c r="AV61" i="25"/>
  <c r="AT58" i="25"/>
  <c r="BB50" i="25"/>
  <c r="AZ63" i="25"/>
  <c r="AS66" i="25"/>
  <c r="AU60" i="25"/>
  <c r="AV67" i="25"/>
  <c r="BB65" i="25"/>
  <c r="AX22" i="25"/>
  <c r="AX21" i="25"/>
  <c r="J19" i="25"/>
  <c r="AT11" i="25"/>
  <c r="F8" i="25"/>
  <c r="AV12" i="25"/>
  <c r="H9" i="25"/>
  <c r="AZ14" i="25"/>
  <c r="L11" i="25"/>
  <c r="AX26" i="25"/>
  <c r="J23" i="25"/>
  <c r="AT28" i="25"/>
  <c r="F25" i="25"/>
  <c r="AV29" i="25"/>
  <c r="H26" i="25"/>
  <c r="AZ31" i="25"/>
  <c r="L28" i="25"/>
  <c r="BB33" i="25"/>
  <c r="N30" i="25"/>
  <c r="K17" i="25"/>
  <c r="AY20" i="25"/>
  <c r="AS23" i="25"/>
  <c r="E20" i="25"/>
  <c r="F15" i="25"/>
  <c r="AT18" i="25"/>
  <c r="AU25" i="25"/>
  <c r="G22" i="25"/>
  <c r="BB41" i="25"/>
  <c r="BB40" i="25"/>
  <c r="BA36" i="25"/>
  <c r="M33" i="25"/>
  <c r="AV38" i="25"/>
  <c r="AT34" i="25"/>
  <c r="F31" i="25"/>
  <c r="BA67" i="25"/>
  <c r="AU16" i="25"/>
  <c r="G13" i="25"/>
  <c r="K8" i="25"/>
  <c r="AY11" i="25"/>
  <c r="BA13" i="25"/>
  <c r="M10" i="25"/>
  <c r="AW14" i="25"/>
  <c r="I11" i="25"/>
  <c r="AV26" i="25"/>
  <c r="H23" i="25"/>
  <c r="AZ28" i="25"/>
  <c r="L25" i="25"/>
  <c r="BB30" i="25"/>
  <c r="N27" i="25"/>
  <c r="AX31" i="25"/>
  <c r="J28" i="25"/>
  <c r="AT33" i="25"/>
  <c r="F30" i="25"/>
  <c r="AY19" i="25"/>
  <c r="K16" i="25"/>
  <c r="AS22" i="25"/>
  <c r="E19" i="25"/>
  <c r="F14" i="25"/>
  <c r="AT17" i="25"/>
  <c r="AU24" i="25"/>
  <c r="G21" i="25"/>
  <c r="AS35" i="25"/>
  <c r="E32" i="25"/>
  <c r="AS37" i="25"/>
  <c r="E34" i="25"/>
  <c r="AY34" i="25"/>
  <c r="K31" i="25"/>
  <c r="AU45" i="25"/>
  <c r="AY40" i="25"/>
  <c r="AV54" i="25"/>
  <c r="BB55" i="25"/>
  <c r="AS61" i="25"/>
  <c r="AX62" i="25"/>
  <c r="BA46" i="25"/>
  <c r="AT67" i="25"/>
  <c r="G7" i="25"/>
  <c r="AU10" i="25"/>
  <c r="K9" i="25"/>
  <c r="AY12" i="25"/>
  <c r="BA14" i="25"/>
  <c r="M11" i="25"/>
  <c r="AW15" i="25"/>
  <c r="I12" i="25"/>
  <c r="AW19" i="25"/>
  <c r="I16" i="25"/>
  <c r="BB27" i="25"/>
  <c r="N24" i="25"/>
  <c r="AX28" i="25"/>
  <c r="J25" i="25"/>
  <c r="AT30" i="25"/>
  <c r="F27" i="25"/>
  <c r="AV31" i="25"/>
  <c r="H28" i="25"/>
  <c r="AZ33" i="25"/>
  <c r="L30" i="25"/>
  <c r="BA20" i="25"/>
  <c r="M17" i="25"/>
  <c r="K19" i="25"/>
  <c r="AY22" i="25"/>
  <c r="F13" i="25"/>
  <c r="AT16" i="25"/>
  <c r="AW21" i="25"/>
  <c r="AS25" i="25"/>
  <c r="E22" i="25"/>
  <c r="AZ41" i="25"/>
  <c r="AZ35" i="25"/>
  <c r="L32" i="25"/>
  <c r="AZ37" i="25"/>
  <c r="L34" i="25"/>
  <c r="BA40" i="25"/>
  <c r="BA39" i="25"/>
  <c r="AV43" i="25"/>
  <c r="AW47" i="25"/>
  <c r="AZ44" i="25"/>
  <c r="BA51" i="25"/>
  <c r="AT53" i="25"/>
  <c r="AT56" i="25"/>
  <c r="AW57" i="25"/>
  <c r="AZ68" i="25"/>
  <c r="BB58" i="25"/>
  <c r="AS59" i="25"/>
  <c r="BA66" i="25"/>
  <c r="AY64" i="25"/>
  <c r="AX65" i="25"/>
  <c r="BB11" i="25"/>
  <c r="N8" i="25"/>
  <c r="AX12" i="25"/>
  <c r="J9" i="25"/>
  <c r="AT14" i="25"/>
  <c r="F11" i="25"/>
  <c r="AV15" i="25"/>
  <c r="H12" i="25"/>
  <c r="BB19" i="25"/>
  <c r="N16" i="25"/>
  <c r="AY26" i="25"/>
  <c r="K23" i="25"/>
  <c r="BA28" i="25"/>
  <c r="M25" i="25"/>
  <c r="AW29" i="25"/>
  <c r="I26" i="25"/>
  <c r="AS31" i="25"/>
  <c r="E28" i="25"/>
  <c r="AU32" i="25"/>
  <c r="G29" i="25"/>
  <c r="AY16" i="25"/>
  <c r="K13" i="25"/>
  <c r="AS20" i="25"/>
  <c r="E17" i="25"/>
  <c r="BA23" i="25"/>
  <c r="M20" i="25"/>
  <c r="AT19" i="25"/>
  <c r="F16" i="25"/>
  <c r="AY25" i="25"/>
  <c r="K22" i="25"/>
  <c r="AW42" i="25"/>
  <c r="AV35" i="25"/>
  <c r="H32" i="25"/>
  <c r="AV37" i="25"/>
  <c r="H34" i="25"/>
  <c r="AT39" i="25"/>
  <c r="BB34" i="25"/>
  <c r="N31" i="25"/>
  <c r="AV40" i="25"/>
  <c r="AS45" i="25"/>
  <c r="AS48" i="25"/>
  <c r="AS40" i="25"/>
  <c r="AW52" i="25"/>
  <c r="AY55" i="25"/>
  <c r="AW56" i="25"/>
  <c r="BB57" i="25"/>
  <c r="AX61" i="25"/>
  <c r="AY54" i="25"/>
  <c r="BA62" i="25"/>
  <c r="BA50" i="25"/>
  <c r="AY63" i="25"/>
  <c r="AT66" i="25"/>
  <c r="AV60" i="25"/>
  <c r="AU67" i="25"/>
  <c r="BA65" i="25"/>
  <c r="AZ10" i="24"/>
  <c r="L7" i="24"/>
  <c r="AZ12" i="24"/>
  <c r="L9" i="24"/>
  <c r="BB24" i="24"/>
  <c r="N21" i="24"/>
  <c r="AT23" i="24"/>
  <c r="F20" i="24"/>
  <c r="AW13" i="24"/>
  <c r="I10" i="24"/>
  <c r="AW26" i="24"/>
  <c r="I23" i="24"/>
  <c r="AV28" i="24"/>
  <c r="H25" i="24"/>
  <c r="BB34" i="24"/>
  <c r="N31" i="24"/>
  <c r="AX35" i="24"/>
  <c r="J32" i="24"/>
  <c r="AV35" i="24"/>
  <c r="H32" i="24"/>
  <c r="AV34" i="24"/>
  <c r="BB33" i="24"/>
  <c r="N30" i="24"/>
  <c r="BA54" i="24"/>
  <c r="BA53" i="24"/>
  <c r="BB43" i="24"/>
  <c r="BA38" i="24"/>
  <c r="M35" i="24"/>
  <c r="AV27" i="24"/>
  <c r="AY33" i="24"/>
  <c r="K30" i="24"/>
  <c r="BB11" i="24"/>
  <c r="N8" i="24"/>
  <c r="BB19" i="24"/>
  <c r="N16" i="24"/>
  <c r="BB16" i="24"/>
  <c r="N13" i="24"/>
  <c r="AS24" i="24"/>
  <c r="E21" i="24"/>
  <c r="AU23" i="24"/>
  <c r="G20" i="24"/>
  <c r="BA20" i="24"/>
  <c r="M17" i="24"/>
  <c r="AX31" i="24"/>
  <c r="J28" i="24"/>
  <c r="BB22" i="24"/>
  <c r="N19" i="24"/>
  <c r="AX28" i="24"/>
  <c r="J25" i="24"/>
  <c r="AT30" i="24"/>
  <c r="F27" i="24"/>
  <c r="BB39" i="24"/>
  <c r="N36" i="24"/>
  <c r="AW29" i="24"/>
  <c r="I26" i="24"/>
  <c r="AX67" i="24"/>
  <c r="AT65" i="24"/>
  <c r="AY52" i="24"/>
  <c r="BB63" i="24"/>
  <c r="BB62" i="24"/>
  <c r="BB42" i="24"/>
  <c r="BB41" i="24"/>
  <c r="AZ48" i="24"/>
  <c r="AZ53" i="24"/>
  <c r="AZ56" i="24"/>
  <c r="AZ55" i="24"/>
  <c r="AX66" i="24"/>
  <c r="AX11" i="24"/>
  <c r="J8" i="24"/>
  <c r="AV10" i="24"/>
  <c r="H7" i="24"/>
  <c r="AY24" i="24"/>
  <c r="K21" i="24"/>
  <c r="BA13" i="24"/>
  <c r="M10" i="24"/>
  <c r="AS20" i="24"/>
  <c r="E17" i="24"/>
  <c r="BB31" i="24"/>
  <c r="N28" i="24"/>
  <c r="AX17" i="24"/>
  <c r="J14" i="24"/>
  <c r="AX16" i="24"/>
  <c r="AS22" i="24"/>
  <c r="E19" i="24"/>
  <c r="BB28" i="24"/>
  <c r="N25" i="24"/>
  <c r="E36" i="24"/>
  <c r="AS39" i="24"/>
  <c r="AT35" i="24"/>
  <c r="F32" i="24"/>
  <c r="AX32" i="24"/>
  <c r="J29" i="24"/>
  <c r="AU50" i="24"/>
  <c r="AV32" i="24"/>
  <c r="H29" i="24"/>
  <c r="BA46" i="24"/>
  <c r="BA45" i="24"/>
  <c r="AT38" i="24"/>
  <c r="F35" i="24"/>
  <c r="AW49" i="24"/>
  <c r="AW54" i="24"/>
  <c r="AS51" i="24"/>
  <c r="BB37" i="24"/>
  <c r="N34" i="24"/>
  <c r="AS48" i="24"/>
  <c r="AT53" i="24"/>
  <c r="AS56" i="24"/>
  <c r="BA64" i="24"/>
  <c r="AY62" i="24"/>
  <c r="BB66" i="24"/>
  <c r="AZ11" i="24"/>
  <c r="L8" i="24"/>
  <c r="AU22" i="24"/>
  <c r="AX42" i="24"/>
  <c r="AX41" i="24"/>
  <c r="AW22" i="24"/>
  <c r="I19" i="24"/>
  <c r="L10" i="24"/>
  <c r="AZ13" i="24"/>
  <c r="AV18" i="24"/>
  <c r="H15" i="24"/>
  <c r="AV17" i="24"/>
  <c r="BA14" i="24"/>
  <c r="M11" i="24"/>
  <c r="BB26" i="24"/>
  <c r="N23" i="24"/>
  <c r="BA21" i="24"/>
  <c r="M18" i="24"/>
  <c r="AX12" i="24"/>
  <c r="J9" i="24"/>
  <c r="BA17" i="24"/>
  <c r="M14" i="24"/>
  <c r="AY22" i="24"/>
  <c r="K19" i="24"/>
  <c r="AS27" i="24"/>
  <c r="E24" i="24"/>
  <c r="AW34" i="24"/>
  <c r="I31" i="24"/>
  <c r="AX43" i="24"/>
  <c r="BB40" i="24"/>
  <c r="N37" i="24"/>
  <c r="AT29" i="24"/>
  <c r="F26" i="24"/>
  <c r="AS46" i="24"/>
  <c r="BA36" i="24"/>
  <c r="M33" i="24"/>
  <c r="AT49" i="24"/>
  <c r="BB53" i="24"/>
  <c r="BA59" i="24"/>
  <c r="BA58" i="24"/>
  <c r="AW63" i="24"/>
  <c r="AY47" i="24"/>
  <c r="AY51" i="24"/>
  <c r="AX55" i="24"/>
  <c r="AT64" i="24"/>
  <c r="AX62" i="24"/>
  <c r="AU68" i="24"/>
  <c r="AV36" i="24"/>
  <c r="H33" i="24"/>
  <c r="AU26" i="24"/>
  <c r="G23" i="24"/>
  <c r="AY19" i="24"/>
  <c r="K16" i="24"/>
  <c r="BB15" i="24"/>
  <c r="N12" i="24"/>
  <c r="AT26" i="24"/>
  <c r="F23" i="24"/>
  <c r="AS21" i="24"/>
  <c r="E18" i="24"/>
  <c r="AU25" i="24"/>
  <c r="G22" i="24"/>
  <c r="AY31" i="24"/>
  <c r="K28" i="24"/>
  <c r="AS18" i="24"/>
  <c r="E15" i="24"/>
  <c r="AY27" i="24"/>
  <c r="K24" i="24"/>
  <c r="BA30" i="24"/>
  <c r="M27" i="24"/>
  <c r="AX39" i="24"/>
  <c r="J36" i="24"/>
  <c r="AS32" i="24"/>
  <c r="E29" i="24"/>
  <c r="AU40" i="24"/>
  <c r="G37" i="24"/>
  <c r="BB38" i="24"/>
  <c r="N35" i="24"/>
  <c r="AZ33" i="24"/>
  <c r="L30" i="24"/>
  <c r="BA11" i="24"/>
  <c r="M8" i="24"/>
  <c r="BA19" i="24"/>
  <c r="M16" i="24"/>
  <c r="AY14" i="24"/>
  <c r="K11" i="24"/>
  <c r="AW20" i="24"/>
  <c r="I17" i="24"/>
  <c r="AV23" i="24"/>
  <c r="H20" i="24"/>
  <c r="BB20" i="24"/>
  <c r="N17" i="24"/>
  <c r="AW25" i="24"/>
  <c r="I22" i="24"/>
  <c r="AU31" i="24"/>
  <c r="G28" i="24"/>
  <c r="J11" i="24"/>
  <c r="AX14" i="24"/>
  <c r="AW27" i="24"/>
  <c r="I24" i="24"/>
  <c r="K25" i="24"/>
  <c r="AY28" i="24"/>
  <c r="E31" i="24"/>
  <c r="AS34" i="24"/>
  <c r="BA35" i="24"/>
  <c r="M32" i="24"/>
  <c r="AZ40" i="24"/>
  <c r="L37" i="24"/>
  <c r="AX29" i="24"/>
  <c r="J26" i="24"/>
  <c r="AW67" i="24"/>
  <c r="BA63" i="24"/>
  <c r="BA62" i="24"/>
  <c r="BA42" i="24"/>
  <c r="BA41" i="24"/>
  <c r="AY53" i="24"/>
  <c r="AW11" i="24"/>
  <c r="I8" i="24"/>
  <c r="AU10" i="24"/>
  <c r="G7" i="24"/>
  <c r="L21" i="24"/>
  <c r="AZ24" i="24"/>
  <c r="I20" i="24"/>
  <c r="AW23" i="24"/>
  <c r="BB25" i="24"/>
  <c r="N22" i="24"/>
  <c r="AZ32" i="24"/>
  <c r="AU20" i="24"/>
  <c r="G17" i="24"/>
  <c r="M24" i="24"/>
  <c r="BA27" i="24"/>
  <c r="AW43" i="24"/>
  <c r="AU39" i="24"/>
  <c r="BA29" i="24"/>
  <c r="M26" i="24"/>
  <c r="AS40" i="24"/>
  <c r="E37" i="24"/>
  <c r="AS38" i="24"/>
  <c r="E35" i="24"/>
  <c r="AZ45" i="24"/>
  <c r="AS63" i="24"/>
  <c r="AS62" i="24"/>
  <c r="AS53" i="24"/>
  <c r="AT56" i="24"/>
  <c r="AY67" i="24"/>
  <c r="AY66" i="24"/>
  <c r="AX10" i="24"/>
  <c r="J7" i="24"/>
  <c r="AW19" i="24"/>
  <c r="I16" i="24"/>
  <c r="AY15" i="24"/>
  <c r="K12" i="24"/>
  <c r="BB23" i="24"/>
  <c r="N20" i="24"/>
  <c r="BA18" i="24"/>
  <c r="M15" i="24"/>
  <c r="E22" i="24"/>
  <c r="AS25" i="24"/>
  <c r="E28" i="24"/>
  <c r="AS31" i="24"/>
  <c r="I9" i="24"/>
  <c r="AW12" i="24"/>
  <c r="BB17" i="24"/>
  <c r="N14" i="24"/>
  <c r="AZ22" i="24"/>
  <c r="L19" i="24"/>
  <c r="AT27" i="24"/>
  <c r="F24" i="24"/>
  <c r="AX34" i="24"/>
  <c r="J31" i="24"/>
  <c r="AT55" i="24"/>
  <c r="AW33" i="24"/>
  <c r="I30" i="24"/>
  <c r="AT46" i="24"/>
  <c r="BB36" i="24"/>
  <c r="N33" i="24"/>
  <c r="AU65" i="24"/>
  <c r="AS49" i="24"/>
  <c r="BB59" i="24"/>
  <c r="BB58" i="24"/>
  <c r="AX63" i="24"/>
  <c r="AZ47" i="24"/>
  <c r="AZ51" i="24"/>
  <c r="AZ50" i="24"/>
  <c r="AW55" i="24"/>
  <c r="AS64" i="24"/>
  <c r="AV68" i="24"/>
  <c r="AU36" i="24"/>
  <c r="G33" i="24"/>
  <c r="H23" i="24"/>
  <c r="AV26" i="24"/>
  <c r="AZ19" i="24"/>
  <c r="L16" i="24"/>
  <c r="BA15" i="24"/>
  <c r="M12" i="24"/>
  <c r="AS26" i="24"/>
  <c r="E23" i="24"/>
  <c r="AT21" i="24"/>
  <c r="F18" i="24"/>
  <c r="AV25" i="24"/>
  <c r="AV24" i="24"/>
  <c r="H22" i="24"/>
  <c r="AZ31" i="24"/>
  <c r="AZ30" i="24"/>
  <c r="L28" i="24"/>
  <c r="AT18" i="24"/>
  <c r="F15" i="24"/>
  <c r="AZ27" i="24"/>
  <c r="L24" i="24"/>
  <c r="BB30" i="24"/>
  <c r="N27" i="24"/>
  <c r="AW39" i="24"/>
  <c r="I36" i="24"/>
  <c r="AT32" i="24"/>
  <c r="F29" i="24"/>
  <c r="AV40" i="24"/>
  <c r="H37" i="24"/>
  <c r="AZ35" i="24"/>
  <c r="L32" i="24"/>
  <c r="AZ34" i="24"/>
  <c r="AV11" i="24"/>
  <c r="H8" i="24"/>
  <c r="AY23" i="24"/>
  <c r="K20" i="24"/>
  <c r="F12" i="24"/>
  <c r="AT15" i="24"/>
  <c r="AU19" i="24"/>
  <c r="G16" i="24"/>
  <c r="L11" i="24"/>
  <c r="AZ14" i="24"/>
  <c r="AX20" i="24"/>
  <c r="J17" i="24"/>
  <c r="N9" i="24"/>
  <c r="BB12" i="24"/>
  <c r="AY18" i="24"/>
  <c r="K15" i="24"/>
  <c r="AY26" i="24"/>
  <c r="K23" i="24"/>
  <c r="AX21" i="24"/>
  <c r="J18" i="24"/>
  <c r="AX25" i="24"/>
  <c r="J22" i="24"/>
  <c r="AV31" i="24"/>
  <c r="H28" i="24"/>
  <c r="AW14" i="24"/>
  <c r="I11" i="24"/>
  <c r="AX27" i="24"/>
  <c r="J24" i="24"/>
  <c r="AZ28" i="24"/>
  <c r="L25" i="24"/>
  <c r="AT34" i="24"/>
  <c r="F31" i="24"/>
  <c r="BB35" i="24"/>
  <c r="N32" i="24"/>
  <c r="AY30" i="24"/>
  <c r="AY40" i="24"/>
  <c r="K37" i="24"/>
  <c r="AS33" i="24"/>
  <c r="E30" i="24"/>
  <c r="AS37" i="24"/>
  <c r="E34" i="24"/>
  <c r="AS36" i="24"/>
  <c r="AU59" i="24"/>
  <c r="AU58" i="24"/>
  <c r="AW37" i="24"/>
  <c r="I34" i="24"/>
  <c r="BB68" i="24"/>
  <c r="AV22" i="24"/>
  <c r="AY43" i="24"/>
  <c r="G13" i="24"/>
  <c r="AU16" i="24"/>
  <c r="AU15" i="24"/>
  <c r="AT19" i="24"/>
  <c r="F16" i="24"/>
  <c r="AX23" i="24"/>
  <c r="J20" i="24"/>
  <c r="BA25" i="24"/>
  <c r="M22" i="24"/>
  <c r="AV20" i="24"/>
  <c r="H17" i="24"/>
  <c r="BB27" i="24"/>
  <c r="N24" i="24"/>
  <c r="AW40" i="24"/>
  <c r="I37" i="24"/>
  <c r="BB29" i="24"/>
  <c r="N26" i="24"/>
  <c r="AT40" i="24"/>
  <c r="F37" i="24"/>
  <c r="AS44" i="24"/>
  <c r="AS43" i="24"/>
  <c r="AX47" i="24"/>
  <c r="BB51" i="24"/>
  <c r="AZ61" i="24"/>
  <c r="AZ60" i="24"/>
  <c r="AY45" i="24"/>
  <c r="AT63" i="24"/>
  <c r="AT62" i="24"/>
  <c r="AW50" i="24"/>
  <c r="AV63" i="24"/>
  <c r="AZ67" i="24"/>
  <c r="AZ66" i="24"/>
  <c r="BA10" i="24"/>
  <c r="AW10" i="24"/>
  <c r="I7" i="24"/>
  <c r="AX19" i="24"/>
  <c r="J16" i="24"/>
  <c r="AX18" i="24"/>
  <c r="L12" i="24"/>
  <c r="AZ15" i="24"/>
  <c r="AU24" i="24"/>
  <c r="BA23" i="24"/>
  <c r="M20" i="24"/>
  <c r="BB18" i="24"/>
  <c r="N15" i="24"/>
  <c r="AT25" i="24"/>
  <c r="F22" i="24"/>
  <c r="AT31" i="24"/>
  <c r="F28" i="24"/>
  <c r="J12" i="24"/>
  <c r="AX15" i="24"/>
  <c r="G18" i="24"/>
  <c r="AU21" i="24"/>
  <c r="AY25" i="24"/>
  <c r="K22" i="24"/>
  <c r="AS28" i="24"/>
  <c r="E25" i="24"/>
  <c r="AW30" i="24"/>
  <c r="I27" i="24"/>
  <c r="AY39" i="24"/>
  <c r="K36" i="24"/>
  <c r="BA32" i="24"/>
  <c r="M29" i="24"/>
  <c r="AX38" i="24"/>
  <c r="AX33" i="24"/>
  <c r="J30" i="24"/>
  <c r="AV48" i="24"/>
  <c r="AV65" i="24"/>
  <c r="AW45" i="24"/>
  <c r="AZ38" i="24"/>
  <c r="L35" i="24"/>
  <c r="AZ37" i="24"/>
  <c r="BB49" i="24"/>
  <c r="AY57" i="24"/>
  <c r="AT58" i="24"/>
  <c r="AV41" i="24"/>
  <c r="AY10" i="24"/>
  <c r="K7" i="24"/>
  <c r="AY12" i="24"/>
  <c r="K9" i="24"/>
  <c r="M21" i="24"/>
  <c r="BA24" i="24"/>
  <c r="AS23" i="24"/>
  <c r="E20" i="24"/>
  <c r="AU30" i="24"/>
  <c r="J10" i="24"/>
  <c r="AX13" i="24"/>
  <c r="AX26" i="24"/>
  <c r="J23" i="24"/>
  <c r="AU28" i="24"/>
  <c r="G25" i="24"/>
  <c r="M31" i="24"/>
  <c r="BA34" i="24"/>
  <c r="AW35" i="24"/>
  <c r="I32" i="24"/>
  <c r="AU56" i="24"/>
  <c r="AU35" i="24"/>
  <c r="G32" i="24"/>
  <c r="BA33" i="24"/>
  <c r="M30" i="24"/>
  <c r="AY35" i="24"/>
  <c r="K32" i="24"/>
  <c r="BB67" i="24"/>
  <c r="AU11" i="24"/>
  <c r="G8" i="24"/>
  <c r="AZ23" i="24"/>
  <c r="L20" i="24"/>
  <c r="E12" i="24"/>
  <c r="AS15" i="24"/>
  <c r="AS14" i="24"/>
  <c r="AV19" i="24"/>
  <c r="H16" i="24"/>
  <c r="BA16" i="24"/>
  <c r="M13" i="24"/>
  <c r="AT24" i="24"/>
  <c r="F21" i="24"/>
  <c r="BA12" i="24"/>
  <c r="M9" i="24"/>
  <c r="AZ18" i="24"/>
  <c r="L15" i="24"/>
  <c r="AZ17" i="24"/>
  <c r="AZ26" i="24"/>
  <c r="L23" i="24"/>
  <c r="I18" i="24"/>
  <c r="AW21" i="24"/>
  <c r="AW31" i="24"/>
  <c r="I28" i="24"/>
  <c r="BA22" i="24"/>
  <c r="M19" i="24"/>
  <c r="AW28" i="24"/>
  <c r="I25" i="24"/>
  <c r="AS30" i="24"/>
  <c r="E27" i="24"/>
  <c r="BA39" i="24"/>
  <c r="M36" i="24"/>
  <c r="AV39" i="24"/>
  <c r="AV50" i="24"/>
  <c r="AT33" i="24"/>
  <c r="F30" i="24"/>
  <c r="AV46" i="24"/>
  <c r="AT37" i="24"/>
  <c r="AT36" i="24"/>
  <c r="F34" i="24"/>
  <c r="AV59" i="24"/>
  <c r="AV58" i="24"/>
  <c r="AX37" i="24"/>
  <c r="J34" i="24"/>
  <c r="AX36" i="24"/>
  <c r="AZ44" i="24"/>
  <c r="AU55" i="24"/>
  <c r="AW64" i="24"/>
  <c r="BA60" i="24"/>
  <c r="BA68" i="24"/>
  <c r="AS66" i="24"/>
  <c r="AS17" i="24"/>
  <c r="AU27" i="24"/>
  <c r="AZ43" i="24"/>
  <c r="AV16" i="24"/>
  <c r="H13" i="24"/>
  <c r="AS19" i="24"/>
  <c r="E16" i="24"/>
  <c r="BB13" i="24"/>
  <c r="N10" i="24"/>
  <c r="AT20" i="24"/>
  <c r="F17" i="24"/>
  <c r="M28" i="24"/>
  <c r="BA31" i="24"/>
  <c r="AW17" i="24"/>
  <c r="I14" i="24"/>
  <c r="AT22" i="24"/>
  <c r="F19" i="24"/>
  <c r="M25" i="24"/>
  <c r="BA28" i="24"/>
  <c r="AT39" i="24"/>
  <c r="F36" i="24"/>
  <c r="E32" i="24"/>
  <c r="AS35" i="24"/>
  <c r="AW32" i="24"/>
  <c r="I29" i="24"/>
  <c r="AX40" i="24"/>
  <c r="J37" i="24"/>
  <c r="AU32" i="24"/>
  <c r="G29" i="24"/>
  <c r="AU53" i="24"/>
  <c r="AT44" i="24"/>
  <c r="AW47" i="24"/>
  <c r="BA51" i="24"/>
  <c r="AT51" i="24"/>
  <c r="BA37" i="24"/>
  <c r="M34" i="24"/>
  <c r="BB45" i="24"/>
  <c r="AX50" i="24"/>
  <c r="BB64" i="24"/>
  <c r="AZ62" i="24"/>
  <c r="BA66" i="24"/>
  <c r="AY11" i="24"/>
  <c r="K8" i="24"/>
  <c r="AX22" i="24"/>
  <c r="J19" i="24"/>
  <c r="AY13" i="24"/>
  <c r="K10" i="24"/>
  <c r="G15" i="24"/>
  <c r="AU18" i="24"/>
  <c r="AU17" i="24"/>
  <c r="BB14" i="24"/>
  <c r="N11" i="24"/>
  <c r="M23" i="24"/>
  <c r="BA26" i="24"/>
  <c r="BB21" i="24"/>
  <c r="N18" i="24"/>
  <c r="AY32" i="24"/>
  <c r="AW15" i="24"/>
  <c r="I12" i="24"/>
  <c r="AV21" i="24"/>
  <c r="H18" i="24"/>
  <c r="AZ25" i="24"/>
  <c r="L22" i="24"/>
  <c r="AT28" i="24"/>
  <c r="F25" i="24"/>
  <c r="AX30" i="24"/>
  <c r="J27" i="24"/>
  <c r="AZ39" i="24"/>
  <c r="L36" i="24"/>
  <c r="BB32" i="24"/>
  <c r="N29" i="24"/>
  <c r="BA40" i="24"/>
  <c r="M37" i="24"/>
  <c r="AS29" i="24"/>
  <c r="E26" i="24"/>
  <c r="AZ42" i="24"/>
  <c r="AV53" i="24"/>
  <c r="BB48" i="24"/>
  <c r="AX45" i="24"/>
  <c r="AY38" i="24"/>
  <c r="K35" i="24"/>
  <c r="AY37" i="24"/>
  <c r="BA49" i="24"/>
  <c r="AX53" i="24"/>
  <c r="AU63" i="24"/>
  <c r="AV67" i="24"/>
  <c r="AS58" i="24"/>
  <c r="N21" i="23"/>
  <c r="BB24" i="23"/>
  <c r="AT12" i="23"/>
  <c r="F9" i="23"/>
  <c r="AX19" i="23"/>
  <c r="J16" i="23"/>
  <c r="F21" i="23"/>
  <c r="AT24" i="23"/>
  <c r="AT23" i="23"/>
  <c r="AV37" i="23"/>
  <c r="H34" i="23"/>
  <c r="AY23" i="23"/>
  <c r="AY22" i="23"/>
  <c r="K20" i="23"/>
  <c r="AW38" i="23"/>
  <c r="I35" i="23"/>
  <c r="AW35" i="23"/>
  <c r="I32" i="23"/>
  <c r="BA18" i="23"/>
  <c r="M15" i="23"/>
  <c r="AW24" i="23"/>
  <c r="I21" i="23"/>
  <c r="AY29" i="23"/>
  <c r="K26" i="23"/>
  <c r="AU63" i="23"/>
  <c r="AX60" i="23"/>
  <c r="AV66" i="23"/>
  <c r="BA28" i="23"/>
  <c r="M25" i="23"/>
  <c r="AW42" i="23"/>
  <c r="AW41" i="23"/>
  <c r="AY48" i="23"/>
  <c r="AY47" i="23"/>
  <c r="AU65" i="23"/>
  <c r="AY68" i="23"/>
  <c r="H33" i="23"/>
  <c r="AV36" i="23"/>
  <c r="AV11" i="23"/>
  <c r="H8" i="23"/>
  <c r="I11" i="23"/>
  <c r="AW14" i="23"/>
  <c r="G9" i="23"/>
  <c r="AU12" i="23"/>
  <c r="AX21" i="23"/>
  <c r="J18" i="23"/>
  <c r="AV31" i="23"/>
  <c r="H28" i="23"/>
  <c r="AV30" i="23"/>
  <c r="AS37" i="23"/>
  <c r="E34" i="23"/>
  <c r="BB17" i="23"/>
  <c r="N14" i="23"/>
  <c r="AV39" i="23"/>
  <c r="H36" i="23"/>
  <c r="AU19" i="23"/>
  <c r="G16" i="23"/>
  <c r="AU18" i="23"/>
  <c r="AV29" i="23"/>
  <c r="H26" i="23"/>
  <c r="AV28" i="23"/>
  <c r="AT32" i="23"/>
  <c r="AT31" i="23"/>
  <c r="F29" i="23"/>
  <c r="AX66" i="23"/>
  <c r="AY62" i="23"/>
  <c r="AY61" i="23"/>
  <c r="AY40" i="23"/>
  <c r="K37" i="23"/>
  <c r="BB48" i="23"/>
  <c r="AV51" i="23"/>
  <c r="AW67" i="23"/>
  <c r="AZ16" i="23"/>
  <c r="L13" i="23"/>
  <c r="AX32" i="23"/>
  <c r="J29" i="23"/>
  <c r="AW12" i="23"/>
  <c r="I9" i="23"/>
  <c r="E11" i="23"/>
  <c r="AS14" i="23"/>
  <c r="AS13" i="23"/>
  <c r="AV14" i="23"/>
  <c r="AV13" i="23"/>
  <c r="H11" i="23"/>
  <c r="AS22" i="23"/>
  <c r="AS21" i="23"/>
  <c r="E19" i="23"/>
  <c r="AW31" i="23"/>
  <c r="I28" i="23"/>
  <c r="AW37" i="23"/>
  <c r="I34" i="23"/>
  <c r="AW36" i="23"/>
  <c r="BB19" i="23"/>
  <c r="N16" i="23"/>
  <c r="AV27" i="23"/>
  <c r="H24" i="23"/>
  <c r="AT39" i="23"/>
  <c r="F36" i="23"/>
  <c r="BA22" i="23"/>
  <c r="M19" i="23"/>
  <c r="AX29" i="23"/>
  <c r="J26" i="23"/>
  <c r="AT36" i="23"/>
  <c r="F33" i="23"/>
  <c r="AV45" i="23"/>
  <c r="AW59" i="23"/>
  <c r="AS62" i="23"/>
  <c r="BA32" i="23"/>
  <c r="BA31" i="23"/>
  <c r="M29" i="23"/>
  <c r="AU41" i="23"/>
  <c r="BA47" i="23"/>
  <c r="BB67" i="23"/>
  <c r="M7" i="23"/>
  <c r="BA10" i="23"/>
  <c r="AX10" i="23"/>
  <c r="J7" i="23"/>
  <c r="AT10" i="23"/>
  <c r="F7" i="23"/>
  <c r="AU16" i="23"/>
  <c r="G13" i="23"/>
  <c r="AS11" i="23"/>
  <c r="AZ10" i="23"/>
  <c r="L7" i="23"/>
  <c r="AW17" i="23"/>
  <c r="I14" i="23"/>
  <c r="AZ37" i="23"/>
  <c r="AZ36" i="23"/>
  <c r="L34" i="23"/>
  <c r="BB21" i="23"/>
  <c r="N18" i="23"/>
  <c r="AU33" i="23"/>
  <c r="AU32" i="23"/>
  <c r="G30" i="23"/>
  <c r="BB44" i="23"/>
  <c r="BB43" i="23"/>
  <c r="AW27" i="23"/>
  <c r="I24" i="23"/>
  <c r="BB39" i="23"/>
  <c r="N36" i="23"/>
  <c r="BA20" i="23"/>
  <c r="M17" i="23"/>
  <c r="AT52" i="23"/>
  <c r="AU60" i="23"/>
  <c r="AV43" i="23"/>
  <c r="AY28" i="23"/>
  <c r="K25" i="23"/>
  <c r="BB40" i="23"/>
  <c r="N37" i="23"/>
  <c r="AT43" i="23"/>
  <c r="AY51" i="23"/>
  <c r="BA54" i="23"/>
  <c r="AW65" i="23"/>
  <c r="AT68" i="23"/>
  <c r="AX47" i="23"/>
  <c r="AX46" i="23"/>
  <c r="AY38" i="23"/>
  <c r="K35" i="23"/>
  <c r="AW11" i="23"/>
  <c r="I8" i="23"/>
  <c r="AV15" i="23"/>
  <c r="H12" i="23"/>
  <c r="AW19" i="23"/>
  <c r="I16" i="23"/>
  <c r="AU37" i="23"/>
  <c r="G34" i="23"/>
  <c r="AX38" i="23"/>
  <c r="J35" i="23"/>
  <c r="AX35" i="23"/>
  <c r="J32" i="23"/>
  <c r="BB18" i="23"/>
  <c r="N15" i="23"/>
  <c r="AX24" i="23"/>
  <c r="J21" i="23"/>
  <c r="N25" i="23"/>
  <c r="BB28" i="23"/>
  <c r="AZ48" i="23"/>
  <c r="AZ47" i="23"/>
  <c r="AU67" i="23"/>
  <c r="AW61" i="23"/>
  <c r="AU36" i="23"/>
  <c r="G33" i="23"/>
  <c r="AU11" i="23"/>
  <c r="G8" i="23"/>
  <c r="J11" i="23"/>
  <c r="AX14" i="23"/>
  <c r="AX13" i="23"/>
  <c r="AV12" i="23"/>
  <c r="H9" i="23"/>
  <c r="AW21" i="23"/>
  <c r="I18" i="23"/>
  <c r="AU31" i="23"/>
  <c r="AU30" i="23"/>
  <c r="G28" i="23"/>
  <c r="AT37" i="23"/>
  <c r="F34" i="23"/>
  <c r="BA23" i="23"/>
  <c r="M20" i="23"/>
  <c r="BB38" i="23"/>
  <c r="N35" i="23"/>
  <c r="BB37" i="23"/>
  <c r="AZ27" i="23"/>
  <c r="L24" i="23"/>
  <c r="AZ26" i="23"/>
  <c r="AU39" i="23"/>
  <c r="G36" i="23"/>
  <c r="AZ24" i="23"/>
  <c r="L21" i="23"/>
  <c r="AU29" i="23"/>
  <c r="AU28" i="23"/>
  <c r="G26" i="23"/>
  <c r="BA45" i="23"/>
  <c r="AS32" i="23"/>
  <c r="E29" i="23"/>
  <c r="AS31" i="23"/>
  <c r="AT59" i="23"/>
  <c r="AT58" i="23"/>
  <c r="L37" i="23"/>
  <c r="AZ40" i="23"/>
  <c r="BA48" i="23"/>
  <c r="AU51" i="23"/>
  <c r="AW46" i="23"/>
  <c r="AY16" i="23"/>
  <c r="K13" i="23"/>
  <c r="AW32" i="23"/>
  <c r="I29" i="23"/>
  <c r="AX12" i="23"/>
  <c r="J9" i="23"/>
  <c r="AT14" i="23"/>
  <c r="F11" i="23"/>
  <c r="AT13" i="23"/>
  <c r="F19" i="23"/>
  <c r="AT22" i="23"/>
  <c r="AT21" i="23"/>
  <c r="J28" i="23"/>
  <c r="AX31" i="23"/>
  <c r="J34" i="23"/>
  <c r="AX37" i="23"/>
  <c r="AZ33" i="23"/>
  <c r="AZ32" i="23"/>
  <c r="L30" i="23"/>
  <c r="AS38" i="23"/>
  <c r="E35" i="23"/>
  <c r="AX44" i="23"/>
  <c r="AU27" i="23"/>
  <c r="G24" i="23"/>
  <c r="AS39" i="23"/>
  <c r="E36" i="23"/>
  <c r="N19" i="23"/>
  <c r="BB22" i="23"/>
  <c r="AW29" i="23"/>
  <c r="I26" i="23"/>
  <c r="BB45" i="23"/>
  <c r="AS36" i="23"/>
  <c r="E33" i="23"/>
  <c r="BA52" i="23"/>
  <c r="AX59" i="23"/>
  <c r="N29" i="23"/>
  <c r="BB32" i="23"/>
  <c r="AV41" i="23"/>
  <c r="AZ58" i="23"/>
  <c r="BB10" i="23"/>
  <c r="N7" i="23"/>
  <c r="H23" i="23"/>
  <c r="AV26" i="23"/>
  <c r="AY12" i="23"/>
  <c r="K9" i="23"/>
  <c r="AW20" i="23"/>
  <c r="AT11" i="23"/>
  <c r="F8" i="23"/>
  <c r="AY10" i="23"/>
  <c r="K7" i="23"/>
  <c r="AZ25" i="23"/>
  <c r="L22" i="23"/>
  <c r="AY37" i="23"/>
  <c r="K34" i="23"/>
  <c r="AY36" i="23"/>
  <c r="AU38" i="23"/>
  <c r="G35" i="23"/>
  <c r="AY44" i="23"/>
  <c r="AX27" i="23"/>
  <c r="J24" i="23"/>
  <c r="BA39" i="23"/>
  <c r="M36" i="23"/>
  <c r="N17" i="23"/>
  <c r="BB20" i="23"/>
  <c r="AX43" i="23"/>
  <c r="AX56" i="23"/>
  <c r="AX55" i="23"/>
  <c r="AS52" i="23"/>
  <c r="BA63" i="23"/>
  <c r="AU43" i="23"/>
  <c r="BA34" i="23"/>
  <c r="BA33" i="23"/>
  <c r="M31" i="23"/>
  <c r="AX48" i="23"/>
  <c r="BA62" i="23"/>
  <c r="BB54" i="23"/>
  <c r="AX65" i="23"/>
  <c r="AS68" i="23"/>
  <c r="AZ38" i="23"/>
  <c r="L35" i="23"/>
  <c r="AX11" i="23"/>
  <c r="J8" i="23"/>
  <c r="AU15" i="23"/>
  <c r="G12" i="23"/>
  <c r="AY11" i="23"/>
  <c r="K8" i="23"/>
  <c r="BA13" i="23"/>
  <c r="M10" i="23"/>
  <c r="AZ31" i="23"/>
  <c r="L28" i="23"/>
  <c r="AZ30" i="23"/>
  <c r="AW33" i="23"/>
  <c r="I30" i="23"/>
  <c r="AX39" i="23"/>
  <c r="J36" i="23"/>
  <c r="AV21" i="23"/>
  <c r="AV20" i="23"/>
  <c r="H18" i="23"/>
  <c r="AY56" i="23"/>
  <c r="AY55" i="23"/>
  <c r="BB59" i="23"/>
  <c r="BB58" i="23"/>
  <c r="AS40" i="23"/>
  <c r="E37" i="23"/>
  <c r="AV64" i="23"/>
  <c r="AV63" i="23"/>
  <c r="AX61" i="23"/>
  <c r="AX22" i="23"/>
  <c r="J19" i="23"/>
  <c r="AS20" i="23"/>
  <c r="E17" i="23"/>
  <c r="AS29" i="23"/>
  <c r="AS28" i="23"/>
  <c r="E26" i="23"/>
  <c r="BB23" i="23"/>
  <c r="N20" i="23"/>
  <c r="BA38" i="23"/>
  <c r="BA37" i="23"/>
  <c r="M35" i="23"/>
  <c r="AY27" i="23"/>
  <c r="K24" i="23"/>
  <c r="AY26" i="23"/>
  <c r="AY24" i="23"/>
  <c r="K21" i="23"/>
  <c r="AT30" i="23"/>
  <c r="F27" i="23"/>
  <c r="AT34" i="23"/>
  <c r="F31" i="23"/>
  <c r="AT33" i="23"/>
  <c r="AS59" i="23"/>
  <c r="AS58" i="23"/>
  <c r="BA30" i="23"/>
  <c r="M27" i="23"/>
  <c r="AT49" i="23"/>
  <c r="AY65" i="23"/>
  <c r="AY64" i="23"/>
  <c r="BA12" i="23"/>
  <c r="BB29" i="23"/>
  <c r="N26" i="23"/>
  <c r="AT55" i="23"/>
  <c r="AT54" i="23"/>
  <c r="AS25" i="23"/>
  <c r="E22" i="23"/>
  <c r="BA14" i="23"/>
  <c r="M11" i="23"/>
  <c r="AU10" i="23"/>
  <c r="G7" i="23"/>
  <c r="AX18" i="23"/>
  <c r="AW25" i="23"/>
  <c r="I22" i="23"/>
  <c r="AY33" i="23"/>
  <c r="AY32" i="23"/>
  <c r="K30" i="23"/>
  <c r="AT38" i="23"/>
  <c r="F35" i="23"/>
  <c r="AW44" i="23"/>
  <c r="AZ35" i="23"/>
  <c r="L32" i="23"/>
  <c r="AZ34" i="23"/>
  <c r="AS35" i="23"/>
  <c r="E32" i="23"/>
  <c r="AT26" i="23"/>
  <c r="F23" i="23"/>
  <c r="BB52" i="23"/>
  <c r="BB51" i="23"/>
  <c r="AZ43" i="23"/>
  <c r="AZ42" i="23"/>
  <c r="BA26" i="23"/>
  <c r="M23" i="23"/>
  <c r="BA25" i="23"/>
  <c r="BA36" i="23"/>
  <c r="M33" i="23"/>
  <c r="AS48" i="23"/>
  <c r="AS47" i="23"/>
  <c r="AY52" i="23"/>
  <c r="AY58" i="23"/>
  <c r="AT16" i="23"/>
  <c r="F13" i="23"/>
  <c r="G23" i="23"/>
  <c r="AU26" i="23"/>
  <c r="AZ12" i="23"/>
  <c r="L9" i="23"/>
  <c r="I12" i="23"/>
  <c r="AW15" i="23"/>
  <c r="BA35" i="23"/>
  <c r="AS15" i="23"/>
  <c r="E12" i="23"/>
  <c r="BB27" i="23"/>
  <c r="AY25" i="23"/>
  <c r="K22" i="23"/>
  <c r="H35" i="23"/>
  <c r="AV38" i="23"/>
  <c r="AZ44" i="23"/>
  <c r="AV35" i="23"/>
  <c r="H32" i="23"/>
  <c r="AZ18" i="23"/>
  <c r="L15" i="23"/>
  <c r="AS27" i="23"/>
  <c r="E24" i="23"/>
  <c r="AW56" i="23"/>
  <c r="AW55" i="23"/>
  <c r="AV55" i="23"/>
  <c r="BB63" i="23"/>
  <c r="BA66" i="23"/>
  <c r="AV49" i="23"/>
  <c r="AT64" i="23"/>
  <c r="N31" i="23"/>
  <c r="BB34" i="23"/>
  <c r="AW48" i="23"/>
  <c r="BB62" i="23"/>
  <c r="AW58" i="23"/>
  <c r="BA24" i="23"/>
  <c r="M21" i="23"/>
  <c r="AS12" i="23"/>
  <c r="E9" i="23"/>
  <c r="AZ11" i="23"/>
  <c r="L8" i="23"/>
  <c r="BB13" i="23"/>
  <c r="N10" i="23"/>
  <c r="AS24" i="23"/>
  <c r="E21" i="23"/>
  <c r="AY31" i="23"/>
  <c r="AY30" i="23"/>
  <c r="K28" i="23"/>
  <c r="AZ23" i="23"/>
  <c r="AZ22" i="23"/>
  <c r="L20" i="23"/>
  <c r="AX33" i="23"/>
  <c r="J30" i="23"/>
  <c r="AW39" i="23"/>
  <c r="I36" i="23"/>
  <c r="AU21" i="23"/>
  <c r="G18" i="23"/>
  <c r="AU20" i="23"/>
  <c r="AZ29" i="23"/>
  <c r="L26" i="23"/>
  <c r="AZ56" i="23"/>
  <c r="AZ55" i="23"/>
  <c r="BA59" i="23"/>
  <c r="BA58" i="23"/>
  <c r="AT40" i="23"/>
  <c r="F37" i="23"/>
  <c r="AW22" i="23"/>
  <c r="I19" i="23"/>
  <c r="AW18" i="23"/>
  <c r="F17" i="23"/>
  <c r="AT20" i="23"/>
  <c r="AT19" i="23"/>
  <c r="AT29" i="23"/>
  <c r="F26" i="23"/>
  <c r="BA17" i="23"/>
  <c r="M14" i="23"/>
  <c r="BA16" i="23"/>
  <c r="AV19" i="23"/>
  <c r="H16" i="23"/>
  <c r="AV18" i="23"/>
  <c r="AX34" i="23"/>
  <c r="AS30" i="23"/>
  <c r="E27" i="23"/>
  <c r="AS34" i="23"/>
  <c r="E31" i="23"/>
  <c r="AZ62" i="23"/>
  <c r="AZ61" i="23"/>
  <c r="N27" i="23"/>
  <c r="BB30" i="23"/>
  <c r="AS49" i="23"/>
  <c r="BA55" i="23"/>
  <c r="BA29" i="23"/>
  <c r="M26" i="23"/>
  <c r="AS55" i="23"/>
  <c r="AS54" i="23"/>
  <c r="AT25" i="23"/>
  <c r="F22" i="23"/>
  <c r="N11" i="23"/>
  <c r="BB14" i="23"/>
  <c r="AV10" i="23"/>
  <c r="H7" i="23"/>
  <c r="G11" i="23"/>
  <c r="AU14" i="23"/>
  <c r="AU13" i="23"/>
  <c r="BA27" i="23"/>
  <c r="AX25" i="23"/>
  <c r="J22" i="23"/>
  <c r="BA19" i="23"/>
  <c r="M16" i="23"/>
  <c r="AY35" i="23"/>
  <c r="AY34" i="23"/>
  <c r="K32" i="23"/>
  <c r="AT35" i="23"/>
  <c r="F32" i="23"/>
  <c r="AS26" i="23"/>
  <c r="E23" i="23"/>
  <c r="AU55" i="23"/>
  <c r="AT62" i="23"/>
  <c r="BB26" i="23"/>
  <c r="N23" i="23"/>
  <c r="N33" i="23"/>
  <c r="BB36" i="23"/>
  <c r="AT48" i="23"/>
  <c r="AT47" i="23"/>
  <c r="AZ52" i="23"/>
  <c r="BB47" i="23"/>
  <c r="AZ64" i="23"/>
  <c r="BA68" i="23"/>
  <c r="AZ15" i="23"/>
  <c r="AS16" i="23"/>
  <c r="E13" i="23"/>
  <c r="I7" i="23"/>
  <c r="AW10" i="23"/>
  <c r="AS10" i="23"/>
  <c r="E7" i="23"/>
  <c r="AV16" i="23"/>
  <c r="H13" i="23"/>
  <c r="AX23" i="23"/>
  <c r="AX15" i="23"/>
  <c r="J12" i="23"/>
  <c r="AT15" i="23"/>
  <c r="F12" i="23"/>
  <c r="AX17" i="23"/>
  <c r="J14" i="23"/>
  <c r="AX16" i="23"/>
  <c r="AW28" i="23"/>
  <c r="BA21" i="23"/>
  <c r="M18" i="23"/>
  <c r="AV33" i="23"/>
  <c r="H30" i="23"/>
  <c r="AU25" i="23"/>
  <c r="AU35" i="23"/>
  <c r="AU34" i="23"/>
  <c r="G32" i="23"/>
  <c r="AY18" i="23"/>
  <c r="K15" i="23"/>
  <c r="AY17" i="23"/>
  <c r="AT27" i="23"/>
  <c r="F24" i="23"/>
  <c r="AX36" i="23"/>
  <c r="AU49" i="23"/>
  <c r="AZ28" i="23"/>
  <c r="L25" i="23"/>
  <c r="BA40" i="23"/>
  <c r="M37" i="23"/>
  <c r="AS43" i="23"/>
  <c r="AZ51" i="23"/>
  <c r="BA65" i="23"/>
  <c r="AX58" i="23"/>
  <c r="BB24" i="22"/>
  <c r="BB23" i="22"/>
  <c r="N21" i="22"/>
  <c r="AZ18" i="22"/>
  <c r="L15" i="22"/>
  <c r="AW15" i="22"/>
  <c r="I12" i="22"/>
  <c r="AZ17" i="22"/>
  <c r="L14" i="22"/>
  <c r="N9" i="22"/>
  <c r="BB12" i="22"/>
  <c r="AZ25" i="22"/>
  <c r="L22" i="22"/>
  <c r="AZ24" i="22"/>
  <c r="AY31" i="22"/>
  <c r="K28" i="22"/>
  <c r="AY30" i="22"/>
  <c r="AZ29" i="22"/>
  <c r="L26" i="22"/>
  <c r="AV32" i="22"/>
  <c r="H29" i="22"/>
  <c r="I17" i="22"/>
  <c r="AW20" i="22"/>
  <c r="AS32" i="22"/>
  <c r="E29" i="22"/>
  <c r="AW53" i="22"/>
  <c r="AV48" i="22"/>
  <c r="AX49" i="22"/>
  <c r="BA35" i="22"/>
  <c r="M32" i="22"/>
  <c r="BA67" i="22"/>
  <c r="BA66" i="22"/>
  <c r="BA63" i="22"/>
  <c r="AT30" i="22"/>
  <c r="F27" i="22"/>
  <c r="AT29" i="22"/>
  <c r="N16" i="22"/>
  <c r="BB19" i="22"/>
  <c r="AY13" i="22"/>
  <c r="K10" i="22"/>
  <c r="AY12" i="22"/>
  <c r="BB29" i="22"/>
  <c r="N26" i="22"/>
  <c r="AS16" i="22"/>
  <c r="E13" i="22"/>
  <c r="E12" i="22"/>
  <c r="AS15" i="22"/>
  <c r="AZ32" i="22"/>
  <c r="L29" i="22"/>
  <c r="I24" i="22"/>
  <c r="AW27" i="22"/>
  <c r="I28" i="22"/>
  <c r="AW31" i="22"/>
  <c r="AV38" i="22"/>
  <c r="H35" i="22"/>
  <c r="AV20" i="22"/>
  <c r="H17" i="22"/>
  <c r="AZ28" i="22"/>
  <c r="L25" i="22"/>
  <c r="AX36" i="22"/>
  <c r="J33" i="22"/>
  <c r="AX35" i="22"/>
  <c r="AX41" i="22"/>
  <c r="AT35" i="22"/>
  <c r="AT34" i="22"/>
  <c r="F32" i="22"/>
  <c r="AS48" i="22"/>
  <c r="AT46" i="22"/>
  <c r="AX52" i="22"/>
  <c r="AT44" i="22"/>
  <c r="AT67" i="22"/>
  <c r="AT63" i="22"/>
  <c r="AT62" i="22"/>
  <c r="AS65" i="22"/>
  <c r="AS64" i="22"/>
  <c r="AU26" i="22"/>
  <c r="G23" i="22"/>
  <c r="BA14" i="22"/>
  <c r="M11" i="22"/>
  <c r="AX14" i="22"/>
  <c r="J11" i="22"/>
  <c r="AZ15" i="22"/>
  <c r="L12" i="22"/>
  <c r="AV17" i="22"/>
  <c r="H14" i="22"/>
  <c r="AW23" i="22"/>
  <c r="I20" i="22"/>
  <c r="AU33" i="22"/>
  <c r="G30" i="22"/>
  <c r="AV37" i="22"/>
  <c r="H34" i="22"/>
  <c r="AT27" i="22"/>
  <c r="AT26" i="22"/>
  <c r="F24" i="22"/>
  <c r="AY42" i="22"/>
  <c r="AZ33" i="22"/>
  <c r="L30" i="22"/>
  <c r="AX38" i="22"/>
  <c r="J35" i="22"/>
  <c r="I16" i="22"/>
  <c r="AW19" i="22"/>
  <c r="AT36" i="22"/>
  <c r="F33" i="22"/>
  <c r="AW22" i="22"/>
  <c r="I19" i="22"/>
  <c r="BA30" i="22"/>
  <c r="M27" i="22"/>
  <c r="AW48" i="22"/>
  <c r="BB59" i="22"/>
  <c r="BB58" i="22"/>
  <c r="AT55" i="22"/>
  <c r="BA49" i="22"/>
  <c r="BA48" i="22"/>
  <c r="AU45" i="22"/>
  <c r="AU58" i="22"/>
  <c r="AW68" i="22"/>
  <c r="AS50" i="22"/>
  <c r="AS10" i="22"/>
  <c r="E7" i="22"/>
  <c r="J13" i="22"/>
  <c r="AX16" i="22"/>
  <c r="J14" i="22"/>
  <c r="AX17" i="22"/>
  <c r="AT23" i="22"/>
  <c r="F20" i="22"/>
  <c r="AT22" i="22"/>
  <c r="AX25" i="22"/>
  <c r="J22" i="22"/>
  <c r="AY37" i="22"/>
  <c r="K34" i="22"/>
  <c r="AU39" i="22"/>
  <c r="G36" i="22"/>
  <c r="E16" i="22"/>
  <c r="AS19" i="22"/>
  <c r="AS18" i="22"/>
  <c r="AV36" i="22"/>
  <c r="AV35" i="22"/>
  <c r="H33" i="22"/>
  <c r="AW18" i="22"/>
  <c r="AW30" i="22"/>
  <c r="AV50" i="22"/>
  <c r="AY53" i="22"/>
  <c r="AS59" i="22"/>
  <c r="AU48" i="22"/>
  <c r="AX59" i="22"/>
  <c r="AZ47" i="22"/>
  <c r="AY52" i="22"/>
  <c r="AS56" i="22"/>
  <c r="AT54" i="22"/>
  <c r="AZ67" i="22"/>
  <c r="AV64" i="22"/>
  <c r="AV63" i="22"/>
  <c r="BA68" i="22"/>
  <c r="BB43" i="22"/>
  <c r="BB44" i="22"/>
  <c r="AS25" i="22"/>
  <c r="E22" i="22"/>
  <c r="AY10" i="22"/>
  <c r="K7" i="22"/>
  <c r="AX15" i="22"/>
  <c r="J12" i="22"/>
  <c r="AU13" i="22"/>
  <c r="AU12" i="22"/>
  <c r="G10" i="22"/>
  <c r="AY25" i="22"/>
  <c r="K22" i="22"/>
  <c r="I25" i="22"/>
  <c r="AW28" i="22"/>
  <c r="I36" i="22"/>
  <c r="AW39" i="22"/>
  <c r="AU32" i="22"/>
  <c r="G29" i="22"/>
  <c r="AX20" i="22"/>
  <c r="J17" i="22"/>
  <c r="AT32" i="22"/>
  <c r="F29" i="22"/>
  <c r="BB35" i="22"/>
  <c r="N32" i="22"/>
  <c r="AZ43" i="22"/>
  <c r="AU21" i="22"/>
  <c r="G18" i="22"/>
  <c r="AW10" i="22"/>
  <c r="I7" i="22"/>
  <c r="AT16" i="22"/>
  <c r="F13" i="22"/>
  <c r="F12" i="22"/>
  <c r="AT15" i="22"/>
  <c r="AW37" i="22"/>
  <c r="I34" i="22"/>
  <c r="J24" i="22"/>
  <c r="AX27" i="22"/>
  <c r="AX26" i="22"/>
  <c r="BB39" i="22"/>
  <c r="N36" i="22"/>
  <c r="J28" i="22"/>
  <c r="AX31" i="22"/>
  <c r="AX30" i="22"/>
  <c r="AU38" i="22"/>
  <c r="G35" i="22"/>
  <c r="AU20" i="22"/>
  <c r="G17" i="22"/>
  <c r="AS33" i="22"/>
  <c r="E30" i="22"/>
  <c r="AS38" i="22"/>
  <c r="E35" i="22"/>
  <c r="AS44" i="22"/>
  <c r="AS67" i="22"/>
  <c r="AS63" i="22"/>
  <c r="AS62" i="22"/>
  <c r="AW66" i="22"/>
  <c r="AV26" i="22"/>
  <c r="H23" i="22"/>
  <c r="AV25" i="22"/>
  <c r="BB14" i="22"/>
  <c r="N11" i="22"/>
  <c r="AS20" i="22"/>
  <c r="E17" i="22"/>
  <c r="AW13" i="22"/>
  <c r="I10" i="22"/>
  <c r="AY16" i="22"/>
  <c r="K13" i="22"/>
  <c r="BA16" i="22"/>
  <c r="M13" i="22"/>
  <c r="J20" i="22"/>
  <c r="AX23" i="22"/>
  <c r="AV33" i="22"/>
  <c r="H30" i="22"/>
  <c r="AU37" i="22"/>
  <c r="G34" i="22"/>
  <c r="E28" i="22"/>
  <c r="AS31" i="22"/>
  <c r="AX40" i="22"/>
  <c r="J16" i="22"/>
  <c r="AX19" i="22"/>
  <c r="AX18" i="22"/>
  <c r="AU29" i="22"/>
  <c r="G26" i="22"/>
  <c r="AS40" i="22"/>
  <c r="AX22" i="22"/>
  <c r="J19" i="22"/>
  <c r="BB30" i="22"/>
  <c r="N27" i="22"/>
  <c r="BA59" i="22"/>
  <c r="BA58" i="22"/>
  <c r="BA51" i="22"/>
  <c r="AY63" i="22"/>
  <c r="AY62" i="22"/>
  <c r="AZ23" i="22"/>
  <c r="AZ22" i="22"/>
  <c r="L20" i="22"/>
  <c r="AU11" i="22"/>
  <c r="G8" i="22"/>
  <c r="AS14" i="22"/>
  <c r="E11" i="22"/>
  <c r="AS13" i="22"/>
  <c r="E10" i="22"/>
  <c r="I8" i="22"/>
  <c r="AW11" i="22"/>
  <c r="I9" i="22"/>
  <c r="AW12" i="22"/>
  <c r="AV24" i="22"/>
  <c r="AV23" i="22"/>
  <c r="H21" i="22"/>
  <c r="AZ37" i="22"/>
  <c r="L34" i="22"/>
  <c r="AV39" i="22"/>
  <c r="H36" i="22"/>
  <c r="AV40" i="22"/>
  <c r="AT19" i="22"/>
  <c r="F16" i="22"/>
  <c r="AT18" i="22"/>
  <c r="AU36" i="22"/>
  <c r="G33" i="22"/>
  <c r="BA22" i="22"/>
  <c r="M19" i="22"/>
  <c r="M31" i="22"/>
  <c r="BA34" i="22"/>
  <c r="AU50" i="22"/>
  <c r="AZ53" i="22"/>
  <c r="AT59" i="22"/>
  <c r="BA45" i="22"/>
  <c r="AU54" i="22"/>
  <c r="AT56" i="22"/>
  <c r="AS54" i="22"/>
  <c r="AV65" i="22"/>
  <c r="AV60" i="22"/>
  <c r="AT25" i="22"/>
  <c r="AT24" i="22"/>
  <c r="F22" i="22"/>
  <c r="AZ10" i="22"/>
  <c r="L7" i="22"/>
  <c r="AV14" i="22"/>
  <c r="H11" i="22"/>
  <c r="AV16" i="22"/>
  <c r="H13" i="22"/>
  <c r="AV13" i="22"/>
  <c r="H10" i="22"/>
  <c r="AV12" i="22"/>
  <c r="AX28" i="22"/>
  <c r="J25" i="22"/>
  <c r="AX39" i="22"/>
  <c r="J36" i="22"/>
  <c r="AZ38" i="22"/>
  <c r="L35" i="22"/>
  <c r="BB40" i="22"/>
  <c r="AZ27" i="22"/>
  <c r="L24" i="22"/>
  <c r="AZ66" i="22"/>
  <c r="AZ65" i="22"/>
  <c r="AV21" i="22"/>
  <c r="H18" i="22"/>
  <c r="AX10" i="22"/>
  <c r="J7" i="22"/>
  <c r="AV15" i="22"/>
  <c r="H12" i="22"/>
  <c r="AS17" i="22"/>
  <c r="E14" i="22"/>
  <c r="AZ26" i="22"/>
  <c r="J34" i="22"/>
  <c r="AX37" i="22"/>
  <c r="AV28" i="22"/>
  <c r="AV27" i="22"/>
  <c r="H25" i="22"/>
  <c r="BA39" i="22"/>
  <c r="M36" i="22"/>
  <c r="AW33" i="22"/>
  <c r="I30" i="22"/>
  <c r="AZ40" i="22"/>
  <c r="F30" i="22"/>
  <c r="AT33" i="22"/>
  <c r="AT38" i="22"/>
  <c r="F35" i="22"/>
  <c r="AT37" i="22"/>
  <c r="AX54" i="22"/>
  <c r="AZ58" i="22"/>
  <c r="BA10" i="22"/>
  <c r="M7" i="22"/>
  <c r="AU10" i="22"/>
  <c r="G7" i="22"/>
  <c r="AU19" i="22"/>
  <c r="BB11" i="22"/>
  <c r="N8" i="22"/>
  <c r="AT20" i="22"/>
  <c r="F17" i="22"/>
  <c r="AX13" i="22"/>
  <c r="J10" i="22"/>
  <c r="AZ16" i="22"/>
  <c r="L13" i="22"/>
  <c r="BB16" i="22"/>
  <c r="N13" i="22"/>
  <c r="AW24" i="22"/>
  <c r="I21" i="22"/>
  <c r="E36" i="22"/>
  <c r="AS39" i="22"/>
  <c r="AT31" i="22"/>
  <c r="F28" i="22"/>
  <c r="AW40" i="22"/>
  <c r="AW21" i="22"/>
  <c r="I18" i="22"/>
  <c r="AV29" i="22"/>
  <c r="H26" i="22"/>
  <c r="AT40" i="22"/>
  <c r="BA18" i="22"/>
  <c r="M15" i="22"/>
  <c r="BA26" i="22"/>
  <c r="M23" i="22"/>
  <c r="AS43" i="22"/>
  <c r="AW51" i="22"/>
  <c r="AX47" i="22"/>
  <c r="AV56" i="22"/>
  <c r="AZ63" i="22"/>
  <c r="AZ62" i="22"/>
  <c r="AY68" i="22"/>
  <c r="AY23" i="22"/>
  <c r="K20" i="22"/>
  <c r="AV11" i="22"/>
  <c r="H8" i="22"/>
  <c r="AT14" i="22"/>
  <c r="F11" i="22"/>
  <c r="AT13" i="22"/>
  <c r="F10" i="22"/>
  <c r="AT12" i="22"/>
  <c r="AX11" i="22"/>
  <c r="J8" i="22"/>
  <c r="AX12" i="22"/>
  <c r="J9" i="22"/>
  <c r="AU24" i="22"/>
  <c r="G21" i="22"/>
  <c r="AW29" i="22"/>
  <c r="I26" i="22"/>
  <c r="I29" i="22"/>
  <c r="AW32" i="22"/>
  <c r="AU40" i="22"/>
  <c r="AY21" i="22"/>
  <c r="K18" i="22"/>
  <c r="G28" i="22"/>
  <c r="AU31" i="22"/>
  <c r="AU30" i="22"/>
  <c r="BB41" i="22"/>
  <c r="AV44" i="22"/>
  <c r="BB22" i="22"/>
  <c r="N19" i="22"/>
  <c r="BB34" i="22"/>
  <c r="N31" i="22"/>
  <c r="AZ51" i="22"/>
  <c r="AZ50" i="22"/>
  <c r="AY57" i="22"/>
  <c r="AY55" i="22"/>
  <c r="BB45" i="22"/>
  <c r="AV54" i="22"/>
  <c r="AX46" i="22"/>
  <c r="AU65" i="22"/>
  <c r="AU60" i="22"/>
  <c r="BA61" i="22"/>
  <c r="BA24" i="22"/>
  <c r="M21" i="22"/>
  <c r="AY18" i="22"/>
  <c r="K15" i="22"/>
  <c r="AU14" i="22"/>
  <c r="G11" i="22"/>
  <c r="AU16" i="22"/>
  <c r="G13" i="22"/>
  <c r="AY17" i="22"/>
  <c r="K14" i="22"/>
  <c r="BA12" i="22"/>
  <c r="M9" i="22"/>
  <c r="AS24" i="22"/>
  <c r="AZ31" i="22"/>
  <c r="L28" i="22"/>
  <c r="AZ30" i="22"/>
  <c r="AY29" i="22"/>
  <c r="K26" i="22"/>
  <c r="AY38" i="22"/>
  <c r="K35" i="22"/>
  <c r="BA40" i="22"/>
  <c r="AY27" i="22"/>
  <c r="K24" i="22"/>
  <c r="AY26" i="22"/>
  <c r="AS37" i="22"/>
  <c r="AW42" i="22"/>
  <c r="AX53" i="22"/>
  <c r="AW49" i="22"/>
  <c r="AX56" i="22"/>
  <c r="AX67" i="22"/>
  <c r="AX66" i="22"/>
  <c r="AX62" i="22"/>
  <c r="AX61" i="22"/>
  <c r="AS30" i="22"/>
  <c r="E27" i="22"/>
  <c r="BA19" i="22"/>
  <c r="M16" i="22"/>
  <c r="AZ13" i="22"/>
  <c r="AZ12" i="22"/>
  <c r="L10" i="22"/>
  <c r="BA29" i="22"/>
  <c r="M26" i="22"/>
  <c r="AU15" i="22"/>
  <c r="G12" i="22"/>
  <c r="AT17" i="22"/>
  <c r="F14" i="22"/>
  <c r="BA23" i="22"/>
  <c r="AY32" i="22"/>
  <c r="K29" i="22"/>
  <c r="AU28" i="22"/>
  <c r="G25" i="22"/>
  <c r="AZ42" i="22"/>
  <c r="AX33" i="22"/>
  <c r="J30" i="22"/>
  <c r="AY40" i="22"/>
  <c r="AY28" i="22"/>
  <c r="K25" i="22"/>
  <c r="AW36" i="22"/>
  <c r="I33" i="22"/>
  <c r="AW41" i="22"/>
  <c r="AS35" i="22"/>
  <c r="E32" i="22"/>
  <c r="AS34" i="22"/>
  <c r="BA53" i="22"/>
  <c r="AS66" i="22"/>
  <c r="BB51" i="22"/>
  <c r="AW54" i="22"/>
  <c r="AW35" i="22"/>
  <c r="AY58" i="22"/>
  <c r="BB66" i="22"/>
  <c r="AU66" i="22"/>
  <c r="BB62" i="22"/>
  <c r="AV51" i="22"/>
  <c r="BB10" i="22"/>
  <c r="N7" i="22"/>
  <c r="AV10" i="22"/>
  <c r="H7" i="22"/>
  <c r="AW14" i="22"/>
  <c r="I11" i="22"/>
  <c r="BA11" i="22"/>
  <c r="M8" i="22"/>
  <c r="AY15" i="22"/>
  <c r="K12" i="22"/>
  <c r="G14" i="22"/>
  <c r="AU17" i="22"/>
  <c r="AX24" i="22"/>
  <c r="J21" i="22"/>
  <c r="E24" i="22"/>
  <c r="AS27" i="22"/>
  <c r="AT39" i="22"/>
  <c r="F36" i="22"/>
  <c r="AY33" i="22"/>
  <c r="K30" i="22"/>
  <c r="AW38" i="22"/>
  <c r="I35" i="22"/>
  <c r="AX21" i="22"/>
  <c r="J18" i="22"/>
  <c r="E33" i="22"/>
  <c r="AS36" i="22"/>
  <c r="N15" i="22"/>
  <c r="BB18" i="22"/>
  <c r="BB26" i="22"/>
  <c r="N23" i="22"/>
  <c r="BB49" i="22"/>
  <c r="AS52" i="22"/>
  <c r="AU56" i="22"/>
  <c r="AV58" i="22"/>
  <c r="AW65" i="22"/>
  <c r="AW64" i="22"/>
  <c r="AX68" i="22"/>
  <c r="AT50" i="22"/>
  <c r="AT10" i="22"/>
  <c r="F7" i="22"/>
  <c r="AV19" i="22"/>
  <c r="AT11" i="22"/>
  <c r="F8" i="22"/>
  <c r="AW16" i="22"/>
  <c r="I13" i="22"/>
  <c r="AU41" i="22"/>
  <c r="AW17" i="22"/>
  <c r="I14" i="22"/>
  <c r="AY22" i="22"/>
  <c r="E20" i="22"/>
  <c r="AS23" i="22"/>
  <c r="AS22" i="22"/>
  <c r="AW25" i="22"/>
  <c r="I22" i="22"/>
  <c r="AU25" i="22"/>
  <c r="AX29" i="22"/>
  <c r="J26" i="22"/>
  <c r="AX32" i="22"/>
  <c r="J29" i="22"/>
  <c r="AZ21" i="22"/>
  <c r="AZ20" i="22"/>
  <c r="L18" i="22"/>
  <c r="AV31" i="22"/>
  <c r="AV30" i="22"/>
  <c r="H28" i="22"/>
  <c r="BA41" i="22"/>
  <c r="AW26" i="22"/>
  <c r="BA43" i="22"/>
  <c r="AY51" i="22"/>
  <c r="AY50" i="22"/>
  <c r="AZ57" i="22"/>
  <c r="AZ55" i="22"/>
  <c r="AY47" i="22"/>
  <c r="AZ52" i="22"/>
  <c r="BB55" i="22"/>
  <c r="AW46" i="22"/>
  <c r="AY67" i="22"/>
  <c r="AU64" i="22"/>
  <c r="BB68" i="22"/>
  <c r="AY65" i="22"/>
  <c r="BB61" i="22"/>
  <c r="AU41" i="21"/>
  <c r="AU40" i="21"/>
  <c r="AV26" i="21"/>
  <c r="H23" i="21"/>
  <c r="AV16" i="21"/>
  <c r="H13" i="21"/>
  <c r="N10" i="21"/>
  <c r="BB13" i="21"/>
  <c r="AZ21" i="21"/>
  <c r="L18" i="21"/>
  <c r="BB26" i="21"/>
  <c r="N23" i="21"/>
  <c r="AV33" i="21"/>
  <c r="H30" i="21"/>
  <c r="AW47" i="21"/>
  <c r="BB25" i="21"/>
  <c r="N22" i="21"/>
  <c r="BA39" i="21"/>
  <c r="M36" i="21"/>
  <c r="AZ28" i="21"/>
  <c r="L25" i="21"/>
  <c r="N33" i="21"/>
  <c r="BB36" i="21"/>
  <c r="AW46" i="21"/>
  <c r="AX57" i="21"/>
  <c r="BB64" i="21"/>
  <c r="BB67" i="21"/>
  <c r="AZ18" i="21"/>
  <c r="L15" i="21"/>
  <c r="AZ17" i="21"/>
  <c r="AZ13" i="21"/>
  <c r="L10" i="21"/>
  <c r="AT13" i="21"/>
  <c r="F10" i="21"/>
  <c r="AY25" i="21"/>
  <c r="K22" i="21"/>
  <c r="AW29" i="21"/>
  <c r="I26" i="21"/>
  <c r="AW28" i="21"/>
  <c r="I25" i="21"/>
  <c r="AU36" i="21"/>
  <c r="G33" i="21"/>
  <c r="AX27" i="21"/>
  <c r="J24" i="21"/>
  <c r="AX26" i="21"/>
  <c r="AT39" i="21"/>
  <c r="F36" i="21"/>
  <c r="AU30" i="21"/>
  <c r="G27" i="21"/>
  <c r="AW34" i="21"/>
  <c r="I31" i="21"/>
  <c r="BA46" i="21"/>
  <c r="BB40" i="21"/>
  <c r="N37" i="21"/>
  <c r="AT49" i="21"/>
  <c r="BB63" i="21"/>
  <c r="AT54" i="21"/>
  <c r="AT53" i="21"/>
  <c r="AW44" i="21"/>
  <c r="AW56" i="21"/>
  <c r="AY53" i="21"/>
  <c r="AY52" i="21"/>
  <c r="AS67" i="21"/>
  <c r="E37" i="21"/>
  <c r="AS40" i="21"/>
  <c r="K20" i="21"/>
  <c r="AY23" i="21"/>
  <c r="AY22" i="21"/>
  <c r="AU12" i="21"/>
  <c r="G9" i="21"/>
  <c r="I13" i="21"/>
  <c r="AW16" i="21"/>
  <c r="F27" i="21"/>
  <c r="AT30" i="21"/>
  <c r="AT15" i="21"/>
  <c r="F12" i="21"/>
  <c r="BA22" i="21"/>
  <c r="M19" i="21"/>
  <c r="BA17" i="21"/>
  <c r="M14" i="21"/>
  <c r="M21" i="21"/>
  <c r="BA24" i="21"/>
  <c r="AU35" i="21"/>
  <c r="G32" i="21"/>
  <c r="BA23" i="21"/>
  <c r="M20" i="21"/>
  <c r="AX30" i="21"/>
  <c r="J27" i="21"/>
  <c r="AT35" i="21"/>
  <c r="F32" i="21"/>
  <c r="AZ42" i="21"/>
  <c r="AT48" i="21"/>
  <c r="AY68" i="21"/>
  <c r="AW51" i="21"/>
  <c r="AX50" i="21"/>
  <c r="AX49" i="21"/>
  <c r="AT62" i="21"/>
  <c r="AS59" i="21"/>
  <c r="AV62" i="21"/>
  <c r="AV68" i="21"/>
  <c r="AZ66" i="21"/>
  <c r="AZ65" i="21"/>
  <c r="AV10" i="21"/>
  <c r="H7" i="21"/>
  <c r="AT10" i="21"/>
  <c r="F7" i="21"/>
  <c r="BB12" i="21"/>
  <c r="N9" i="21"/>
  <c r="AS16" i="21"/>
  <c r="E13" i="21"/>
  <c r="AU13" i="21"/>
  <c r="G10" i="21"/>
  <c r="M13" i="21"/>
  <c r="BA16" i="21"/>
  <c r="AV24" i="21"/>
  <c r="AV23" i="21"/>
  <c r="H21" i="21"/>
  <c r="AZ31" i="21"/>
  <c r="AZ30" i="21"/>
  <c r="L28" i="21"/>
  <c r="AW36" i="21"/>
  <c r="I33" i="21"/>
  <c r="AX35" i="21"/>
  <c r="J32" i="21"/>
  <c r="BA19" i="21"/>
  <c r="M16" i="21"/>
  <c r="AT31" i="21"/>
  <c r="F28" i="21"/>
  <c r="AW38" i="21"/>
  <c r="I35" i="21"/>
  <c r="BB41" i="21"/>
  <c r="AX63" i="21"/>
  <c r="AS64" i="21"/>
  <c r="AU53" i="21"/>
  <c r="AY56" i="21"/>
  <c r="AY67" i="21"/>
  <c r="AT66" i="21"/>
  <c r="AY62" i="21"/>
  <c r="BA44" i="21"/>
  <c r="AV66" i="21"/>
  <c r="AV65" i="21"/>
  <c r="BB29" i="21"/>
  <c r="N26" i="21"/>
  <c r="BB10" i="21"/>
  <c r="N7" i="21"/>
  <c r="G13" i="21"/>
  <c r="AU16" i="21"/>
  <c r="BA13" i="21"/>
  <c r="M10" i="21"/>
  <c r="M15" i="21"/>
  <c r="BA18" i="21"/>
  <c r="AS23" i="21"/>
  <c r="E20" i="21"/>
  <c r="AU29" i="21"/>
  <c r="G26" i="21"/>
  <c r="AS22" i="21"/>
  <c r="AU28" i="21"/>
  <c r="G25" i="21"/>
  <c r="AU27" i="21"/>
  <c r="G24" i="21"/>
  <c r="AT36" i="21"/>
  <c r="F33" i="21"/>
  <c r="AY28" i="21"/>
  <c r="K25" i="21"/>
  <c r="BA36" i="21"/>
  <c r="M33" i="21"/>
  <c r="AZ57" i="21"/>
  <c r="AW42" i="21"/>
  <c r="AW41" i="21"/>
  <c r="AU56" i="21"/>
  <c r="AU55" i="21"/>
  <c r="AV55" i="21"/>
  <c r="K15" i="21"/>
  <c r="AY18" i="21"/>
  <c r="AY13" i="21"/>
  <c r="K10" i="21"/>
  <c r="AS13" i="21"/>
  <c r="E10" i="21"/>
  <c r="BB28" i="21"/>
  <c r="AZ25" i="21"/>
  <c r="L22" i="21"/>
  <c r="AX33" i="21"/>
  <c r="J30" i="21"/>
  <c r="AW17" i="21"/>
  <c r="I14" i="21"/>
  <c r="AU32" i="21"/>
  <c r="G29" i="21"/>
  <c r="I24" i="21"/>
  <c r="AW27" i="21"/>
  <c r="AS39" i="21"/>
  <c r="E36" i="21"/>
  <c r="AZ32" i="21"/>
  <c r="L29" i="21"/>
  <c r="AS38" i="21"/>
  <c r="E35" i="21"/>
  <c r="BA63" i="21"/>
  <c r="AU50" i="21"/>
  <c r="BA59" i="21"/>
  <c r="BA58" i="21"/>
  <c r="AT40" i="21"/>
  <c r="F37" i="21"/>
  <c r="AZ23" i="21"/>
  <c r="AZ22" i="21"/>
  <c r="L20" i="21"/>
  <c r="AV12" i="21"/>
  <c r="H9" i="21"/>
  <c r="AX16" i="21"/>
  <c r="J13" i="21"/>
  <c r="AS30" i="21"/>
  <c r="E27" i="21"/>
  <c r="AS15" i="21"/>
  <c r="E12" i="21"/>
  <c r="BB22" i="21"/>
  <c r="N19" i="21"/>
  <c r="BB17" i="21"/>
  <c r="N14" i="21"/>
  <c r="BB24" i="21"/>
  <c r="N21" i="21"/>
  <c r="AV35" i="21"/>
  <c r="H32" i="21"/>
  <c r="N20" i="21"/>
  <c r="BB23" i="21"/>
  <c r="AW30" i="21"/>
  <c r="I27" i="21"/>
  <c r="AS35" i="21"/>
  <c r="E32" i="21"/>
  <c r="AU44" i="21"/>
  <c r="AU43" i="21"/>
  <c r="AV49" i="21"/>
  <c r="AV48" i="21"/>
  <c r="BB58" i="21"/>
  <c r="AX54" i="21"/>
  <c r="AX53" i="21"/>
  <c r="AS56" i="21"/>
  <c r="BB53" i="21"/>
  <c r="AY66" i="21"/>
  <c r="AY65" i="21"/>
  <c r="AU10" i="21"/>
  <c r="G7" i="21"/>
  <c r="AS10" i="21"/>
  <c r="E7" i="21"/>
  <c r="BA12" i="21"/>
  <c r="M9" i="21"/>
  <c r="AT16" i="21"/>
  <c r="F13" i="21"/>
  <c r="AV13" i="21"/>
  <c r="H10" i="21"/>
  <c r="N13" i="21"/>
  <c r="BB16" i="21"/>
  <c r="AS19" i="21"/>
  <c r="E16" i="21"/>
  <c r="AY27" i="21"/>
  <c r="K24" i="21"/>
  <c r="AY26" i="21"/>
  <c r="I32" i="21"/>
  <c r="AW35" i="21"/>
  <c r="N16" i="21"/>
  <c r="BB19" i="21"/>
  <c r="AS31" i="21"/>
  <c r="E28" i="21"/>
  <c r="AX38" i="21"/>
  <c r="J35" i="21"/>
  <c r="AY42" i="21"/>
  <c r="BA41" i="21"/>
  <c r="AZ37" i="21"/>
  <c r="L34" i="21"/>
  <c r="AS44" i="21"/>
  <c r="AS43" i="21"/>
  <c r="AU60" i="21"/>
  <c r="BA66" i="21"/>
  <c r="BB44" i="21"/>
  <c r="AU66" i="21"/>
  <c r="AU65" i="21"/>
  <c r="BA29" i="21"/>
  <c r="M26" i="21"/>
  <c r="BA10" i="21"/>
  <c r="M7" i="21"/>
  <c r="AT12" i="21"/>
  <c r="F9" i="21"/>
  <c r="E17" i="21"/>
  <c r="AS20" i="21"/>
  <c r="N8" i="21"/>
  <c r="BB11" i="21"/>
  <c r="AU15" i="21"/>
  <c r="G12" i="21"/>
  <c r="BB18" i="21"/>
  <c r="N15" i="21"/>
  <c r="F20" i="21"/>
  <c r="AT23" i="21"/>
  <c r="AT22" i="21"/>
  <c r="AV29" i="21"/>
  <c r="H26" i="21"/>
  <c r="AV28" i="21"/>
  <c r="H25" i="21"/>
  <c r="AV27" i="21"/>
  <c r="H24" i="21"/>
  <c r="AS36" i="21"/>
  <c r="E33" i="21"/>
  <c r="AV17" i="21"/>
  <c r="H14" i="21"/>
  <c r="E21" i="21"/>
  <c r="AS24" i="21"/>
  <c r="AV34" i="21"/>
  <c r="H31" i="21"/>
  <c r="BA38" i="21"/>
  <c r="M35" i="21"/>
  <c r="J34" i="21"/>
  <c r="AX37" i="21"/>
  <c r="AX42" i="21"/>
  <c r="AX41" i="21"/>
  <c r="AZ61" i="21"/>
  <c r="AZ60" i="21"/>
  <c r="AS25" i="21"/>
  <c r="E22" i="21"/>
  <c r="AU14" i="21"/>
  <c r="G11" i="21"/>
  <c r="AZ20" i="21"/>
  <c r="L17" i="21"/>
  <c r="AT11" i="21"/>
  <c r="F8" i="21"/>
  <c r="N12" i="21"/>
  <c r="BB15" i="21"/>
  <c r="AW22" i="21"/>
  <c r="I19" i="21"/>
  <c r="AW33" i="21"/>
  <c r="I30" i="21"/>
  <c r="AX17" i="21"/>
  <c r="J14" i="21"/>
  <c r="AV32" i="21"/>
  <c r="H29" i="21"/>
  <c r="AU31" i="21"/>
  <c r="G28" i="21"/>
  <c r="AY32" i="21"/>
  <c r="K29" i="21"/>
  <c r="AT38" i="21"/>
  <c r="F35" i="21"/>
  <c r="AV50" i="21"/>
  <c r="N31" i="21"/>
  <c r="BB34" i="21"/>
  <c r="AZ10" i="21"/>
  <c r="L7" i="21"/>
  <c r="N11" i="21"/>
  <c r="BB14" i="21"/>
  <c r="AU20" i="21"/>
  <c r="G17" i="21"/>
  <c r="AU19" i="21"/>
  <c r="AX12" i="21"/>
  <c r="J9" i="21"/>
  <c r="AZ12" i="21"/>
  <c r="L9" i="21"/>
  <c r="BA21" i="21"/>
  <c r="M18" i="21"/>
  <c r="J29" i="21"/>
  <c r="AX32" i="21"/>
  <c r="AZ36" i="21"/>
  <c r="L33" i="21"/>
  <c r="AX31" i="21"/>
  <c r="J28" i="21"/>
  <c r="AZ39" i="21"/>
  <c r="L36" i="21"/>
  <c r="AT27" i="21"/>
  <c r="F24" i="21"/>
  <c r="AT26" i="21"/>
  <c r="K35" i="21"/>
  <c r="AY38" i="21"/>
  <c r="AU49" i="21"/>
  <c r="AS42" i="21"/>
  <c r="AS41" i="21"/>
  <c r="AW54" i="21"/>
  <c r="AW53" i="21"/>
  <c r="BA53" i="21"/>
  <c r="BB66" i="21"/>
  <c r="AZ48" i="21"/>
  <c r="AY33" i="21"/>
  <c r="K30" i="21"/>
  <c r="AX10" i="21"/>
  <c r="J7" i="21"/>
  <c r="AT14" i="21"/>
  <c r="F11" i="21"/>
  <c r="AW20" i="21"/>
  <c r="I17" i="21"/>
  <c r="AU11" i="21"/>
  <c r="G8" i="21"/>
  <c r="AZ14" i="21"/>
  <c r="L11" i="21"/>
  <c r="AZ19" i="21"/>
  <c r="AT19" i="21"/>
  <c r="F16" i="21"/>
  <c r="AT18" i="21"/>
  <c r="AZ27" i="21"/>
  <c r="L24" i="21"/>
  <c r="AZ26" i="21"/>
  <c r="AS37" i="21"/>
  <c r="AZ24" i="21"/>
  <c r="L21" i="21"/>
  <c r="BA35" i="21"/>
  <c r="AV39" i="21"/>
  <c r="H36" i="21"/>
  <c r="AV21" i="21"/>
  <c r="H18" i="21"/>
  <c r="AV25" i="21"/>
  <c r="H22" i="21"/>
  <c r="AX39" i="21"/>
  <c r="J36" i="21"/>
  <c r="AY46" i="21"/>
  <c r="AY45" i="21"/>
  <c r="AV45" i="21"/>
  <c r="AY37" i="21"/>
  <c r="K34" i="21"/>
  <c r="BA62" i="21"/>
  <c r="BB50" i="21"/>
  <c r="AT44" i="21"/>
  <c r="AV60" i="21"/>
  <c r="AV59" i="21"/>
  <c r="AX68" i="21"/>
  <c r="AW66" i="21"/>
  <c r="AV41" i="21"/>
  <c r="AV40" i="21"/>
  <c r="AU26" i="21"/>
  <c r="G23" i="21"/>
  <c r="AS12" i="21"/>
  <c r="E9" i="21"/>
  <c r="AT20" i="21"/>
  <c r="F17" i="21"/>
  <c r="BA11" i="21"/>
  <c r="M8" i="21"/>
  <c r="H12" i="21"/>
  <c r="AV15" i="21"/>
  <c r="BA28" i="21"/>
  <c r="AY21" i="21"/>
  <c r="K18" i="21"/>
  <c r="BA26" i="21"/>
  <c r="M23" i="21"/>
  <c r="AU33" i="21"/>
  <c r="G30" i="21"/>
  <c r="BA25" i="21"/>
  <c r="M22" i="21"/>
  <c r="N36" i="21"/>
  <c r="BB39" i="21"/>
  <c r="G14" i="21"/>
  <c r="AU17" i="21"/>
  <c r="AT24" i="21"/>
  <c r="F21" i="21"/>
  <c r="AU34" i="21"/>
  <c r="G31" i="21"/>
  <c r="BB38" i="21"/>
  <c r="N35" i="21"/>
  <c r="AW37" i="21"/>
  <c r="I34" i="21"/>
  <c r="AS53" i="21"/>
  <c r="AT25" i="21"/>
  <c r="F22" i="21"/>
  <c r="AX11" i="21"/>
  <c r="H11" i="21"/>
  <c r="AV14" i="21"/>
  <c r="AY20" i="21"/>
  <c r="K17" i="21"/>
  <c r="AS11" i="21"/>
  <c r="M12" i="21"/>
  <c r="BA15" i="21"/>
  <c r="J19" i="21"/>
  <c r="AX22" i="21"/>
  <c r="AX21" i="21"/>
  <c r="AX29" i="21"/>
  <c r="J26" i="21"/>
  <c r="J25" i="21"/>
  <c r="AX28" i="21"/>
  <c r="AV36" i="21"/>
  <c r="H33" i="21"/>
  <c r="AV31" i="21"/>
  <c r="H28" i="21"/>
  <c r="AV30" i="21"/>
  <c r="H27" i="21"/>
  <c r="AX34" i="21"/>
  <c r="J31" i="21"/>
  <c r="BB46" i="21"/>
  <c r="BA40" i="21"/>
  <c r="M37" i="21"/>
  <c r="BA51" i="21"/>
  <c r="AX45" i="21"/>
  <c r="AX44" i="21"/>
  <c r="AT57" i="21"/>
  <c r="BA48" i="21"/>
  <c r="AZ53" i="21"/>
  <c r="AZ52" i="21"/>
  <c r="AU62" i="21"/>
  <c r="BB49" i="21"/>
  <c r="BB48" i="21"/>
  <c r="BA34" i="21"/>
  <c r="M31" i="21"/>
  <c r="AY10" i="21"/>
  <c r="K7" i="21"/>
  <c r="M11" i="21"/>
  <c r="BA14" i="21"/>
  <c r="AV20" i="21"/>
  <c r="AV19" i="21"/>
  <c r="H17" i="21"/>
  <c r="AW12" i="21"/>
  <c r="I9" i="21"/>
  <c r="AY12" i="21"/>
  <c r="K9" i="21"/>
  <c r="AY11" i="21"/>
  <c r="AZ47" i="21"/>
  <c r="BB21" i="21"/>
  <c r="N18" i="21"/>
  <c r="AW32" i="21"/>
  <c r="I29" i="21"/>
  <c r="AY36" i="21"/>
  <c r="K33" i="21"/>
  <c r="I28" i="21"/>
  <c r="AW31" i="21"/>
  <c r="AY39" i="21"/>
  <c r="K36" i="21"/>
  <c r="AS27" i="21"/>
  <c r="E24" i="21"/>
  <c r="AZ38" i="21"/>
  <c r="L35" i="21"/>
  <c r="AS48" i="21"/>
  <c r="AT42" i="21"/>
  <c r="AT41" i="21"/>
  <c r="AT59" i="21"/>
  <c r="AU59" i="21"/>
  <c r="AU68" i="21"/>
  <c r="AW65" i="21"/>
  <c r="AY48" i="21"/>
  <c r="AZ33" i="21"/>
  <c r="L30" i="21"/>
  <c r="AW10" i="21"/>
  <c r="I7" i="21"/>
  <c r="AZ11" i="21"/>
  <c r="AS34" i="21"/>
  <c r="AS14" i="21"/>
  <c r="E11" i="21"/>
  <c r="J17" i="21"/>
  <c r="AX20" i="21"/>
  <c r="AX19" i="21"/>
  <c r="AV11" i="21"/>
  <c r="H8" i="21"/>
  <c r="AY14" i="21"/>
  <c r="K11" i="21"/>
  <c r="G21" i="21"/>
  <c r="AU24" i="21"/>
  <c r="AU23" i="21"/>
  <c r="AY31" i="21"/>
  <c r="K28" i="21"/>
  <c r="AY30" i="21"/>
  <c r="AY24" i="21"/>
  <c r="K21" i="21"/>
  <c r="AX36" i="21"/>
  <c r="J33" i="21"/>
  <c r="AU39" i="21"/>
  <c r="G36" i="21"/>
  <c r="AU21" i="21"/>
  <c r="G18" i="21"/>
  <c r="AU25" i="21"/>
  <c r="G22" i="21"/>
  <c r="BB33" i="21"/>
  <c r="AW39" i="21"/>
  <c r="I36" i="21"/>
  <c r="AZ46" i="21"/>
  <c r="AU45" i="21"/>
  <c r="AW63" i="21"/>
  <c r="BB43" i="21"/>
  <c r="AZ54" i="21"/>
  <c r="AT64" i="21"/>
  <c r="BA50" i="21"/>
  <c r="AZ56" i="21"/>
  <c r="AY55" i="21"/>
  <c r="AZ67" i="21"/>
  <c r="AW60" i="21"/>
  <c r="AZ62" i="21"/>
  <c r="AW68" i="21"/>
  <c r="AX66" i="21"/>
  <c r="AX65" i="21"/>
  <c r="AW62" i="21"/>
  <c r="AZ10" i="20"/>
  <c r="L7" i="20"/>
  <c r="BB12" i="20"/>
  <c r="N9" i="20"/>
  <c r="AU28" i="20"/>
  <c r="G25" i="20"/>
  <c r="BB11" i="20"/>
  <c r="N8" i="20"/>
  <c r="BA21" i="20"/>
  <c r="M18" i="20"/>
  <c r="AZ14" i="20"/>
  <c r="L11" i="20"/>
  <c r="AS23" i="20"/>
  <c r="E20" i="20"/>
  <c r="AW13" i="20"/>
  <c r="I10" i="20"/>
  <c r="AS18" i="20"/>
  <c r="E15" i="20"/>
  <c r="AS26" i="20"/>
  <c r="E23" i="20"/>
  <c r="BA32" i="20"/>
  <c r="M29" i="20"/>
  <c r="AY35" i="20"/>
  <c r="K32" i="20"/>
  <c r="BA37" i="20"/>
  <c r="M34" i="20"/>
  <c r="BB38" i="20"/>
  <c r="N35" i="20"/>
  <c r="AY42" i="20"/>
  <c r="AY41" i="20"/>
  <c r="AU64" i="20"/>
  <c r="AX62" i="20"/>
  <c r="G33" i="20"/>
  <c r="AU36" i="20"/>
  <c r="AV21" i="20"/>
  <c r="H18" i="20"/>
  <c r="BA19" i="20"/>
  <c r="M16" i="20"/>
  <c r="AZ27" i="20"/>
  <c r="L24" i="20"/>
  <c r="AX30" i="20"/>
  <c r="J27" i="20"/>
  <c r="AX15" i="20"/>
  <c r="J12" i="20"/>
  <c r="AS21" i="20"/>
  <c r="E18" i="20"/>
  <c r="AU24" i="20"/>
  <c r="G21" i="20"/>
  <c r="AX16" i="20"/>
  <c r="J13" i="20"/>
  <c r="AV18" i="20"/>
  <c r="H15" i="20"/>
  <c r="AZ25" i="20"/>
  <c r="L22" i="20"/>
  <c r="BA31" i="20"/>
  <c r="M28" i="20"/>
  <c r="AY34" i="20"/>
  <c r="K31" i="20"/>
  <c r="AS36" i="20"/>
  <c r="E33" i="20"/>
  <c r="AY51" i="20"/>
  <c r="AY50" i="20"/>
  <c r="AW44" i="20"/>
  <c r="AS38" i="20"/>
  <c r="E35" i="20"/>
  <c r="AX46" i="20"/>
  <c r="AX43" i="20"/>
  <c r="AV63" i="20"/>
  <c r="AT56" i="20"/>
  <c r="AT58" i="20"/>
  <c r="AY53" i="20"/>
  <c r="AY52" i="20"/>
  <c r="AZ67" i="20"/>
  <c r="AZ66" i="20"/>
  <c r="BA68" i="20"/>
  <c r="AV31" i="20"/>
  <c r="H28" i="20"/>
  <c r="AS15" i="20"/>
  <c r="E12" i="20"/>
  <c r="AZ11" i="20"/>
  <c r="L8" i="20"/>
  <c r="AS20" i="20"/>
  <c r="E17" i="20"/>
  <c r="BB28" i="20"/>
  <c r="N25" i="20"/>
  <c r="AS45" i="20"/>
  <c r="AW21" i="20"/>
  <c r="I18" i="20"/>
  <c r="BB16" i="20"/>
  <c r="N13" i="20"/>
  <c r="AZ23" i="20"/>
  <c r="L20" i="20"/>
  <c r="AV14" i="20"/>
  <c r="H11" i="20"/>
  <c r="AY22" i="20"/>
  <c r="K19" i="20"/>
  <c r="AT31" i="20"/>
  <c r="F28" i="20"/>
  <c r="BB34" i="20"/>
  <c r="N31" i="20"/>
  <c r="AU39" i="20"/>
  <c r="G36" i="20"/>
  <c r="AS50" i="20"/>
  <c r="BA29" i="20"/>
  <c r="M26" i="20"/>
  <c r="AU43" i="20"/>
  <c r="AU38" i="20"/>
  <c r="G35" i="20"/>
  <c r="BB46" i="20"/>
  <c r="AT40" i="20"/>
  <c r="AU56" i="20"/>
  <c r="BB41" i="20"/>
  <c r="AY63" i="20"/>
  <c r="AY18" i="20"/>
  <c r="K15" i="20"/>
  <c r="AW12" i="20"/>
  <c r="I9" i="20"/>
  <c r="AX19" i="20"/>
  <c r="J16" i="20"/>
  <c r="AS27" i="20"/>
  <c r="E24" i="20"/>
  <c r="BB30" i="20"/>
  <c r="N27" i="20"/>
  <c r="AY47" i="20"/>
  <c r="BB23" i="20"/>
  <c r="N20" i="20"/>
  <c r="AU15" i="20"/>
  <c r="G12" i="20"/>
  <c r="BB18" i="20"/>
  <c r="N15" i="20"/>
  <c r="AT25" i="20"/>
  <c r="F22" i="20"/>
  <c r="AZ32" i="20"/>
  <c r="L29" i="20"/>
  <c r="AT34" i="20"/>
  <c r="F31" i="20"/>
  <c r="L34" i="20"/>
  <c r="AZ37" i="20"/>
  <c r="AS29" i="20"/>
  <c r="E26" i="20"/>
  <c r="AZ43" i="20"/>
  <c r="AT46" i="20"/>
  <c r="AW49" i="20"/>
  <c r="AS63" i="20"/>
  <c r="BB58" i="20"/>
  <c r="AW54" i="20"/>
  <c r="AW53" i="20"/>
  <c r="BA67" i="20"/>
  <c r="AZ62" i="20"/>
  <c r="AY10" i="20"/>
  <c r="K7" i="20"/>
  <c r="BA10" i="20"/>
  <c r="M7" i="20"/>
  <c r="AY19" i="20"/>
  <c r="K16" i="20"/>
  <c r="AV28" i="20"/>
  <c r="H25" i="20"/>
  <c r="AZ15" i="20"/>
  <c r="L12" i="20"/>
  <c r="BA22" i="20"/>
  <c r="M19" i="20"/>
  <c r="AY14" i="20"/>
  <c r="K11" i="20"/>
  <c r="AT23" i="20"/>
  <c r="F20" i="20"/>
  <c r="AV11" i="20"/>
  <c r="H8" i="20"/>
  <c r="AX17" i="20"/>
  <c r="J14" i="20"/>
  <c r="AX25" i="20"/>
  <c r="J22" i="20"/>
  <c r="AZ31" i="20"/>
  <c r="L28" i="20"/>
  <c r="AT33" i="20"/>
  <c r="F30" i="20"/>
  <c r="BB36" i="20"/>
  <c r="N33" i="20"/>
  <c r="AV40" i="20"/>
  <c r="AX50" i="20"/>
  <c r="AX49" i="20"/>
  <c r="BA38" i="20"/>
  <c r="M35" i="20"/>
  <c r="AZ42" i="20"/>
  <c r="AZ41" i="20"/>
  <c r="AW62" i="20"/>
  <c r="BB39" i="20"/>
  <c r="N36" i="20"/>
  <c r="I7" i="20"/>
  <c r="AW10" i="20"/>
  <c r="AU10" i="20"/>
  <c r="G7" i="20"/>
  <c r="BA20" i="20"/>
  <c r="M17" i="20"/>
  <c r="AW15" i="20"/>
  <c r="I12" i="20"/>
  <c r="AT22" i="20"/>
  <c r="F19" i="20"/>
  <c r="AV24" i="20"/>
  <c r="H21" i="20"/>
  <c r="AY17" i="20"/>
  <c r="K14" i="20"/>
  <c r="I21" i="20"/>
  <c r="AW24" i="20"/>
  <c r="AU26" i="20"/>
  <c r="G23" i="20"/>
  <c r="AT32" i="20"/>
  <c r="F29" i="20"/>
  <c r="BB35" i="20"/>
  <c r="N32" i="20"/>
  <c r="AT37" i="20"/>
  <c r="F34" i="20"/>
  <c r="AZ40" i="20"/>
  <c r="AZ39" i="20"/>
  <c r="AU62" i="20"/>
  <c r="AS58" i="20"/>
  <c r="AW61" i="20"/>
  <c r="AU31" i="20"/>
  <c r="G28" i="20"/>
  <c r="AT15" i="20"/>
  <c r="F12" i="20"/>
  <c r="AS19" i="20"/>
  <c r="E16" i="20"/>
  <c r="BB27" i="20"/>
  <c r="N24" i="20"/>
  <c r="AT45" i="20"/>
  <c r="AT44" i="20"/>
  <c r="AU22" i="20"/>
  <c r="G19" i="20"/>
  <c r="BA16" i="20"/>
  <c r="M13" i="20"/>
  <c r="G11" i="20"/>
  <c r="AU14" i="20"/>
  <c r="AZ22" i="20"/>
  <c r="L19" i="20"/>
  <c r="AS31" i="20"/>
  <c r="E28" i="20"/>
  <c r="BA34" i="20"/>
  <c r="M31" i="20"/>
  <c r="AV39" i="20"/>
  <c r="H36" i="20"/>
  <c r="BB51" i="20"/>
  <c r="AV38" i="20"/>
  <c r="H35" i="20"/>
  <c r="BA46" i="20"/>
  <c r="BA45" i="20"/>
  <c r="AV62" i="20"/>
  <c r="AS54" i="20"/>
  <c r="AS53" i="20"/>
  <c r="AZ57" i="20"/>
  <c r="BB53" i="20"/>
  <c r="AT66" i="20"/>
  <c r="AZ63" i="20"/>
  <c r="AZ18" i="20"/>
  <c r="L15" i="20"/>
  <c r="AX12" i="20"/>
  <c r="J9" i="20"/>
  <c r="AX11" i="20"/>
  <c r="AW19" i="20"/>
  <c r="I16" i="20"/>
  <c r="AT27" i="20"/>
  <c r="F24" i="20"/>
  <c r="BA30" i="20"/>
  <c r="M27" i="20"/>
  <c r="AZ26" i="20"/>
  <c r="BA23" i="20"/>
  <c r="M20" i="20"/>
  <c r="AZ13" i="20"/>
  <c r="AZ12" i="20"/>
  <c r="L10" i="20"/>
  <c r="AS17" i="20"/>
  <c r="E14" i="20"/>
  <c r="AU23" i="20"/>
  <c r="G20" i="20"/>
  <c r="M23" i="20"/>
  <c r="BA26" i="20"/>
  <c r="AY32" i="20"/>
  <c r="K29" i="20"/>
  <c r="AS34" i="20"/>
  <c r="E31" i="20"/>
  <c r="AY37" i="20"/>
  <c r="K34" i="20"/>
  <c r="AY44" i="20"/>
  <c r="BA55" i="20"/>
  <c r="AS48" i="20"/>
  <c r="AT63" i="20"/>
  <c r="AZ56" i="20"/>
  <c r="AW57" i="20"/>
  <c r="BB67" i="20"/>
  <c r="AY62" i="20"/>
  <c r="AW32" i="20"/>
  <c r="I29" i="20"/>
  <c r="I19" i="20"/>
  <c r="AW22" i="20"/>
  <c r="BB10" i="20"/>
  <c r="N7" i="20"/>
  <c r="AZ19" i="20"/>
  <c r="L16" i="20"/>
  <c r="AX27" i="20"/>
  <c r="J24" i="20"/>
  <c r="AT30" i="20"/>
  <c r="F27" i="20"/>
  <c r="AY15" i="20"/>
  <c r="K12" i="20"/>
  <c r="BB22" i="20"/>
  <c r="N19" i="20"/>
  <c r="AY38" i="20"/>
  <c r="K35" i="20"/>
  <c r="AU16" i="20"/>
  <c r="G13" i="20"/>
  <c r="AT24" i="20"/>
  <c r="F21" i="20"/>
  <c r="AU11" i="20"/>
  <c r="G8" i="20"/>
  <c r="AW17" i="20"/>
  <c r="I14" i="20"/>
  <c r="AW25" i="20"/>
  <c r="I22" i="20"/>
  <c r="AY31" i="20"/>
  <c r="K28" i="20"/>
  <c r="AS33" i="20"/>
  <c r="E30" i="20"/>
  <c r="BA36" i="20"/>
  <c r="M33" i="20"/>
  <c r="AU40" i="20"/>
  <c r="AW40" i="20"/>
  <c r="AW29" i="20"/>
  <c r="I26" i="20"/>
  <c r="AV45" i="20"/>
  <c r="AY68" i="20"/>
  <c r="BA39" i="20"/>
  <c r="M36" i="20"/>
  <c r="AX10" i="20"/>
  <c r="J7" i="20"/>
  <c r="AV10" i="20"/>
  <c r="H7" i="20"/>
  <c r="BB20" i="20"/>
  <c r="N17" i="20"/>
  <c r="AS22" i="20"/>
  <c r="E19" i="20"/>
  <c r="AT14" i="20"/>
  <c r="F11" i="20"/>
  <c r="AX23" i="20"/>
  <c r="J20" i="20"/>
  <c r="AZ17" i="20"/>
  <c r="L14" i="20"/>
  <c r="AX24" i="20"/>
  <c r="J21" i="20"/>
  <c r="AV26" i="20"/>
  <c r="H23" i="20"/>
  <c r="AS32" i="20"/>
  <c r="E29" i="20"/>
  <c r="BA35" i="20"/>
  <c r="M32" i="20"/>
  <c r="AS37" i="20"/>
  <c r="E34" i="20"/>
  <c r="AY40" i="20"/>
  <c r="AX38" i="20"/>
  <c r="J35" i="20"/>
  <c r="AX45" i="20"/>
  <c r="AX55" i="20"/>
  <c r="AS55" i="20"/>
  <c r="AW64" i="20"/>
  <c r="AX61" i="20"/>
  <c r="AW66" i="20"/>
  <c r="AZ24" i="20"/>
  <c r="BB49" i="20"/>
  <c r="BB48" i="20"/>
  <c r="AS10" i="20"/>
  <c r="E7" i="20"/>
  <c r="AT19" i="20"/>
  <c r="F16" i="20"/>
  <c r="BA27" i="20"/>
  <c r="M24" i="20"/>
  <c r="AU30" i="20"/>
  <c r="G27" i="20"/>
  <c r="H19" i="20"/>
  <c r="AV22" i="20"/>
  <c r="AX42" i="20"/>
  <c r="BB17" i="20"/>
  <c r="N14" i="20"/>
  <c r="BB25" i="20"/>
  <c r="N22" i="20"/>
  <c r="AZ33" i="20"/>
  <c r="L30" i="20"/>
  <c r="AT35" i="20"/>
  <c r="F32" i="20"/>
  <c r="AS44" i="20"/>
  <c r="BA51" i="20"/>
  <c r="AV44" i="20"/>
  <c r="BA42" i="20"/>
  <c r="BA57" i="20"/>
  <c r="BA63" i="20"/>
  <c r="BB62" i="20"/>
  <c r="AT54" i="20"/>
  <c r="AT53" i="20"/>
  <c r="AY57" i="20"/>
  <c r="BA53" i="20"/>
  <c r="AX66" i="20"/>
  <c r="AS66" i="20"/>
  <c r="AW37" i="20"/>
  <c r="I34" i="20"/>
  <c r="AY28" i="20"/>
  <c r="K25" i="20"/>
  <c r="BA14" i="20"/>
  <c r="M11" i="20"/>
  <c r="AW14" i="20"/>
  <c r="I11" i="20"/>
  <c r="AU20" i="20"/>
  <c r="G17" i="20"/>
  <c r="AT28" i="20"/>
  <c r="F25" i="20"/>
  <c r="AY21" i="20"/>
  <c r="K18" i="20"/>
  <c r="AT16" i="20"/>
  <c r="F13" i="20"/>
  <c r="BB24" i="20"/>
  <c r="N21" i="20"/>
  <c r="K10" i="20"/>
  <c r="AY13" i="20"/>
  <c r="AY12" i="20"/>
  <c r="AT17" i="20"/>
  <c r="F14" i="20"/>
  <c r="AV23" i="20"/>
  <c r="H20" i="20"/>
  <c r="BB26" i="20"/>
  <c r="N23" i="20"/>
  <c r="BB33" i="20"/>
  <c r="N30" i="20"/>
  <c r="L33" i="20"/>
  <c r="AZ36" i="20"/>
  <c r="AX39" i="20"/>
  <c r="J36" i="20"/>
  <c r="AU50" i="20"/>
  <c r="AV54" i="20"/>
  <c r="AW31" i="20"/>
  <c r="AT39" i="20"/>
  <c r="AZ45" i="20"/>
  <c r="AT48" i="20"/>
  <c r="AS65" i="20"/>
  <c r="AY56" i="20"/>
  <c r="AX57" i="20"/>
  <c r="BB64" i="20"/>
  <c r="BB59" i="20"/>
  <c r="AV60" i="20"/>
  <c r="AV59" i="20"/>
  <c r="AU68" i="20"/>
  <c r="AX32" i="20"/>
  <c r="AX31" i="20"/>
  <c r="J29" i="20"/>
  <c r="AX22" i="20"/>
  <c r="J19" i="20"/>
  <c r="BA12" i="20"/>
  <c r="M9" i="20"/>
  <c r="AW27" i="20"/>
  <c r="I24" i="20"/>
  <c r="AS30" i="20"/>
  <c r="E27" i="20"/>
  <c r="BA11" i="20"/>
  <c r="M8" i="20"/>
  <c r="BB21" i="20"/>
  <c r="N18" i="20"/>
  <c r="L35" i="20"/>
  <c r="AZ38" i="20"/>
  <c r="AV16" i="20"/>
  <c r="H13" i="20"/>
  <c r="AS24" i="20"/>
  <c r="E21" i="20"/>
  <c r="AX13" i="20"/>
  <c r="J10" i="20"/>
  <c r="AT18" i="20"/>
  <c r="F15" i="20"/>
  <c r="AT26" i="20"/>
  <c r="F23" i="20"/>
  <c r="BB32" i="20"/>
  <c r="N29" i="20"/>
  <c r="L32" i="20"/>
  <c r="AZ35" i="20"/>
  <c r="BB37" i="20"/>
  <c r="N34" i="20"/>
  <c r="AX40" i="20"/>
  <c r="AX29" i="20"/>
  <c r="AX28" i="20"/>
  <c r="J26" i="20"/>
  <c r="AV36" i="20"/>
  <c r="H33" i="20"/>
  <c r="AU21" i="20"/>
  <c r="G18" i="20"/>
  <c r="BB19" i="20"/>
  <c r="N16" i="20"/>
  <c r="AY27" i="20"/>
  <c r="K24" i="20"/>
  <c r="I27" i="20"/>
  <c r="AW30" i="20"/>
  <c r="AT21" i="20"/>
  <c r="F18" i="20"/>
  <c r="AS14" i="20"/>
  <c r="E11" i="20"/>
  <c r="AW23" i="20"/>
  <c r="I20" i="20"/>
  <c r="AW16" i="20"/>
  <c r="I13" i="20"/>
  <c r="AU18" i="20"/>
  <c r="G15" i="20"/>
  <c r="AY25" i="20"/>
  <c r="K22" i="20"/>
  <c r="BB31" i="20"/>
  <c r="N28" i="20"/>
  <c r="AZ34" i="20"/>
  <c r="L31" i="20"/>
  <c r="AT36" i="20"/>
  <c r="F33" i="20"/>
  <c r="AZ51" i="20"/>
  <c r="AZ50" i="20"/>
  <c r="AT38" i="20"/>
  <c r="F35" i="20"/>
  <c r="AW38" i="20"/>
  <c r="I35" i="20"/>
  <c r="AW45" i="20"/>
  <c r="AZ53" i="20"/>
  <c r="AZ52" i="20"/>
  <c r="AY67" i="20"/>
  <c r="AY66" i="20"/>
  <c r="AX26" i="20"/>
  <c r="BA49" i="20"/>
  <c r="AT10" i="20"/>
  <c r="F7" i="20"/>
  <c r="K8" i="20"/>
  <c r="AY11" i="20"/>
  <c r="AT20" i="20"/>
  <c r="F17" i="20"/>
  <c r="BA28" i="20"/>
  <c r="M25" i="20"/>
  <c r="AV30" i="20"/>
  <c r="H27" i="20"/>
  <c r="AX21" i="20"/>
  <c r="J18" i="20"/>
  <c r="AX20" i="20"/>
  <c r="AU27" i="20"/>
  <c r="AY23" i="20"/>
  <c r="K20" i="20"/>
  <c r="BA17" i="20"/>
  <c r="M14" i="20"/>
  <c r="BA25" i="20"/>
  <c r="M22" i="20"/>
  <c r="AY33" i="20"/>
  <c r="K30" i="20"/>
  <c r="AS35" i="20"/>
  <c r="E32" i="20"/>
  <c r="AT50" i="20"/>
  <c r="BB29" i="20"/>
  <c r="N26" i="20"/>
  <c r="AU44" i="20"/>
  <c r="BB42" i="20"/>
  <c r="AS40" i="20"/>
  <c r="AZ61" i="20"/>
  <c r="AZ60" i="20"/>
  <c r="AX37" i="20"/>
  <c r="J34" i="20"/>
  <c r="AX36" i="20"/>
  <c r="AZ28" i="20"/>
  <c r="L25" i="20"/>
  <c r="AU17" i="20"/>
  <c r="BB14" i="20"/>
  <c r="N11" i="20"/>
  <c r="J11" i="20"/>
  <c r="AX14" i="20"/>
  <c r="AV20" i="20"/>
  <c r="H17" i="20"/>
  <c r="AS28" i="20"/>
  <c r="E25" i="20"/>
  <c r="AZ21" i="20"/>
  <c r="L18" i="20"/>
  <c r="AS16" i="20"/>
  <c r="E13" i="20"/>
  <c r="BA24" i="20"/>
  <c r="M21" i="20"/>
  <c r="AV15" i="20"/>
  <c r="H12" i="20"/>
  <c r="BA18" i="20"/>
  <c r="M15" i="20"/>
  <c r="AS25" i="20"/>
  <c r="E22" i="20"/>
  <c r="BA33" i="20"/>
  <c r="M30" i="20"/>
  <c r="AY36" i="20"/>
  <c r="K33" i="20"/>
  <c r="AW39" i="20"/>
  <c r="I36" i="20"/>
  <c r="AV50" i="20"/>
  <c r="AT29" i="20"/>
  <c r="F26" i="20"/>
  <c r="AS46" i="20"/>
  <c r="AY45" i="20"/>
  <c r="AX54" i="20"/>
  <c r="AX53" i="20"/>
  <c r="BA64" i="20"/>
  <c r="BA59" i="20"/>
  <c r="AU60" i="20"/>
  <c r="AU59" i="20"/>
  <c r="AV68" i="20"/>
  <c r="AV67" i="20"/>
  <c r="AU30" i="19"/>
  <c r="G27" i="19"/>
  <c r="BA39" i="19"/>
  <c r="M36" i="19"/>
  <c r="F17" i="19"/>
  <c r="AT20" i="19"/>
  <c r="E7" i="19"/>
  <c r="AS10" i="19"/>
  <c r="AX17" i="19"/>
  <c r="J14" i="19"/>
  <c r="BA12" i="19"/>
  <c r="M9" i="19"/>
  <c r="BA17" i="19"/>
  <c r="M14" i="19"/>
  <c r="BB25" i="19"/>
  <c r="N22" i="19"/>
  <c r="BB34" i="19"/>
  <c r="N31" i="19"/>
  <c r="AU35" i="19"/>
  <c r="G32" i="19"/>
  <c r="BB22" i="19"/>
  <c r="N19" i="19"/>
  <c r="AT32" i="19"/>
  <c r="F29" i="19"/>
  <c r="AZ36" i="19"/>
  <c r="L33" i="19"/>
  <c r="AZ52" i="19"/>
  <c r="AZ51" i="19"/>
  <c r="AU44" i="19"/>
  <c r="AU43" i="19"/>
  <c r="BA67" i="19"/>
  <c r="BA66" i="19"/>
  <c r="AZ14" i="19"/>
  <c r="L11" i="19"/>
  <c r="BA30" i="19"/>
  <c r="M27" i="19"/>
  <c r="I7" i="19"/>
  <c r="AW10" i="19"/>
  <c r="AY13" i="19"/>
  <c r="K10" i="19"/>
  <c r="AY19" i="19"/>
  <c r="K16" i="19"/>
  <c r="E11" i="19"/>
  <c r="AS14" i="19"/>
  <c r="AV18" i="19"/>
  <c r="H15" i="19"/>
  <c r="AY33" i="19"/>
  <c r="K30" i="19"/>
  <c r="AX40" i="19"/>
  <c r="AX39" i="19"/>
  <c r="J37" i="19"/>
  <c r="AV26" i="19"/>
  <c r="H23" i="19"/>
  <c r="AV25" i="19"/>
  <c r="AS34" i="19"/>
  <c r="E31" i="19"/>
  <c r="AY31" i="19"/>
  <c r="K28" i="19"/>
  <c r="BB24" i="19"/>
  <c r="N21" i="19"/>
  <c r="AV36" i="19"/>
  <c r="H33" i="19"/>
  <c r="AV52" i="19"/>
  <c r="AV38" i="19"/>
  <c r="H35" i="19"/>
  <c r="AY46" i="19"/>
  <c r="BB68" i="19"/>
  <c r="G10" i="19"/>
  <c r="AU13" i="19"/>
  <c r="AS30" i="19"/>
  <c r="E27" i="19"/>
  <c r="BA14" i="19"/>
  <c r="M11" i="19"/>
  <c r="H16" i="19"/>
  <c r="AV19" i="19"/>
  <c r="BB13" i="19"/>
  <c r="N10" i="19"/>
  <c r="AU16" i="19"/>
  <c r="G13" i="19"/>
  <c r="AU15" i="19"/>
  <c r="BB33" i="19"/>
  <c r="N30" i="19"/>
  <c r="H37" i="19"/>
  <c r="AV40" i="19"/>
  <c r="AU24" i="19"/>
  <c r="G21" i="19"/>
  <c r="AU23" i="19"/>
  <c r="AZ29" i="19"/>
  <c r="L26" i="19"/>
  <c r="BB31" i="19"/>
  <c r="N28" i="19"/>
  <c r="AU21" i="19"/>
  <c r="AU20" i="19"/>
  <c r="G18" i="19"/>
  <c r="AW31" i="19"/>
  <c r="I28" i="19"/>
  <c r="BB36" i="19"/>
  <c r="N33" i="19"/>
  <c r="AX41" i="19"/>
  <c r="BA38" i="19"/>
  <c r="AX38" i="19"/>
  <c r="J35" i="19"/>
  <c r="AX54" i="19"/>
  <c r="AX58" i="19"/>
  <c r="AV66" i="19"/>
  <c r="BB15" i="19"/>
  <c r="N12" i="19"/>
  <c r="AY30" i="19"/>
  <c r="K27" i="19"/>
  <c r="AS19" i="19"/>
  <c r="E16" i="19"/>
  <c r="AX12" i="19"/>
  <c r="J9" i="19"/>
  <c r="AX11" i="19"/>
  <c r="AW22" i="19"/>
  <c r="AW21" i="19"/>
  <c r="I19" i="19"/>
  <c r="BA40" i="19"/>
  <c r="M37" i="19"/>
  <c r="AX33" i="19"/>
  <c r="J30" i="19"/>
  <c r="AS31" i="19"/>
  <c r="E28" i="19"/>
  <c r="AY27" i="19"/>
  <c r="AY28" i="19"/>
  <c r="K25" i="19"/>
  <c r="BA32" i="19"/>
  <c r="M29" i="19"/>
  <c r="BB37" i="19"/>
  <c r="N34" i="19"/>
  <c r="AT41" i="19"/>
  <c r="AY42" i="19"/>
  <c r="AU46" i="19"/>
  <c r="BA53" i="19"/>
  <c r="AT55" i="19"/>
  <c r="AX43" i="19"/>
  <c r="AW67" i="19"/>
  <c r="AY41" i="19"/>
  <c r="AS58" i="19"/>
  <c r="BA43" i="19"/>
  <c r="AW66" i="19"/>
  <c r="AZ64" i="19"/>
  <c r="BA63" i="19"/>
  <c r="BA62" i="19"/>
  <c r="AV30" i="19"/>
  <c r="H27" i="19"/>
  <c r="AV29" i="19"/>
  <c r="BB39" i="19"/>
  <c r="N36" i="19"/>
  <c r="BA18" i="19"/>
  <c r="M15" i="19"/>
  <c r="AT10" i="19"/>
  <c r="F7" i="19"/>
  <c r="AW17" i="19"/>
  <c r="I14" i="19"/>
  <c r="BB12" i="19"/>
  <c r="N9" i="19"/>
  <c r="BB17" i="19"/>
  <c r="N14" i="19"/>
  <c r="AZ23" i="19"/>
  <c r="AZ22" i="19"/>
  <c r="L20" i="19"/>
  <c r="BA29" i="19"/>
  <c r="M26" i="19"/>
  <c r="AV35" i="19"/>
  <c r="H32" i="19"/>
  <c r="BB28" i="19"/>
  <c r="N25" i="19"/>
  <c r="AX35" i="19"/>
  <c r="J32" i="19"/>
  <c r="AT37" i="19"/>
  <c r="F34" i="19"/>
  <c r="AV54" i="19"/>
  <c r="AS62" i="19"/>
  <c r="BB30" i="19"/>
  <c r="N27" i="19"/>
  <c r="AX10" i="19"/>
  <c r="J7" i="19"/>
  <c r="E12" i="19"/>
  <c r="AS15" i="19"/>
  <c r="F11" i="19"/>
  <c r="AT14" i="19"/>
  <c r="AT13" i="19"/>
  <c r="AU18" i="19"/>
  <c r="G15" i="19"/>
  <c r="AU17" i="19"/>
  <c r="AZ33" i="19"/>
  <c r="L30" i="19"/>
  <c r="AU26" i="19"/>
  <c r="G23" i="19"/>
  <c r="AU25" i="19"/>
  <c r="AT34" i="19"/>
  <c r="F31" i="19"/>
  <c r="AZ31" i="19"/>
  <c r="L28" i="19"/>
  <c r="BA20" i="19"/>
  <c r="M17" i="19"/>
  <c r="AY32" i="19"/>
  <c r="K29" i="19"/>
  <c r="AU37" i="19"/>
  <c r="G34" i="19"/>
  <c r="BB49" i="19"/>
  <c r="AU38" i="19"/>
  <c r="G35" i="19"/>
  <c r="AW44" i="19"/>
  <c r="AW43" i="19"/>
  <c r="AZ46" i="19"/>
  <c r="AT59" i="19"/>
  <c r="AU57" i="19"/>
  <c r="AS67" i="19"/>
  <c r="AZ58" i="19"/>
  <c r="AZ66" i="19"/>
  <c r="BA68" i="19"/>
  <c r="AV13" i="19"/>
  <c r="AV12" i="19"/>
  <c r="H10" i="19"/>
  <c r="AT30" i="19"/>
  <c r="F27" i="19"/>
  <c r="N11" i="19"/>
  <c r="BB14" i="19"/>
  <c r="AU19" i="19"/>
  <c r="G16" i="19"/>
  <c r="AS18" i="19"/>
  <c r="E15" i="19"/>
  <c r="AS25" i="19"/>
  <c r="E22" i="19"/>
  <c r="AU40" i="19"/>
  <c r="G37" i="19"/>
  <c r="AY34" i="19"/>
  <c r="K31" i="19"/>
  <c r="BA35" i="19"/>
  <c r="M32" i="19"/>
  <c r="BA26" i="19"/>
  <c r="M23" i="19"/>
  <c r="AU32" i="19"/>
  <c r="G29" i="19"/>
  <c r="AS51" i="19"/>
  <c r="AT49" i="19"/>
  <c r="AW38" i="19"/>
  <c r="I35" i="19"/>
  <c r="BB55" i="19"/>
  <c r="AW64" i="19"/>
  <c r="AU66" i="19"/>
  <c r="AV65" i="19"/>
  <c r="AY57" i="19"/>
  <c r="AS12" i="19"/>
  <c r="E9" i="19"/>
  <c r="AZ30" i="19"/>
  <c r="L27" i="19"/>
  <c r="AT19" i="19"/>
  <c r="F16" i="19"/>
  <c r="AS33" i="19"/>
  <c r="E30" i="19"/>
  <c r="AW33" i="19"/>
  <c r="I30" i="19"/>
  <c r="AT31" i="19"/>
  <c r="F28" i="19"/>
  <c r="AZ28" i="19"/>
  <c r="L25" i="19"/>
  <c r="AZ27" i="19"/>
  <c r="BB32" i="19"/>
  <c r="N29" i="19"/>
  <c r="BA37" i="19"/>
  <c r="M34" i="19"/>
  <c r="AX52" i="19"/>
  <c r="AX51" i="19"/>
  <c r="AZ42" i="19"/>
  <c r="AY45" i="19"/>
  <c r="AX49" i="19"/>
  <c r="AX48" i="19"/>
  <c r="AY56" i="19"/>
  <c r="AS55" i="19"/>
  <c r="AS54" i="19"/>
  <c r="BB58" i="19"/>
  <c r="AX67" i="19"/>
  <c r="AU48" i="19"/>
  <c r="AT58" i="19"/>
  <c r="BB43" i="19"/>
  <c r="AX66" i="19"/>
  <c r="AY64" i="19"/>
  <c r="BB63" i="19"/>
  <c r="BB62" i="19"/>
  <c r="BA11" i="19"/>
  <c r="M8" i="19"/>
  <c r="AW16" i="19"/>
  <c r="I13" i="19"/>
  <c r="BA10" i="19"/>
  <c r="M7" i="19"/>
  <c r="N15" i="19"/>
  <c r="BB18" i="19"/>
  <c r="AS16" i="19"/>
  <c r="E13" i="19"/>
  <c r="AV10" i="19"/>
  <c r="H7" i="19"/>
  <c r="AV14" i="19"/>
  <c r="H11" i="19"/>
  <c r="AU33" i="19"/>
  <c r="G30" i="19"/>
  <c r="AT40" i="19"/>
  <c r="AT39" i="19"/>
  <c r="F37" i="19"/>
  <c r="AY22" i="19"/>
  <c r="AY23" i="19"/>
  <c r="K20" i="19"/>
  <c r="BB29" i="19"/>
  <c r="N26" i="19"/>
  <c r="AU31" i="19"/>
  <c r="G28" i="19"/>
  <c r="BA28" i="19"/>
  <c r="M25" i="19"/>
  <c r="AW35" i="19"/>
  <c r="I32" i="19"/>
  <c r="AW34" i="19"/>
  <c r="AS37" i="19"/>
  <c r="E34" i="19"/>
  <c r="AS42" i="19"/>
  <c r="AS41" i="19"/>
  <c r="AT45" i="19"/>
  <c r="AV53" i="19"/>
  <c r="AU54" i="19"/>
  <c r="AX30" i="19"/>
  <c r="J27" i="19"/>
  <c r="AT15" i="19"/>
  <c r="F12" i="19"/>
  <c r="AX27" i="19"/>
  <c r="J24" i="19"/>
  <c r="AV17" i="19"/>
  <c r="AS13" i="19"/>
  <c r="BA23" i="19"/>
  <c r="M20" i="19"/>
  <c r="AS29" i="19"/>
  <c r="E26" i="19"/>
  <c r="AY35" i="19"/>
  <c r="K32" i="19"/>
  <c r="BB20" i="19"/>
  <c r="N17" i="19"/>
  <c r="AZ32" i="19"/>
  <c r="L29" i="19"/>
  <c r="AV37" i="19"/>
  <c r="H34" i="19"/>
  <c r="BA49" i="19"/>
  <c r="AS59" i="19"/>
  <c r="AS61" i="19"/>
  <c r="AT67" i="19"/>
  <c r="AT66" i="19"/>
  <c r="AY58" i="19"/>
  <c r="AY66" i="19"/>
  <c r="AS17" i="19"/>
  <c r="E14" i="19"/>
  <c r="AV51" i="19"/>
  <c r="AV50" i="19"/>
  <c r="AX37" i="19"/>
  <c r="J34" i="19"/>
  <c r="BA16" i="19"/>
  <c r="M13" i="19"/>
  <c r="F15" i="19"/>
  <c r="AT18" i="19"/>
  <c r="AT25" i="19"/>
  <c r="F22" i="19"/>
  <c r="AT24" i="19"/>
  <c r="AZ40" i="19"/>
  <c r="L37" i="19"/>
  <c r="AZ34" i="19"/>
  <c r="L31" i="19"/>
  <c r="BB35" i="19"/>
  <c r="N32" i="19"/>
  <c r="BB26" i="19"/>
  <c r="N23" i="19"/>
  <c r="H29" i="19"/>
  <c r="AV32" i="19"/>
  <c r="AY37" i="19"/>
  <c r="K34" i="19"/>
  <c r="AS49" i="19"/>
  <c r="AS44" i="19"/>
  <c r="AS43" i="19"/>
  <c r="AW46" i="19"/>
  <c r="AW59" i="19"/>
  <c r="BA55" i="19"/>
  <c r="AT48" i="19"/>
  <c r="AX60" i="19"/>
  <c r="BB51" i="19"/>
  <c r="AU65" i="19"/>
  <c r="AZ57" i="19"/>
  <c r="AT12" i="19"/>
  <c r="AT11" i="19"/>
  <c r="F9" i="19"/>
  <c r="AX32" i="19"/>
  <c r="J29" i="19"/>
  <c r="AZ18" i="19"/>
  <c r="L15" i="19"/>
  <c r="AZ17" i="19"/>
  <c r="AU11" i="19"/>
  <c r="G8" i="19"/>
  <c r="AX26" i="19"/>
  <c r="AT33" i="19"/>
  <c r="F30" i="19"/>
  <c r="BA21" i="19"/>
  <c r="M18" i="19"/>
  <c r="BA27" i="19"/>
  <c r="M24" i="19"/>
  <c r="AU34" i="19"/>
  <c r="G31" i="19"/>
  <c r="AS35" i="19"/>
  <c r="E32" i="19"/>
  <c r="AS36" i="19"/>
  <c r="E33" i="19"/>
  <c r="AY38" i="19"/>
  <c r="K35" i="19"/>
  <c r="AW52" i="19"/>
  <c r="AW51" i="19"/>
  <c r="BA47" i="19"/>
  <c r="AZ45" i="19"/>
  <c r="AU59" i="19"/>
  <c r="AZ39" i="19"/>
  <c r="L36" i="19"/>
  <c r="AT54" i="19"/>
  <c r="AX64" i="19"/>
  <c r="AV48" i="19"/>
  <c r="AY60" i="19"/>
  <c r="AZ62" i="19"/>
  <c r="AY65" i="19"/>
  <c r="BB11" i="19"/>
  <c r="N8" i="19"/>
  <c r="AX16" i="19"/>
  <c r="J13" i="19"/>
  <c r="AX15" i="19"/>
  <c r="BB10" i="19"/>
  <c r="N7" i="19"/>
  <c r="AS20" i="19"/>
  <c r="E17" i="19"/>
  <c r="AT16" i="19"/>
  <c r="F13" i="19"/>
  <c r="AU10" i="19"/>
  <c r="G7" i="19"/>
  <c r="AU14" i="19"/>
  <c r="G11" i="19"/>
  <c r="AV33" i="19"/>
  <c r="H30" i="19"/>
  <c r="AS40" i="19"/>
  <c r="E37" i="19"/>
  <c r="AS39" i="19"/>
  <c r="BA25" i="19"/>
  <c r="M22" i="19"/>
  <c r="BA34" i="19"/>
  <c r="M31" i="19"/>
  <c r="AV31" i="19"/>
  <c r="H28" i="19"/>
  <c r="BA22" i="19"/>
  <c r="M19" i="19"/>
  <c r="AS32" i="19"/>
  <c r="E29" i="19"/>
  <c r="AY36" i="19"/>
  <c r="K33" i="19"/>
  <c r="AY51" i="19"/>
  <c r="AY52" i="19"/>
  <c r="K11" i="19"/>
  <c r="AY14" i="19"/>
  <c r="AW30" i="19"/>
  <c r="AW29" i="19"/>
  <c r="I27" i="19"/>
  <c r="AZ13" i="19"/>
  <c r="L10" i="19"/>
  <c r="AZ19" i="19"/>
  <c r="L16" i="19"/>
  <c r="AW27" i="19"/>
  <c r="I24" i="19"/>
  <c r="AW26" i="19"/>
  <c r="AW40" i="19"/>
  <c r="I37" i="19"/>
  <c r="AW39" i="19"/>
  <c r="BB23" i="19"/>
  <c r="N20" i="19"/>
  <c r="AT29" i="19"/>
  <c r="F26" i="19"/>
  <c r="AT28" i="19"/>
  <c r="AU29" i="19"/>
  <c r="AZ35" i="19"/>
  <c r="L32" i="19"/>
  <c r="BA24" i="19"/>
  <c r="M21" i="19"/>
  <c r="AU36" i="19"/>
  <c r="G33" i="19"/>
  <c r="AU52" i="19"/>
  <c r="AT61" i="19"/>
  <c r="BB66" i="19"/>
  <c r="AT17" i="19"/>
  <c r="F14" i="19"/>
  <c r="AU51" i="19"/>
  <c r="AU50" i="19"/>
  <c r="AW37" i="19"/>
  <c r="I34" i="19"/>
  <c r="AW36" i="19"/>
  <c r="N13" i="19"/>
  <c r="BB16" i="19"/>
  <c r="M10" i="19"/>
  <c r="BA13" i="19"/>
  <c r="AV16" i="19"/>
  <c r="H13" i="19"/>
  <c r="AV15" i="19"/>
  <c r="BA33" i="19"/>
  <c r="M30" i="19"/>
  <c r="AY40" i="19"/>
  <c r="K37" i="19"/>
  <c r="AV24" i="19"/>
  <c r="AV23" i="19"/>
  <c r="H21" i="19"/>
  <c r="AY29" i="19"/>
  <c r="K26" i="19"/>
  <c r="BA31" i="19"/>
  <c r="M28" i="19"/>
  <c r="AV21" i="19"/>
  <c r="H18" i="19"/>
  <c r="AX31" i="19"/>
  <c r="J28" i="19"/>
  <c r="BA36" i="19"/>
  <c r="M33" i="19"/>
  <c r="L34" i="19"/>
  <c r="AZ37" i="19"/>
  <c r="AT44" i="19"/>
  <c r="AT43" i="19"/>
  <c r="AX46" i="19"/>
  <c r="AW54" i="19"/>
  <c r="BA58" i="19"/>
  <c r="AS48" i="19"/>
  <c r="AW60" i="19"/>
  <c r="BA51" i="19"/>
  <c r="BA15" i="19"/>
  <c r="M12" i="19"/>
  <c r="AS24" i="19"/>
  <c r="AW32" i="19"/>
  <c r="I29" i="19"/>
  <c r="K15" i="19"/>
  <c r="AY18" i="19"/>
  <c r="AY17" i="19"/>
  <c r="AV11" i="19"/>
  <c r="H8" i="19"/>
  <c r="AW12" i="19"/>
  <c r="I9" i="19"/>
  <c r="AX22" i="19"/>
  <c r="J19" i="19"/>
  <c r="BB40" i="19"/>
  <c r="N37" i="19"/>
  <c r="N18" i="19"/>
  <c r="BB21" i="19"/>
  <c r="BB27" i="19"/>
  <c r="N24" i="19"/>
  <c r="AV34" i="19"/>
  <c r="H31" i="19"/>
  <c r="AT35" i="19"/>
  <c r="F32" i="19"/>
  <c r="AX29" i="19"/>
  <c r="AT36" i="19"/>
  <c r="F33" i="19"/>
  <c r="AZ38" i="19"/>
  <c r="L35" i="19"/>
  <c r="BB38" i="19"/>
  <c r="BB47" i="19"/>
  <c r="AV46" i="19"/>
  <c r="BB53" i="19"/>
  <c r="AV59" i="19"/>
  <c r="AY39" i="19"/>
  <c r="K36" i="19"/>
  <c r="AZ41" i="19"/>
  <c r="AZ60" i="19"/>
  <c r="AY62" i="19"/>
  <c r="AZ65" i="19"/>
  <c r="AU10" i="18"/>
  <c r="G7" i="18"/>
  <c r="AX16" i="18"/>
  <c r="J13" i="18"/>
  <c r="AT17" i="18"/>
  <c r="F14" i="18"/>
  <c r="I7" i="18"/>
  <c r="AW10" i="18"/>
  <c r="AX14" i="18"/>
  <c r="J11" i="18"/>
  <c r="AU23" i="18"/>
  <c r="G20" i="18"/>
  <c r="AT11" i="18"/>
  <c r="F8" i="18"/>
  <c r="E13" i="18"/>
  <c r="AS16" i="18"/>
  <c r="AU21" i="18"/>
  <c r="G18" i="18"/>
  <c r="BA23" i="18"/>
  <c r="M20" i="18"/>
  <c r="AY25" i="18"/>
  <c r="K22" i="18"/>
  <c r="AZ26" i="18"/>
  <c r="L23" i="18"/>
  <c r="AU32" i="18"/>
  <c r="G29" i="18"/>
  <c r="AV31" i="18"/>
  <c r="H28" i="18"/>
  <c r="AV35" i="18"/>
  <c r="H32" i="18"/>
  <c r="BA39" i="18"/>
  <c r="M36" i="18"/>
  <c r="AS54" i="18"/>
  <c r="AZ48" i="18"/>
  <c r="AZ47" i="18"/>
  <c r="BA50" i="18"/>
  <c r="E11" i="18"/>
  <c r="AS14" i="18"/>
  <c r="AY23" i="18"/>
  <c r="K20" i="18"/>
  <c r="AU26" i="18"/>
  <c r="G23" i="18"/>
  <c r="BB34" i="18"/>
  <c r="N31" i="18"/>
  <c r="AS49" i="18"/>
  <c r="AS48" i="18"/>
  <c r="AT12" i="18"/>
  <c r="F9" i="18"/>
  <c r="AY20" i="18"/>
  <c r="K17" i="18"/>
  <c r="AW13" i="18"/>
  <c r="I10" i="18"/>
  <c r="M7" i="18"/>
  <c r="BA10" i="18"/>
  <c r="AX17" i="18"/>
  <c r="J14" i="18"/>
  <c r="J21" i="18"/>
  <c r="AX24" i="18"/>
  <c r="AW11" i="18"/>
  <c r="I8" i="18"/>
  <c r="AZ16" i="18"/>
  <c r="L13" i="18"/>
  <c r="AX21" i="18"/>
  <c r="J18" i="18"/>
  <c r="N21" i="18"/>
  <c r="BB24" i="18"/>
  <c r="AT28" i="18"/>
  <c r="F25" i="18"/>
  <c r="J29" i="18"/>
  <c r="AX32" i="18"/>
  <c r="AZ40" i="18"/>
  <c r="L37" i="18"/>
  <c r="F27" i="18"/>
  <c r="AT30" i="18"/>
  <c r="AW31" i="18"/>
  <c r="I28" i="18"/>
  <c r="AW35" i="18"/>
  <c r="I32" i="18"/>
  <c r="BB55" i="18"/>
  <c r="G8" i="18"/>
  <c r="AU11" i="18"/>
  <c r="AV20" i="18"/>
  <c r="H17" i="18"/>
  <c r="AX62" i="18"/>
  <c r="AX61" i="18"/>
  <c r="BB29" i="18"/>
  <c r="N26" i="18"/>
  <c r="AS15" i="18"/>
  <c r="E12" i="18"/>
  <c r="AT24" i="18"/>
  <c r="F21" i="18"/>
  <c r="AS10" i="18"/>
  <c r="E7" i="18"/>
  <c r="AT21" i="18"/>
  <c r="F18" i="18"/>
  <c r="J24" i="18"/>
  <c r="AX27" i="18"/>
  <c r="AU29" i="18"/>
  <c r="G26" i="18"/>
  <c r="AY32" i="18"/>
  <c r="K29" i="18"/>
  <c r="AV36" i="18"/>
  <c r="H33" i="18"/>
  <c r="J37" i="18"/>
  <c r="AX40" i="18"/>
  <c r="F29" i="18"/>
  <c r="AT32" i="18"/>
  <c r="L25" i="18"/>
  <c r="AZ28" i="18"/>
  <c r="L30" i="18"/>
  <c r="AZ33" i="18"/>
  <c r="L34" i="18"/>
  <c r="AZ37" i="18"/>
  <c r="BA59" i="18"/>
  <c r="AV51" i="18"/>
  <c r="AV50" i="18"/>
  <c r="BA66" i="18"/>
  <c r="BA65" i="18"/>
  <c r="M10" i="18"/>
  <c r="BA13" i="18"/>
  <c r="AY24" i="18"/>
  <c r="K21" i="18"/>
  <c r="BA11" i="18"/>
  <c r="M8" i="18"/>
  <c r="AY21" i="18"/>
  <c r="K18" i="18"/>
  <c r="L26" i="18"/>
  <c r="AZ29" i="18"/>
  <c r="AY34" i="18"/>
  <c r="K31" i="18"/>
  <c r="AX39" i="18"/>
  <c r="AT26" i="18"/>
  <c r="F23" i="18"/>
  <c r="AV38" i="18"/>
  <c r="H35" i="18"/>
  <c r="AW30" i="18"/>
  <c r="I27" i="18"/>
  <c r="AW29" i="18"/>
  <c r="BA36" i="18"/>
  <c r="M33" i="18"/>
  <c r="AS59" i="18"/>
  <c r="AV63" i="18"/>
  <c r="AV10" i="18"/>
  <c r="H7" i="18"/>
  <c r="AW16" i="18"/>
  <c r="I13" i="18"/>
  <c r="AS17" i="18"/>
  <c r="E14" i="18"/>
  <c r="AX10" i="18"/>
  <c r="J7" i="18"/>
  <c r="AU15" i="18"/>
  <c r="G12" i="18"/>
  <c r="AV24" i="18"/>
  <c r="H21" i="18"/>
  <c r="F32" i="18"/>
  <c r="AT35" i="18"/>
  <c r="K10" i="18"/>
  <c r="AY13" i="18"/>
  <c r="AU18" i="18"/>
  <c r="G15" i="18"/>
  <c r="AV22" i="18"/>
  <c r="H19" i="18"/>
  <c r="AT29" i="18"/>
  <c r="AU30" i="18"/>
  <c r="G27" i="18"/>
  <c r="AY36" i="18"/>
  <c r="K33" i="18"/>
  <c r="AS40" i="18"/>
  <c r="E37" i="18"/>
  <c r="AU27" i="18"/>
  <c r="G24" i="18"/>
  <c r="F33" i="18"/>
  <c r="AT36" i="18"/>
  <c r="AU31" i="18"/>
  <c r="G28" i="18"/>
  <c r="AU35" i="18"/>
  <c r="G32" i="18"/>
  <c r="AT53" i="18"/>
  <c r="BB39" i="18"/>
  <c r="N36" i="18"/>
  <c r="BA58" i="18"/>
  <c r="AY48" i="18"/>
  <c r="AY47" i="18"/>
  <c r="BA63" i="18"/>
  <c r="AZ67" i="18"/>
  <c r="AT14" i="18"/>
  <c r="F11" i="18"/>
  <c r="AZ23" i="18"/>
  <c r="L20" i="18"/>
  <c r="AV26" i="18"/>
  <c r="H23" i="18"/>
  <c r="BA34" i="18"/>
  <c r="M31" i="18"/>
  <c r="AZ20" i="18"/>
  <c r="L17" i="18"/>
  <c r="AX13" i="18"/>
  <c r="J10" i="18"/>
  <c r="BB10" i="18"/>
  <c r="N7" i="18"/>
  <c r="AW17" i="18"/>
  <c r="I14" i="18"/>
  <c r="I21" i="18"/>
  <c r="AW24" i="18"/>
  <c r="AX11" i="18"/>
  <c r="J8" i="18"/>
  <c r="AY16" i="18"/>
  <c r="K13" i="18"/>
  <c r="I18" i="18"/>
  <c r="AW21" i="18"/>
  <c r="BA24" i="18"/>
  <c r="M21" i="18"/>
  <c r="E25" i="18"/>
  <c r="AS28" i="18"/>
  <c r="AS27" i="18"/>
  <c r="AW32" i="18"/>
  <c r="I29" i="18"/>
  <c r="K37" i="18"/>
  <c r="AY40" i="18"/>
  <c r="AX45" i="18"/>
  <c r="AS30" i="18"/>
  <c r="E27" i="18"/>
  <c r="AS29" i="18"/>
  <c r="AU28" i="18"/>
  <c r="G25" i="18"/>
  <c r="AX33" i="18"/>
  <c r="J30" i="18"/>
  <c r="J34" i="18"/>
  <c r="AX37" i="18"/>
  <c r="AT43" i="18"/>
  <c r="AY53" i="18"/>
  <c r="AY52" i="18"/>
  <c r="AT39" i="18"/>
  <c r="F36" i="18"/>
  <c r="AS63" i="18"/>
  <c r="AS62" i="18"/>
  <c r="BB62" i="18"/>
  <c r="AV11" i="18"/>
  <c r="H8" i="18"/>
  <c r="AU20" i="18"/>
  <c r="G17" i="18"/>
  <c r="BA29" i="18"/>
  <c r="M26" i="18"/>
  <c r="AT15" i="18"/>
  <c r="F12" i="18"/>
  <c r="E21" i="18"/>
  <c r="AS24" i="18"/>
  <c r="AT10" i="18"/>
  <c r="F7" i="18"/>
  <c r="AS21" i="18"/>
  <c r="E18" i="18"/>
  <c r="AW27" i="18"/>
  <c r="I24" i="18"/>
  <c r="AV29" i="18"/>
  <c r="H26" i="18"/>
  <c r="L29" i="18"/>
  <c r="AZ32" i="18"/>
  <c r="AU36" i="18"/>
  <c r="G33" i="18"/>
  <c r="AW40" i="18"/>
  <c r="I37" i="18"/>
  <c r="AS32" i="18"/>
  <c r="E29" i="18"/>
  <c r="AX41" i="18"/>
  <c r="AY31" i="18"/>
  <c r="K28" i="18"/>
  <c r="AY35" i="18"/>
  <c r="K32" i="18"/>
  <c r="BA43" i="18"/>
  <c r="AZ54" i="18"/>
  <c r="AW46" i="18"/>
  <c r="AX50" i="18"/>
  <c r="AU58" i="18"/>
  <c r="AV57" i="18"/>
  <c r="BA49" i="18"/>
  <c r="AU64" i="18"/>
  <c r="AW63" i="18"/>
  <c r="BB66" i="18"/>
  <c r="BB65" i="18"/>
  <c r="BB13" i="18"/>
  <c r="N10" i="18"/>
  <c r="AZ24" i="18"/>
  <c r="L21" i="18"/>
  <c r="BB11" i="18"/>
  <c r="N8" i="18"/>
  <c r="AZ21" i="18"/>
  <c r="L18" i="18"/>
  <c r="AY29" i="18"/>
  <c r="K26" i="18"/>
  <c r="L31" i="18"/>
  <c r="AZ34" i="18"/>
  <c r="BA45" i="18"/>
  <c r="E23" i="18"/>
  <c r="AS26" i="18"/>
  <c r="G35" i="18"/>
  <c r="AU38" i="18"/>
  <c r="BB32" i="18"/>
  <c r="N29" i="18"/>
  <c r="AS42" i="18"/>
  <c r="AT59" i="18"/>
  <c r="AT58" i="18"/>
  <c r="AV53" i="18"/>
  <c r="AW44" i="18"/>
  <c r="AS51" i="18"/>
  <c r="AX56" i="18"/>
  <c r="AX55" i="18"/>
  <c r="BB47" i="18"/>
  <c r="AS67" i="18"/>
  <c r="AX66" i="18"/>
  <c r="BA12" i="18"/>
  <c r="M9" i="18"/>
  <c r="AT20" i="18"/>
  <c r="F17" i="18"/>
  <c r="AS13" i="18"/>
  <c r="E10" i="18"/>
  <c r="AZ19" i="18"/>
  <c r="L16" i="18"/>
  <c r="BB44" i="18"/>
  <c r="BB43" i="18"/>
  <c r="AY12" i="18"/>
  <c r="AV15" i="18"/>
  <c r="H12" i="18"/>
  <c r="AU24" i="18"/>
  <c r="G21" i="18"/>
  <c r="E32" i="18"/>
  <c r="AS35" i="18"/>
  <c r="AZ13" i="18"/>
  <c r="AZ12" i="18"/>
  <c r="L10" i="18"/>
  <c r="AV18" i="18"/>
  <c r="H15" i="18"/>
  <c r="AU22" i="18"/>
  <c r="G19" i="18"/>
  <c r="H27" i="18"/>
  <c r="AV30" i="18"/>
  <c r="BB33" i="18"/>
  <c r="L33" i="18"/>
  <c r="AZ36" i="18"/>
  <c r="AT40" i="18"/>
  <c r="F37" i="18"/>
  <c r="AV27" i="18"/>
  <c r="H24" i="18"/>
  <c r="E33" i="18"/>
  <c r="AS36" i="18"/>
  <c r="J23" i="18"/>
  <c r="AX26" i="18"/>
  <c r="AV33" i="18"/>
  <c r="H30" i="18"/>
  <c r="AV37" i="18"/>
  <c r="H34" i="18"/>
  <c r="AT44" i="18"/>
  <c r="AS52" i="18"/>
  <c r="AU17" i="18"/>
  <c r="G14" i="18"/>
  <c r="AY15" i="18"/>
  <c r="K12" i="18"/>
  <c r="N16" i="18"/>
  <c r="BB19" i="18"/>
  <c r="AU52" i="18"/>
  <c r="AX64" i="18"/>
  <c r="AY63" i="18"/>
  <c r="AY62" i="18"/>
  <c r="AX18" i="18"/>
  <c r="J15" i="18"/>
  <c r="AZ17" i="18"/>
  <c r="L14" i="18"/>
  <c r="AZ38" i="18"/>
  <c r="L35" i="18"/>
  <c r="BA15" i="18"/>
  <c r="M12" i="18"/>
  <c r="J20" i="18"/>
  <c r="AX23" i="18"/>
  <c r="AU14" i="18"/>
  <c r="G11" i="18"/>
  <c r="AT18" i="18"/>
  <c r="F15" i="18"/>
  <c r="AX22" i="18"/>
  <c r="J19" i="18"/>
  <c r="AY39" i="18"/>
  <c r="AY30" i="18"/>
  <c r="K27" i="18"/>
  <c r="AV34" i="18"/>
  <c r="H31" i="18"/>
  <c r="BB40" i="18"/>
  <c r="N37" i="18"/>
  <c r="AY27" i="18"/>
  <c r="K24" i="18"/>
  <c r="I35" i="18"/>
  <c r="AW38" i="18"/>
  <c r="AV28" i="18"/>
  <c r="H25" i="18"/>
  <c r="AW33" i="18"/>
  <c r="I30" i="18"/>
  <c r="AW37" i="18"/>
  <c r="I34" i="18"/>
  <c r="AS39" i="18"/>
  <c r="E36" i="18"/>
  <c r="AX52" i="18"/>
  <c r="AT63" i="18"/>
  <c r="AT62" i="18"/>
  <c r="BA62" i="18"/>
  <c r="AW12" i="18"/>
  <c r="I9" i="18"/>
  <c r="AU19" i="18"/>
  <c r="G16" i="18"/>
  <c r="BA14" i="18"/>
  <c r="M11" i="18"/>
  <c r="AT23" i="18"/>
  <c r="F20" i="18"/>
  <c r="AX15" i="18"/>
  <c r="J12" i="18"/>
  <c r="AZ18" i="18"/>
  <c r="L15" i="18"/>
  <c r="AT22" i="18"/>
  <c r="F19" i="18"/>
  <c r="J31" i="18"/>
  <c r="AX34" i="18"/>
  <c r="E35" i="18"/>
  <c r="AS38" i="18"/>
  <c r="AX42" i="18"/>
  <c r="L28" i="18"/>
  <c r="AZ31" i="18"/>
  <c r="L32" i="18"/>
  <c r="AZ35" i="18"/>
  <c r="AX59" i="18"/>
  <c r="AX58" i="18"/>
  <c r="AZ44" i="18"/>
  <c r="AY50" i="18"/>
  <c r="BB49" i="18"/>
  <c r="BA67" i="18"/>
  <c r="J17" i="18"/>
  <c r="AX20" i="18"/>
  <c r="AT19" i="18"/>
  <c r="F16" i="18"/>
  <c r="AT25" i="18"/>
  <c r="F22" i="18"/>
  <c r="AU16" i="18"/>
  <c r="G13" i="18"/>
  <c r="AY22" i="18"/>
  <c r="K19" i="18"/>
  <c r="AU25" i="18"/>
  <c r="G22" i="18"/>
  <c r="J33" i="18"/>
  <c r="AX36" i="18"/>
  <c r="AV40" i="18"/>
  <c r="H37" i="18"/>
  <c r="AU45" i="18"/>
  <c r="F31" i="18"/>
  <c r="AT34" i="18"/>
  <c r="AY41" i="18"/>
  <c r="AS46" i="18"/>
  <c r="BA32" i="18"/>
  <c r="M29" i="18"/>
  <c r="H36" i="18"/>
  <c r="AV39" i="18"/>
  <c r="BA53" i="18"/>
  <c r="AV60" i="18"/>
  <c r="AX44" i="18"/>
  <c r="AT51" i="18"/>
  <c r="AU68" i="18"/>
  <c r="AS65" i="18"/>
  <c r="BA61" i="18"/>
  <c r="BB12" i="18"/>
  <c r="N9" i="18"/>
  <c r="AS20" i="18"/>
  <c r="E17" i="18"/>
  <c r="AT13" i="18"/>
  <c r="F10" i="18"/>
  <c r="AY19" i="18"/>
  <c r="K16" i="18"/>
  <c r="I11" i="18"/>
  <c r="AW14" i="18"/>
  <c r="AV23" i="18"/>
  <c r="H20" i="18"/>
  <c r="AT16" i="18"/>
  <c r="F13" i="18"/>
  <c r="AV21" i="18"/>
  <c r="H18" i="18"/>
  <c r="N20" i="18"/>
  <c r="BB23" i="18"/>
  <c r="AZ25" i="18"/>
  <c r="L22" i="18"/>
  <c r="AY26" i="18"/>
  <c r="K23" i="18"/>
  <c r="AV32" i="18"/>
  <c r="H29" i="18"/>
  <c r="AW26" i="18"/>
  <c r="I23" i="18"/>
  <c r="AW25" i="18"/>
  <c r="AU33" i="18"/>
  <c r="G30" i="18"/>
  <c r="AU37" i="18"/>
  <c r="G34" i="18"/>
  <c r="AT54" i="18"/>
  <c r="AS44" i="18"/>
  <c r="AY66" i="18"/>
  <c r="AV17" i="18"/>
  <c r="H14" i="18"/>
  <c r="AU56" i="18"/>
  <c r="AU55" i="18"/>
  <c r="AZ15" i="18"/>
  <c r="L12" i="18"/>
  <c r="BA19" i="18"/>
  <c r="M16" i="18"/>
  <c r="AT49" i="18"/>
  <c r="AT48" i="18"/>
  <c r="AZ63" i="18"/>
  <c r="AZ62" i="18"/>
  <c r="AS12" i="18"/>
  <c r="E9" i="18"/>
  <c r="AW18" i="18"/>
  <c r="I15" i="18"/>
  <c r="BB38" i="18"/>
  <c r="AY17" i="18"/>
  <c r="K14" i="18"/>
  <c r="K35" i="18"/>
  <c r="AY38" i="18"/>
  <c r="BB15" i="18"/>
  <c r="N12" i="18"/>
  <c r="I20" i="18"/>
  <c r="AW23" i="18"/>
  <c r="AV14" i="18"/>
  <c r="H11" i="18"/>
  <c r="AV13" i="18"/>
  <c r="AS18" i="18"/>
  <c r="E15" i="18"/>
  <c r="I19" i="18"/>
  <c r="AW22" i="18"/>
  <c r="L27" i="18"/>
  <c r="AZ30" i="18"/>
  <c r="AU34" i="18"/>
  <c r="G31" i="18"/>
  <c r="BA40" i="18"/>
  <c r="M37" i="18"/>
  <c r="AZ27" i="18"/>
  <c r="L24" i="18"/>
  <c r="J35" i="18"/>
  <c r="AX38" i="18"/>
  <c r="AX31" i="18"/>
  <c r="J28" i="18"/>
  <c r="J32" i="18"/>
  <c r="AX35" i="18"/>
  <c r="BB54" i="18"/>
  <c r="AZ58" i="18"/>
  <c r="AZ57" i="18"/>
  <c r="BA55" i="18"/>
  <c r="AW67" i="18"/>
  <c r="BA22" i="18"/>
  <c r="AX12" i="18"/>
  <c r="J9" i="18"/>
  <c r="BA38" i="18"/>
  <c r="H16" i="18"/>
  <c r="AV19" i="18"/>
  <c r="BB14" i="18"/>
  <c r="N11" i="18"/>
  <c r="E20" i="18"/>
  <c r="AS23" i="18"/>
  <c r="BA28" i="18"/>
  <c r="AW15" i="18"/>
  <c r="I12" i="18"/>
  <c r="AY18" i="18"/>
  <c r="K15" i="18"/>
  <c r="E19" i="18"/>
  <c r="AS22" i="18"/>
  <c r="AZ39" i="18"/>
  <c r="AW34" i="18"/>
  <c r="I31" i="18"/>
  <c r="AT27" i="18"/>
  <c r="AT38" i="18"/>
  <c r="F35" i="18"/>
  <c r="AW42" i="18"/>
  <c r="AY28" i="18"/>
  <c r="K25" i="18"/>
  <c r="AY33" i="18"/>
  <c r="K30" i="18"/>
  <c r="AY37" i="18"/>
  <c r="K34" i="18"/>
  <c r="BB59" i="18"/>
  <c r="BB58" i="18"/>
  <c r="AW48" i="18"/>
  <c r="AY44" i="18"/>
  <c r="AU51" i="18"/>
  <c r="AV55" i="18"/>
  <c r="AZ50" i="18"/>
  <c r="AZ49" i="18"/>
  <c r="AW65" i="18"/>
  <c r="BB67" i="18"/>
  <c r="AU66" i="18"/>
  <c r="I17" i="18"/>
  <c r="AW20" i="18"/>
  <c r="AW19" i="18"/>
  <c r="AS19" i="18"/>
  <c r="E16" i="18"/>
  <c r="E22" i="18"/>
  <c r="AS25" i="18"/>
  <c r="BB28" i="18"/>
  <c r="AV16" i="18"/>
  <c r="H13" i="18"/>
  <c r="AZ22" i="18"/>
  <c r="L19" i="18"/>
  <c r="AV25" i="18"/>
  <c r="H22" i="18"/>
  <c r="BA33" i="18"/>
  <c r="AW36" i="18"/>
  <c r="I33" i="18"/>
  <c r="G37" i="18"/>
  <c r="AU40" i="18"/>
  <c r="AV45" i="18"/>
  <c r="E31" i="18"/>
  <c r="AS34" i="18"/>
  <c r="AZ41" i="18"/>
  <c r="AX30" i="18"/>
  <c r="J27" i="18"/>
  <c r="BB36" i="18"/>
  <c r="N33" i="18"/>
  <c r="G36" i="18"/>
  <c r="AU39" i="18"/>
  <c r="BB53" i="18"/>
  <c r="AU60" i="18"/>
  <c r="AW51" i="18"/>
  <c r="AU50" i="18"/>
  <c r="AV68" i="18"/>
  <c r="AT65" i="18"/>
  <c r="BB61" i="18"/>
  <c r="AX11" i="17"/>
  <c r="J8" i="17"/>
  <c r="AZ16" i="17"/>
  <c r="L13" i="17"/>
  <c r="AZ21" i="17"/>
  <c r="L18" i="17"/>
  <c r="AV25" i="17"/>
  <c r="H22" i="17"/>
  <c r="AT27" i="17"/>
  <c r="F24" i="17"/>
  <c r="BB39" i="17"/>
  <c r="N36" i="17"/>
  <c r="AY17" i="17"/>
  <c r="K14" i="17"/>
  <c r="AX17" i="17"/>
  <c r="J14" i="17"/>
  <c r="M19" i="17"/>
  <c r="BA22" i="17"/>
  <c r="AW26" i="17"/>
  <c r="I23" i="17"/>
  <c r="AY28" i="17"/>
  <c r="K25" i="17"/>
  <c r="AU19" i="17"/>
  <c r="G16" i="17"/>
  <c r="K28" i="17"/>
  <c r="AY31" i="17"/>
  <c r="BB33" i="17"/>
  <c r="N30" i="17"/>
  <c r="AZ42" i="17"/>
  <c r="AZ41" i="17"/>
  <c r="BA35" i="17"/>
  <c r="M32" i="17"/>
  <c r="AY37" i="17"/>
  <c r="K34" i="17"/>
  <c r="AY56" i="17"/>
  <c r="AY55" i="17"/>
  <c r="AV61" i="17"/>
  <c r="AW60" i="17"/>
  <c r="AW59" i="17"/>
  <c r="AV11" i="17"/>
  <c r="H8" i="17"/>
  <c r="AV18" i="17"/>
  <c r="H15" i="17"/>
  <c r="AT21" i="17"/>
  <c r="F18" i="17"/>
  <c r="BB25" i="17"/>
  <c r="N22" i="17"/>
  <c r="AX29" i="17"/>
  <c r="J26" i="17"/>
  <c r="AT40" i="17"/>
  <c r="AX10" i="17"/>
  <c r="J7" i="17"/>
  <c r="AV17" i="17"/>
  <c r="H14" i="17"/>
  <c r="AT20" i="17"/>
  <c r="F17" i="17"/>
  <c r="BB24" i="17"/>
  <c r="N21" i="17"/>
  <c r="AX28" i="17"/>
  <c r="J25" i="17"/>
  <c r="E16" i="17"/>
  <c r="AS19" i="17"/>
  <c r="L29" i="17"/>
  <c r="AZ32" i="17"/>
  <c r="AV34" i="17"/>
  <c r="H31" i="17"/>
  <c r="AT38" i="17"/>
  <c r="F35" i="17"/>
  <c r="BA48" i="17"/>
  <c r="BB34" i="17"/>
  <c r="N31" i="17"/>
  <c r="AZ36" i="17"/>
  <c r="L33" i="17"/>
  <c r="AW40" i="17"/>
  <c r="AZ66" i="17"/>
  <c r="AV16" i="17"/>
  <c r="H13" i="17"/>
  <c r="AV21" i="17"/>
  <c r="H18" i="17"/>
  <c r="AT23" i="17"/>
  <c r="F20" i="17"/>
  <c r="BB27" i="17"/>
  <c r="N24" i="17"/>
  <c r="AS17" i="17"/>
  <c r="E14" i="17"/>
  <c r="AS16" i="17"/>
  <c r="AX22" i="17"/>
  <c r="J19" i="17"/>
  <c r="AZ24" i="17"/>
  <c r="L21" i="17"/>
  <c r="AV28" i="17"/>
  <c r="H25" i="17"/>
  <c r="AX12" i="17"/>
  <c r="J9" i="17"/>
  <c r="BB19" i="17"/>
  <c r="N16" i="17"/>
  <c r="AV31" i="17"/>
  <c r="H28" i="17"/>
  <c r="L30" i="17"/>
  <c r="AZ33" i="17"/>
  <c r="AX46" i="17"/>
  <c r="AX45" i="17"/>
  <c r="AU35" i="17"/>
  <c r="G32" i="17"/>
  <c r="BB53" i="17"/>
  <c r="AX52" i="17"/>
  <c r="AY35" i="17"/>
  <c r="K32" i="17"/>
  <c r="AV39" i="17"/>
  <c r="H36" i="17"/>
  <c r="AU56" i="17"/>
  <c r="AU55" i="17"/>
  <c r="AW50" i="17"/>
  <c r="AW61" i="17"/>
  <c r="AW64" i="17"/>
  <c r="BA68" i="17"/>
  <c r="BA58" i="17"/>
  <c r="AX67" i="17"/>
  <c r="BB16" i="17"/>
  <c r="N13" i="17"/>
  <c r="M18" i="17"/>
  <c r="BA21" i="17"/>
  <c r="AW25" i="17"/>
  <c r="I22" i="17"/>
  <c r="AY27" i="17"/>
  <c r="K24" i="17"/>
  <c r="AT65" i="17"/>
  <c r="AU41" i="17"/>
  <c r="AU40" i="17"/>
  <c r="AS15" i="17"/>
  <c r="E12" i="17"/>
  <c r="AS10" i="17"/>
  <c r="E7" i="17"/>
  <c r="M17" i="17"/>
  <c r="BA20" i="17"/>
  <c r="AW24" i="17"/>
  <c r="I21" i="17"/>
  <c r="AY26" i="17"/>
  <c r="K23" i="17"/>
  <c r="AV12" i="17"/>
  <c r="H9" i="17"/>
  <c r="AY19" i="17"/>
  <c r="K16" i="17"/>
  <c r="BB32" i="17"/>
  <c r="N29" i="17"/>
  <c r="AW33" i="17"/>
  <c r="I30" i="17"/>
  <c r="AX37" i="17"/>
  <c r="J34" i="17"/>
  <c r="AU36" i="17"/>
  <c r="G33" i="17"/>
  <c r="AS53" i="17"/>
  <c r="AV38" i="17"/>
  <c r="H35" i="17"/>
  <c r="BA52" i="17"/>
  <c r="AS47" i="17"/>
  <c r="BA36" i="17"/>
  <c r="M33" i="17"/>
  <c r="AZ47" i="17"/>
  <c r="AS51" i="17"/>
  <c r="BA61" i="17"/>
  <c r="AS60" i="17"/>
  <c r="AS68" i="17"/>
  <c r="AS58" i="17"/>
  <c r="BA66" i="17"/>
  <c r="I12" i="17"/>
  <c r="AW15" i="17"/>
  <c r="AZ18" i="17"/>
  <c r="L15" i="17"/>
  <c r="BA23" i="17"/>
  <c r="M20" i="17"/>
  <c r="AW27" i="17"/>
  <c r="I24" i="17"/>
  <c r="AY29" i="17"/>
  <c r="K26" i="17"/>
  <c r="I10" i="17"/>
  <c r="AW13" i="17"/>
  <c r="AW17" i="17"/>
  <c r="I14" i="17"/>
  <c r="N19" i="17"/>
  <c r="BB22" i="17"/>
  <c r="AX26" i="17"/>
  <c r="J23" i="17"/>
  <c r="AZ28" i="17"/>
  <c r="L25" i="17"/>
  <c r="AV19" i="17"/>
  <c r="H16" i="17"/>
  <c r="L28" i="17"/>
  <c r="AZ31" i="17"/>
  <c r="BA33" i="17"/>
  <c r="M30" i="17"/>
  <c r="AU37" i="17"/>
  <c r="G34" i="17"/>
  <c r="AX53" i="17"/>
  <c r="BB38" i="17"/>
  <c r="N35" i="17"/>
  <c r="BB49" i="17"/>
  <c r="BB48" i="17"/>
  <c r="BB35" i="17"/>
  <c r="N32" i="17"/>
  <c r="AZ37" i="17"/>
  <c r="L34" i="17"/>
  <c r="AZ62" i="17"/>
  <c r="AX60" i="17"/>
  <c r="AX59" i="17"/>
  <c r="AU15" i="17"/>
  <c r="G12" i="17"/>
  <c r="I18" i="17"/>
  <c r="AW21" i="17"/>
  <c r="AY23" i="17"/>
  <c r="K20" i="17"/>
  <c r="AU27" i="17"/>
  <c r="G24" i="17"/>
  <c r="AS29" i="17"/>
  <c r="E26" i="17"/>
  <c r="AW14" i="17"/>
  <c r="I11" i="17"/>
  <c r="AU13" i="17"/>
  <c r="G10" i="17"/>
  <c r="AW20" i="17"/>
  <c r="I17" i="17"/>
  <c r="AY22" i="17"/>
  <c r="K19" i="17"/>
  <c r="AU26" i="17"/>
  <c r="G23" i="17"/>
  <c r="AS28" i="17"/>
  <c r="E25" i="17"/>
  <c r="AW31" i="17"/>
  <c r="I28" i="17"/>
  <c r="AS33" i="17"/>
  <c r="E30" i="17"/>
  <c r="AS39" i="17"/>
  <c r="E36" i="17"/>
  <c r="AS38" i="17"/>
  <c r="E35" i="17"/>
  <c r="AY52" i="17"/>
  <c r="AY51" i="17"/>
  <c r="AS35" i="17"/>
  <c r="E32" i="17"/>
  <c r="AW39" i="17"/>
  <c r="AW38" i="17"/>
  <c r="I36" i="17"/>
  <c r="AX49" i="17"/>
  <c r="AX48" i="17"/>
  <c r="AX40" i="17"/>
  <c r="AZ61" i="17"/>
  <c r="AZ60" i="17"/>
  <c r="AW55" i="17"/>
  <c r="AU60" i="17"/>
  <c r="AU68" i="17"/>
  <c r="AW19" i="17"/>
  <c r="AT18" i="17"/>
  <c r="F15" i="17"/>
  <c r="AW23" i="17"/>
  <c r="I20" i="17"/>
  <c r="AY25" i="17"/>
  <c r="K22" i="17"/>
  <c r="AU29" i="17"/>
  <c r="G26" i="17"/>
  <c r="AY38" i="17"/>
  <c r="K35" i="17"/>
  <c r="AU10" i="17"/>
  <c r="G7" i="17"/>
  <c r="AU14" i="17"/>
  <c r="G11" i="17"/>
  <c r="AS14" i="17"/>
  <c r="E11" i="17"/>
  <c r="AU20" i="17"/>
  <c r="G17" i="17"/>
  <c r="AS22" i="17"/>
  <c r="E19" i="17"/>
  <c r="BA26" i="17"/>
  <c r="M23" i="17"/>
  <c r="AZ14" i="17"/>
  <c r="L11" i="17"/>
  <c r="BB31" i="17"/>
  <c r="N28" i="17"/>
  <c r="AW32" i="17"/>
  <c r="I29" i="17"/>
  <c r="AW46" i="17"/>
  <c r="AW45" i="17"/>
  <c r="AZ40" i="17"/>
  <c r="AV35" i="17"/>
  <c r="H32" i="17"/>
  <c r="AY45" i="17"/>
  <c r="AY44" i="17"/>
  <c r="AZ35" i="17"/>
  <c r="L32" i="17"/>
  <c r="AU39" i="17"/>
  <c r="G36" i="17"/>
  <c r="AV56" i="17"/>
  <c r="AX50" i="17"/>
  <c r="BA62" i="17"/>
  <c r="AX64" i="17"/>
  <c r="BB68" i="17"/>
  <c r="BB58" i="17"/>
  <c r="AW67" i="17"/>
  <c r="BA16" i="17"/>
  <c r="M13" i="17"/>
  <c r="N18" i="17"/>
  <c r="BB21" i="17"/>
  <c r="AX25" i="17"/>
  <c r="J22" i="17"/>
  <c r="AZ27" i="17"/>
  <c r="L24" i="17"/>
  <c r="AS65" i="17"/>
  <c r="AV41" i="17"/>
  <c r="AV40" i="17"/>
  <c r="AT15" i="17"/>
  <c r="F12" i="17"/>
  <c r="AT10" i="17"/>
  <c r="F7" i="17"/>
  <c r="N17" i="17"/>
  <c r="BB20" i="17"/>
  <c r="AX24" i="17"/>
  <c r="J21" i="17"/>
  <c r="AZ26" i="17"/>
  <c r="L23" i="17"/>
  <c r="AU12" i="17"/>
  <c r="G9" i="17"/>
  <c r="AZ19" i="17"/>
  <c r="L16" i="17"/>
  <c r="BA32" i="17"/>
  <c r="M29" i="17"/>
  <c r="AX33" i="17"/>
  <c r="J30" i="17"/>
  <c r="AX42" i="17"/>
  <c r="AV36" i="17"/>
  <c r="H33" i="17"/>
  <c r="AW48" i="17"/>
  <c r="AY53" i="17"/>
  <c r="AZ64" i="17"/>
  <c r="BB36" i="17"/>
  <c r="N33" i="17"/>
  <c r="BB63" i="17"/>
  <c r="AV50" i="17"/>
  <c r="AS62" i="17"/>
  <c r="AV64" i="17"/>
  <c r="AT60" i="17"/>
  <c r="AT68" i="17"/>
  <c r="AT58" i="17"/>
  <c r="BB66" i="17"/>
  <c r="AX15" i="17"/>
  <c r="J12" i="17"/>
  <c r="AY18" i="17"/>
  <c r="K15" i="17"/>
  <c r="BB23" i="17"/>
  <c r="N20" i="17"/>
  <c r="AX27" i="17"/>
  <c r="J24" i="17"/>
  <c r="AZ29" i="17"/>
  <c r="L26" i="17"/>
  <c r="AX13" i="17"/>
  <c r="J10" i="17"/>
  <c r="AY20" i="17"/>
  <c r="K17" i="17"/>
  <c r="AU24" i="17"/>
  <c r="G21" i="17"/>
  <c r="AS26" i="17"/>
  <c r="E23" i="17"/>
  <c r="AS13" i="17"/>
  <c r="E10" i="17"/>
  <c r="AS30" i="17"/>
  <c r="E27" i="17"/>
  <c r="AS32" i="17"/>
  <c r="E29" i="17"/>
  <c r="AU33" i="17"/>
  <c r="G30" i="17"/>
  <c r="AY30" i="17"/>
  <c r="K27" i="17"/>
  <c r="AV37" i="17"/>
  <c r="H34" i="17"/>
  <c r="BA38" i="17"/>
  <c r="M35" i="17"/>
  <c r="AS36" i="17"/>
  <c r="E33" i="17"/>
  <c r="BB43" i="17"/>
  <c r="AS12" i="17"/>
  <c r="AV15" i="17"/>
  <c r="H12" i="17"/>
  <c r="AX21" i="17"/>
  <c r="J18" i="17"/>
  <c r="AZ23" i="17"/>
  <c r="L20" i="17"/>
  <c r="AV27" i="17"/>
  <c r="H24" i="17"/>
  <c r="AT29" i="17"/>
  <c r="F26" i="17"/>
  <c r="J11" i="17"/>
  <c r="AX14" i="17"/>
  <c r="AV13" i="17"/>
  <c r="H10" i="17"/>
  <c r="AX20" i="17"/>
  <c r="J17" i="17"/>
  <c r="AZ22" i="17"/>
  <c r="L19" i="17"/>
  <c r="AV26" i="17"/>
  <c r="H23" i="17"/>
  <c r="AT28" i="17"/>
  <c r="F25" i="17"/>
  <c r="AX31" i="17"/>
  <c r="J28" i="17"/>
  <c r="AT33" i="17"/>
  <c r="F30" i="17"/>
  <c r="AW30" i="17"/>
  <c r="I27" i="17"/>
  <c r="AT39" i="17"/>
  <c r="F36" i="17"/>
  <c r="AS45" i="17"/>
  <c r="AS44" i="17"/>
  <c r="AZ52" i="17"/>
  <c r="AZ51" i="17"/>
  <c r="AT35" i="17"/>
  <c r="F32" i="17"/>
  <c r="AX39" i="17"/>
  <c r="AX38" i="17"/>
  <c r="J36" i="17"/>
  <c r="AY61" i="17"/>
  <c r="AY60" i="17"/>
  <c r="AS18" i="17"/>
  <c r="E15" i="17"/>
  <c r="AX23" i="17"/>
  <c r="J20" i="17"/>
  <c r="AZ25" i="17"/>
  <c r="L22" i="17"/>
  <c r="AV29" i="17"/>
  <c r="H26" i="17"/>
  <c r="AZ38" i="17"/>
  <c r="L35" i="17"/>
  <c r="AV10" i="17"/>
  <c r="H7" i="17"/>
  <c r="AV14" i="17"/>
  <c r="H11" i="17"/>
  <c r="AT14" i="17"/>
  <c r="F11" i="17"/>
  <c r="AV20" i="17"/>
  <c r="H17" i="17"/>
  <c r="AT22" i="17"/>
  <c r="F19" i="17"/>
  <c r="BB26" i="17"/>
  <c r="N23" i="17"/>
  <c r="AY14" i="17"/>
  <c r="K11" i="17"/>
  <c r="BA31" i="17"/>
  <c r="M28" i="17"/>
  <c r="AX32" i="17"/>
  <c r="J29" i="17"/>
  <c r="AU46" i="17"/>
  <c r="AV30" i="17"/>
  <c r="H27" i="17"/>
  <c r="BB41" i="17"/>
  <c r="BB40" i="17"/>
  <c r="AZ45" i="17"/>
  <c r="AZ44" i="17"/>
  <c r="AS34" i="17"/>
  <c r="E31" i="17"/>
  <c r="BA37" i="17"/>
  <c r="M34" i="17"/>
  <c r="BA56" i="17"/>
  <c r="BA55" i="17"/>
  <c r="BB15" i="17"/>
  <c r="N12" i="17"/>
  <c r="BB18" i="17"/>
  <c r="N15" i="17"/>
  <c r="AU23" i="17"/>
  <c r="G20" i="17"/>
  <c r="AS25" i="17"/>
  <c r="E22" i="17"/>
  <c r="BA29" i="17"/>
  <c r="M26" i="17"/>
  <c r="BB17" i="17"/>
  <c r="N14" i="17"/>
  <c r="AU22" i="17"/>
  <c r="G19" i="17"/>
  <c r="AS24" i="17"/>
  <c r="E21" i="17"/>
  <c r="BA28" i="17"/>
  <c r="M25" i="17"/>
  <c r="AZ10" i="17"/>
  <c r="L7" i="17"/>
  <c r="AS31" i="17"/>
  <c r="E28" i="17"/>
  <c r="AU32" i="17"/>
  <c r="G29" i="17"/>
  <c r="AW42" i="17"/>
  <c r="AW41" i="17"/>
  <c r="AT41" i="17"/>
  <c r="AZ53" i="17"/>
  <c r="AY34" i="17"/>
  <c r="K31" i="17"/>
  <c r="AS37" i="17"/>
  <c r="E34" i="17"/>
  <c r="BA63" i="17"/>
  <c r="AU50" i="17"/>
  <c r="AT62" i="17"/>
  <c r="AV59" i="17"/>
  <c r="AV67" i="17"/>
  <c r="AZ57" i="17"/>
  <c r="AV65" i="17"/>
  <c r="AW11" i="17"/>
  <c r="I8" i="17"/>
  <c r="AY16" i="17"/>
  <c r="K13" i="17"/>
  <c r="AY21" i="17"/>
  <c r="K18" i="17"/>
  <c r="AU25" i="17"/>
  <c r="G22" i="17"/>
  <c r="AS27" i="17"/>
  <c r="E24" i="17"/>
  <c r="BA39" i="17"/>
  <c r="M36" i="17"/>
  <c r="AZ17" i="17"/>
  <c r="L14" i="17"/>
  <c r="AZ15" i="17"/>
  <c r="AZ20" i="17"/>
  <c r="L17" i="17"/>
  <c r="AV24" i="17"/>
  <c r="H21" i="17"/>
  <c r="AT26" i="17"/>
  <c r="F23" i="17"/>
  <c r="AT13" i="17"/>
  <c r="F10" i="17"/>
  <c r="AT30" i="17"/>
  <c r="F27" i="17"/>
  <c r="AT32" i="17"/>
  <c r="F29" i="17"/>
  <c r="AV33" i="17"/>
  <c r="H30" i="17"/>
  <c r="AZ30" i="17"/>
  <c r="L27" i="17"/>
  <c r="AY41" i="17"/>
  <c r="AT52" i="17"/>
  <c r="AT51" i="17"/>
  <c r="AT36" i="17"/>
  <c r="F33" i="17"/>
  <c r="AY47" i="17"/>
  <c r="AZ55" i="17"/>
  <c r="AU11" i="17"/>
  <c r="G8" i="17"/>
  <c r="AU18" i="17"/>
  <c r="G15" i="17"/>
  <c r="AS21" i="17"/>
  <c r="E18" i="17"/>
  <c r="BA25" i="17"/>
  <c r="M22" i="17"/>
  <c r="AW29" i="17"/>
  <c r="I26" i="17"/>
  <c r="AS40" i="17"/>
  <c r="AW10" i="17"/>
  <c r="I7" i="17"/>
  <c r="AU17" i="17"/>
  <c r="G14" i="17"/>
  <c r="AY15" i="17"/>
  <c r="E17" i="17"/>
  <c r="AS20" i="17"/>
  <c r="BA24" i="17"/>
  <c r="M21" i="17"/>
  <c r="AW28" i="17"/>
  <c r="I25" i="17"/>
  <c r="AT19" i="17"/>
  <c r="F16" i="17"/>
  <c r="K29" i="17"/>
  <c r="AY32" i="17"/>
  <c r="AX30" i="17"/>
  <c r="J27" i="17"/>
  <c r="AU34" i="17"/>
  <c r="G31" i="17"/>
  <c r="AW43" i="17"/>
  <c r="AU53" i="17"/>
  <c r="AT45" i="17"/>
  <c r="AT44" i="17"/>
  <c r="BA34" i="17"/>
  <c r="M31" i="17"/>
  <c r="AY36" i="17"/>
  <c r="K33" i="17"/>
  <c r="BA43" i="17"/>
  <c r="AX56" i="17"/>
  <c r="AU16" i="17"/>
  <c r="G13" i="17"/>
  <c r="AU21" i="17"/>
  <c r="G18" i="17"/>
  <c r="AS23" i="17"/>
  <c r="E20" i="17"/>
  <c r="BA27" i="17"/>
  <c r="M24" i="17"/>
  <c r="AT17" i="17"/>
  <c r="F14" i="17"/>
  <c r="I19" i="17"/>
  <c r="AW22" i="17"/>
  <c r="AY24" i="17"/>
  <c r="K21" i="17"/>
  <c r="AU28" i="17"/>
  <c r="G25" i="17"/>
  <c r="AW12" i="17"/>
  <c r="I9" i="17"/>
  <c r="M16" i="17"/>
  <c r="BA19" i="17"/>
  <c r="AU31" i="17"/>
  <c r="G28" i="17"/>
  <c r="K30" i="17"/>
  <c r="AY33" i="17"/>
  <c r="AV46" i="17"/>
  <c r="AU30" i="17"/>
  <c r="G27" i="17"/>
  <c r="BA41" i="17"/>
  <c r="BA40" i="17"/>
  <c r="AT48" i="17"/>
  <c r="AW52" i="17"/>
  <c r="AU49" i="17"/>
  <c r="AT34" i="17"/>
  <c r="F31" i="17"/>
  <c r="BB37" i="17"/>
  <c r="N34" i="17"/>
  <c r="BB56" i="17"/>
  <c r="BB55" i="17"/>
  <c r="AX61" i="17"/>
  <c r="AW63" i="17"/>
  <c r="AY67" i="17"/>
  <c r="AX66" i="17"/>
  <c r="BA15" i="17"/>
  <c r="M12" i="17"/>
  <c r="BA18" i="17"/>
  <c r="M15" i="17"/>
  <c r="AV23" i="17"/>
  <c r="H20" i="17"/>
  <c r="AT25" i="17"/>
  <c r="F22" i="17"/>
  <c r="BB29" i="17"/>
  <c r="N26" i="17"/>
  <c r="AT55" i="17"/>
  <c r="BA17" i="17"/>
  <c r="M14" i="17"/>
  <c r="AX16" i="17"/>
  <c r="AV22" i="17"/>
  <c r="H19" i="17"/>
  <c r="AT24" i="17"/>
  <c r="F21" i="17"/>
  <c r="BB28" i="17"/>
  <c r="N25" i="17"/>
  <c r="AY10" i="17"/>
  <c r="K7" i="17"/>
  <c r="AT16" i="17"/>
  <c r="AT31" i="17"/>
  <c r="F28" i="17"/>
  <c r="AV32" i="17"/>
  <c r="H29" i="17"/>
  <c r="AW37" i="17"/>
  <c r="I34" i="17"/>
  <c r="AS41" i="17"/>
  <c r="AT53" i="17"/>
  <c r="AU38" i="17"/>
  <c r="G35" i="17"/>
  <c r="BB52" i="17"/>
  <c r="AV45" i="17"/>
  <c r="AZ34" i="17"/>
  <c r="L31" i="17"/>
  <c r="AT37" i="17"/>
  <c r="F34" i="17"/>
  <c r="AV58" i="17"/>
  <c r="BB61" i="17"/>
  <c r="AX63" i="17"/>
  <c r="AU59" i="17"/>
  <c r="AU67" i="17"/>
  <c r="AY57" i="17"/>
  <c r="AU65" i="17"/>
  <c r="AZ68" i="17"/>
  <c r="BA24" i="16"/>
  <c r="M21" i="16"/>
  <c r="BB10" i="16"/>
  <c r="N7" i="16"/>
  <c r="AZ26" i="16"/>
  <c r="L23" i="16"/>
  <c r="AZ25" i="16"/>
  <c r="BA39" i="16"/>
  <c r="M36" i="16"/>
  <c r="AV34" i="16"/>
  <c r="H31" i="16"/>
  <c r="AT19" i="16"/>
  <c r="AT18" i="16"/>
  <c r="F16" i="16"/>
  <c r="AU24" i="16"/>
  <c r="G21" i="16"/>
  <c r="AU23" i="16"/>
  <c r="BA34" i="16"/>
  <c r="M31" i="16"/>
  <c r="AV44" i="16"/>
  <c r="AT37" i="16"/>
  <c r="F34" i="16"/>
  <c r="AZ49" i="16"/>
  <c r="AV55" i="16"/>
  <c r="AV56" i="16"/>
  <c r="AZ52" i="16"/>
  <c r="N24" i="16"/>
  <c r="BB27" i="16"/>
  <c r="BB63" i="16"/>
  <c r="BA57" i="16"/>
  <c r="AV16" i="16"/>
  <c r="AV15" i="16"/>
  <c r="H13" i="16"/>
  <c r="AT15" i="16"/>
  <c r="F12" i="16"/>
  <c r="AT14" i="16"/>
  <c r="BA18" i="16"/>
  <c r="M15" i="16"/>
  <c r="BB22" i="16"/>
  <c r="N19" i="16"/>
  <c r="AV26" i="16"/>
  <c r="H23" i="16"/>
  <c r="AV25" i="16"/>
  <c r="J18" i="16"/>
  <c r="AX21" i="16"/>
  <c r="AX20" i="16"/>
  <c r="BA17" i="16"/>
  <c r="M14" i="16"/>
  <c r="AU30" i="16"/>
  <c r="AU29" i="16"/>
  <c r="G27" i="16"/>
  <c r="AT34" i="16"/>
  <c r="F31" i="16"/>
  <c r="J19" i="16"/>
  <c r="AX22" i="16"/>
  <c r="H28" i="16"/>
  <c r="AV31" i="16"/>
  <c r="AW44" i="16"/>
  <c r="AS35" i="16"/>
  <c r="E32" i="16"/>
  <c r="AV60" i="16"/>
  <c r="BB48" i="16"/>
  <c r="BA29" i="16"/>
  <c r="BA28" i="16"/>
  <c r="M26" i="16"/>
  <c r="BA35" i="16"/>
  <c r="M32" i="16"/>
  <c r="AV43" i="16"/>
  <c r="AY68" i="16"/>
  <c r="AV12" i="16"/>
  <c r="H9" i="16"/>
  <c r="AT45" i="16"/>
  <c r="AV28" i="16"/>
  <c r="H25" i="16"/>
  <c r="AX27" i="16"/>
  <c r="J24" i="16"/>
  <c r="AV33" i="16"/>
  <c r="BA15" i="16"/>
  <c r="M12" i="16"/>
  <c r="BA44" i="16"/>
  <c r="BA43" i="16"/>
  <c r="AS40" i="16"/>
  <c r="E37" i="16"/>
  <c r="AX61" i="16"/>
  <c r="AY41" i="16"/>
  <c r="N28" i="16"/>
  <c r="BB31" i="16"/>
  <c r="AU36" i="16"/>
  <c r="G33" i="16"/>
  <c r="AW43" i="16"/>
  <c r="AZ63" i="16"/>
  <c r="AZ62" i="16"/>
  <c r="AT55" i="16"/>
  <c r="AV64" i="16"/>
  <c r="AW68" i="16"/>
  <c r="BB66" i="16"/>
  <c r="AS67" i="16"/>
  <c r="AZ66" i="16"/>
  <c r="AX37" i="16"/>
  <c r="J34" i="16"/>
  <c r="AV19" i="16"/>
  <c r="H16" i="16"/>
  <c r="AZ32" i="16"/>
  <c r="AZ31" i="16"/>
  <c r="L29" i="16"/>
  <c r="AS39" i="16"/>
  <c r="E36" i="16"/>
  <c r="AW17" i="16"/>
  <c r="I14" i="16"/>
  <c r="AW16" i="16"/>
  <c r="BA21" i="16"/>
  <c r="M18" i="16"/>
  <c r="AZ34" i="16"/>
  <c r="L31" i="16"/>
  <c r="AZ24" i="16"/>
  <c r="L21" i="16"/>
  <c r="BA38" i="16"/>
  <c r="M35" i="16"/>
  <c r="AS44" i="16"/>
  <c r="AT27" i="16"/>
  <c r="AT26" i="16"/>
  <c r="F24" i="16"/>
  <c r="AT31" i="16"/>
  <c r="F28" i="16"/>
  <c r="AU49" i="16"/>
  <c r="AY56" i="16"/>
  <c r="AY55" i="16"/>
  <c r="AY48" i="16"/>
  <c r="AY47" i="16"/>
  <c r="AU57" i="16"/>
  <c r="AT36" i="16"/>
  <c r="F33" i="16"/>
  <c r="N22" i="16"/>
  <c r="BB25" i="16"/>
  <c r="AX63" i="16"/>
  <c r="AW57" i="16"/>
  <c r="BA51" i="16"/>
  <c r="AY65" i="16"/>
  <c r="BA55" i="16"/>
  <c r="AW67" i="16"/>
  <c r="AY67" i="16"/>
  <c r="BB62" i="16"/>
  <c r="AS12" i="16"/>
  <c r="E9" i="16"/>
  <c r="AZ12" i="16"/>
  <c r="L9" i="16"/>
  <c r="AS50" i="16"/>
  <c r="AS49" i="16"/>
  <c r="K23" i="16"/>
  <c r="AY26" i="16"/>
  <c r="AY25" i="16"/>
  <c r="BB39" i="16"/>
  <c r="N36" i="16"/>
  <c r="AS20" i="16"/>
  <c r="E17" i="16"/>
  <c r="AU34" i="16"/>
  <c r="G31" i="16"/>
  <c r="AS19" i="16"/>
  <c r="E16" i="16"/>
  <c r="AS18" i="16"/>
  <c r="AS30" i="16"/>
  <c r="E27" i="16"/>
  <c r="AS38" i="16"/>
  <c r="E35" i="16"/>
  <c r="AZ57" i="16"/>
  <c r="AY13" i="16"/>
  <c r="K10" i="16"/>
  <c r="AU16" i="16"/>
  <c r="G13" i="16"/>
  <c r="AU15" i="16"/>
  <c r="AS11" i="16"/>
  <c r="AS10" i="16"/>
  <c r="AV17" i="16"/>
  <c r="H14" i="16"/>
  <c r="BA22" i="16"/>
  <c r="M19" i="16"/>
  <c r="AU26" i="16"/>
  <c r="G23" i="16"/>
  <c r="AU25" i="16"/>
  <c r="AS32" i="16"/>
  <c r="E29" i="16"/>
  <c r="AZ39" i="16"/>
  <c r="L36" i="16"/>
  <c r="AZ28" i="16"/>
  <c r="AZ27" i="16"/>
  <c r="L25" i="16"/>
  <c r="BB17" i="16"/>
  <c r="N14" i="16"/>
  <c r="AT21" i="16"/>
  <c r="F18" i="16"/>
  <c r="AX24" i="16"/>
  <c r="J21" i="16"/>
  <c r="AU31" i="16"/>
  <c r="G28" i="16"/>
  <c r="BA40" i="16"/>
  <c r="M37" i="16"/>
  <c r="AS51" i="16"/>
  <c r="N26" i="16"/>
  <c r="BB29" i="16"/>
  <c r="N32" i="16"/>
  <c r="BB35" i="16"/>
  <c r="AU43" i="16"/>
  <c r="AS57" i="16"/>
  <c r="AZ68" i="16"/>
  <c r="AU12" i="16"/>
  <c r="G9" i="16"/>
  <c r="AU11" i="16"/>
  <c r="AU28" i="16"/>
  <c r="AU27" i="16"/>
  <c r="G25" i="16"/>
  <c r="AW27" i="16"/>
  <c r="I24" i="16"/>
  <c r="N12" i="16"/>
  <c r="BB15" i="16"/>
  <c r="AX38" i="16"/>
  <c r="J35" i="16"/>
  <c r="AY44" i="16"/>
  <c r="AW36" i="16"/>
  <c r="I33" i="16"/>
  <c r="AW35" i="16"/>
  <c r="AW50" i="16"/>
  <c r="BB60" i="16"/>
  <c r="AU47" i="16"/>
  <c r="AU48" i="16"/>
  <c r="BA23" i="16"/>
  <c r="M20" i="16"/>
  <c r="BA33" i="16"/>
  <c r="M30" i="16"/>
  <c r="BA32" i="16"/>
  <c r="BA37" i="16"/>
  <c r="M34" i="16"/>
  <c r="AS46" i="16"/>
  <c r="BB59" i="16"/>
  <c r="AU62" i="16"/>
  <c r="AW46" i="16"/>
  <c r="AT67" i="16"/>
  <c r="AW37" i="16"/>
  <c r="I34" i="16"/>
  <c r="G16" i="16"/>
  <c r="AU19" i="16"/>
  <c r="AU18" i="16"/>
  <c r="AY32" i="16"/>
  <c r="AY31" i="16"/>
  <c r="K29" i="16"/>
  <c r="AX17" i="16"/>
  <c r="J14" i="16"/>
  <c r="AX16" i="16"/>
  <c r="AW28" i="16"/>
  <c r="I25" i="16"/>
  <c r="N18" i="16"/>
  <c r="BB21" i="16"/>
  <c r="AY34" i="16"/>
  <c r="K31" i="16"/>
  <c r="K21" i="16"/>
  <c r="AY24" i="16"/>
  <c r="BB38" i="16"/>
  <c r="N35" i="16"/>
  <c r="AT44" i="16"/>
  <c r="AS27" i="16"/>
  <c r="AS26" i="16"/>
  <c r="E24" i="16"/>
  <c r="AS31" i="16"/>
  <c r="E28" i="16"/>
  <c r="AV49" i="16"/>
  <c r="AZ56" i="16"/>
  <c r="AZ55" i="16"/>
  <c r="AZ48" i="16"/>
  <c r="AZ47" i="16"/>
  <c r="AW63" i="16"/>
  <c r="AX57" i="16"/>
  <c r="AZ64" i="16"/>
  <c r="BB51" i="16"/>
  <c r="BA66" i="16"/>
  <c r="BB55" i="16"/>
  <c r="AX67" i="16"/>
  <c r="AU59" i="16"/>
  <c r="AV13" i="16"/>
  <c r="H10" i="16"/>
  <c r="AT12" i="16"/>
  <c r="F9" i="16"/>
  <c r="AY12" i="16"/>
  <c r="K9" i="16"/>
  <c r="AY11" i="16"/>
  <c r="AZ18" i="16"/>
  <c r="L15" i="16"/>
  <c r="AV32" i="16"/>
  <c r="H29" i="16"/>
  <c r="H36" i="16"/>
  <c r="AV39" i="16"/>
  <c r="F17" i="16"/>
  <c r="AT20" i="16"/>
  <c r="AZ30" i="16"/>
  <c r="AZ29" i="16"/>
  <c r="L27" i="16"/>
  <c r="BA11" i="16"/>
  <c r="M8" i="16"/>
  <c r="AT30" i="16"/>
  <c r="F27" i="16"/>
  <c r="AT38" i="16"/>
  <c r="F35" i="16"/>
  <c r="AZ42" i="16"/>
  <c r="AZ41" i="16"/>
  <c r="AV41" i="16"/>
  <c r="AV40" i="16"/>
  <c r="AT65" i="16"/>
  <c r="AT64" i="16"/>
  <c r="AZ13" i="16"/>
  <c r="L10" i="16"/>
  <c r="AT11" i="16"/>
  <c r="AT10" i="16"/>
  <c r="F8" i="16"/>
  <c r="AU17" i="16"/>
  <c r="G14" i="16"/>
  <c r="H18" i="16"/>
  <c r="AV21" i="16"/>
  <c r="AS24" i="16"/>
  <c r="E21" i="16"/>
  <c r="AS23" i="16"/>
  <c r="AT32" i="16"/>
  <c r="F29" i="16"/>
  <c r="AY39" i="16"/>
  <c r="K36" i="16"/>
  <c r="AY28" i="16"/>
  <c r="AY27" i="16"/>
  <c r="K25" i="16"/>
  <c r="AT17" i="16"/>
  <c r="F14" i="16"/>
  <c r="AT16" i="16"/>
  <c r="AS21" i="16"/>
  <c r="E18" i="16"/>
  <c r="AW24" i="16"/>
  <c r="I21" i="16"/>
  <c r="AY38" i="16"/>
  <c r="K35" i="16"/>
  <c r="AY37" i="16"/>
  <c r="BB40" i="16"/>
  <c r="N37" i="16"/>
  <c r="AT58" i="16"/>
  <c r="AT57" i="16"/>
  <c r="AZ23" i="16"/>
  <c r="L20" i="16"/>
  <c r="AZ22" i="16"/>
  <c r="AZ33" i="16"/>
  <c r="L30" i="16"/>
  <c r="AT49" i="16"/>
  <c r="BA14" i="16"/>
  <c r="M11" i="16"/>
  <c r="BB20" i="16"/>
  <c r="N17" i="16"/>
  <c r="AW26" i="16"/>
  <c r="I23" i="16"/>
  <c r="AW32" i="16"/>
  <c r="I29" i="16"/>
  <c r="AW39" i="16"/>
  <c r="I36" i="16"/>
  <c r="BA19" i="16"/>
  <c r="M16" i="16"/>
  <c r="AW30" i="16"/>
  <c r="I27" i="16"/>
  <c r="AW34" i="16"/>
  <c r="I31" i="16"/>
  <c r="AW33" i="16"/>
  <c r="AW29" i="16"/>
  <c r="AW38" i="16"/>
  <c r="I35" i="16"/>
  <c r="J33" i="16"/>
  <c r="AX36" i="16"/>
  <c r="AX50" i="16"/>
  <c r="AW58" i="16"/>
  <c r="AV48" i="16"/>
  <c r="AV47" i="16"/>
  <c r="N20" i="16"/>
  <c r="BB23" i="16"/>
  <c r="N30" i="16"/>
  <c r="BB33" i="16"/>
  <c r="N34" i="16"/>
  <c r="BB37" i="16"/>
  <c r="BA59" i="16"/>
  <c r="AV67" i="16"/>
  <c r="AW13" i="16"/>
  <c r="I10" i="16"/>
  <c r="AW12" i="16"/>
  <c r="I9" i="16"/>
  <c r="AW10" i="16"/>
  <c r="I7" i="16"/>
  <c r="BB16" i="16"/>
  <c r="N13" i="16"/>
  <c r="AW19" i="16"/>
  <c r="I16" i="16"/>
  <c r="AW18" i="16"/>
  <c r="AX28" i="16"/>
  <c r="J25" i="16"/>
  <c r="AS28" i="16"/>
  <c r="E25" i="16"/>
  <c r="AU38" i="16"/>
  <c r="AU37" i="16"/>
  <c r="G35" i="16"/>
  <c r="AT25" i="16"/>
  <c r="F22" i="16"/>
  <c r="AT29" i="16"/>
  <c r="F26" i="16"/>
  <c r="AV50" i="16"/>
  <c r="BA36" i="16"/>
  <c r="M33" i="16"/>
  <c r="AZ59" i="16"/>
  <c r="AT59" i="16"/>
  <c r="AV62" i="16"/>
  <c r="BA47" i="16"/>
  <c r="BB57" i="16"/>
  <c r="AU13" i="16"/>
  <c r="G10" i="16"/>
  <c r="BB24" i="16"/>
  <c r="N21" i="16"/>
  <c r="BA10" i="16"/>
  <c r="M7" i="16"/>
  <c r="AY18" i="16"/>
  <c r="K15" i="16"/>
  <c r="AY17" i="16"/>
  <c r="AU32" i="16"/>
  <c r="G29" i="16"/>
  <c r="AU39" i="16"/>
  <c r="G36" i="16"/>
  <c r="AY30" i="16"/>
  <c r="AY29" i="16"/>
  <c r="K27" i="16"/>
  <c r="BB11" i="16"/>
  <c r="N8" i="16"/>
  <c r="AV24" i="16"/>
  <c r="H21" i="16"/>
  <c r="AV23" i="16"/>
  <c r="BB34" i="16"/>
  <c r="N31" i="16"/>
  <c r="AS37" i="16"/>
  <c r="E34" i="16"/>
  <c r="AU56" i="16"/>
  <c r="AU55" i="16"/>
  <c r="AY52" i="16"/>
  <c r="BA27" i="16"/>
  <c r="BA26" i="16"/>
  <c r="M24" i="16"/>
  <c r="AS65" i="16"/>
  <c r="AS64" i="16"/>
  <c r="AX47" i="16"/>
  <c r="AX46" i="16"/>
  <c r="AS15" i="16"/>
  <c r="E12" i="16"/>
  <c r="BB18" i="16"/>
  <c r="N15" i="16"/>
  <c r="G18" i="16"/>
  <c r="AU21" i="16"/>
  <c r="AU20" i="16"/>
  <c r="AT24" i="16"/>
  <c r="F21" i="16"/>
  <c r="AW21" i="16"/>
  <c r="I18" i="16"/>
  <c r="AV30" i="16"/>
  <c r="AV29" i="16"/>
  <c r="H27" i="16"/>
  <c r="AS34" i="16"/>
  <c r="E31" i="16"/>
  <c r="AS33" i="16"/>
  <c r="AS17" i="16"/>
  <c r="AS16" i="16"/>
  <c r="E14" i="16"/>
  <c r="AW22" i="16"/>
  <c r="I19" i="16"/>
  <c r="AZ38" i="16"/>
  <c r="AZ37" i="16"/>
  <c r="L35" i="16"/>
  <c r="AT35" i="16"/>
  <c r="F32" i="16"/>
  <c r="AY23" i="16"/>
  <c r="AY22" i="16"/>
  <c r="K20" i="16"/>
  <c r="AY33" i="16"/>
  <c r="K30" i="16"/>
  <c r="AV65" i="16"/>
  <c r="AZ11" i="16"/>
  <c r="BB14" i="16"/>
  <c r="N11" i="16"/>
  <c r="BA20" i="16"/>
  <c r="M17" i="16"/>
  <c r="J23" i="16"/>
  <c r="AX26" i="16"/>
  <c r="J29" i="16"/>
  <c r="AX32" i="16"/>
  <c r="AX39" i="16"/>
  <c r="J36" i="16"/>
  <c r="AT23" i="16"/>
  <c r="BB19" i="16"/>
  <c r="N16" i="16"/>
  <c r="AX30" i="16"/>
  <c r="J27" i="16"/>
  <c r="J31" i="16"/>
  <c r="AX34" i="16"/>
  <c r="BB44" i="16"/>
  <c r="AT40" i="16"/>
  <c r="F37" i="16"/>
  <c r="AT52" i="16"/>
  <c r="AT51" i="16"/>
  <c r="AX58" i="16"/>
  <c r="BA31" i="16"/>
  <c r="M28" i="16"/>
  <c r="AV36" i="16"/>
  <c r="H33" i="16"/>
  <c r="AY63" i="16"/>
  <c r="AY62" i="16"/>
  <c r="AS55" i="16"/>
  <c r="AU64" i="16"/>
  <c r="AS62" i="16"/>
  <c r="AU67" i="16"/>
  <c r="AX13" i="16"/>
  <c r="J10" i="16"/>
  <c r="J9" i="16"/>
  <c r="AX12" i="16"/>
  <c r="AX11" i="16"/>
  <c r="AX10" i="16"/>
  <c r="J7" i="16"/>
  <c r="BA16" i="16"/>
  <c r="M13" i="16"/>
  <c r="AW23" i="16"/>
  <c r="AT39" i="16"/>
  <c r="F36" i="16"/>
  <c r="J16" i="16"/>
  <c r="AX19" i="16"/>
  <c r="AX18" i="16"/>
  <c r="AT28" i="16"/>
  <c r="F25" i="16"/>
  <c r="AX29" i="16"/>
  <c r="AV38" i="16"/>
  <c r="H35" i="16"/>
  <c r="AS25" i="16"/>
  <c r="E22" i="16"/>
  <c r="AS29" i="16"/>
  <c r="E26" i="16"/>
  <c r="AX42" i="16"/>
  <c r="AU50" i="16"/>
  <c r="AW60" i="16"/>
  <c r="BB36" i="16"/>
  <c r="N33" i="16"/>
  <c r="AV52" i="16"/>
  <c r="AS36" i="16"/>
  <c r="E33" i="16"/>
  <c r="AU42" i="16"/>
  <c r="BA25" i="16"/>
  <c r="M22" i="16"/>
  <c r="AS53" i="16"/>
  <c r="AS59" i="16"/>
  <c r="BB47" i="16"/>
  <c r="AZ67" i="16"/>
  <c r="BA62" i="16"/>
  <c r="I19" i="15"/>
  <c r="AW22" i="15"/>
  <c r="AT11" i="15"/>
  <c r="F8" i="15"/>
  <c r="AY13" i="15"/>
  <c r="K10" i="15"/>
  <c r="AV16" i="15"/>
  <c r="H13" i="15"/>
  <c r="BA18" i="15"/>
  <c r="M15" i="15"/>
  <c r="AZ19" i="15"/>
  <c r="L16" i="15"/>
  <c r="M22" i="15"/>
  <c r="BA25" i="15"/>
  <c r="AX37" i="15"/>
  <c r="J34" i="15"/>
  <c r="AX36" i="15"/>
  <c r="AY15" i="15"/>
  <c r="K12" i="15"/>
  <c r="AX22" i="15"/>
  <c r="J19" i="15"/>
  <c r="AV12" i="15"/>
  <c r="H9" i="15"/>
  <c r="AZ22" i="15"/>
  <c r="L19" i="15"/>
  <c r="AU24" i="15"/>
  <c r="G21" i="15"/>
  <c r="BA28" i="15"/>
  <c r="M25" i="15"/>
  <c r="BA30" i="15"/>
  <c r="M27" i="15"/>
  <c r="BA32" i="15"/>
  <c r="M29" i="15"/>
  <c r="BA34" i="15"/>
  <c r="M31" i="15"/>
  <c r="BA36" i="15"/>
  <c r="M33" i="15"/>
  <c r="AX39" i="15"/>
  <c r="J36" i="15"/>
  <c r="AY49" i="15"/>
  <c r="AW50" i="15"/>
  <c r="AX57" i="15"/>
  <c r="AX56" i="15"/>
  <c r="AS68" i="15"/>
  <c r="BB63" i="15"/>
  <c r="BA62" i="15"/>
  <c r="BB66" i="15"/>
  <c r="AY11" i="15"/>
  <c r="K8" i="15"/>
  <c r="I10" i="15"/>
  <c r="AW13" i="15"/>
  <c r="AU17" i="15"/>
  <c r="G14" i="15"/>
  <c r="BB19" i="15"/>
  <c r="N16" i="15"/>
  <c r="AX20" i="15"/>
  <c r="J17" i="15"/>
  <c r="AT25" i="15"/>
  <c r="F22" i="15"/>
  <c r="AY43" i="15"/>
  <c r="AS10" i="15"/>
  <c r="E7" i="15"/>
  <c r="BA15" i="15"/>
  <c r="M12" i="15"/>
  <c r="I11" i="15"/>
  <c r="AW14" i="15"/>
  <c r="AW24" i="15"/>
  <c r="I21" i="15"/>
  <c r="AX46" i="15"/>
  <c r="AT28" i="15"/>
  <c r="F25" i="15"/>
  <c r="AT30" i="15"/>
  <c r="F27" i="15"/>
  <c r="AT32" i="15"/>
  <c r="F29" i="15"/>
  <c r="AT34" i="15"/>
  <c r="F31" i="15"/>
  <c r="AT36" i="15"/>
  <c r="F33" i="15"/>
  <c r="AY41" i="15"/>
  <c r="AY40" i="15"/>
  <c r="BB54" i="15"/>
  <c r="AT59" i="15"/>
  <c r="AU60" i="15"/>
  <c r="BA67" i="15"/>
  <c r="AU63" i="15"/>
  <c r="AV65" i="15"/>
  <c r="AX11" i="15"/>
  <c r="J8" i="15"/>
  <c r="G10" i="15"/>
  <c r="AU13" i="15"/>
  <c r="BB16" i="15"/>
  <c r="N13" i="15"/>
  <c r="AY17" i="15"/>
  <c r="K14" i="15"/>
  <c r="AT19" i="15"/>
  <c r="F16" i="15"/>
  <c r="K17" i="15"/>
  <c r="AY20" i="15"/>
  <c r="AY25" i="15"/>
  <c r="K22" i="15"/>
  <c r="AX62" i="15"/>
  <c r="AX61" i="15"/>
  <c r="BB39" i="15"/>
  <c r="N36" i="15"/>
  <c r="AS12" i="15"/>
  <c r="E9" i="15"/>
  <c r="AS15" i="15"/>
  <c r="E12" i="15"/>
  <c r="AU23" i="15"/>
  <c r="AY21" i="15"/>
  <c r="K18" i="15"/>
  <c r="AZ38" i="15"/>
  <c r="L35" i="15"/>
  <c r="AS49" i="15"/>
  <c r="AS48" i="15"/>
  <c r="AT54" i="15"/>
  <c r="AV51" i="15"/>
  <c r="BA58" i="15"/>
  <c r="BB68" i="15"/>
  <c r="AW66" i="15"/>
  <c r="AW63" i="15"/>
  <c r="BB61" i="15"/>
  <c r="BB65" i="15"/>
  <c r="BB11" i="15"/>
  <c r="N8" i="15"/>
  <c r="AS13" i="15"/>
  <c r="E10" i="15"/>
  <c r="AT16" i="15"/>
  <c r="F13" i="15"/>
  <c r="AX17" i="15"/>
  <c r="J14" i="15"/>
  <c r="AU19" i="15"/>
  <c r="G16" i="15"/>
  <c r="AW25" i="15"/>
  <c r="I22" i="15"/>
  <c r="AX42" i="15"/>
  <c r="AU14" i="15"/>
  <c r="G11" i="15"/>
  <c r="AW12" i="15"/>
  <c r="I9" i="15"/>
  <c r="AZ26" i="15"/>
  <c r="L23" i="15"/>
  <c r="AZ27" i="15"/>
  <c r="L24" i="15"/>
  <c r="AZ29" i="15"/>
  <c r="L26" i="15"/>
  <c r="AZ31" i="15"/>
  <c r="L28" i="15"/>
  <c r="AZ33" i="15"/>
  <c r="L30" i="15"/>
  <c r="AZ35" i="15"/>
  <c r="L32" i="15"/>
  <c r="AZ37" i="15"/>
  <c r="L34" i="15"/>
  <c r="AY42" i="15"/>
  <c r="AU52" i="15"/>
  <c r="BB53" i="15"/>
  <c r="BB52" i="15"/>
  <c r="BA40" i="15"/>
  <c r="AZ68" i="15"/>
  <c r="AW68" i="15"/>
  <c r="AZ67" i="15"/>
  <c r="AZ66" i="15"/>
  <c r="L10" i="15"/>
  <c r="AZ13" i="15"/>
  <c r="AT17" i="15"/>
  <c r="F14" i="15"/>
  <c r="AY18" i="15"/>
  <c r="K15" i="15"/>
  <c r="AU20" i="15"/>
  <c r="G17" i="15"/>
  <c r="BB25" i="15"/>
  <c r="N22" i="15"/>
  <c r="AT40" i="15"/>
  <c r="AV15" i="15"/>
  <c r="H12" i="15"/>
  <c r="AS26" i="15"/>
  <c r="E23" i="15"/>
  <c r="AV24" i="15"/>
  <c r="H21" i="15"/>
  <c r="BB28" i="15"/>
  <c r="N25" i="15"/>
  <c r="BB30" i="15"/>
  <c r="N27" i="15"/>
  <c r="BB32" i="15"/>
  <c r="N29" i="15"/>
  <c r="BB34" i="15"/>
  <c r="N31" i="15"/>
  <c r="BB36" i="15"/>
  <c r="N33" i="15"/>
  <c r="AW39" i="15"/>
  <c r="I36" i="15"/>
  <c r="AW38" i="15"/>
  <c r="AW59" i="15"/>
  <c r="AW58" i="15"/>
  <c r="AZ11" i="15"/>
  <c r="L8" i="15"/>
  <c r="AX13" i="15"/>
  <c r="J10" i="15"/>
  <c r="H14" i="15"/>
  <c r="AV17" i="15"/>
  <c r="M16" i="15"/>
  <c r="BA19" i="15"/>
  <c r="AW20" i="15"/>
  <c r="I17" i="15"/>
  <c r="AS25" i="15"/>
  <c r="E22" i="15"/>
  <c r="AZ43" i="15"/>
  <c r="AT10" i="15"/>
  <c r="F7" i="15"/>
  <c r="BB15" i="15"/>
  <c r="N12" i="15"/>
  <c r="AV23" i="15"/>
  <c r="AX14" i="15"/>
  <c r="J11" i="15"/>
  <c r="AX24" i="15"/>
  <c r="J21" i="15"/>
  <c r="AS27" i="15"/>
  <c r="E24" i="15"/>
  <c r="AS29" i="15"/>
  <c r="E26" i="15"/>
  <c r="AS31" i="15"/>
  <c r="E28" i="15"/>
  <c r="AS33" i="15"/>
  <c r="E30" i="15"/>
  <c r="AS35" i="15"/>
  <c r="E32" i="15"/>
  <c r="AS37" i="15"/>
  <c r="E34" i="15"/>
  <c r="AZ41" i="15"/>
  <c r="AZ40" i="15"/>
  <c r="BA54" i="15"/>
  <c r="AU53" i="15"/>
  <c r="AU68" i="15"/>
  <c r="AV60" i="15"/>
  <c r="AW11" i="15"/>
  <c r="I8" i="15"/>
  <c r="AV13" i="15"/>
  <c r="H10" i="15"/>
  <c r="BA16" i="15"/>
  <c r="M13" i="15"/>
  <c r="AZ17" i="15"/>
  <c r="L14" i="15"/>
  <c r="E16" i="15"/>
  <c r="AS19" i="15"/>
  <c r="AZ20" i="15"/>
  <c r="L17" i="15"/>
  <c r="L22" i="15"/>
  <c r="AZ25" i="15"/>
  <c r="BA39" i="15"/>
  <c r="M36" i="15"/>
  <c r="AT12" i="15"/>
  <c r="F9" i="15"/>
  <c r="AT15" i="15"/>
  <c r="F12" i="15"/>
  <c r="AX23" i="15"/>
  <c r="L18" i="15"/>
  <c r="AZ21" i="15"/>
  <c r="AU42" i="15"/>
  <c r="AT49" i="15"/>
  <c r="AT48" i="15"/>
  <c r="AZ48" i="15"/>
  <c r="AZ47" i="15"/>
  <c r="BA68" i="15"/>
  <c r="AT67" i="15"/>
  <c r="AS65" i="15"/>
  <c r="AS64" i="15"/>
  <c r="AU11" i="15"/>
  <c r="G8" i="15"/>
  <c r="AS16" i="15"/>
  <c r="E13" i="15"/>
  <c r="I14" i="15"/>
  <c r="AW17" i="15"/>
  <c r="AV19" i="15"/>
  <c r="H16" i="15"/>
  <c r="AY23" i="15"/>
  <c r="K20" i="15"/>
  <c r="AW42" i="15"/>
  <c r="AW41" i="15"/>
  <c r="AW21" i="15"/>
  <c r="AV14" i="15"/>
  <c r="H11" i="15"/>
  <c r="AX12" i="15"/>
  <c r="J9" i="15"/>
  <c r="AY26" i="15"/>
  <c r="K23" i="15"/>
  <c r="AY27" i="15"/>
  <c r="K24" i="15"/>
  <c r="AY29" i="15"/>
  <c r="K26" i="15"/>
  <c r="AY31" i="15"/>
  <c r="K28" i="15"/>
  <c r="AY33" i="15"/>
  <c r="K30" i="15"/>
  <c r="AY35" i="15"/>
  <c r="K32" i="15"/>
  <c r="AY37" i="15"/>
  <c r="K34" i="15"/>
  <c r="AX49" i="15"/>
  <c r="AX48" i="15"/>
  <c r="AZ57" i="15"/>
  <c r="BA53" i="15"/>
  <c r="BB40" i="15"/>
  <c r="AY68" i="15"/>
  <c r="AY62" i="15"/>
  <c r="AY63" i="15"/>
  <c r="AV58" i="15"/>
  <c r="BB10" i="15"/>
  <c r="N7" i="15"/>
  <c r="AS17" i="15"/>
  <c r="E14" i="15"/>
  <c r="L15" i="15"/>
  <c r="AZ18" i="15"/>
  <c r="AV20" i="15"/>
  <c r="H17" i="15"/>
  <c r="AT39" i="15"/>
  <c r="AS40" i="15"/>
  <c r="BA10" i="15"/>
  <c r="M7" i="15"/>
  <c r="AU15" i="15"/>
  <c r="G12" i="15"/>
  <c r="AT26" i="15"/>
  <c r="F23" i="15"/>
  <c r="M18" i="15"/>
  <c r="BA21" i="15"/>
  <c r="AT38" i="15"/>
  <c r="F35" i="15"/>
  <c r="BA27" i="15"/>
  <c r="M24" i="15"/>
  <c r="BA29" i="15"/>
  <c r="M26" i="15"/>
  <c r="BA31" i="15"/>
  <c r="M28" i="15"/>
  <c r="BA33" i="15"/>
  <c r="M30" i="15"/>
  <c r="BA35" i="15"/>
  <c r="M32" i="15"/>
  <c r="BA37" i="15"/>
  <c r="M34" i="15"/>
  <c r="BB45" i="15"/>
  <c r="AX59" i="15"/>
  <c r="AX58" i="15"/>
  <c r="AY12" i="15"/>
  <c r="AX16" i="15"/>
  <c r="J13" i="15"/>
  <c r="AT18" i="15"/>
  <c r="F15" i="15"/>
  <c r="AX19" i="15"/>
  <c r="J16" i="15"/>
  <c r="BA23" i="15"/>
  <c r="M20" i="15"/>
  <c r="AV56" i="15"/>
  <c r="AV55" i="15"/>
  <c r="AW32" i="15"/>
  <c r="I29" i="15"/>
  <c r="BB12" i="15"/>
  <c r="N9" i="15"/>
  <c r="BB22" i="15"/>
  <c r="N19" i="15"/>
  <c r="AU10" i="15"/>
  <c r="G7" i="15"/>
  <c r="AV26" i="15"/>
  <c r="H23" i="15"/>
  <c r="I7" i="15"/>
  <c r="AW10" i="15"/>
  <c r="AT21" i="15"/>
  <c r="F18" i="15"/>
  <c r="AU38" i="15"/>
  <c r="G35" i="15"/>
  <c r="AT27" i="15"/>
  <c r="F24" i="15"/>
  <c r="AT29" i="15"/>
  <c r="F26" i="15"/>
  <c r="AT31" i="15"/>
  <c r="F28" i="15"/>
  <c r="AT33" i="15"/>
  <c r="F30" i="15"/>
  <c r="AT35" i="15"/>
  <c r="F32" i="15"/>
  <c r="AT37" i="15"/>
  <c r="F34" i="15"/>
  <c r="AV43" i="15"/>
  <c r="AZ52" i="15"/>
  <c r="AT45" i="15"/>
  <c r="AX45" i="15"/>
  <c r="AX44" i="15"/>
  <c r="AV53" i="15"/>
  <c r="AV68" i="15"/>
  <c r="AS63" i="15"/>
  <c r="AS62" i="15"/>
  <c r="M10" i="15"/>
  <c r="BA13" i="15"/>
  <c r="AY16" i="15"/>
  <c r="K13" i="15"/>
  <c r="AU18" i="15"/>
  <c r="G15" i="15"/>
  <c r="BB20" i="15"/>
  <c r="N17" i="15"/>
  <c r="AT23" i="15"/>
  <c r="F20" i="15"/>
  <c r="BB44" i="15"/>
  <c r="BB43" i="15"/>
  <c r="AW27" i="15"/>
  <c r="I24" i="15"/>
  <c r="BB14" i="15"/>
  <c r="N11" i="15"/>
  <c r="AS22" i="15"/>
  <c r="E19" i="15"/>
  <c r="AV36" i="15"/>
  <c r="H33" i="15"/>
  <c r="AX26" i="15"/>
  <c r="J23" i="15"/>
  <c r="AW15" i="15"/>
  <c r="I12" i="15"/>
  <c r="BB24" i="15"/>
  <c r="N21" i="15"/>
  <c r="AV42" i="15"/>
  <c r="AT52" i="15"/>
  <c r="AU59" i="15"/>
  <c r="AZ51" i="15"/>
  <c r="AY48" i="15"/>
  <c r="AY47" i="15"/>
  <c r="AV64" i="15"/>
  <c r="AS67" i="15"/>
  <c r="BA64" i="15"/>
  <c r="AU66" i="15"/>
  <c r="AV11" i="15"/>
  <c r="H8" i="15"/>
  <c r="BB17" i="15"/>
  <c r="N14" i="15"/>
  <c r="AX18" i="15"/>
  <c r="J15" i="15"/>
  <c r="AT20" i="15"/>
  <c r="F17" i="15"/>
  <c r="AZ23" i="15"/>
  <c r="L20" i="15"/>
  <c r="AU41" i="15"/>
  <c r="AU40" i="15"/>
  <c r="AS14" i="15"/>
  <c r="E11" i="15"/>
  <c r="AU22" i="15"/>
  <c r="G19" i="15"/>
  <c r="AV31" i="15"/>
  <c r="H28" i="15"/>
  <c r="BA26" i="15"/>
  <c r="M23" i="15"/>
  <c r="AS24" i="15"/>
  <c r="E21" i="15"/>
  <c r="BB38" i="15"/>
  <c r="N35" i="15"/>
  <c r="AT50" i="15"/>
  <c r="AZ28" i="15"/>
  <c r="L25" i="15"/>
  <c r="AZ30" i="15"/>
  <c r="L27" i="15"/>
  <c r="AZ32" i="15"/>
  <c r="L29" i="15"/>
  <c r="AZ34" i="15"/>
  <c r="L31" i="15"/>
  <c r="AZ36" i="15"/>
  <c r="L33" i="15"/>
  <c r="AV39" i="15"/>
  <c r="H36" i="15"/>
  <c r="AW49" i="15"/>
  <c r="AW48" i="15"/>
  <c r="AW44" i="15"/>
  <c r="AY59" i="15"/>
  <c r="AV50" i="15"/>
  <c r="BB48" i="15"/>
  <c r="AZ63" i="15"/>
  <c r="AZ62" i="15"/>
  <c r="AU58" i="15"/>
  <c r="AT66" i="15"/>
  <c r="AZ12" i="15"/>
  <c r="AU16" i="15"/>
  <c r="G13" i="15"/>
  <c r="BB18" i="15"/>
  <c r="N15" i="15"/>
  <c r="AY19" i="15"/>
  <c r="K16" i="15"/>
  <c r="AW37" i="15"/>
  <c r="I34" i="15"/>
  <c r="AZ15" i="15"/>
  <c r="L12" i="15"/>
  <c r="G9" i="15"/>
  <c r="AU12" i="15"/>
  <c r="K19" i="15"/>
  <c r="AY22" i="15"/>
  <c r="BB21" i="15"/>
  <c r="N18" i="15"/>
  <c r="AS38" i="15"/>
  <c r="E35" i="15"/>
  <c r="BB27" i="15"/>
  <c r="N24" i="15"/>
  <c r="BB29" i="15"/>
  <c r="N26" i="15"/>
  <c r="BB31" i="15"/>
  <c r="N28" i="15"/>
  <c r="BB33" i="15"/>
  <c r="N30" i="15"/>
  <c r="BB35" i="15"/>
  <c r="N32" i="15"/>
  <c r="BB37" i="15"/>
  <c r="N34" i="15"/>
  <c r="AW57" i="15"/>
  <c r="AW56" i="15"/>
  <c r="AZ10" i="15"/>
  <c r="I13" i="15"/>
  <c r="AW16" i="15"/>
  <c r="AS18" i="15"/>
  <c r="E15" i="15"/>
  <c r="AW19" i="15"/>
  <c r="I16" i="15"/>
  <c r="BB23" i="15"/>
  <c r="N20" i="15"/>
  <c r="AX32" i="15"/>
  <c r="AX31" i="15"/>
  <c r="J29" i="15"/>
  <c r="BA12" i="15"/>
  <c r="M9" i="15"/>
  <c r="BA22" i="15"/>
  <c r="M19" i="15"/>
  <c r="AV10" i="15"/>
  <c r="H7" i="15"/>
  <c r="AU26" i="15"/>
  <c r="G23" i="15"/>
  <c r="AX10" i="15"/>
  <c r="J7" i="15"/>
  <c r="AS21" i="15"/>
  <c r="E18" i="15"/>
  <c r="AV38" i="15"/>
  <c r="H35" i="15"/>
  <c r="AS28" i="15"/>
  <c r="E25" i="15"/>
  <c r="AS30" i="15"/>
  <c r="E27" i="15"/>
  <c r="AS32" i="15"/>
  <c r="E29" i="15"/>
  <c r="AS34" i="15"/>
  <c r="E31" i="15"/>
  <c r="AS36" i="15"/>
  <c r="E33" i="15"/>
  <c r="AT63" i="15"/>
  <c r="AT62" i="15"/>
  <c r="BB13" i="15"/>
  <c r="N10" i="15"/>
  <c r="AZ16" i="15"/>
  <c r="L13" i="15"/>
  <c r="AV18" i="15"/>
  <c r="H15" i="15"/>
  <c r="BA20" i="15"/>
  <c r="M17" i="15"/>
  <c r="AS23" i="15"/>
  <c r="E20" i="15"/>
  <c r="BA44" i="15"/>
  <c r="AX27" i="15"/>
  <c r="J24" i="15"/>
  <c r="BA14" i="15"/>
  <c r="M11" i="15"/>
  <c r="AT22" i="15"/>
  <c r="F19" i="15"/>
  <c r="G33" i="15"/>
  <c r="AU36" i="15"/>
  <c r="AW26" i="15"/>
  <c r="I23" i="15"/>
  <c r="AX15" i="15"/>
  <c r="J12" i="15"/>
  <c r="BA24" i="15"/>
  <c r="M21" i="15"/>
  <c r="AY38" i="15"/>
  <c r="K35" i="15"/>
  <c r="BA43" i="15"/>
  <c r="AS52" i="15"/>
  <c r="AV59" i="15"/>
  <c r="AY51" i="15"/>
  <c r="AV62" i="15"/>
  <c r="AU64" i="15"/>
  <c r="BA61" i="15"/>
  <c r="BA65" i="15"/>
  <c r="BA11" i="15"/>
  <c r="M8" i="15"/>
  <c r="AT13" i="15"/>
  <c r="F10" i="15"/>
  <c r="M14" i="15"/>
  <c r="BA17" i="15"/>
  <c r="I15" i="15"/>
  <c r="AW18" i="15"/>
  <c r="AS20" i="15"/>
  <c r="E17" i="15"/>
  <c r="AX25" i="15"/>
  <c r="J22" i="15"/>
  <c r="AT14" i="15"/>
  <c r="F11" i="15"/>
  <c r="AV22" i="15"/>
  <c r="H19" i="15"/>
  <c r="G28" i="15"/>
  <c r="AU31" i="15"/>
  <c r="BB26" i="15"/>
  <c r="N23" i="15"/>
  <c r="AT24" i="15"/>
  <c r="F21" i="15"/>
  <c r="BA38" i="15"/>
  <c r="M35" i="15"/>
  <c r="AS50" i="15"/>
  <c r="AY28" i="15"/>
  <c r="K25" i="15"/>
  <c r="AY30" i="15"/>
  <c r="K27" i="15"/>
  <c r="AY32" i="15"/>
  <c r="K29" i="15"/>
  <c r="AY34" i="15"/>
  <c r="K31" i="15"/>
  <c r="AY36" i="15"/>
  <c r="K33" i="15"/>
  <c r="AU39" i="15"/>
  <c r="G36" i="15"/>
  <c r="AZ42" i="15"/>
  <c r="AV52" i="15"/>
  <c r="AT58" i="15"/>
  <c r="AZ59" i="15"/>
  <c r="AU50" i="15"/>
  <c r="BB58" i="15"/>
  <c r="BA48" i="15"/>
  <c r="AY67" i="15"/>
  <c r="AY66" i="15"/>
  <c r="AW61" i="15"/>
  <c r="AU35" i="14"/>
  <c r="G32" i="14"/>
  <c r="AT20" i="14"/>
  <c r="F17" i="14"/>
  <c r="AV15" i="14"/>
  <c r="H12" i="14"/>
  <c r="AX10" i="14"/>
  <c r="J7" i="14"/>
  <c r="AW16" i="14"/>
  <c r="I13" i="14"/>
  <c r="AT28" i="14"/>
  <c r="F25" i="14"/>
  <c r="AW17" i="14"/>
  <c r="I14" i="14"/>
  <c r="AT23" i="14"/>
  <c r="F20" i="14"/>
  <c r="AX27" i="14"/>
  <c r="J24" i="14"/>
  <c r="AZ18" i="14"/>
  <c r="L15" i="14"/>
  <c r="AX22" i="14"/>
  <c r="J19" i="14"/>
  <c r="AZ19" i="14"/>
  <c r="L16" i="14"/>
  <c r="H26" i="14"/>
  <c r="AV29" i="14"/>
  <c r="AX30" i="14"/>
  <c r="J27" i="14"/>
  <c r="N29" i="14"/>
  <c r="BB32" i="14"/>
  <c r="AU37" i="14"/>
  <c r="G34" i="14"/>
  <c r="BB34" i="14"/>
  <c r="N31" i="14"/>
  <c r="AW39" i="14"/>
  <c r="I36" i="14"/>
  <c r="AV35" i="14"/>
  <c r="H32" i="14"/>
  <c r="AS41" i="14"/>
  <c r="AZ34" i="14"/>
  <c r="L31" i="14"/>
  <c r="BA50" i="14"/>
  <c r="F37" i="14"/>
  <c r="AT40" i="14"/>
  <c r="AU59" i="14"/>
  <c r="G37" i="14"/>
  <c r="AU40" i="14"/>
  <c r="BB63" i="14"/>
  <c r="BB62" i="14"/>
  <c r="BA66" i="14"/>
  <c r="BA12" i="14"/>
  <c r="M9" i="14"/>
  <c r="BB10" i="14"/>
  <c r="N7" i="14"/>
  <c r="BA24" i="14"/>
  <c r="M21" i="14"/>
  <c r="AT21" i="14"/>
  <c r="F18" i="14"/>
  <c r="H24" i="14"/>
  <c r="AV27" i="14"/>
  <c r="AZ23" i="14"/>
  <c r="L20" i="14"/>
  <c r="AS18" i="14"/>
  <c r="E15" i="14"/>
  <c r="N22" i="14"/>
  <c r="BB25" i="14"/>
  <c r="AT30" i="14"/>
  <c r="F27" i="14"/>
  <c r="AX31" i="14"/>
  <c r="J28" i="14"/>
  <c r="F30" i="14"/>
  <c r="AT33" i="14"/>
  <c r="AX34" i="14"/>
  <c r="J31" i="14"/>
  <c r="AZ39" i="14"/>
  <c r="L36" i="14"/>
  <c r="AU41" i="14"/>
  <c r="AT35" i="14"/>
  <c r="F32" i="14"/>
  <c r="AS43" i="14"/>
  <c r="AU51" i="14"/>
  <c r="I35" i="14"/>
  <c r="AW38" i="14"/>
  <c r="AT44" i="14"/>
  <c r="AY52" i="14"/>
  <c r="AT50" i="14"/>
  <c r="BB64" i="14"/>
  <c r="AX60" i="14"/>
  <c r="AW67" i="14"/>
  <c r="AW66" i="14"/>
  <c r="BA11" i="14"/>
  <c r="M8" i="14"/>
  <c r="F12" i="14"/>
  <c r="AT15" i="14"/>
  <c r="I25" i="14"/>
  <c r="AW28" i="14"/>
  <c r="AT14" i="14"/>
  <c r="I20" i="14"/>
  <c r="AW23" i="14"/>
  <c r="AU26" i="14"/>
  <c r="G23" i="14"/>
  <c r="AY22" i="14"/>
  <c r="K19" i="14"/>
  <c r="M26" i="14"/>
  <c r="BA29" i="14"/>
  <c r="AS31" i="14"/>
  <c r="E28" i="14"/>
  <c r="I29" i="14"/>
  <c r="AW32" i="14"/>
  <c r="M34" i="14"/>
  <c r="BA37" i="14"/>
  <c r="AY47" i="14"/>
  <c r="AW49" i="14"/>
  <c r="AW48" i="14"/>
  <c r="AY43" i="14"/>
  <c r="AY42" i="14"/>
  <c r="AX42" i="14"/>
  <c r="AS48" i="14"/>
  <c r="AS61" i="14"/>
  <c r="AV52" i="14"/>
  <c r="AS59" i="14"/>
  <c r="AS58" i="14"/>
  <c r="AT64" i="14"/>
  <c r="AS55" i="14"/>
  <c r="AZ58" i="14"/>
  <c r="AZ57" i="14"/>
  <c r="AX68" i="14"/>
  <c r="AY20" i="14"/>
  <c r="K17" i="14"/>
  <c r="AV13" i="14"/>
  <c r="H10" i="14"/>
  <c r="AS11" i="14"/>
  <c r="AU14" i="14"/>
  <c r="G11" i="14"/>
  <c r="AV24" i="14"/>
  <c r="H21" i="14"/>
  <c r="BA13" i="14"/>
  <c r="M10" i="14"/>
  <c r="BA19" i="14"/>
  <c r="M16" i="14"/>
  <c r="AS26" i="14"/>
  <c r="E23" i="14"/>
  <c r="AW19" i="14"/>
  <c r="I16" i="14"/>
  <c r="AY26" i="14"/>
  <c r="K23" i="14"/>
  <c r="AY30" i="14"/>
  <c r="K27" i="14"/>
  <c r="AS32" i="14"/>
  <c r="E29" i="14"/>
  <c r="AZ33" i="14"/>
  <c r="L30" i="14"/>
  <c r="AV45" i="14"/>
  <c r="BA36" i="14"/>
  <c r="M33" i="14"/>
  <c r="G36" i="14"/>
  <c r="AU39" i="14"/>
  <c r="F31" i="14"/>
  <c r="AT34" i="14"/>
  <c r="AT49" i="14"/>
  <c r="BB43" i="14"/>
  <c r="AZ44" i="14"/>
  <c r="AU50" i="14"/>
  <c r="BA54" i="14"/>
  <c r="AV59" i="14"/>
  <c r="AS38" i="14"/>
  <c r="E35" i="14"/>
  <c r="AX56" i="14"/>
  <c r="AV62" i="14"/>
  <c r="BA58" i="14"/>
  <c r="BA68" i="14"/>
  <c r="BA65" i="14"/>
  <c r="AS20" i="14"/>
  <c r="E17" i="14"/>
  <c r="AS12" i="14"/>
  <c r="E9" i="14"/>
  <c r="AX16" i="14"/>
  <c r="J13" i="14"/>
  <c r="AS28" i="14"/>
  <c r="E25" i="14"/>
  <c r="AX17" i="14"/>
  <c r="J14" i="14"/>
  <c r="AS23" i="14"/>
  <c r="E20" i="14"/>
  <c r="I24" i="14"/>
  <c r="AW27" i="14"/>
  <c r="K15" i="14"/>
  <c r="AY18" i="14"/>
  <c r="AW22" i="14"/>
  <c r="I19" i="14"/>
  <c r="AY19" i="14"/>
  <c r="K16" i="14"/>
  <c r="AU29" i="14"/>
  <c r="G26" i="14"/>
  <c r="I27" i="14"/>
  <c r="AW30" i="14"/>
  <c r="M29" i="14"/>
  <c r="BA32" i="14"/>
  <c r="AV37" i="14"/>
  <c r="H34" i="14"/>
  <c r="BA34" i="14"/>
  <c r="M31" i="14"/>
  <c r="AX39" i="14"/>
  <c r="J36" i="14"/>
  <c r="AT36" i="14"/>
  <c r="F33" i="14"/>
  <c r="AU38" i="14"/>
  <c r="G35" i="14"/>
  <c r="BA63" i="14"/>
  <c r="BA62" i="14"/>
  <c r="BB12" i="14"/>
  <c r="N9" i="14"/>
  <c r="AZ16" i="14"/>
  <c r="L13" i="14"/>
  <c r="AZ15" i="14"/>
  <c r="N25" i="14"/>
  <c r="BB28" i="14"/>
  <c r="AS21" i="14"/>
  <c r="E18" i="14"/>
  <c r="AU27" i="14"/>
  <c r="G24" i="14"/>
  <c r="AY23" i="14"/>
  <c r="K20" i="14"/>
  <c r="AT18" i="14"/>
  <c r="F15" i="14"/>
  <c r="M22" i="14"/>
  <c r="BA25" i="14"/>
  <c r="AS30" i="14"/>
  <c r="E27" i="14"/>
  <c r="I28" i="14"/>
  <c r="AW31" i="14"/>
  <c r="AS33" i="14"/>
  <c r="E30" i="14"/>
  <c r="I31" i="14"/>
  <c r="AW34" i="14"/>
  <c r="K36" i="14"/>
  <c r="AY39" i="14"/>
  <c r="AS35" i="14"/>
  <c r="E32" i="14"/>
  <c r="AU42" i="14"/>
  <c r="AX67" i="14"/>
  <c r="AX66" i="14"/>
  <c r="BB11" i="14"/>
  <c r="N8" i="14"/>
  <c r="E12" i="14"/>
  <c r="AS15" i="14"/>
  <c r="AX24" i="14"/>
  <c r="J21" i="14"/>
  <c r="AX21" i="14"/>
  <c r="J18" i="14"/>
  <c r="AT27" i="14"/>
  <c r="F24" i="14"/>
  <c r="AT22" i="14"/>
  <c r="F19" i="14"/>
  <c r="AZ27" i="14"/>
  <c r="L24" i="14"/>
  <c r="AX25" i="14"/>
  <c r="J22" i="14"/>
  <c r="N27" i="14"/>
  <c r="BB30" i="14"/>
  <c r="AU32" i="14"/>
  <c r="G29" i="14"/>
  <c r="N30" i="14"/>
  <c r="BB33" i="14"/>
  <c r="AX37" i="14"/>
  <c r="J34" i="14"/>
  <c r="AU36" i="14"/>
  <c r="G33" i="14"/>
  <c r="BA39" i="14"/>
  <c r="M36" i="14"/>
  <c r="AY35" i="14"/>
  <c r="K32" i="14"/>
  <c r="AT59" i="14"/>
  <c r="AT58" i="14"/>
  <c r="AY58" i="14"/>
  <c r="AY57" i="14"/>
  <c r="AW68" i="14"/>
  <c r="AV20" i="14"/>
  <c r="H17" i="14"/>
  <c r="AV17" i="14"/>
  <c r="H14" i="14"/>
  <c r="AT11" i="14"/>
  <c r="AT10" i="14"/>
  <c r="F8" i="14"/>
  <c r="AV14" i="14"/>
  <c r="H11" i="14"/>
  <c r="AU24" i="14"/>
  <c r="G21" i="14"/>
  <c r="BB13" i="14"/>
  <c r="N10" i="14"/>
  <c r="AW18" i="14"/>
  <c r="I15" i="14"/>
  <c r="BB22" i="14"/>
  <c r="N19" i="14"/>
  <c r="BB14" i="14"/>
  <c r="N11" i="14"/>
  <c r="H22" i="14"/>
  <c r="AV25" i="14"/>
  <c r="AX29" i="14"/>
  <c r="J26" i="14"/>
  <c r="N28" i="14"/>
  <c r="BB31" i="14"/>
  <c r="AV33" i="14"/>
  <c r="H30" i="14"/>
  <c r="AT37" i="14"/>
  <c r="F34" i="14"/>
  <c r="AV34" i="14"/>
  <c r="H31" i="14"/>
  <c r="AS34" i="14"/>
  <c r="E31" i="14"/>
  <c r="AS49" i="14"/>
  <c r="AY44" i="14"/>
  <c r="AV50" i="14"/>
  <c r="BB54" i="14"/>
  <c r="AT46" i="14"/>
  <c r="AW56" i="14"/>
  <c r="AW55" i="14"/>
  <c r="AX53" i="14"/>
  <c r="AY68" i="14"/>
  <c r="AT68" i="14"/>
  <c r="BB65" i="14"/>
  <c r="F9" i="14"/>
  <c r="AT12" i="14"/>
  <c r="J11" i="14"/>
  <c r="AX14" i="14"/>
  <c r="AX13" i="14"/>
  <c r="AT24" i="14"/>
  <c r="F21" i="14"/>
  <c r="AV21" i="14"/>
  <c r="H18" i="14"/>
  <c r="AV16" i="14"/>
  <c r="H13" i="14"/>
  <c r="AZ21" i="14"/>
  <c r="L18" i="14"/>
  <c r="N23" i="14"/>
  <c r="BB26" i="14"/>
  <c r="AT25" i="14"/>
  <c r="F22" i="14"/>
  <c r="AU30" i="14"/>
  <c r="G27" i="14"/>
  <c r="AZ31" i="14"/>
  <c r="L28" i="14"/>
  <c r="AX33" i="14"/>
  <c r="J30" i="14"/>
  <c r="AY36" i="14"/>
  <c r="K33" i="14"/>
  <c r="AS39" i="14"/>
  <c r="E36" i="14"/>
  <c r="AS36" i="14"/>
  <c r="E33" i="14"/>
  <c r="AV38" i="14"/>
  <c r="H35" i="14"/>
  <c r="AU48" i="14"/>
  <c r="AZ55" i="14"/>
  <c r="AV69" i="14"/>
  <c r="AV68" i="14"/>
  <c r="AX20" i="14"/>
  <c r="J17" i="14"/>
  <c r="AX15" i="14"/>
  <c r="J12" i="14"/>
  <c r="AZ53" i="14"/>
  <c r="AY16" i="14"/>
  <c r="AY15" i="14"/>
  <c r="K13" i="14"/>
  <c r="M25" i="14"/>
  <c r="BA28" i="14"/>
  <c r="AZ17" i="14"/>
  <c r="L14" i="14"/>
  <c r="N20" i="14"/>
  <c r="BB23" i="14"/>
  <c r="AZ28" i="14"/>
  <c r="L25" i="14"/>
  <c r="AS17" i="14"/>
  <c r="E14" i="14"/>
  <c r="AV22" i="14"/>
  <c r="H19" i="14"/>
  <c r="AX26" i="14"/>
  <c r="J23" i="14"/>
  <c r="BB21" i="14"/>
  <c r="N18" i="14"/>
  <c r="AT29" i="14"/>
  <c r="F26" i="14"/>
  <c r="AU31" i="14"/>
  <c r="G28" i="14"/>
  <c r="AZ32" i="14"/>
  <c r="L29" i="14"/>
  <c r="AY37" i="14"/>
  <c r="K34" i="14"/>
  <c r="AX45" i="14"/>
  <c r="AX44" i="14"/>
  <c r="AX36" i="14"/>
  <c r="J33" i="14"/>
  <c r="BB35" i="14"/>
  <c r="N32" i="14"/>
  <c r="BB50" i="14"/>
  <c r="BB60" i="14"/>
  <c r="AV42" i="14"/>
  <c r="BB48" i="14"/>
  <c r="AY54" i="14"/>
  <c r="AW61" i="14"/>
  <c r="AT42" i="14"/>
  <c r="BA55" i="14"/>
  <c r="BB20" i="14"/>
  <c r="N17" i="14"/>
  <c r="AV66" i="14"/>
  <c r="AV65" i="14"/>
  <c r="AZ13" i="14"/>
  <c r="L10" i="14"/>
  <c r="I21" i="14"/>
  <c r="AW24" i="14"/>
  <c r="K9" i="14"/>
  <c r="AY12" i="14"/>
  <c r="AW21" i="14"/>
  <c r="I18" i="14"/>
  <c r="AS27" i="14"/>
  <c r="E24" i="14"/>
  <c r="AS22" i="14"/>
  <c r="E19" i="14"/>
  <c r="AY27" i="14"/>
  <c r="K24" i="14"/>
  <c r="I22" i="14"/>
  <c r="AW25" i="14"/>
  <c r="M27" i="14"/>
  <c r="BA30" i="14"/>
  <c r="H29" i="14"/>
  <c r="AV32" i="14"/>
  <c r="BA33" i="14"/>
  <c r="M30" i="14"/>
  <c r="AW37" i="14"/>
  <c r="I34" i="14"/>
  <c r="AV36" i="14"/>
  <c r="H33" i="14"/>
  <c r="BB39" i="14"/>
  <c r="N36" i="14"/>
  <c r="AZ35" i="14"/>
  <c r="L32" i="14"/>
  <c r="AW51" i="14"/>
  <c r="AZ40" i="14"/>
  <c r="L37" i="14"/>
  <c r="AU46" i="14"/>
  <c r="BB56" i="14"/>
  <c r="AU63" i="14"/>
  <c r="AT62" i="14"/>
  <c r="AY60" i="14"/>
  <c r="AU20" i="14"/>
  <c r="G17" i="14"/>
  <c r="AU19" i="14"/>
  <c r="G14" i="14"/>
  <c r="AU17" i="14"/>
  <c r="AY38" i="14"/>
  <c r="K35" i="14"/>
  <c r="G9" i="14"/>
  <c r="AU12" i="14"/>
  <c r="H25" i="14"/>
  <c r="AV28" i="14"/>
  <c r="AV23" i="14"/>
  <c r="H20" i="14"/>
  <c r="N24" i="14"/>
  <c r="BB27" i="14"/>
  <c r="AX18" i="14"/>
  <c r="J15" i="14"/>
  <c r="BA22" i="14"/>
  <c r="M19" i="14"/>
  <c r="BA14" i="14"/>
  <c r="M11" i="14"/>
  <c r="AU25" i="14"/>
  <c r="G22" i="14"/>
  <c r="I26" i="14"/>
  <c r="AW29" i="14"/>
  <c r="M28" i="14"/>
  <c r="BA31" i="14"/>
  <c r="AU33" i="14"/>
  <c r="G30" i="14"/>
  <c r="E34" i="14"/>
  <c r="AS37" i="14"/>
  <c r="AU34" i="14"/>
  <c r="G31" i="14"/>
  <c r="BB38" i="14"/>
  <c r="BA47" i="14"/>
  <c r="AX35" i="14"/>
  <c r="J32" i="14"/>
  <c r="AX41" i="14"/>
  <c r="AZ51" i="14"/>
  <c r="AZ50" i="14"/>
  <c r="BA40" i="14"/>
  <c r="M37" i="14"/>
  <c r="AX46" i="14"/>
  <c r="AU61" i="14"/>
  <c r="AS46" i="14"/>
  <c r="AT60" i="14"/>
  <c r="AX59" i="14"/>
  <c r="AX58" i="14"/>
  <c r="AW53" i="14"/>
  <c r="AZ68" i="14"/>
  <c r="AS68" i="14"/>
  <c r="AZ62" i="14"/>
  <c r="AS67" i="14"/>
  <c r="AU15" i="14"/>
  <c r="G12" i="14"/>
  <c r="I7" i="14"/>
  <c r="AW10" i="14"/>
  <c r="AW14" i="14"/>
  <c r="I11" i="14"/>
  <c r="AS24" i="14"/>
  <c r="E21" i="14"/>
  <c r="AU21" i="14"/>
  <c r="G18" i="14"/>
  <c r="AU16" i="14"/>
  <c r="G13" i="14"/>
  <c r="AY21" i="14"/>
  <c r="K18" i="14"/>
  <c r="M23" i="14"/>
  <c r="BA26" i="14"/>
  <c r="AS25" i="14"/>
  <c r="E22" i="14"/>
  <c r="H27" i="14"/>
  <c r="AV30" i="14"/>
  <c r="AY31" i="14"/>
  <c r="K28" i="14"/>
  <c r="I30" i="14"/>
  <c r="AW33" i="14"/>
  <c r="AZ36" i="14"/>
  <c r="L33" i="14"/>
  <c r="F36" i="14"/>
  <c r="AT39" i="14"/>
  <c r="AY34" i="14"/>
  <c r="K31" i="14"/>
  <c r="AS40" i="14"/>
  <c r="E37" i="14"/>
  <c r="H37" i="14"/>
  <c r="AV40" i="14"/>
  <c r="AW20" i="14"/>
  <c r="I17" i="14"/>
  <c r="AW15" i="14"/>
  <c r="I12" i="14"/>
  <c r="BA10" i="14"/>
  <c r="M7" i="14"/>
  <c r="N21" i="14"/>
  <c r="BB24" i="14"/>
  <c r="K14" i="14"/>
  <c r="AY17" i="14"/>
  <c r="BA23" i="14"/>
  <c r="M20" i="14"/>
  <c r="AY28" i="14"/>
  <c r="K25" i="14"/>
  <c r="AT17" i="14"/>
  <c r="F14" i="14"/>
  <c r="AT16" i="14"/>
  <c r="AU22" i="14"/>
  <c r="G19" i="14"/>
  <c r="I23" i="14"/>
  <c r="AW26" i="14"/>
  <c r="BA21" i="14"/>
  <c r="M18" i="14"/>
  <c r="AS29" i="14"/>
  <c r="E26" i="14"/>
  <c r="H28" i="14"/>
  <c r="AV31" i="14"/>
  <c r="AY32" i="14"/>
  <c r="K29" i="14"/>
  <c r="AZ37" i="14"/>
  <c r="L34" i="14"/>
  <c r="AW45" i="14"/>
  <c r="AW44" i="14"/>
  <c r="AW36" i="14"/>
  <c r="I33" i="14"/>
  <c r="BA35" i="14"/>
  <c r="M32" i="14"/>
  <c r="AX38" i="14"/>
  <c r="J35" i="14"/>
  <c r="AV55" i="14"/>
  <c r="AX61" i="14"/>
  <c r="BA20" i="14"/>
  <c r="M17" i="14"/>
  <c r="AY13" i="14"/>
  <c r="K10" i="14"/>
  <c r="AX28" i="14"/>
  <c r="J25" i="14"/>
  <c r="AZ12" i="14"/>
  <c r="L9" i="14"/>
  <c r="AZ11" i="14"/>
  <c r="AX23" i="14"/>
  <c r="J20" i="14"/>
  <c r="H23" i="14"/>
  <c r="AV26" i="14"/>
  <c r="AZ22" i="14"/>
  <c r="L19" i="14"/>
  <c r="N26" i="14"/>
  <c r="BB29" i="14"/>
  <c r="AT31" i="14"/>
  <c r="F28" i="14"/>
  <c r="AX32" i="14"/>
  <c r="J29" i="14"/>
  <c r="BB37" i="14"/>
  <c r="N34" i="14"/>
  <c r="BA38" i="14"/>
  <c r="AZ47" i="14"/>
  <c r="AZ46" i="14"/>
  <c r="AX49" i="14"/>
  <c r="AZ43" i="14"/>
  <c r="AZ42" i="14"/>
  <c r="AX51" i="14"/>
  <c r="K37" i="14"/>
  <c r="AY40" i="14"/>
  <c r="AV46" i="14"/>
  <c r="AV63" i="14"/>
  <c r="AS62" i="14"/>
  <c r="AU53" i="14"/>
  <c r="AZ60" i="14"/>
  <c r="AZ20" i="14"/>
  <c r="L17" i="14"/>
  <c r="AU13" i="14"/>
  <c r="G10" i="14"/>
  <c r="AZ38" i="14"/>
  <c r="L35" i="14"/>
  <c r="AV12" i="14"/>
  <c r="H9" i="14"/>
  <c r="AV11" i="14"/>
  <c r="AU28" i="14"/>
  <c r="G25" i="14"/>
  <c r="AU23" i="14"/>
  <c r="G20" i="14"/>
  <c r="M24" i="14"/>
  <c r="BA27" i="14"/>
  <c r="BB19" i="14"/>
  <c r="N16" i="14"/>
  <c r="BB18" i="14"/>
  <c r="AT26" i="14"/>
  <c r="F23" i="14"/>
  <c r="AX19" i="14"/>
  <c r="J16" i="14"/>
  <c r="AZ26" i="14"/>
  <c r="L23" i="14"/>
  <c r="AZ30" i="14"/>
  <c r="L27" i="14"/>
  <c r="AT32" i="14"/>
  <c r="F29" i="14"/>
  <c r="AY33" i="14"/>
  <c r="K30" i="14"/>
  <c r="BB36" i="14"/>
  <c r="N33" i="14"/>
  <c r="AV39" i="14"/>
  <c r="H36" i="14"/>
  <c r="BB47" i="14"/>
  <c r="AW35" i="14"/>
  <c r="I32" i="14"/>
  <c r="AW41" i="14"/>
  <c r="AW40" i="14"/>
  <c r="BA43" i="14"/>
  <c r="AY51" i="14"/>
  <c r="AY50" i="14"/>
  <c r="N37" i="14"/>
  <c r="BB40" i="14"/>
  <c r="AW46" i="14"/>
  <c r="AT38" i="14"/>
  <c r="F35" i="14"/>
  <c r="AS53" i="14"/>
  <c r="AW59" i="14"/>
  <c r="AW58" i="14"/>
  <c r="AU65" i="14"/>
  <c r="BB58" i="14"/>
  <c r="AU68" i="14"/>
  <c r="AY62" i="14"/>
  <c r="AT67" i="14"/>
  <c r="AT66" i="14"/>
  <c r="AU10" i="13"/>
  <c r="G7" i="13"/>
  <c r="BB13" i="13"/>
  <c r="N10" i="13"/>
  <c r="F10" i="13"/>
  <c r="AT13" i="13"/>
  <c r="AY12" i="13"/>
  <c r="K9" i="13"/>
  <c r="J21" i="13"/>
  <c r="AX24" i="13"/>
  <c r="AU30" i="13"/>
  <c r="G27" i="13"/>
  <c r="AY36" i="13"/>
  <c r="K33" i="13"/>
  <c r="BB17" i="13"/>
  <c r="N14" i="13"/>
  <c r="BB16" i="13"/>
  <c r="AX29" i="13"/>
  <c r="J26" i="13"/>
  <c r="AU38" i="13"/>
  <c r="AU24" i="13"/>
  <c r="G21" i="13"/>
  <c r="AX35" i="13"/>
  <c r="J32" i="13"/>
  <c r="BB47" i="13"/>
  <c r="AV25" i="13"/>
  <c r="H22" i="13"/>
  <c r="BA37" i="13"/>
  <c r="M34" i="13"/>
  <c r="AS39" i="13"/>
  <c r="AW55" i="13"/>
  <c r="AX61" i="13"/>
  <c r="AW22" i="13"/>
  <c r="I19" i="13"/>
  <c r="AW21" i="13"/>
  <c r="E11" i="13"/>
  <c r="AS14" i="13"/>
  <c r="BA29" i="13"/>
  <c r="M26" i="13"/>
  <c r="AX16" i="13"/>
  <c r="J13" i="13"/>
  <c r="AV22" i="13"/>
  <c r="H19" i="13"/>
  <c r="AW28" i="13"/>
  <c r="I25" i="13"/>
  <c r="L31" i="13"/>
  <c r="AZ34" i="13"/>
  <c r="AX40" i="13"/>
  <c r="AX39" i="13"/>
  <c r="H24" i="13"/>
  <c r="AV27" i="13"/>
  <c r="AX38" i="13"/>
  <c r="AZ24" i="13"/>
  <c r="L21" i="13"/>
  <c r="AV32" i="13"/>
  <c r="H29" i="13"/>
  <c r="L32" i="13"/>
  <c r="AZ35" i="13"/>
  <c r="L26" i="13"/>
  <c r="AZ29" i="13"/>
  <c r="AW54" i="13"/>
  <c r="AV55" i="13"/>
  <c r="BA64" i="13"/>
  <c r="AZ61" i="13"/>
  <c r="AZ60" i="13"/>
  <c r="AS67" i="13"/>
  <c r="AS20" i="13"/>
  <c r="E17" i="13"/>
  <c r="AS19" i="13"/>
  <c r="BA12" i="13"/>
  <c r="M9" i="13"/>
  <c r="E12" i="13"/>
  <c r="AS15" i="13"/>
  <c r="AY10" i="13"/>
  <c r="K7" i="13"/>
  <c r="AZ22" i="13"/>
  <c r="L19" i="13"/>
  <c r="F26" i="13"/>
  <c r="AT29" i="13"/>
  <c r="AV36" i="13"/>
  <c r="H33" i="13"/>
  <c r="AU40" i="13"/>
  <c r="AV21" i="13"/>
  <c r="H18" i="13"/>
  <c r="AV20" i="13"/>
  <c r="AY27" i="13"/>
  <c r="K24" i="13"/>
  <c r="AS38" i="13"/>
  <c r="AS37" i="13"/>
  <c r="AY28" i="13"/>
  <c r="K25" i="13"/>
  <c r="AY33" i="13"/>
  <c r="K30" i="13"/>
  <c r="BA38" i="13"/>
  <c r="AY56" i="13"/>
  <c r="AT44" i="13"/>
  <c r="AS49" i="13"/>
  <c r="AW41" i="13"/>
  <c r="AX57" i="13"/>
  <c r="AS62" i="13"/>
  <c r="BB51" i="13"/>
  <c r="AS61" i="13"/>
  <c r="AX66" i="13"/>
  <c r="AX65" i="13"/>
  <c r="AS30" i="13"/>
  <c r="E27" i="13"/>
  <c r="AS10" i="13"/>
  <c r="E7" i="13"/>
  <c r="L12" i="13"/>
  <c r="AZ15" i="13"/>
  <c r="AZ19" i="13"/>
  <c r="L16" i="13"/>
  <c r="AY26" i="13"/>
  <c r="K23" i="13"/>
  <c r="AW36" i="13"/>
  <c r="I33" i="13"/>
  <c r="AZ49" i="13"/>
  <c r="AU35" i="13"/>
  <c r="G32" i="13"/>
  <c r="AX23" i="13"/>
  <c r="AV39" i="13"/>
  <c r="AV45" i="13"/>
  <c r="AY42" i="13"/>
  <c r="AV47" i="13"/>
  <c r="AU54" i="13"/>
  <c r="AS42" i="13"/>
  <c r="AX52" i="13"/>
  <c r="AZ52" i="13"/>
  <c r="AZ53" i="13"/>
  <c r="AT58" i="13"/>
  <c r="AW63" i="13"/>
  <c r="AZ67" i="13"/>
  <c r="AV10" i="13"/>
  <c r="H7" i="13"/>
  <c r="BA13" i="13"/>
  <c r="M10" i="13"/>
  <c r="E10" i="13"/>
  <c r="AS13" i="13"/>
  <c r="AZ12" i="13"/>
  <c r="L9" i="13"/>
  <c r="AW24" i="13"/>
  <c r="I21" i="13"/>
  <c r="AW23" i="13"/>
  <c r="AV30" i="13"/>
  <c r="H27" i="13"/>
  <c r="L33" i="13"/>
  <c r="AZ36" i="13"/>
  <c r="BA17" i="13"/>
  <c r="M14" i="13"/>
  <c r="AW29" i="13"/>
  <c r="I26" i="13"/>
  <c r="AV38" i="13"/>
  <c r="AV24" i="13"/>
  <c r="H21" i="13"/>
  <c r="AW35" i="13"/>
  <c r="I32" i="13"/>
  <c r="AU29" i="13"/>
  <c r="G26" i="13"/>
  <c r="AS54" i="13"/>
  <c r="AS53" i="13"/>
  <c r="AX55" i="13"/>
  <c r="AS65" i="13"/>
  <c r="AS64" i="13"/>
  <c r="BB10" i="13"/>
  <c r="N7" i="13"/>
  <c r="F8" i="13"/>
  <c r="AT11" i="13"/>
  <c r="AY13" i="13"/>
  <c r="K10" i="13"/>
  <c r="AY17" i="13"/>
  <c r="K14" i="13"/>
  <c r="AT25" i="13"/>
  <c r="F22" i="13"/>
  <c r="L27" i="13"/>
  <c r="AZ30" i="13"/>
  <c r="BB18" i="13"/>
  <c r="N15" i="13"/>
  <c r="AU23" i="13"/>
  <c r="G20" i="13"/>
  <c r="AU31" i="13"/>
  <c r="G28" i="13"/>
  <c r="AU28" i="13"/>
  <c r="G25" i="13"/>
  <c r="J30" i="13"/>
  <c r="AX33" i="13"/>
  <c r="AY25" i="13"/>
  <c r="K22" i="13"/>
  <c r="AZ56" i="13"/>
  <c r="AX54" i="13"/>
  <c r="BB68" i="13"/>
  <c r="AY61" i="13"/>
  <c r="AY60" i="13"/>
  <c r="AT67" i="13"/>
  <c r="F32" i="13"/>
  <c r="AT35" i="13"/>
  <c r="AT34" i="13"/>
  <c r="BB14" i="13"/>
  <c r="N11" i="13"/>
  <c r="L7" i="13"/>
  <c r="AZ10" i="13"/>
  <c r="AY22" i="13"/>
  <c r="K19" i="13"/>
  <c r="AS29" i="13"/>
  <c r="E26" i="13"/>
  <c r="AS28" i="13"/>
  <c r="AU36" i="13"/>
  <c r="G33" i="13"/>
  <c r="AV40" i="13"/>
  <c r="AU21" i="13"/>
  <c r="G18" i="13"/>
  <c r="AU20" i="13"/>
  <c r="L24" i="13"/>
  <c r="AZ27" i="13"/>
  <c r="AT38" i="13"/>
  <c r="L25" i="13"/>
  <c r="AZ28" i="13"/>
  <c r="L30" i="13"/>
  <c r="AZ33" i="13"/>
  <c r="BB38" i="13"/>
  <c r="AX43" i="13"/>
  <c r="AZ47" i="13"/>
  <c r="AT59" i="13"/>
  <c r="AT61" i="13"/>
  <c r="BA66" i="13"/>
  <c r="AV66" i="13"/>
  <c r="AV65" i="13"/>
  <c r="AX27" i="13"/>
  <c r="J24" i="13"/>
  <c r="AU11" i="13"/>
  <c r="G8" i="13"/>
  <c r="AT12" i="13"/>
  <c r="F9" i="13"/>
  <c r="AY11" i="13"/>
  <c r="K8" i="13"/>
  <c r="AV34" i="13"/>
  <c r="H31" i="13"/>
  <c r="AT40" i="13"/>
  <c r="BB21" i="13"/>
  <c r="N18" i="13"/>
  <c r="AZ38" i="13"/>
  <c r="AU39" i="13"/>
  <c r="AZ42" i="13"/>
  <c r="AU47" i="13"/>
  <c r="AV54" i="13"/>
  <c r="AV53" i="13"/>
  <c r="AT42" i="13"/>
  <c r="AY64" i="13"/>
  <c r="AS58" i="13"/>
  <c r="AX63" i="13"/>
  <c r="AZ66" i="13"/>
  <c r="BB34" i="13"/>
  <c r="N31" i="13"/>
  <c r="BB11" i="13"/>
  <c r="N8" i="13"/>
  <c r="BB15" i="13"/>
  <c r="N12" i="13"/>
  <c r="L13" i="13"/>
  <c r="AZ16" i="13"/>
  <c r="BB24" i="13"/>
  <c r="N21" i="13"/>
  <c r="AY20" i="13"/>
  <c r="K17" i="13"/>
  <c r="AX34" i="13"/>
  <c r="J31" i="13"/>
  <c r="AY40" i="13"/>
  <c r="AY39" i="13"/>
  <c r="BB20" i="13"/>
  <c r="N17" i="13"/>
  <c r="AX25" i="13"/>
  <c r="J22" i="13"/>
  <c r="AV33" i="13"/>
  <c r="H30" i="13"/>
  <c r="AV29" i="13"/>
  <c r="H26" i="13"/>
  <c r="AT54" i="13"/>
  <c r="AT53" i="13"/>
  <c r="AT65" i="13"/>
  <c r="AT64" i="13"/>
  <c r="BA10" i="13"/>
  <c r="M7" i="13"/>
  <c r="L10" i="13"/>
  <c r="AZ13" i="13"/>
  <c r="L14" i="13"/>
  <c r="AZ17" i="13"/>
  <c r="E22" i="13"/>
  <c r="AS25" i="13"/>
  <c r="AS24" i="13"/>
  <c r="AY30" i="13"/>
  <c r="K27" i="13"/>
  <c r="BA18" i="13"/>
  <c r="M15" i="13"/>
  <c r="H20" i="13"/>
  <c r="AV23" i="13"/>
  <c r="H28" i="13"/>
  <c r="AV31" i="13"/>
  <c r="AV28" i="13"/>
  <c r="H25" i="13"/>
  <c r="AW33" i="13"/>
  <c r="I30" i="13"/>
  <c r="AV37" i="13"/>
  <c r="L22" i="13"/>
  <c r="AZ25" i="13"/>
  <c r="AX45" i="13"/>
  <c r="BA68" i="13"/>
  <c r="BB63" i="13"/>
  <c r="AZ65" i="13"/>
  <c r="AZ64" i="13"/>
  <c r="AT66" i="13"/>
  <c r="E32" i="13"/>
  <c r="AS35" i="13"/>
  <c r="AS34" i="13"/>
  <c r="BA14" i="13"/>
  <c r="M11" i="13"/>
  <c r="AY14" i="13"/>
  <c r="K11" i="13"/>
  <c r="AY18" i="13"/>
  <c r="K15" i="13"/>
  <c r="AU26" i="13"/>
  <c r="G23" i="13"/>
  <c r="AX32" i="13"/>
  <c r="J29" i="13"/>
  <c r="BA40" i="13"/>
  <c r="BB19" i="13"/>
  <c r="N16" i="13"/>
  <c r="AY23" i="13"/>
  <c r="K20" i="13"/>
  <c r="AY31" i="13"/>
  <c r="K28" i="13"/>
  <c r="AY32" i="13"/>
  <c r="K29" i="13"/>
  <c r="AY37" i="13"/>
  <c r="K34" i="13"/>
  <c r="AU48" i="13"/>
  <c r="AW43" i="13"/>
  <c r="AX42" i="13"/>
  <c r="AY47" i="13"/>
  <c r="AX51" i="13"/>
  <c r="AX50" i="13"/>
  <c r="AS59" i="13"/>
  <c r="AT52" i="13"/>
  <c r="AT51" i="13"/>
  <c r="BB66" i="13"/>
  <c r="AU66" i="13"/>
  <c r="AW27" i="13"/>
  <c r="I24" i="13"/>
  <c r="AW26" i="13"/>
  <c r="AV11" i="13"/>
  <c r="H8" i="13"/>
  <c r="E9" i="13"/>
  <c r="AS12" i="13"/>
  <c r="BB33" i="13"/>
  <c r="L8" i="13"/>
  <c r="AZ11" i="13"/>
  <c r="BA16" i="13"/>
  <c r="AU34" i="13"/>
  <c r="G31" i="13"/>
  <c r="AS40" i="13"/>
  <c r="BA21" i="13"/>
  <c r="M18" i="13"/>
  <c r="AY38" i="13"/>
  <c r="AS46" i="13"/>
  <c r="BA39" i="13"/>
  <c r="AY44" i="13"/>
  <c r="BB49" i="13"/>
  <c r="J34" i="13"/>
  <c r="AX37" i="13"/>
  <c r="BA58" i="13"/>
  <c r="BB53" i="13"/>
  <c r="AX60" i="13"/>
  <c r="AU63" i="13"/>
  <c r="AV60" i="13"/>
  <c r="BA34" i="13"/>
  <c r="M31" i="13"/>
  <c r="BA11" i="13"/>
  <c r="M8" i="13"/>
  <c r="BA15" i="13"/>
  <c r="M12" i="13"/>
  <c r="AY16" i="13"/>
  <c r="K13" i="13"/>
  <c r="M21" i="13"/>
  <c r="BA24" i="13"/>
  <c r="AZ20" i="13"/>
  <c r="L17" i="13"/>
  <c r="AW34" i="13"/>
  <c r="I31" i="13"/>
  <c r="AZ40" i="13"/>
  <c r="BA20" i="13"/>
  <c r="M17" i="13"/>
  <c r="AW25" i="13"/>
  <c r="I22" i="13"/>
  <c r="AU33" i="13"/>
  <c r="G30" i="13"/>
  <c r="AU25" i="13"/>
  <c r="G22" i="13"/>
  <c r="BB37" i="13"/>
  <c r="N34" i="13"/>
  <c r="AT39" i="13"/>
  <c r="AX22" i="13"/>
  <c r="J19" i="13"/>
  <c r="F11" i="13"/>
  <c r="AT14" i="13"/>
  <c r="BB29" i="13"/>
  <c r="N26" i="13"/>
  <c r="AW16" i="13"/>
  <c r="I13" i="13"/>
  <c r="AW15" i="13"/>
  <c r="AU22" i="13"/>
  <c r="G19" i="13"/>
  <c r="AX28" i="13"/>
  <c r="J25" i="13"/>
  <c r="AY34" i="13"/>
  <c r="K31" i="13"/>
  <c r="AW40" i="13"/>
  <c r="AU27" i="13"/>
  <c r="G24" i="13"/>
  <c r="AW38" i="13"/>
  <c r="AY24" i="13"/>
  <c r="K21" i="13"/>
  <c r="AU32" i="13"/>
  <c r="G29" i="13"/>
  <c r="AY35" i="13"/>
  <c r="K32" i="13"/>
  <c r="AY29" i="13"/>
  <c r="K26" i="13"/>
  <c r="AU42" i="13"/>
  <c r="BB64" i="13"/>
  <c r="BA63" i="13"/>
  <c r="BA62" i="13"/>
  <c r="AT20" i="13"/>
  <c r="F17" i="13"/>
  <c r="BB12" i="13"/>
  <c r="N9" i="13"/>
  <c r="F12" i="13"/>
  <c r="AT15" i="13"/>
  <c r="L11" i="13"/>
  <c r="AZ14" i="13"/>
  <c r="BA23" i="13"/>
  <c r="L15" i="13"/>
  <c r="AZ18" i="13"/>
  <c r="AV26" i="13"/>
  <c r="H23" i="13"/>
  <c r="AW32" i="13"/>
  <c r="I29" i="13"/>
  <c r="AW31" i="13"/>
  <c r="BB40" i="13"/>
  <c r="BA19" i="13"/>
  <c r="M16" i="13"/>
  <c r="AZ23" i="13"/>
  <c r="L20" i="13"/>
  <c r="L28" i="13"/>
  <c r="AZ31" i="13"/>
  <c r="AY49" i="13"/>
  <c r="AT24" i="13"/>
  <c r="L29" i="13"/>
  <c r="AZ32" i="13"/>
  <c r="BA36" i="13"/>
  <c r="L34" i="13"/>
  <c r="AZ37" i="13"/>
  <c r="AV48" i="13"/>
  <c r="AZ46" i="13"/>
  <c r="AS44" i="13"/>
  <c r="AT49" i="13"/>
  <c r="AX41" i="13"/>
  <c r="AW57" i="13"/>
  <c r="BA51" i="13"/>
  <c r="AS52" i="13"/>
  <c r="AS51" i="13"/>
  <c r="AW66" i="13"/>
  <c r="AV51" i="13"/>
  <c r="AV50" i="13"/>
  <c r="F27" i="13"/>
  <c r="AT30" i="13"/>
  <c r="AT10" i="13"/>
  <c r="F7" i="13"/>
  <c r="AY15" i="13"/>
  <c r="K12" i="13"/>
  <c r="AY19" i="13"/>
  <c r="K16" i="13"/>
  <c r="L23" i="13"/>
  <c r="AZ26" i="13"/>
  <c r="J33" i="13"/>
  <c r="AX36" i="13"/>
  <c r="BB43" i="13"/>
  <c r="AT28" i="13"/>
  <c r="AV35" i="13"/>
  <c r="H32" i="13"/>
  <c r="BA47" i="13"/>
  <c r="AT46" i="13"/>
  <c r="AU45" i="13"/>
  <c r="BB39" i="13"/>
  <c r="AZ44" i="13"/>
  <c r="BA49" i="13"/>
  <c r="AW37" i="13"/>
  <c r="I34" i="13"/>
  <c r="AW52" i="13"/>
  <c r="AY53" i="13"/>
  <c r="AY52" i="13"/>
  <c r="BA53" i="13"/>
  <c r="AW60" i="13"/>
  <c r="AY67" i="13"/>
  <c r="AY66" i="13"/>
  <c r="AU60" i="13"/>
  <c r="AV15" i="12"/>
  <c r="H12" i="12"/>
  <c r="N31" i="12"/>
  <c r="BB34" i="12"/>
  <c r="G27" i="12"/>
  <c r="AU30" i="12"/>
  <c r="N28" i="12"/>
  <c r="BB31" i="12"/>
  <c r="N23" i="12"/>
  <c r="BB26" i="12"/>
  <c r="AV18" i="12"/>
  <c r="H15" i="12"/>
  <c r="AV17" i="12"/>
  <c r="M31" i="12"/>
  <c r="BA34" i="12"/>
  <c r="AS35" i="12"/>
  <c r="E32" i="12"/>
  <c r="AV30" i="12"/>
  <c r="AV29" i="12"/>
  <c r="H27" i="12"/>
  <c r="AS34" i="12"/>
  <c r="BA22" i="12"/>
  <c r="M19" i="12"/>
  <c r="BA39" i="12"/>
  <c r="M36" i="12"/>
  <c r="E23" i="12"/>
  <c r="AS26" i="12"/>
  <c r="AZ33" i="12"/>
  <c r="L30" i="12"/>
  <c r="AS38" i="12"/>
  <c r="E35" i="12"/>
  <c r="AX59" i="12"/>
  <c r="BB49" i="12"/>
  <c r="AX52" i="12"/>
  <c r="AX51" i="12"/>
  <c r="BB48" i="12"/>
  <c r="BB47" i="12"/>
  <c r="AX58" i="12"/>
  <c r="AX57" i="12"/>
  <c r="AY19" i="12"/>
  <c r="K16" i="12"/>
  <c r="BB18" i="12"/>
  <c r="N15" i="12"/>
  <c r="BB54" i="12"/>
  <c r="AV12" i="12"/>
  <c r="H9" i="12"/>
  <c r="AZ23" i="12"/>
  <c r="L20" i="12"/>
  <c r="BB28" i="12"/>
  <c r="N25" i="12"/>
  <c r="AY32" i="12"/>
  <c r="K29" i="12"/>
  <c r="BB40" i="12"/>
  <c r="N37" i="12"/>
  <c r="AV36" i="12"/>
  <c r="H33" i="12"/>
  <c r="AT39" i="12"/>
  <c r="F36" i="12"/>
  <c r="AU35" i="12"/>
  <c r="G32" i="12"/>
  <c r="G36" i="12"/>
  <c r="AU39" i="12"/>
  <c r="AS49" i="12"/>
  <c r="BB64" i="12"/>
  <c r="AZ52" i="12"/>
  <c r="AZ51" i="12"/>
  <c r="AU52" i="12"/>
  <c r="AX65" i="12"/>
  <c r="AS45" i="12"/>
  <c r="AV66" i="12"/>
  <c r="E11" i="12"/>
  <c r="AS14" i="12"/>
  <c r="G18" i="12"/>
  <c r="AU21" i="12"/>
  <c r="AU20" i="12"/>
  <c r="AV11" i="12"/>
  <c r="H8" i="12"/>
  <c r="AV10" i="12"/>
  <c r="BB11" i="12"/>
  <c r="N8" i="12"/>
  <c r="AY18" i="12"/>
  <c r="K15" i="12"/>
  <c r="AY17" i="12"/>
  <c r="BB16" i="12"/>
  <c r="N13" i="12"/>
  <c r="AT25" i="12"/>
  <c r="F22" i="12"/>
  <c r="AT24" i="12"/>
  <c r="AU34" i="12"/>
  <c r="G31" i="12"/>
  <c r="BA23" i="12"/>
  <c r="M20" i="12"/>
  <c r="AU33" i="12"/>
  <c r="G30" i="12"/>
  <c r="AZ46" i="12"/>
  <c r="AV32" i="12"/>
  <c r="H29" i="12"/>
  <c r="K36" i="12"/>
  <c r="AY39" i="12"/>
  <c r="AU23" i="12"/>
  <c r="G20" i="12"/>
  <c r="AU22" i="12"/>
  <c r="AT30" i="12"/>
  <c r="F27" i="12"/>
  <c r="AW35" i="12"/>
  <c r="I32" i="12"/>
  <c r="AZ59" i="12"/>
  <c r="AY44" i="12"/>
  <c r="AU48" i="12"/>
  <c r="AV58" i="12"/>
  <c r="AV65" i="12"/>
  <c r="AT46" i="12"/>
  <c r="BA51" i="12"/>
  <c r="AW68" i="12"/>
  <c r="J15" i="12"/>
  <c r="AX18" i="12"/>
  <c r="M11" i="12"/>
  <c r="BA14" i="12"/>
  <c r="AU13" i="12"/>
  <c r="G10" i="12"/>
  <c r="AU14" i="12"/>
  <c r="G11" i="12"/>
  <c r="AU51" i="12"/>
  <c r="AU50" i="12"/>
  <c r="BB10" i="12"/>
  <c r="N7" i="12"/>
  <c r="BB19" i="12"/>
  <c r="N16" i="12"/>
  <c r="BA24" i="12"/>
  <c r="M21" i="12"/>
  <c r="AX34" i="12"/>
  <c r="J31" i="12"/>
  <c r="BA27" i="12"/>
  <c r="M24" i="12"/>
  <c r="AX33" i="12"/>
  <c r="J30" i="12"/>
  <c r="K37" i="12"/>
  <c r="AY40" i="12"/>
  <c r="AX22" i="12"/>
  <c r="J19" i="12"/>
  <c r="AX21" i="12"/>
  <c r="AW32" i="12"/>
  <c r="I29" i="12"/>
  <c r="J35" i="12"/>
  <c r="AX38" i="12"/>
  <c r="AX17" i="12"/>
  <c r="J14" i="12"/>
  <c r="AX16" i="12"/>
  <c r="AS36" i="12"/>
  <c r="E33" i="12"/>
  <c r="BB57" i="12"/>
  <c r="AW64" i="12"/>
  <c r="AS55" i="12"/>
  <c r="AZ58" i="12"/>
  <c r="AV63" i="12"/>
  <c r="AY67" i="12"/>
  <c r="AV68" i="12"/>
  <c r="AT63" i="12"/>
  <c r="AT21" i="12"/>
  <c r="F18" i="12"/>
  <c r="AU18" i="12"/>
  <c r="G15" i="12"/>
  <c r="AU17" i="12"/>
  <c r="AW13" i="12"/>
  <c r="I10" i="12"/>
  <c r="AW12" i="12"/>
  <c r="I9" i="12"/>
  <c r="AS29" i="12"/>
  <c r="E26" i="12"/>
  <c r="N19" i="12"/>
  <c r="BB22" i="12"/>
  <c r="BB39" i="12"/>
  <c r="N36" i="12"/>
  <c r="AT26" i="12"/>
  <c r="F23" i="12"/>
  <c r="AY33" i="12"/>
  <c r="K30" i="12"/>
  <c r="AT38" i="12"/>
  <c r="F35" i="12"/>
  <c r="AW59" i="12"/>
  <c r="AW52" i="12"/>
  <c r="AW51" i="12"/>
  <c r="BA48" i="12"/>
  <c r="BA47" i="12"/>
  <c r="AW58" i="12"/>
  <c r="AV54" i="12"/>
  <c r="AS67" i="12"/>
  <c r="AT68" i="12"/>
  <c r="AY63" i="12"/>
  <c r="AY62" i="12"/>
  <c r="AS18" i="12"/>
  <c r="E15" i="12"/>
  <c r="AY15" i="12"/>
  <c r="K12" i="12"/>
  <c r="AY28" i="12"/>
  <c r="K25" i="12"/>
  <c r="BA17" i="12"/>
  <c r="M14" i="12"/>
  <c r="AY23" i="12"/>
  <c r="K20" i="12"/>
  <c r="AZ32" i="12"/>
  <c r="L29" i="12"/>
  <c r="AW56" i="12"/>
  <c r="E20" i="12"/>
  <c r="AS23" i="12"/>
  <c r="E28" i="12"/>
  <c r="AS31" i="12"/>
  <c r="AZ38" i="12"/>
  <c r="L35" i="12"/>
  <c r="AV31" i="12"/>
  <c r="H28" i="12"/>
  <c r="BB37" i="12"/>
  <c r="N34" i="12"/>
  <c r="BB41" i="12"/>
  <c r="AT47" i="12"/>
  <c r="AX53" i="12"/>
  <c r="AX46" i="12"/>
  <c r="AV52" i="12"/>
  <c r="AW61" i="12"/>
  <c r="AZ43" i="12"/>
  <c r="AZ42" i="12"/>
  <c r="AT14" i="12"/>
  <c r="F11" i="12"/>
  <c r="AT11" i="12"/>
  <c r="F8" i="12"/>
  <c r="AV21" i="12"/>
  <c r="H18" i="12"/>
  <c r="J12" i="12"/>
  <c r="AX15" i="12"/>
  <c r="AW14" i="12"/>
  <c r="I11" i="12"/>
  <c r="AW10" i="12"/>
  <c r="I7" i="12"/>
  <c r="M18" i="12"/>
  <c r="BA21" i="12"/>
  <c r="BA20" i="12"/>
  <c r="M17" i="12"/>
  <c r="AU26" i="12"/>
  <c r="G23" i="12"/>
  <c r="AV34" i="12"/>
  <c r="H31" i="12"/>
  <c r="BB23" i="12"/>
  <c r="N20" i="12"/>
  <c r="AV33" i="12"/>
  <c r="H30" i="12"/>
  <c r="E24" i="12"/>
  <c r="AS27" i="12"/>
  <c r="AX36" i="12"/>
  <c r="J33" i="12"/>
  <c r="AX40" i="12"/>
  <c r="J37" i="12"/>
  <c r="M22" i="12"/>
  <c r="BA25" i="12"/>
  <c r="AT32" i="12"/>
  <c r="F29" i="12"/>
  <c r="AT37" i="12"/>
  <c r="F34" i="12"/>
  <c r="BB59" i="12"/>
  <c r="AT64" i="12"/>
  <c r="AZ44" i="12"/>
  <c r="AU58" i="12"/>
  <c r="AU65" i="12"/>
  <c r="AW54" i="12"/>
  <c r="AU57" i="12"/>
  <c r="AW66" i="12"/>
  <c r="BA63" i="12"/>
  <c r="BA62" i="12"/>
  <c r="AU19" i="12"/>
  <c r="G16" i="12"/>
  <c r="N11" i="12"/>
  <c r="BB14" i="12"/>
  <c r="BB33" i="12"/>
  <c r="G13" i="12"/>
  <c r="AU16" i="12"/>
  <c r="BB24" i="12"/>
  <c r="N21" i="12"/>
  <c r="AW34" i="12"/>
  <c r="I31" i="12"/>
  <c r="N24" i="12"/>
  <c r="BB27" i="12"/>
  <c r="AW33" i="12"/>
  <c r="I30" i="12"/>
  <c r="AZ40" i="12"/>
  <c r="L37" i="12"/>
  <c r="M27" i="12"/>
  <c r="BA30" i="12"/>
  <c r="AW39" i="12"/>
  <c r="I36" i="12"/>
  <c r="AS22" i="12"/>
  <c r="E19" i="12"/>
  <c r="AV27" i="12"/>
  <c r="H24" i="12"/>
  <c r="AX37" i="12"/>
  <c r="J34" i="12"/>
  <c r="AT59" i="12"/>
  <c r="AU64" i="12"/>
  <c r="AT52" i="12"/>
  <c r="AT51" i="12"/>
  <c r="AU45" i="12"/>
  <c r="AY58" i="12"/>
  <c r="AY65" i="12"/>
  <c r="AZ67" i="12"/>
  <c r="AU68" i="12"/>
  <c r="AS63" i="12"/>
  <c r="AS19" i="12"/>
  <c r="E16" i="12"/>
  <c r="AU15" i="12"/>
  <c r="G12" i="12"/>
  <c r="J10" i="12"/>
  <c r="AX13" i="12"/>
  <c r="AX12" i="12"/>
  <c r="AX11" i="12"/>
  <c r="J9" i="12"/>
  <c r="AS21" i="12"/>
  <c r="E18" i="12"/>
  <c r="F26" i="12"/>
  <c r="AT29" i="12"/>
  <c r="AT28" i="12"/>
  <c r="BA31" i="12"/>
  <c r="M28" i="12"/>
  <c r="G37" i="12"/>
  <c r="AU40" i="12"/>
  <c r="M23" i="12"/>
  <c r="BA26" i="12"/>
  <c r="AT33" i="12"/>
  <c r="F30" i="12"/>
  <c r="AV38" i="12"/>
  <c r="H35" i="12"/>
  <c r="M26" i="12"/>
  <c r="BA29" i="12"/>
  <c r="AU37" i="12"/>
  <c r="G34" i="12"/>
  <c r="AU54" i="12"/>
  <c r="AT67" i="12"/>
  <c r="AT66" i="12"/>
  <c r="AZ63" i="12"/>
  <c r="AZ62" i="12"/>
  <c r="AT18" i="12"/>
  <c r="F15" i="12"/>
  <c r="AS13" i="12"/>
  <c r="E10" i="12"/>
  <c r="AZ15" i="12"/>
  <c r="L12" i="12"/>
  <c r="AZ28" i="12"/>
  <c r="L25" i="12"/>
  <c r="N14" i="12"/>
  <c r="BB17" i="12"/>
  <c r="AY36" i="12"/>
  <c r="K33" i="12"/>
  <c r="AT23" i="12"/>
  <c r="F20" i="12"/>
  <c r="AT31" i="12"/>
  <c r="F28" i="12"/>
  <c r="K35" i="12"/>
  <c r="AY38" i="12"/>
  <c r="AU31" i="12"/>
  <c r="G28" i="12"/>
  <c r="BA37" i="12"/>
  <c r="M34" i="12"/>
  <c r="AS44" i="12"/>
  <c r="AS43" i="12"/>
  <c r="AX61" i="12"/>
  <c r="AY43" i="12"/>
  <c r="AY42" i="12"/>
  <c r="AS20" i="12"/>
  <c r="AW19" i="12"/>
  <c r="I16" i="12"/>
  <c r="AY14" i="12"/>
  <c r="K11" i="12"/>
  <c r="AZ27" i="12"/>
  <c r="AW15" i="12"/>
  <c r="I12" i="12"/>
  <c r="BA33" i="12"/>
  <c r="AX14" i="12"/>
  <c r="J11" i="12"/>
  <c r="AX10" i="12"/>
  <c r="J7" i="12"/>
  <c r="N18" i="12"/>
  <c r="BB21" i="12"/>
  <c r="BB20" i="12"/>
  <c r="N17" i="12"/>
  <c r="AV26" i="12"/>
  <c r="AV25" i="12"/>
  <c r="H23" i="12"/>
  <c r="I24" i="12"/>
  <c r="AW27" i="12"/>
  <c r="AT40" i="12"/>
  <c r="F37" i="12"/>
  <c r="AT27" i="12"/>
  <c r="F24" i="12"/>
  <c r="AW36" i="12"/>
  <c r="I33" i="12"/>
  <c r="AW40" i="12"/>
  <c r="I37" i="12"/>
  <c r="BB25" i="12"/>
  <c r="N22" i="12"/>
  <c r="AS32" i="12"/>
  <c r="E29" i="12"/>
  <c r="AS37" i="12"/>
  <c r="E34" i="12"/>
  <c r="AS64" i="12"/>
  <c r="BA53" i="12"/>
  <c r="BB60" i="12"/>
  <c r="AX54" i="12"/>
  <c r="AX66" i="12"/>
  <c r="BB62" i="12"/>
  <c r="AV19" i="12"/>
  <c r="H16" i="12"/>
  <c r="AZ22" i="12"/>
  <c r="BB38" i="12"/>
  <c r="AW11" i="12"/>
  <c r="AV16" i="12"/>
  <c r="H13" i="12"/>
  <c r="AY31" i="12"/>
  <c r="K28" i="12"/>
  <c r="AY30" i="12"/>
  <c r="AU29" i="12"/>
  <c r="AY46" i="12"/>
  <c r="N27" i="12"/>
  <c r="BB30" i="12"/>
  <c r="AX39" i="12"/>
  <c r="J36" i="12"/>
  <c r="AT22" i="12"/>
  <c r="F19" i="12"/>
  <c r="AU27" i="12"/>
  <c r="G24" i="12"/>
  <c r="I34" i="12"/>
  <c r="AW37" i="12"/>
  <c r="AS59" i="12"/>
  <c r="AV45" i="12"/>
  <c r="AZ65" i="12"/>
  <c r="AS54" i="12"/>
  <c r="AS53" i="12"/>
  <c r="BB67" i="12"/>
  <c r="BA43" i="12"/>
  <c r="AT19" i="12"/>
  <c r="F16" i="12"/>
  <c r="F32" i="12"/>
  <c r="AT35" i="12"/>
  <c r="AV40" i="12"/>
  <c r="H37" i="12"/>
  <c r="AS33" i="12"/>
  <c r="E30" i="12"/>
  <c r="G35" i="12"/>
  <c r="AU38" i="12"/>
  <c r="N26" i="12"/>
  <c r="BB29" i="12"/>
  <c r="AV37" i="12"/>
  <c r="H34" i="12"/>
  <c r="AW41" i="12"/>
  <c r="AU44" i="12"/>
  <c r="AU43" i="12"/>
  <c r="AZ19" i="12"/>
  <c r="L16" i="12"/>
  <c r="AT13" i="12"/>
  <c r="F10" i="12"/>
  <c r="BA18" i="12"/>
  <c r="M15" i="12"/>
  <c r="AU12" i="12"/>
  <c r="G9" i="12"/>
  <c r="BA28" i="12"/>
  <c r="M25" i="12"/>
  <c r="AZ36" i="12"/>
  <c r="AZ35" i="12"/>
  <c r="L33" i="12"/>
  <c r="BA40" i="12"/>
  <c r="M37" i="12"/>
  <c r="AU36" i="12"/>
  <c r="G33" i="12"/>
  <c r="AS39" i="12"/>
  <c r="E36" i="12"/>
  <c r="AV35" i="12"/>
  <c r="H32" i="12"/>
  <c r="AV39" i="12"/>
  <c r="H36" i="12"/>
  <c r="AY51" i="12"/>
  <c r="AY52" i="12"/>
  <c r="AT44" i="12"/>
  <c r="AT43" i="12"/>
  <c r="AX19" i="12"/>
  <c r="J16" i="12"/>
  <c r="AZ14" i="12"/>
  <c r="L11" i="12"/>
  <c r="AU11" i="12"/>
  <c r="G8" i="12"/>
  <c r="BA11" i="12"/>
  <c r="M8" i="12"/>
  <c r="AZ18" i="12"/>
  <c r="L15" i="12"/>
  <c r="AZ17" i="12"/>
  <c r="M13" i="12"/>
  <c r="BA16" i="12"/>
  <c r="AS25" i="12"/>
  <c r="E22" i="12"/>
  <c r="J24" i="12"/>
  <c r="AX27" i="12"/>
  <c r="AX26" i="12"/>
  <c r="AS40" i="12"/>
  <c r="E37" i="12"/>
  <c r="AU32" i="12"/>
  <c r="G29" i="12"/>
  <c r="AZ39" i="12"/>
  <c r="L36" i="12"/>
  <c r="AV23" i="12"/>
  <c r="H20" i="12"/>
  <c r="E27" i="12"/>
  <c r="AS30" i="12"/>
  <c r="AX35" i="12"/>
  <c r="J32" i="12"/>
  <c r="AU46" i="12"/>
  <c r="AS57" i="12"/>
  <c r="BA60" i="12"/>
  <c r="AS46" i="12"/>
  <c r="BB51" i="12"/>
  <c r="AS12" i="12"/>
  <c r="I15" i="12"/>
  <c r="AW18" i="12"/>
  <c r="AY27" i="12"/>
  <c r="AS17" i="12"/>
  <c r="AV13" i="12"/>
  <c r="H10" i="12"/>
  <c r="AV14" i="12"/>
  <c r="H11" i="12"/>
  <c r="AV51" i="12"/>
  <c r="AV50" i="12"/>
  <c r="M7" i="12"/>
  <c r="BA10" i="12"/>
  <c r="BA19" i="12"/>
  <c r="M16" i="12"/>
  <c r="AZ31" i="12"/>
  <c r="L28" i="12"/>
  <c r="AY35" i="12"/>
  <c r="AW22" i="12"/>
  <c r="I19" i="12"/>
  <c r="AX32" i="12"/>
  <c r="J29" i="12"/>
  <c r="AX31" i="12"/>
  <c r="AW38" i="12"/>
  <c r="I35" i="12"/>
  <c r="AW17" i="12"/>
  <c r="I14" i="12"/>
  <c r="AT36" i="12"/>
  <c r="F33" i="12"/>
  <c r="AS51" i="12"/>
  <c r="AX64" i="12"/>
  <c r="BB53" i="12"/>
  <c r="AU60" i="12"/>
  <c r="AV43" i="12"/>
  <c r="AT54" i="12"/>
  <c r="BA58" i="12"/>
  <c r="BA67" i="12"/>
  <c r="BA66" i="12"/>
  <c r="BB43" i="12"/>
  <c r="AX28" i="11"/>
  <c r="J25" i="11"/>
  <c r="AS17" i="11"/>
  <c r="E14" i="11"/>
  <c r="AT29" i="11"/>
  <c r="F26" i="11"/>
  <c r="AS16" i="11"/>
  <c r="E13" i="11"/>
  <c r="AS26" i="11"/>
  <c r="E23" i="11"/>
  <c r="L30" i="11"/>
  <c r="AZ33" i="11"/>
  <c r="BA15" i="11"/>
  <c r="M12" i="11"/>
  <c r="AS19" i="11"/>
  <c r="E16" i="11"/>
  <c r="AY19" i="11"/>
  <c r="K16" i="11"/>
  <c r="AV10" i="11"/>
  <c r="H7" i="11"/>
  <c r="AS29" i="11"/>
  <c r="E26" i="11"/>
  <c r="AT35" i="11"/>
  <c r="F32" i="11"/>
  <c r="AT16" i="11"/>
  <c r="F13" i="11"/>
  <c r="BB21" i="11"/>
  <c r="N18" i="11"/>
  <c r="K21" i="11"/>
  <c r="AY24" i="11"/>
  <c r="AT26" i="11"/>
  <c r="F23" i="11"/>
  <c r="AV32" i="11"/>
  <c r="H29" i="11"/>
  <c r="AU20" i="11"/>
  <c r="G17" i="11"/>
  <c r="BB30" i="11"/>
  <c r="N27" i="11"/>
  <c r="AY37" i="11"/>
  <c r="K34" i="11"/>
  <c r="AV14" i="11"/>
  <c r="H11" i="11"/>
  <c r="M28" i="11"/>
  <c r="BA31" i="11"/>
  <c r="AU36" i="11"/>
  <c r="G33" i="11"/>
  <c r="BA39" i="11"/>
  <c r="M36" i="11"/>
  <c r="AU50" i="11"/>
  <c r="AS53" i="11"/>
  <c r="AX48" i="11"/>
  <c r="AW64" i="11"/>
  <c r="BB10" i="11"/>
  <c r="N7" i="11"/>
  <c r="AT19" i="11"/>
  <c r="F16" i="11"/>
  <c r="AY28" i="11"/>
  <c r="K25" i="11"/>
  <c r="AZ10" i="11"/>
  <c r="L7" i="11"/>
  <c r="AX17" i="11"/>
  <c r="J14" i="11"/>
  <c r="BA11" i="11"/>
  <c r="M8" i="11"/>
  <c r="F12" i="11"/>
  <c r="AT15" i="11"/>
  <c r="AV34" i="11"/>
  <c r="H31" i="11"/>
  <c r="BB14" i="11"/>
  <c r="N11" i="11"/>
  <c r="BB20" i="11"/>
  <c r="N17" i="11"/>
  <c r="AY23" i="11"/>
  <c r="K20" i="11"/>
  <c r="AT25" i="11"/>
  <c r="F22" i="11"/>
  <c r="H22" i="11"/>
  <c r="AV25" i="11"/>
  <c r="AY32" i="11"/>
  <c r="K29" i="11"/>
  <c r="AX37" i="11"/>
  <c r="J34" i="11"/>
  <c r="AT31" i="11"/>
  <c r="F28" i="11"/>
  <c r="AX38" i="11"/>
  <c r="J35" i="11"/>
  <c r="BA50" i="11"/>
  <c r="AT39" i="11"/>
  <c r="F36" i="11"/>
  <c r="BA43" i="11"/>
  <c r="BA55" i="11"/>
  <c r="AW60" i="11"/>
  <c r="AW52" i="11"/>
  <c r="AW51" i="11"/>
  <c r="AY61" i="11"/>
  <c r="AX19" i="11"/>
  <c r="J16" i="11"/>
  <c r="AT28" i="11"/>
  <c r="F25" i="11"/>
  <c r="AW42" i="11"/>
  <c r="H14" i="11"/>
  <c r="AV17" i="11"/>
  <c r="BA13" i="11"/>
  <c r="M10" i="11"/>
  <c r="AX14" i="11"/>
  <c r="J11" i="11"/>
  <c r="AX13" i="11"/>
  <c r="I31" i="11"/>
  <c r="AW34" i="11"/>
  <c r="AT20" i="11"/>
  <c r="F17" i="11"/>
  <c r="BA23" i="11"/>
  <c r="M20" i="11"/>
  <c r="L23" i="11"/>
  <c r="AZ26" i="11"/>
  <c r="BB32" i="11"/>
  <c r="N29" i="11"/>
  <c r="AU26" i="11"/>
  <c r="G23" i="11"/>
  <c r="BB33" i="11"/>
  <c r="N30" i="11"/>
  <c r="H34" i="11"/>
  <c r="AV37" i="11"/>
  <c r="AT14" i="11"/>
  <c r="F11" i="11"/>
  <c r="BB36" i="11"/>
  <c r="N33" i="11"/>
  <c r="AS38" i="11"/>
  <c r="E35" i="11"/>
  <c r="AZ40" i="11"/>
  <c r="L37" i="11"/>
  <c r="AS50" i="11"/>
  <c r="AZ44" i="11"/>
  <c r="AV59" i="11"/>
  <c r="AU60" i="11"/>
  <c r="AU67" i="11"/>
  <c r="AT49" i="11"/>
  <c r="AX62" i="11"/>
  <c r="AY67" i="11"/>
  <c r="G16" i="11"/>
  <c r="AU19" i="11"/>
  <c r="AV28" i="11"/>
  <c r="H25" i="11"/>
  <c r="AV41" i="11"/>
  <c r="BB17" i="11"/>
  <c r="N14" i="11"/>
  <c r="AU12" i="11"/>
  <c r="G9" i="11"/>
  <c r="AT11" i="11"/>
  <c r="F8" i="11"/>
  <c r="BB34" i="11"/>
  <c r="N31" i="11"/>
  <c r="G32" i="11"/>
  <c r="AU35" i="11"/>
  <c r="AZ21" i="11"/>
  <c r="L18" i="11"/>
  <c r="AS23" i="11"/>
  <c r="E20" i="11"/>
  <c r="BA26" i="11"/>
  <c r="M23" i="11"/>
  <c r="AS32" i="11"/>
  <c r="E29" i="11"/>
  <c r="AU18" i="11"/>
  <c r="G15" i="11"/>
  <c r="AU27" i="11"/>
  <c r="G24" i="11"/>
  <c r="AT33" i="11"/>
  <c r="F30" i="11"/>
  <c r="BB40" i="11"/>
  <c r="AW27" i="11"/>
  <c r="I24" i="11"/>
  <c r="AT36" i="11"/>
  <c r="F33" i="11"/>
  <c r="BA38" i="11"/>
  <c r="M35" i="11"/>
  <c r="AZ39" i="11"/>
  <c r="L36" i="11"/>
  <c r="AT40" i="11"/>
  <c r="F37" i="11"/>
  <c r="BB53" i="11"/>
  <c r="AS55" i="11"/>
  <c r="AX54" i="11"/>
  <c r="BB62" i="11"/>
  <c r="AZ49" i="11"/>
  <c r="AS48" i="11"/>
  <c r="AY66" i="11"/>
  <c r="AT65" i="11"/>
  <c r="AZ64" i="11"/>
  <c r="L16" i="11"/>
  <c r="AZ19" i="11"/>
  <c r="G7" i="11"/>
  <c r="AU10" i="11"/>
  <c r="AW12" i="11"/>
  <c r="I9" i="11"/>
  <c r="AS34" i="11"/>
  <c r="E31" i="11"/>
  <c r="BA12" i="11"/>
  <c r="M9" i="11"/>
  <c r="BA18" i="11"/>
  <c r="M15" i="11"/>
  <c r="AS22" i="11"/>
  <c r="E19" i="11"/>
  <c r="BA25" i="11"/>
  <c r="M22" i="11"/>
  <c r="AV20" i="11"/>
  <c r="H17" i="11"/>
  <c r="BA30" i="11"/>
  <c r="M27" i="11"/>
  <c r="L34" i="11"/>
  <c r="AZ37" i="11"/>
  <c r="AU14" i="11"/>
  <c r="G11" i="11"/>
  <c r="AU13" i="11"/>
  <c r="BB31" i="11"/>
  <c r="N28" i="11"/>
  <c r="AV36" i="11"/>
  <c r="H33" i="11"/>
  <c r="AX45" i="11"/>
  <c r="BB39" i="11"/>
  <c r="N36" i="11"/>
  <c r="AU53" i="11"/>
  <c r="AW40" i="11"/>
  <c r="I37" i="11"/>
  <c r="BA67" i="11"/>
  <c r="BA66" i="11"/>
  <c r="BA10" i="11"/>
  <c r="M7" i="11"/>
  <c r="AZ28" i="11"/>
  <c r="L25" i="11"/>
  <c r="K7" i="11"/>
  <c r="AY10" i="11"/>
  <c r="AW17" i="11"/>
  <c r="I14" i="11"/>
  <c r="BB11" i="11"/>
  <c r="N8" i="11"/>
  <c r="AY29" i="11"/>
  <c r="K26" i="11"/>
  <c r="AY35" i="11"/>
  <c r="K32" i="11"/>
  <c r="AT18" i="11"/>
  <c r="F15" i="11"/>
  <c r="AS21" i="11"/>
  <c r="E18" i="11"/>
  <c r="BA24" i="11"/>
  <c r="M21" i="11"/>
  <c r="BA27" i="11"/>
  <c r="M24" i="11"/>
  <c r="I29" i="11"/>
  <c r="AW32" i="11"/>
  <c r="AV13" i="11"/>
  <c r="AU25" i="11"/>
  <c r="G22" i="11"/>
  <c r="AZ32" i="11"/>
  <c r="L29" i="11"/>
  <c r="AW37" i="11"/>
  <c r="I34" i="11"/>
  <c r="AS31" i="11"/>
  <c r="E28" i="11"/>
  <c r="AW38" i="11"/>
  <c r="I35" i="11"/>
  <c r="AW39" i="11"/>
  <c r="AX47" i="11"/>
  <c r="AX64" i="11"/>
  <c r="AZ61" i="11"/>
  <c r="AX22" i="11"/>
  <c r="J19" i="11"/>
  <c r="I16" i="11"/>
  <c r="AW19" i="11"/>
  <c r="AS10" i="11"/>
  <c r="E7" i="11"/>
  <c r="AW18" i="11"/>
  <c r="I15" i="11"/>
  <c r="AW14" i="11"/>
  <c r="I11" i="11"/>
  <c r="AX34" i="11"/>
  <c r="J31" i="11"/>
  <c r="AS20" i="11"/>
  <c r="E17" i="11"/>
  <c r="BB23" i="11"/>
  <c r="N20" i="11"/>
  <c r="K23" i="11"/>
  <c r="AY26" i="11"/>
  <c r="BA32" i="11"/>
  <c r="M29" i="11"/>
  <c r="AV22" i="11"/>
  <c r="H19" i="11"/>
  <c r="AU30" i="11"/>
  <c r="G27" i="11"/>
  <c r="M34" i="11"/>
  <c r="BA37" i="11"/>
  <c r="AT12" i="11"/>
  <c r="F9" i="11"/>
  <c r="AY31" i="11"/>
  <c r="K28" i="11"/>
  <c r="I33" i="11"/>
  <c r="AW36" i="11"/>
  <c r="AY40" i="11"/>
  <c r="K37" i="11"/>
  <c r="H37" i="11"/>
  <c r="AV40" i="11"/>
  <c r="AY44" i="11"/>
  <c r="AY54" i="11"/>
  <c r="BA62" i="11"/>
  <c r="AZ48" i="11"/>
  <c r="AZ47" i="11"/>
  <c r="AU56" i="11"/>
  <c r="AS68" i="11"/>
  <c r="AS57" i="11"/>
  <c r="AW62" i="11"/>
  <c r="AZ67" i="11"/>
  <c r="AV19" i="11"/>
  <c r="H16" i="11"/>
  <c r="BB64" i="11"/>
  <c r="AW10" i="11"/>
  <c r="I7" i="11"/>
  <c r="K14" i="11"/>
  <c r="AY17" i="11"/>
  <c r="AW13" i="11"/>
  <c r="AS11" i="11"/>
  <c r="BA34" i="11"/>
  <c r="M31" i="11"/>
  <c r="H32" i="11"/>
  <c r="AV35" i="11"/>
  <c r="AY21" i="11"/>
  <c r="K18" i="11"/>
  <c r="AT23" i="11"/>
  <c r="F20" i="11"/>
  <c r="BB26" i="11"/>
  <c r="N23" i="11"/>
  <c r="AT32" i="11"/>
  <c r="F29" i="11"/>
  <c r="AV18" i="11"/>
  <c r="H15" i="11"/>
  <c r="AV27" i="11"/>
  <c r="H24" i="11"/>
  <c r="AS33" i="11"/>
  <c r="E30" i="11"/>
  <c r="AZ13" i="11"/>
  <c r="L10" i="11"/>
  <c r="AX31" i="11"/>
  <c r="J28" i="11"/>
  <c r="AU38" i="11"/>
  <c r="G35" i="11"/>
  <c r="AS45" i="11"/>
  <c r="AZ43" i="11"/>
  <c r="AZ42" i="11"/>
  <c r="AS40" i="11"/>
  <c r="E37" i="11"/>
  <c r="AV46" i="11"/>
  <c r="BA53" i="11"/>
  <c r="AT55" i="11"/>
  <c r="AY49" i="11"/>
  <c r="AT52" i="11"/>
  <c r="BB68" i="11"/>
  <c r="AS61" i="11"/>
  <c r="AV62" i="11"/>
  <c r="BB66" i="11"/>
  <c r="AY64" i="11"/>
  <c r="M16" i="11"/>
  <c r="BA19" i="11"/>
  <c r="H30" i="11"/>
  <c r="AV33" i="11"/>
  <c r="BB19" i="11"/>
  <c r="N16" i="11"/>
  <c r="AW28" i="11"/>
  <c r="I25" i="11"/>
  <c r="AT17" i="11"/>
  <c r="F14" i="11"/>
  <c r="AX12" i="11"/>
  <c r="AX11" i="11"/>
  <c r="J9" i="11"/>
  <c r="AT34" i="11"/>
  <c r="F31" i="11"/>
  <c r="BB12" i="11"/>
  <c r="N9" i="11"/>
  <c r="BB18" i="11"/>
  <c r="N15" i="11"/>
  <c r="AT22" i="11"/>
  <c r="F19" i="11"/>
  <c r="BB25" i="11"/>
  <c r="N22" i="11"/>
  <c r="H21" i="11"/>
  <c r="AV24" i="11"/>
  <c r="AY33" i="11"/>
  <c r="K30" i="11"/>
  <c r="BB15" i="11"/>
  <c r="N12" i="11"/>
  <c r="G30" i="11"/>
  <c r="AU33" i="11"/>
  <c r="AY38" i="11"/>
  <c r="K35" i="11"/>
  <c r="AX40" i="11"/>
  <c r="AX39" i="11"/>
  <c r="J37" i="11"/>
  <c r="AV63" i="11"/>
  <c r="AY52" i="11"/>
  <c r="AY51" i="11"/>
  <c r="AY68" i="11"/>
  <c r="AY58" i="11"/>
  <c r="AZ57" i="11"/>
  <c r="G28" i="11"/>
  <c r="AU31" i="11"/>
  <c r="BB28" i="11"/>
  <c r="N25" i="11"/>
  <c r="AU16" i="11"/>
  <c r="G13" i="11"/>
  <c r="AU15" i="11"/>
  <c r="L26" i="11"/>
  <c r="AZ29" i="11"/>
  <c r="L32" i="11"/>
  <c r="AZ35" i="11"/>
  <c r="AS18" i="11"/>
  <c r="E15" i="11"/>
  <c r="AT21" i="11"/>
  <c r="F18" i="11"/>
  <c r="BB24" i="11"/>
  <c r="N21" i="11"/>
  <c r="BB27" i="11"/>
  <c r="N24" i="11"/>
  <c r="AX32" i="11"/>
  <c r="J29" i="11"/>
  <c r="H18" i="11"/>
  <c r="AV21" i="11"/>
  <c r="AS30" i="11"/>
  <c r="E27" i="11"/>
  <c r="AX33" i="11"/>
  <c r="J30" i="11"/>
  <c r="AW16" i="11"/>
  <c r="I13" i="11"/>
  <c r="AY36" i="11"/>
  <c r="K33" i="11"/>
  <c r="AU44" i="11"/>
  <c r="AW47" i="11"/>
  <c r="BA49" i="11"/>
  <c r="AV49" i="11"/>
  <c r="AT58" i="11"/>
  <c r="AT62" i="11"/>
  <c r="AW22" i="11"/>
  <c r="I19" i="11"/>
  <c r="AT10" i="11"/>
  <c r="F7" i="11"/>
  <c r="AW11" i="11"/>
  <c r="AX18" i="11"/>
  <c r="J15" i="11"/>
  <c r="AX29" i="11"/>
  <c r="J26" i="11"/>
  <c r="AX35" i="11"/>
  <c r="J32" i="11"/>
  <c r="AZ22" i="11"/>
  <c r="L19" i="11"/>
  <c r="AS24" i="11"/>
  <c r="E21" i="11"/>
  <c r="AY27" i="11"/>
  <c r="K24" i="11"/>
  <c r="AU22" i="11"/>
  <c r="G19" i="11"/>
  <c r="AV30" i="11"/>
  <c r="H27" i="11"/>
  <c r="BB37" i="11"/>
  <c r="N34" i="11"/>
  <c r="AS12" i="11"/>
  <c r="E9" i="11"/>
  <c r="AZ31" i="11"/>
  <c r="L28" i="11"/>
  <c r="AX36" i="11"/>
  <c r="J33" i="11"/>
  <c r="AX43" i="11"/>
  <c r="AU40" i="11"/>
  <c r="G37" i="11"/>
  <c r="AZ54" i="11"/>
  <c r="AS63" i="11"/>
  <c r="AV56" i="11"/>
  <c r="AZ56" i="11"/>
  <c r="AX51" i="11"/>
  <c r="AT57" i="11"/>
  <c r="AW59" i="11"/>
  <c r="AU65" i="11"/>
  <c r="BA64" i="11"/>
  <c r="J7" i="11"/>
  <c r="AX10" i="11"/>
  <c r="AZ17" i="11"/>
  <c r="L14" i="11"/>
  <c r="AW20" i="11"/>
  <c r="I17" i="11"/>
  <c r="BA29" i="11"/>
  <c r="M26" i="11"/>
  <c r="M32" i="11"/>
  <c r="BA35" i="11"/>
  <c r="BA16" i="11"/>
  <c r="M13" i="11"/>
  <c r="BA22" i="11"/>
  <c r="M19" i="11"/>
  <c r="L22" i="11"/>
  <c r="AZ25" i="11"/>
  <c r="AT27" i="11"/>
  <c r="F24" i="11"/>
  <c r="AZ34" i="11"/>
  <c r="H20" i="11"/>
  <c r="AV23" i="11"/>
  <c r="AW30" i="11"/>
  <c r="I27" i="11"/>
  <c r="AS37" i="11"/>
  <c r="E34" i="11"/>
  <c r="AY13" i="11"/>
  <c r="K10" i="11"/>
  <c r="AW31" i="11"/>
  <c r="I28" i="11"/>
  <c r="AV38" i="11"/>
  <c r="H35" i="11"/>
  <c r="AT45" i="11"/>
  <c r="AY43" i="11"/>
  <c r="AU46" i="11"/>
  <c r="AV39" i="11"/>
  <c r="H36" i="11"/>
  <c r="AW44" i="11"/>
  <c r="AU59" i="11"/>
  <c r="AW56" i="11"/>
  <c r="AS52" i="11"/>
  <c r="BA68" i="11"/>
  <c r="AT61" i="11"/>
  <c r="AU62" i="11"/>
  <c r="BA59" i="11"/>
  <c r="BA58" i="11"/>
  <c r="AW67" i="11"/>
  <c r="AS35" i="11"/>
  <c r="E32" i="11"/>
  <c r="BA21" i="11"/>
  <c r="M18" i="11"/>
  <c r="AZ24" i="11"/>
  <c r="L21" i="11"/>
  <c r="AU32" i="11"/>
  <c r="G29" i="11"/>
  <c r="AU24" i="11"/>
  <c r="G21" i="11"/>
  <c r="AZ38" i="11"/>
  <c r="L35" i="11"/>
  <c r="AZ51" i="11"/>
  <c r="AZ52" i="11"/>
  <c r="H28" i="11"/>
  <c r="AV31" i="11"/>
  <c r="BA28" i="11"/>
  <c r="M25" i="11"/>
  <c r="AV16" i="11"/>
  <c r="H13" i="11"/>
  <c r="AS15" i="11"/>
  <c r="E12" i="11"/>
  <c r="AU34" i="11"/>
  <c r="G31" i="11"/>
  <c r="BA14" i="11"/>
  <c r="M11" i="11"/>
  <c r="BA20" i="11"/>
  <c r="M17" i="11"/>
  <c r="AZ23" i="11"/>
  <c r="L20" i="11"/>
  <c r="AS25" i="11"/>
  <c r="E22" i="11"/>
  <c r="AU21" i="11"/>
  <c r="G18" i="11"/>
  <c r="AT30" i="11"/>
  <c r="F27" i="11"/>
  <c r="AW33" i="11"/>
  <c r="I30" i="11"/>
  <c r="AX16" i="11"/>
  <c r="J13" i="11"/>
  <c r="AX15" i="11"/>
  <c r="AZ36" i="11"/>
  <c r="L33" i="11"/>
  <c r="AS39" i="11"/>
  <c r="E36" i="11"/>
  <c r="BB55" i="11"/>
  <c r="BB49" i="11"/>
  <c r="AS58" i="11"/>
  <c r="AZ18" i="11"/>
  <c r="AS28" i="11"/>
  <c r="E25" i="11"/>
  <c r="AX42" i="11"/>
  <c r="AX41" i="11"/>
  <c r="G14" i="11"/>
  <c r="AU17" i="11"/>
  <c r="BB13" i="11"/>
  <c r="N10" i="11"/>
  <c r="AW29" i="11"/>
  <c r="I26" i="11"/>
  <c r="AW35" i="11"/>
  <c r="I32" i="11"/>
  <c r="AY22" i="11"/>
  <c r="K19" i="11"/>
  <c r="AT24" i="11"/>
  <c r="F21" i="11"/>
  <c r="AZ27" i="11"/>
  <c r="L24" i="11"/>
  <c r="H23" i="11"/>
  <c r="AV26" i="11"/>
  <c r="M30" i="11"/>
  <c r="BA33" i="11"/>
  <c r="G34" i="11"/>
  <c r="AU37" i="11"/>
  <c r="AS14" i="11"/>
  <c r="E11" i="11"/>
  <c r="BA36" i="11"/>
  <c r="M33" i="11"/>
  <c r="AT38" i="11"/>
  <c r="F35" i="11"/>
  <c r="AV52" i="11"/>
  <c r="BB48" i="11"/>
  <c r="AX59" i="11"/>
  <c r="AY18" i="11"/>
  <c r="AU28" i="11"/>
  <c r="G25" i="11"/>
  <c r="BA17" i="11"/>
  <c r="M14" i="11"/>
  <c r="AV12" i="11"/>
  <c r="H9" i="11"/>
  <c r="AX20" i="11"/>
  <c r="J17" i="11"/>
  <c r="BB29" i="11"/>
  <c r="N26" i="11"/>
  <c r="BB35" i="11"/>
  <c r="N32" i="11"/>
  <c r="BB16" i="11"/>
  <c r="N13" i="11"/>
  <c r="BB22" i="11"/>
  <c r="N19" i="11"/>
  <c r="K22" i="11"/>
  <c r="AY25" i="11"/>
  <c r="AS27" i="11"/>
  <c r="E24" i="11"/>
  <c r="AU23" i="11"/>
  <c r="G20" i="11"/>
  <c r="AX30" i="11"/>
  <c r="J27" i="11"/>
  <c r="AT37" i="11"/>
  <c r="F34" i="11"/>
  <c r="AX27" i="11"/>
  <c r="J24" i="11"/>
  <c r="AS36" i="11"/>
  <c r="E33" i="11"/>
  <c r="BB38" i="11"/>
  <c r="N35" i="11"/>
  <c r="AY39" i="11"/>
  <c r="K36" i="11"/>
  <c r="AU52" i="11"/>
  <c r="BA48" i="11"/>
  <c r="AU39" i="11"/>
  <c r="G36" i="11"/>
  <c r="AX44" i="11"/>
  <c r="AW54" i="11"/>
  <c r="AY56" i="11"/>
  <c r="AS65" i="11"/>
  <c r="BB59" i="11"/>
  <c r="AX67" i="11"/>
  <c r="AS14" i="10"/>
  <c r="E11" i="10"/>
  <c r="AS20" i="10"/>
  <c r="E17" i="10"/>
  <c r="AT23" i="10"/>
  <c r="F20" i="10"/>
  <c r="AU26" i="10"/>
  <c r="G23" i="10"/>
  <c r="AY29" i="10"/>
  <c r="K26" i="10"/>
  <c r="AY32" i="10"/>
  <c r="K29" i="10"/>
  <c r="AX42" i="10"/>
  <c r="AX41" i="10"/>
  <c r="J32" i="10"/>
  <c r="AX35" i="10"/>
  <c r="AZ13" i="10"/>
  <c r="L10" i="10"/>
  <c r="AW14" i="10"/>
  <c r="I11" i="10"/>
  <c r="AZ11" i="10"/>
  <c r="L8" i="10"/>
  <c r="AZ16" i="10"/>
  <c r="L13" i="10"/>
  <c r="AV19" i="10"/>
  <c r="H16" i="10"/>
  <c r="AS23" i="10"/>
  <c r="E20" i="10"/>
  <c r="AZ24" i="10"/>
  <c r="L21" i="10"/>
  <c r="AV26" i="10"/>
  <c r="H23" i="10"/>
  <c r="BA28" i="10"/>
  <c r="M25" i="10"/>
  <c r="AZ29" i="10"/>
  <c r="L26" i="10"/>
  <c r="E28" i="10"/>
  <c r="AS31" i="10"/>
  <c r="AZ32" i="10"/>
  <c r="L29" i="10"/>
  <c r="AZ36" i="10"/>
  <c r="L33" i="10"/>
  <c r="AT50" i="10"/>
  <c r="AT49" i="10"/>
  <c r="AU21" i="10"/>
  <c r="G18" i="10"/>
  <c r="BA34" i="10"/>
  <c r="M31" i="10"/>
  <c r="AX37" i="10"/>
  <c r="J34" i="10"/>
  <c r="AT65" i="10"/>
  <c r="AS13" i="10"/>
  <c r="E10" i="10"/>
  <c r="AW11" i="10"/>
  <c r="I8" i="10"/>
  <c r="AW16" i="10"/>
  <c r="I13" i="10"/>
  <c r="BA19" i="10"/>
  <c r="M16" i="10"/>
  <c r="AU23" i="10"/>
  <c r="G20" i="10"/>
  <c r="BB25" i="10"/>
  <c r="N22" i="10"/>
  <c r="AX26" i="10"/>
  <c r="J23" i="10"/>
  <c r="AT28" i="10"/>
  <c r="F25" i="10"/>
  <c r="AX29" i="10"/>
  <c r="J26" i="10"/>
  <c r="AU31" i="10"/>
  <c r="G28" i="10"/>
  <c r="AZ33" i="10"/>
  <c r="L30" i="10"/>
  <c r="BB18" i="10"/>
  <c r="N15" i="10"/>
  <c r="AY10" i="10"/>
  <c r="K7" i="10"/>
  <c r="AU35" i="10"/>
  <c r="G32" i="10"/>
  <c r="AT35" i="10"/>
  <c r="F32" i="10"/>
  <c r="AS40" i="10"/>
  <c r="AT39" i="10"/>
  <c r="AT38" i="10"/>
  <c r="F36" i="10"/>
  <c r="AU42" i="10"/>
  <c r="AS49" i="10"/>
  <c r="BA42" i="10"/>
  <c r="AV53" i="10"/>
  <c r="BB59" i="10"/>
  <c r="BB58" i="10"/>
  <c r="AZ66" i="10"/>
  <c r="AZ65" i="10"/>
  <c r="AW65" i="10"/>
  <c r="AW64" i="10"/>
  <c r="AU14" i="10"/>
  <c r="G11" i="10"/>
  <c r="AS10" i="10"/>
  <c r="E7" i="10"/>
  <c r="BA16" i="10"/>
  <c r="M13" i="10"/>
  <c r="N11" i="10"/>
  <c r="BB14" i="10"/>
  <c r="AS19" i="10"/>
  <c r="E16" i="10"/>
  <c r="BB22" i="10"/>
  <c r="N19" i="10"/>
  <c r="AY23" i="10"/>
  <c r="K20" i="10"/>
  <c r="AT25" i="10"/>
  <c r="F22" i="10"/>
  <c r="AY26" i="10"/>
  <c r="K23" i="10"/>
  <c r="AU28" i="10"/>
  <c r="G25" i="10"/>
  <c r="BB30" i="10"/>
  <c r="N27" i="10"/>
  <c r="AY31" i="10"/>
  <c r="K28" i="10"/>
  <c r="AV46" i="10"/>
  <c r="AV45" i="10"/>
  <c r="BA36" i="10"/>
  <c r="M33" i="10"/>
  <c r="K32" i="10"/>
  <c r="AY35" i="10"/>
  <c r="AU33" i="10"/>
  <c r="G30" i="10"/>
  <c r="AW33" i="10"/>
  <c r="I30" i="10"/>
  <c r="BB51" i="10"/>
  <c r="K35" i="10"/>
  <c r="AY38" i="10"/>
  <c r="AY37" i="10"/>
  <c r="AT43" i="10"/>
  <c r="AS59" i="10"/>
  <c r="AX61" i="10"/>
  <c r="BA67" i="10"/>
  <c r="BB17" i="10"/>
  <c r="N14" i="10"/>
  <c r="AU11" i="10"/>
  <c r="G8" i="10"/>
  <c r="AY15" i="10"/>
  <c r="K12" i="10"/>
  <c r="AY12" i="10"/>
  <c r="K9" i="10"/>
  <c r="AX19" i="10"/>
  <c r="J16" i="10"/>
  <c r="AV20" i="10"/>
  <c r="H17" i="10"/>
  <c r="BA23" i="10"/>
  <c r="M20" i="10"/>
  <c r="I21" i="10"/>
  <c r="AW24" i="10"/>
  <c r="AS26" i="10"/>
  <c r="E23" i="10"/>
  <c r="AW27" i="10"/>
  <c r="I24" i="10"/>
  <c r="AV29" i="10"/>
  <c r="H26" i="10"/>
  <c r="M28" i="10"/>
  <c r="BA31" i="10"/>
  <c r="I29" i="10"/>
  <c r="AW32" i="10"/>
  <c r="AW36" i="10"/>
  <c r="I33" i="10"/>
  <c r="BA35" i="10"/>
  <c r="M32" i="10"/>
  <c r="AY34" i="10"/>
  <c r="K31" i="10"/>
  <c r="AV34" i="10"/>
  <c r="H31" i="10"/>
  <c r="AT51" i="10"/>
  <c r="AT56" i="10"/>
  <c r="AY48" i="10"/>
  <c r="AZ42" i="10"/>
  <c r="BA55" i="10"/>
  <c r="BA41" i="10"/>
  <c r="AS53" i="10"/>
  <c r="AY50" i="10"/>
  <c r="AV62" i="10"/>
  <c r="BB66" i="10"/>
  <c r="AT63" i="10"/>
  <c r="BA65" i="10"/>
  <c r="AY67" i="10"/>
  <c r="AY53" i="10"/>
  <c r="BA47" i="10"/>
  <c r="AS62" i="10"/>
  <c r="AV56" i="10"/>
  <c r="AV55" i="10"/>
  <c r="AZ58" i="10"/>
  <c r="AY13" i="10"/>
  <c r="K10" i="10"/>
  <c r="AX14" i="10"/>
  <c r="J11" i="10"/>
  <c r="AY11" i="10"/>
  <c r="K8" i="10"/>
  <c r="AY16" i="10"/>
  <c r="K13" i="10"/>
  <c r="AU19" i="10"/>
  <c r="G16" i="10"/>
  <c r="AU22" i="10"/>
  <c r="G19" i="10"/>
  <c r="BB24" i="10"/>
  <c r="N21" i="10"/>
  <c r="AY25" i="10"/>
  <c r="K22" i="10"/>
  <c r="AT27" i="10"/>
  <c r="F24" i="10"/>
  <c r="AY28" i="10"/>
  <c r="K25" i="10"/>
  <c r="AU30" i="10"/>
  <c r="G27" i="10"/>
  <c r="BB32" i="10"/>
  <c r="N29" i="10"/>
  <c r="K33" i="10"/>
  <c r="AY36" i="10"/>
  <c r="AV21" i="10"/>
  <c r="H18" i="10"/>
  <c r="BB34" i="10"/>
  <c r="N31" i="10"/>
  <c r="BB39" i="10"/>
  <c r="N36" i="10"/>
  <c r="AT13" i="10"/>
  <c r="F10" i="10"/>
  <c r="J8" i="10"/>
  <c r="AX11" i="10"/>
  <c r="AX16" i="10"/>
  <c r="J13" i="10"/>
  <c r="F8" i="10"/>
  <c r="AT11" i="10"/>
  <c r="BB19" i="10"/>
  <c r="N16" i="10"/>
  <c r="AV23" i="10"/>
  <c r="H20" i="10"/>
  <c r="M22" i="10"/>
  <c r="BA25" i="10"/>
  <c r="I23" i="10"/>
  <c r="AW26" i="10"/>
  <c r="AS28" i="10"/>
  <c r="E25" i="10"/>
  <c r="AW29" i="10"/>
  <c r="I26" i="10"/>
  <c r="AV31" i="10"/>
  <c r="H28" i="10"/>
  <c r="K30" i="10"/>
  <c r="AY33" i="10"/>
  <c r="G33" i="10"/>
  <c r="AU36" i="10"/>
  <c r="AW34" i="10"/>
  <c r="I31" i="10"/>
  <c r="AW21" i="10"/>
  <c r="I18" i="10"/>
  <c r="AY51" i="10"/>
  <c r="BA37" i="10"/>
  <c r="M34" i="10"/>
  <c r="AZ62" i="10"/>
  <c r="AW66" i="10"/>
  <c r="AW68" i="10"/>
  <c r="AV13" i="10"/>
  <c r="H10" i="10"/>
  <c r="AW17" i="10"/>
  <c r="I14" i="10"/>
  <c r="F7" i="10"/>
  <c r="AT10" i="10"/>
  <c r="BB16" i="10"/>
  <c r="N13" i="10"/>
  <c r="BA14" i="10"/>
  <c r="M11" i="10"/>
  <c r="AT19" i="10"/>
  <c r="F16" i="10"/>
  <c r="BA22" i="10"/>
  <c r="M19" i="10"/>
  <c r="AZ23" i="10"/>
  <c r="L20" i="10"/>
  <c r="E22" i="10"/>
  <c r="AS25" i="10"/>
  <c r="AZ26" i="10"/>
  <c r="L23" i="10"/>
  <c r="AV28" i="10"/>
  <c r="H25" i="10"/>
  <c r="BA30" i="10"/>
  <c r="M27" i="10"/>
  <c r="AZ31" i="10"/>
  <c r="L28" i="10"/>
  <c r="AU46" i="10"/>
  <c r="AU45" i="10"/>
  <c r="BB36" i="10"/>
  <c r="N33" i="10"/>
  <c r="AZ35" i="10"/>
  <c r="L32" i="10"/>
  <c r="AV33" i="10"/>
  <c r="H30" i="10"/>
  <c r="AX33" i="10"/>
  <c r="J30" i="10"/>
  <c r="BA51" i="10"/>
  <c r="BA50" i="10"/>
  <c r="BB54" i="10"/>
  <c r="BB53" i="10"/>
  <c r="AX39" i="10"/>
  <c r="AX38" i="10"/>
  <c r="J36" i="10"/>
  <c r="AT54" i="10"/>
  <c r="BB61" i="10"/>
  <c r="AS43" i="10"/>
  <c r="AS42" i="10"/>
  <c r="AW61" i="10"/>
  <c r="BB67" i="10"/>
  <c r="AZ14" i="10"/>
  <c r="L11" i="10"/>
  <c r="BA13" i="10"/>
  <c r="M10" i="10"/>
  <c r="AS16" i="10"/>
  <c r="E13" i="10"/>
  <c r="AT15" i="10"/>
  <c r="F12" i="10"/>
  <c r="BA20" i="10"/>
  <c r="M17" i="10"/>
  <c r="AT22" i="10"/>
  <c r="F19" i="10"/>
  <c r="AX23" i="10"/>
  <c r="J20" i="10"/>
  <c r="AU25" i="10"/>
  <c r="G22" i="10"/>
  <c r="BB27" i="10"/>
  <c r="N24" i="10"/>
  <c r="AX28" i="10"/>
  <c r="J25" i="10"/>
  <c r="AT30" i="10"/>
  <c r="F27" i="10"/>
  <c r="AX31" i="10"/>
  <c r="J28" i="10"/>
  <c r="BA15" i="10"/>
  <c r="J33" i="10"/>
  <c r="AX36" i="10"/>
  <c r="BB35" i="10"/>
  <c r="N32" i="10"/>
  <c r="M30" i="10"/>
  <c r="BA33" i="10"/>
  <c r="AV40" i="10"/>
  <c r="AU39" i="10"/>
  <c r="G36" i="10"/>
  <c r="AU38" i="10"/>
  <c r="AZ48" i="10"/>
  <c r="BB55" i="10"/>
  <c r="AS58" i="10"/>
  <c r="BB41" i="10"/>
  <c r="AT53" i="10"/>
  <c r="BB44" i="10"/>
  <c r="AU60" i="10"/>
  <c r="AT64" i="10"/>
  <c r="AS67" i="10"/>
  <c r="AY39" i="10"/>
  <c r="K36" i="10"/>
  <c r="AV41" i="10"/>
  <c r="AW41" i="10"/>
  <c r="AY65" i="10"/>
  <c r="AY58" i="10"/>
  <c r="AS17" i="10"/>
  <c r="E14" i="10"/>
  <c r="AT14" i="10"/>
  <c r="F11" i="10"/>
  <c r="AV12" i="10"/>
  <c r="H9" i="10"/>
  <c r="AT20" i="10"/>
  <c r="F17" i="10"/>
  <c r="AV22" i="10"/>
  <c r="H19" i="10"/>
  <c r="BA24" i="10"/>
  <c r="M21" i="10"/>
  <c r="AZ25" i="10"/>
  <c r="L22" i="10"/>
  <c r="E24" i="10"/>
  <c r="AS27" i="10"/>
  <c r="AZ28" i="10"/>
  <c r="L25" i="10"/>
  <c r="AV30" i="10"/>
  <c r="H27" i="10"/>
  <c r="BA32" i="10"/>
  <c r="M29" i="10"/>
  <c r="AW18" i="10"/>
  <c r="I15" i="10"/>
  <c r="AW35" i="10"/>
  <c r="I32" i="10"/>
  <c r="F30" i="10"/>
  <c r="AT33" i="10"/>
  <c r="AX40" i="10"/>
  <c r="BA39" i="10"/>
  <c r="M36" i="10"/>
  <c r="AX13" i="10"/>
  <c r="J10" i="10"/>
  <c r="AZ17" i="10"/>
  <c r="L14" i="10"/>
  <c r="AX15" i="10"/>
  <c r="J12" i="10"/>
  <c r="G14" i="10"/>
  <c r="AU17" i="10"/>
  <c r="G13" i="10"/>
  <c r="AU16" i="10"/>
  <c r="AY20" i="10"/>
  <c r="K17" i="10"/>
  <c r="AX22" i="10"/>
  <c r="J19" i="10"/>
  <c r="AT24" i="10"/>
  <c r="F21" i="10"/>
  <c r="AX25" i="10"/>
  <c r="J22" i="10"/>
  <c r="AU27" i="10"/>
  <c r="G24" i="10"/>
  <c r="BB29" i="10"/>
  <c r="N26" i="10"/>
  <c r="AX30" i="10"/>
  <c r="J27" i="10"/>
  <c r="AT32" i="10"/>
  <c r="F29" i="10"/>
  <c r="AT12" i="10"/>
  <c r="AX47" i="10"/>
  <c r="AX46" i="10"/>
  <c r="AV36" i="10"/>
  <c r="H33" i="10"/>
  <c r="J31" i="10"/>
  <c r="AX34" i="10"/>
  <c r="AX21" i="10"/>
  <c r="J18" i="10"/>
  <c r="BB37" i="10"/>
  <c r="N34" i="10"/>
  <c r="AX66" i="10"/>
  <c r="AU13" i="10"/>
  <c r="G10" i="10"/>
  <c r="AX17" i="10"/>
  <c r="J14" i="10"/>
  <c r="AV15" i="10"/>
  <c r="H12" i="10"/>
  <c r="AW12" i="10"/>
  <c r="I9" i="10"/>
  <c r="AZ19" i="10"/>
  <c r="L16" i="10"/>
  <c r="AW20" i="10"/>
  <c r="I17" i="10"/>
  <c r="AY22" i="10"/>
  <c r="K19" i="10"/>
  <c r="AU24" i="10"/>
  <c r="G21" i="10"/>
  <c r="BB26" i="10"/>
  <c r="N23" i="10"/>
  <c r="AY27" i="10"/>
  <c r="K24" i="10"/>
  <c r="AT29" i="10"/>
  <c r="F26" i="10"/>
  <c r="AY30" i="10"/>
  <c r="K27" i="10"/>
  <c r="AU32" i="10"/>
  <c r="G29" i="10"/>
  <c r="AS18" i="10"/>
  <c r="E15" i="10"/>
  <c r="J7" i="10"/>
  <c r="AX10" i="10"/>
  <c r="BB21" i="10"/>
  <c r="N18" i="10"/>
  <c r="AS34" i="10"/>
  <c r="E31" i="10"/>
  <c r="AY40" i="10"/>
  <c r="AU51" i="10"/>
  <c r="AY43" i="10"/>
  <c r="AY42" i="10"/>
  <c r="AW39" i="10"/>
  <c r="I36" i="10"/>
  <c r="AW38" i="10"/>
  <c r="BA45" i="10"/>
  <c r="AS54" i="10"/>
  <c r="BB48" i="10"/>
  <c r="AU66" i="10"/>
  <c r="AU65" i="10"/>
  <c r="AY14" i="10"/>
  <c r="K11" i="10"/>
  <c r="BB13" i="10"/>
  <c r="N10" i="10"/>
  <c r="AT16" i="10"/>
  <c r="F13" i="10"/>
  <c r="AS15" i="10"/>
  <c r="E12" i="10"/>
  <c r="BB20" i="10"/>
  <c r="N17" i="10"/>
  <c r="AS22" i="10"/>
  <c r="E19" i="10"/>
  <c r="AW23" i="10"/>
  <c r="I20" i="10"/>
  <c r="AV25" i="10"/>
  <c r="H22" i="10"/>
  <c r="M24" i="10"/>
  <c r="BA27" i="10"/>
  <c r="I25" i="10"/>
  <c r="AW28" i="10"/>
  <c r="AS30" i="10"/>
  <c r="E27" i="10"/>
  <c r="AW31" i="10"/>
  <c r="I28" i="10"/>
  <c r="K15" i="10"/>
  <c r="AY18" i="10"/>
  <c r="AV10" i="10"/>
  <c r="H7" i="10"/>
  <c r="AS21" i="10"/>
  <c r="E18" i="10"/>
  <c r="BB33" i="10"/>
  <c r="N30" i="10"/>
  <c r="AU40" i="10"/>
  <c r="AV39" i="10"/>
  <c r="AV38" i="10"/>
  <c r="H36" i="10"/>
  <c r="BA38" i="10"/>
  <c r="M35" i="10"/>
  <c r="AW49" i="10"/>
  <c r="AS46" i="10"/>
  <c r="AW60" i="10"/>
  <c r="AU47" i="10"/>
  <c r="BA44" i="10"/>
  <c r="AV60" i="10"/>
  <c r="AS64" i="10"/>
  <c r="AT68" i="10"/>
  <c r="AT67" i="10"/>
  <c r="AZ39" i="10"/>
  <c r="L36" i="10"/>
  <c r="AU41" i="10"/>
  <c r="AW56" i="10"/>
  <c r="BA53" i="10"/>
  <c r="AY61" i="10"/>
  <c r="AY68" i="10"/>
  <c r="AT17" i="10"/>
  <c r="F14" i="10"/>
  <c r="AU12" i="10"/>
  <c r="G9" i="10"/>
  <c r="AY24" i="10"/>
  <c r="K21" i="10"/>
  <c r="BB28" i="10"/>
  <c r="N25" i="10"/>
  <c r="AT31" i="10"/>
  <c r="F28" i="10"/>
  <c r="AX18" i="10"/>
  <c r="J15" i="10"/>
  <c r="AS33" i="10"/>
  <c r="E30" i="10"/>
  <c r="AW40" i="10"/>
  <c r="AW37" i="10"/>
  <c r="I34" i="10"/>
  <c r="AU63" i="10"/>
  <c r="AU62" i="10"/>
  <c r="AW13" i="10"/>
  <c r="I10" i="10"/>
  <c r="K14" i="10"/>
  <c r="AY17" i="10"/>
  <c r="AW15" i="10"/>
  <c r="I12" i="10"/>
  <c r="AV17" i="10"/>
  <c r="H14" i="10"/>
  <c r="AV16" i="10"/>
  <c r="H13" i="10"/>
  <c r="AZ20" i="10"/>
  <c r="L17" i="10"/>
  <c r="AW22" i="10"/>
  <c r="I19" i="10"/>
  <c r="AS24" i="10"/>
  <c r="E21" i="10"/>
  <c r="AW25" i="10"/>
  <c r="I22" i="10"/>
  <c r="AV27" i="10"/>
  <c r="H24" i="10"/>
  <c r="M26" i="10"/>
  <c r="BA29" i="10"/>
  <c r="I27" i="10"/>
  <c r="AW30" i="10"/>
  <c r="AS32" i="10"/>
  <c r="E29" i="10"/>
  <c r="BA18" i="10"/>
  <c r="M15" i="10"/>
  <c r="AZ10" i="10"/>
  <c r="L7" i="10"/>
  <c r="AV35" i="10"/>
  <c r="H32" i="10"/>
  <c r="E32" i="10"/>
  <c r="AS35" i="10"/>
  <c r="AT40" i="10"/>
  <c r="E36" i="10"/>
  <c r="AS39" i="10"/>
  <c r="AS38" i="10"/>
  <c r="AV42" i="10"/>
  <c r="AT47" i="10"/>
  <c r="AT46" i="10"/>
  <c r="AU53" i="10"/>
  <c r="BA59" i="10"/>
  <c r="BA58" i="10"/>
  <c r="AX65" i="10"/>
  <c r="AX64" i="10"/>
  <c r="AV14" i="10"/>
  <c r="H11" i="10"/>
  <c r="AU15" i="10"/>
  <c r="G12" i="10"/>
  <c r="AX12" i="10"/>
  <c r="J9" i="10"/>
  <c r="AY19" i="10"/>
  <c r="K16" i="10"/>
  <c r="AX20" i="10"/>
  <c r="J17" i="10"/>
  <c r="AZ22" i="10"/>
  <c r="L19" i="10"/>
  <c r="AV24" i="10"/>
  <c r="H21" i="10"/>
  <c r="BA26" i="10"/>
  <c r="M23" i="10"/>
  <c r="AZ27" i="10"/>
  <c r="L24" i="10"/>
  <c r="E26" i="10"/>
  <c r="AS29" i="10"/>
  <c r="AZ30" i="10"/>
  <c r="L27" i="10"/>
  <c r="AV32" i="10"/>
  <c r="H29" i="10"/>
  <c r="AT18" i="10"/>
  <c r="F15" i="10"/>
  <c r="AW10" i="10"/>
  <c r="I7" i="10"/>
  <c r="BA21" i="10"/>
  <c r="M18" i="10"/>
  <c r="AT34" i="10"/>
  <c r="F31" i="10"/>
  <c r="AZ40" i="10"/>
  <c r="AV51" i="10"/>
  <c r="AZ38" i="10"/>
  <c r="AZ37" i="10"/>
  <c r="L35" i="10"/>
  <c r="BB45" i="10"/>
  <c r="BA48" i="10"/>
  <c r="AV66" i="10"/>
  <c r="AV65" i="10"/>
  <c r="BA17" i="10"/>
  <c r="M14" i="10"/>
  <c r="AV11" i="10"/>
  <c r="H8" i="10"/>
  <c r="AZ15" i="10"/>
  <c r="L12" i="10"/>
  <c r="AZ12" i="10"/>
  <c r="L9" i="10"/>
  <c r="AW19" i="10"/>
  <c r="I16" i="10"/>
  <c r="AU20" i="10"/>
  <c r="G17" i="10"/>
  <c r="BB23" i="10"/>
  <c r="N20" i="10"/>
  <c r="AX24" i="10"/>
  <c r="J21" i="10"/>
  <c r="AT26" i="10"/>
  <c r="F23" i="10"/>
  <c r="AX27" i="10"/>
  <c r="J24" i="10"/>
  <c r="AU29" i="10"/>
  <c r="G26" i="10"/>
  <c r="BB31" i="10"/>
  <c r="N28" i="10"/>
  <c r="AX32" i="10"/>
  <c r="J29" i="10"/>
  <c r="AZ18" i="10"/>
  <c r="L15" i="10"/>
  <c r="AU10" i="10"/>
  <c r="G7" i="10"/>
  <c r="AT21" i="10"/>
  <c r="F18" i="10"/>
  <c r="AZ34" i="10"/>
  <c r="L31" i="10"/>
  <c r="AU34" i="10"/>
  <c r="G31" i="10"/>
  <c r="BB38" i="10"/>
  <c r="N35" i="10"/>
  <c r="AX49" i="10"/>
  <c r="AU50" i="10"/>
  <c r="AV47" i="10"/>
  <c r="AZ50" i="10"/>
  <c r="AU59" i="10"/>
  <c r="AU58" i="10"/>
  <c r="AZ53" i="10"/>
  <c r="BB47" i="10"/>
  <c r="AX60" i="10"/>
  <c r="AU56" i="10"/>
  <c r="AZ61" i="10"/>
  <c r="AZ68" i="10"/>
  <c r="AM60" i="8"/>
  <c r="AX69" i="8"/>
  <c r="AM69" i="8"/>
  <c r="AW69" i="8" s="1"/>
  <c r="AO57" i="8"/>
  <c r="AQ57" i="8"/>
  <c r="AI58" i="8"/>
  <c r="AT58" i="8"/>
  <c r="AQ43" i="8"/>
  <c r="AI44" i="8"/>
  <c r="AQ59" i="8"/>
  <c r="AQ58" i="8"/>
  <c r="AM55" i="8"/>
  <c r="AW54" i="8" s="1"/>
  <c r="AK44" i="8"/>
  <c r="AZ45" i="8"/>
  <c r="AO45" i="8"/>
  <c r="AY45" i="8" s="1"/>
  <c r="AK38" i="8"/>
  <c r="AZ55" i="8"/>
  <c r="AO56" i="8"/>
  <c r="AY55" i="8" s="1"/>
  <c r="AM50" i="8"/>
  <c r="AZ58" i="8"/>
  <c r="AO58" i="8"/>
  <c r="AY58" i="8" s="1"/>
  <c r="AI60" i="8"/>
  <c r="BB52" i="8"/>
  <c r="AQ52" i="8"/>
  <c r="BA52" i="8" s="1"/>
  <c r="AO44" i="8"/>
  <c r="AI49" i="8"/>
  <c r="AS48" i="8" s="1"/>
  <c r="AT48" i="8"/>
  <c r="BB45" i="8"/>
  <c r="AQ45" i="8"/>
  <c r="BA45" i="8" s="1"/>
  <c r="AM56" i="8"/>
  <c r="AQ38" i="8"/>
  <c r="BB37" i="8"/>
  <c r="AT64" i="8"/>
  <c r="AI65" i="8"/>
  <c r="AS64" i="8" s="1"/>
  <c r="AM51" i="8"/>
  <c r="AV64" i="8"/>
  <c r="AK65" i="8"/>
  <c r="AU64" i="8" s="1"/>
  <c r="AK37" i="8"/>
  <c r="AM33" i="8"/>
  <c r="AM26" i="8"/>
  <c r="AI39" i="8"/>
  <c r="AT26" i="8"/>
  <c r="AI27" i="8"/>
  <c r="AS26" i="8" s="1"/>
  <c r="AI36" i="8"/>
  <c r="AK20" i="8"/>
  <c r="AM13" i="8"/>
  <c r="AO30" i="8"/>
  <c r="AQ41" i="8"/>
  <c r="AK19" i="8"/>
  <c r="G20" i="8" s="1"/>
  <c r="AM29" i="8"/>
  <c r="AO32" i="8"/>
  <c r="AQ11" i="8"/>
  <c r="AK17" i="8"/>
  <c r="AU16" i="8" s="1"/>
  <c r="AI24" i="8"/>
  <c r="AK10" i="8"/>
  <c r="AI10" i="8"/>
  <c r="AI57" i="8"/>
  <c r="AT57" i="8"/>
  <c r="AK51" i="8"/>
  <c r="AU50" i="8" s="1"/>
  <c r="AO39" i="8"/>
  <c r="AQ25" i="8"/>
  <c r="AM27" i="8"/>
  <c r="AO40" i="8"/>
  <c r="AM36" i="8"/>
  <c r="AI20" i="8"/>
  <c r="AQ13" i="8"/>
  <c r="AQ44" i="8"/>
  <c r="AM30" i="8"/>
  <c r="AO19" i="8"/>
  <c r="AO41" i="8"/>
  <c r="AQ19" i="8"/>
  <c r="M20" i="8" s="1"/>
  <c r="N20" i="8"/>
  <c r="AK32" i="8"/>
  <c r="AK21" i="8"/>
  <c r="AM17" i="8"/>
  <c r="AW16" i="8" s="1"/>
  <c r="H13" i="8"/>
  <c r="AO24" i="8"/>
  <c r="AO33" i="8"/>
  <c r="AM10" i="8"/>
  <c r="AT45" i="8"/>
  <c r="AI45" i="8"/>
  <c r="AS45" i="8" s="1"/>
  <c r="AM38" i="8"/>
  <c r="AO65" i="8"/>
  <c r="AZ36" i="8"/>
  <c r="AO37" i="8"/>
  <c r="AY36" i="8" s="1"/>
  <c r="BB61" i="8"/>
  <c r="AQ61" i="8"/>
  <c r="BA61" i="8" s="1"/>
  <c r="AK55" i="8"/>
  <c r="AV59" i="8"/>
  <c r="AK60" i="8"/>
  <c r="AO52" i="8"/>
  <c r="AM49" i="8"/>
  <c r="AM43" i="8"/>
  <c r="AQ68" i="8"/>
  <c r="AO47" i="8"/>
  <c r="AM65" i="8"/>
  <c r="AM62" i="8"/>
  <c r="AW61" i="8" s="1"/>
  <c r="AQ51" i="8"/>
  <c r="AO35" i="8"/>
  <c r="AM39" i="8"/>
  <c r="AK25" i="8"/>
  <c r="AK40" i="8"/>
  <c r="AM20" i="8"/>
  <c r="AO63" i="8"/>
  <c r="AY63" i="8" s="1"/>
  <c r="BB30" i="8"/>
  <c r="AV41" i="8"/>
  <c r="AK41" i="8"/>
  <c r="AU41" i="8" s="1"/>
  <c r="AM19" i="8"/>
  <c r="AK14" i="8"/>
  <c r="AU13" i="8" s="1"/>
  <c r="AV13" i="8"/>
  <c r="AM32" i="8"/>
  <c r="L22" i="8"/>
  <c r="AO21" i="8"/>
  <c r="AQ17" i="8"/>
  <c r="AM24" i="8"/>
  <c r="AQ34" i="8"/>
  <c r="BB33" i="8"/>
  <c r="AO53" i="8"/>
  <c r="AV46" i="8"/>
  <c r="AK46" i="8"/>
  <c r="AU46" i="8" s="1"/>
  <c r="AK58" i="8"/>
  <c r="AU58" i="8" s="1"/>
  <c r="AQ60" i="8"/>
  <c r="AK52" i="8"/>
  <c r="AU52" i="8" s="1"/>
  <c r="AV52" i="8"/>
  <c r="AV43" i="8"/>
  <c r="AK43" i="8"/>
  <c r="AX68" i="8"/>
  <c r="AZ49" i="8"/>
  <c r="AO49" i="8"/>
  <c r="AY49" i="8" s="1"/>
  <c r="AI61" i="8"/>
  <c r="AK61" i="8"/>
  <c r="AO60" i="8"/>
  <c r="AK49" i="8"/>
  <c r="BB49" i="8"/>
  <c r="AQ49" i="8"/>
  <c r="AO43" i="8"/>
  <c r="AV68" i="8"/>
  <c r="AK68" i="8"/>
  <c r="AU68" i="8" s="1"/>
  <c r="AI56" i="8"/>
  <c r="AM42" i="8"/>
  <c r="AK67" i="8"/>
  <c r="AQ65" i="8"/>
  <c r="AI62" i="8"/>
  <c r="AZ50" i="8"/>
  <c r="AK35" i="8"/>
  <c r="AQ39" i="8"/>
  <c r="AM25" i="8"/>
  <c r="AO13" i="8"/>
  <c r="AI40" i="8"/>
  <c r="AV63" i="8"/>
  <c r="AK63" i="8"/>
  <c r="AU63" i="8" s="1"/>
  <c r="H15" i="8"/>
  <c r="AK15" i="8"/>
  <c r="G15" i="8" s="1"/>
  <c r="F15" i="8"/>
  <c r="AI15" i="8"/>
  <c r="E15" i="8" s="1"/>
  <c r="AK28" i="8"/>
  <c r="AO14" i="8"/>
  <c r="AI21" i="8"/>
  <c r="AO17" i="8"/>
  <c r="AO18" i="8"/>
  <c r="AQ10" i="8"/>
  <c r="AI52" i="8"/>
  <c r="AS52" i="8" s="1"/>
  <c r="AO68" i="8"/>
  <c r="AY68" i="8" s="1"/>
  <c r="AI54" i="8"/>
  <c r="AQ42" i="8"/>
  <c r="AO67" i="8"/>
  <c r="AV47" i="8"/>
  <c r="AK62" i="8"/>
  <c r="AI35" i="8"/>
  <c r="AM52" i="8"/>
  <c r="AW52" i="8" s="1"/>
  <c r="AO31" i="8"/>
  <c r="AM40" i="8"/>
  <c r="AI31" i="8"/>
  <c r="AQ63" i="8"/>
  <c r="AK12" i="8"/>
  <c r="AO34" i="8"/>
  <c r="AO15" i="8"/>
  <c r="K33" i="8"/>
  <c r="AI28" i="8"/>
  <c r="N27" i="8"/>
  <c r="AQ22" i="8"/>
  <c r="M27" i="8" s="1"/>
  <c r="AK29" i="8"/>
  <c r="F13" i="8"/>
  <c r="AI14" i="8"/>
  <c r="AS13" i="8" s="1"/>
  <c r="AI11" i="8"/>
  <c r="AQ21" i="8"/>
  <c r="M25" i="8" s="1"/>
  <c r="N25" i="8"/>
  <c r="AK31" i="8"/>
  <c r="AU30" i="8" s="1"/>
  <c r="AT50" i="8"/>
  <c r="AI50" i="8"/>
  <c r="AS50" i="8" s="1"/>
  <c r="AX45" i="8"/>
  <c r="AM45" i="8"/>
  <c r="AW45" i="8" s="1"/>
  <c r="AM44" i="8"/>
  <c r="AQ55" i="8"/>
  <c r="AI43" i="8"/>
  <c r="AT67" i="8"/>
  <c r="AI67" i="8"/>
  <c r="AS67" i="8" s="1"/>
  <c r="AQ54" i="8"/>
  <c r="BB53" i="8"/>
  <c r="AQ67" i="8"/>
  <c r="AK56" i="8"/>
  <c r="AU56" i="8" s="1"/>
  <c r="AV56" i="8"/>
  <c r="AQ66" i="8"/>
  <c r="AO62" i="8"/>
  <c r="BB47" i="8"/>
  <c r="AQ47" i="8"/>
  <c r="BA47" i="8" s="1"/>
  <c r="AM35" i="8"/>
  <c r="AQ20" i="8"/>
  <c r="AQ40" i="8"/>
  <c r="AM31" i="8"/>
  <c r="AT63" i="8"/>
  <c r="AI63" i="8"/>
  <c r="AS63" i="8" s="1"/>
  <c r="BA37" i="8"/>
  <c r="AM12" i="8"/>
  <c r="AI34" i="8"/>
  <c r="J15" i="8"/>
  <c r="AM15" i="8"/>
  <c r="I15" i="8" s="1"/>
  <c r="AM28" i="8"/>
  <c r="AI22" i="8"/>
  <c r="AI29" i="8"/>
  <c r="AM14" i="8"/>
  <c r="AK11" i="8"/>
  <c r="G10" i="8" s="1"/>
  <c r="AM21" i="8"/>
  <c r="AS12" i="8"/>
  <c r="E9" i="8"/>
  <c r="AK26" i="8"/>
  <c r="AQ64" i="8"/>
  <c r="AX57" i="8"/>
  <c r="AM57" i="8"/>
  <c r="AW57" i="8" s="1"/>
  <c r="AX67" i="8"/>
  <c r="AM67" i="8"/>
  <c r="AW67" i="8" s="1"/>
  <c r="AO54" i="8"/>
  <c r="AY54" i="8" s="1"/>
  <c r="AZ54" i="8"/>
  <c r="AQ56" i="8"/>
  <c r="AI66" i="8"/>
  <c r="AI47" i="8"/>
  <c r="AI37" i="8"/>
  <c r="AW53" i="8"/>
  <c r="AO27" i="8"/>
  <c r="AQ16" i="8"/>
  <c r="AK27" i="8"/>
  <c r="AK36" i="8"/>
  <c r="AM63" i="8"/>
  <c r="AQ12" i="8"/>
  <c r="AM34" i="8"/>
  <c r="AQ15" i="8"/>
  <c r="M15" i="8" s="1"/>
  <c r="AI41" i="8"/>
  <c r="AS41" i="8" s="1"/>
  <c r="AT41" i="8"/>
  <c r="AO22" i="8"/>
  <c r="AQ29" i="8"/>
  <c r="AQ14" i="8"/>
  <c r="AI32" i="8"/>
  <c r="AO11" i="8"/>
  <c r="AK24" i="8"/>
  <c r="F30" i="8"/>
  <c r="AI25" i="8"/>
  <c r="E30" i="8" s="1"/>
  <c r="AO10" i="8"/>
  <c r="K9" i="8" s="1"/>
  <c r="AO48" i="8"/>
  <c r="AI55" i="8"/>
  <c r="AO38" i="8"/>
  <c r="AV45" i="8"/>
  <c r="AK45" i="8"/>
  <c r="AK66" i="8"/>
  <c r="AV66" i="8"/>
  <c r="AX47" i="8"/>
  <c r="AM47" i="8"/>
  <c r="AW47" i="8" s="1"/>
  <c r="AM37" i="8"/>
  <c r="AK33" i="8"/>
  <c r="AQ26" i="8"/>
  <c r="N30" i="8"/>
  <c r="AK39" i="8"/>
  <c r="AQ27" i="8"/>
  <c r="M32" i="8" s="1"/>
  <c r="N32" i="8"/>
  <c r="AQ36" i="8"/>
  <c r="AI30" i="8"/>
  <c r="AS18" i="8"/>
  <c r="AS19" i="8"/>
  <c r="AM41" i="8"/>
  <c r="AM22" i="8"/>
  <c r="AO29" i="8"/>
  <c r="AQ32" i="8"/>
  <c r="BA31" i="8" s="1"/>
  <c r="AM11" i="8"/>
  <c r="AI17" i="8"/>
  <c r="AS16" i="8" s="1"/>
  <c r="AT16" i="8"/>
  <c r="E10" i="8"/>
  <c r="N28" i="8"/>
  <c r="AQ24" i="8"/>
  <c r="M28" i="8" s="1"/>
  <c r="AO28" i="8"/>
  <c r="AO23" i="8"/>
  <c r="BB69" i="8"/>
  <c r="AQ69" i="8"/>
  <c r="BA69" i="8" s="1"/>
  <c r="BA67" i="8" l="1"/>
  <c r="AY48" i="8"/>
  <c r="BA56" i="8"/>
  <c r="BA44" i="8"/>
  <c r="AW68" i="8"/>
  <c r="E16" i="8"/>
  <c r="AU66" i="8"/>
  <c r="AS51" i="8"/>
  <c r="AT55" i="8"/>
  <c r="AV16" i="8"/>
  <c r="H19" i="8"/>
  <c r="F20" i="8"/>
  <c r="L33" i="8"/>
  <c r="G19" i="8"/>
  <c r="AW41" i="8"/>
  <c r="BB67" i="8"/>
  <c r="K13" i="8"/>
  <c r="K17" i="8"/>
  <c r="AV49" i="8"/>
  <c r="AV18" i="8"/>
  <c r="I13" i="8"/>
  <c r="J20" i="8"/>
  <c r="E13" i="8"/>
  <c r="H31" i="8"/>
  <c r="AX52" i="8"/>
  <c r="E23" i="8"/>
  <c r="AY41" i="8"/>
  <c r="G13" i="8"/>
  <c r="J13" i="8"/>
  <c r="H20" i="8"/>
  <c r="AX63" i="8"/>
  <c r="G31" i="8"/>
  <c r="E35" i="8"/>
  <c r="BA42" i="8"/>
  <c r="AZ68" i="8"/>
  <c r="F23" i="8"/>
  <c r="K23" i="8"/>
  <c r="N15" i="8"/>
  <c r="F35" i="8"/>
  <c r="L17" i="8"/>
  <c r="AW42" i="8"/>
  <c r="L23" i="8"/>
  <c r="M30" i="8"/>
  <c r="I20" i="8"/>
  <c r="F16" i="8"/>
  <c r="K22" i="8"/>
  <c r="AZ48" i="8"/>
  <c r="AZ52" i="8"/>
  <c r="AX42" i="8"/>
  <c r="BA64" i="8"/>
  <c r="AZ41" i="8"/>
  <c r="AS57" i="8"/>
  <c r="BB56" i="8"/>
  <c r="BB64" i="8"/>
  <c r="M34" i="8"/>
  <c r="BA55" i="8"/>
  <c r="BB42" i="8"/>
  <c r="AZ12" i="8"/>
  <c r="L13" i="8"/>
  <c r="AZ44" i="8"/>
  <c r="BB58" i="8"/>
  <c r="AZ63" i="8"/>
  <c r="AS58" i="8"/>
  <c r="AY12" i="8"/>
  <c r="AX41" i="8"/>
  <c r="AW63" i="8"/>
  <c r="AT66" i="8"/>
  <c r="N34" i="8"/>
  <c r="AV62" i="8"/>
  <c r="AX66" i="8"/>
  <c r="AT62" i="8"/>
  <c r="AV48" i="8"/>
  <c r="BA58" i="8"/>
  <c r="AS61" i="8"/>
  <c r="BB55" i="8"/>
  <c r="AT61" i="8"/>
  <c r="BA60" i="8"/>
  <c r="BA68" i="8"/>
  <c r="BA54" i="8"/>
  <c r="AY67" i="8"/>
  <c r="AX46" i="8"/>
  <c r="BB65" i="8"/>
  <c r="BB48" i="8"/>
  <c r="BB60" i="8"/>
  <c r="AY44" i="8"/>
  <c r="AX50" i="8"/>
  <c r="AS68" i="8"/>
  <c r="AZ67" i="8"/>
  <c r="AZ51" i="8"/>
  <c r="AS44" i="8"/>
  <c r="AZ57" i="8"/>
  <c r="AS55" i="8"/>
  <c r="AS66" i="8"/>
  <c r="AX43" i="8"/>
  <c r="AV51" i="8"/>
  <c r="AS11" i="8"/>
  <c r="E8" i="8"/>
  <c r="AY20" i="8"/>
  <c r="AT68" i="8"/>
  <c r="AY29" i="8"/>
  <c r="K26" i="8"/>
  <c r="AZ11" i="8"/>
  <c r="L8" i="8"/>
  <c r="BA12" i="8"/>
  <c r="M9" i="8"/>
  <c r="AY23" i="8"/>
  <c r="K20" i="8"/>
  <c r="AZ38" i="8"/>
  <c r="L35" i="8"/>
  <c r="AS25" i="8"/>
  <c r="E22" i="8"/>
  <c r="BB12" i="8"/>
  <c r="N9" i="8"/>
  <c r="AS46" i="8"/>
  <c r="AS47" i="8"/>
  <c r="AV26" i="8"/>
  <c r="H23" i="8"/>
  <c r="AW15" i="8"/>
  <c r="I12" i="8"/>
  <c r="AZ28" i="8"/>
  <c r="L25" i="8"/>
  <c r="AW11" i="8"/>
  <c r="I8" i="8"/>
  <c r="AX22" i="8"/>
  <c r="J19" i="8"/>
  <c r="AS30" i="8"/>
  <c r="E27" i="8"/>
  <c r="AU39" i="8"/>
  <c r="G36" i="8"/>
  <c r="AV24" i="8"/>
  <c r="H21" i="8"/>
  <c r="AV23" i="8"/>
  <c r="BB14" i="8"/>
  <c r="N11" i="8"/>
  <c r="BA15" i="8"/>
  <c r="M12" i="8"/>
  <c r="BA16" i="8"/>
  <c r="M13" i="8"/>
  <c r="AS29" i="8"/>
  <c r="E26" i="8"/>
  <c r="AT34" i="8"/>
  <c r="F31" i="8"/>
  <c r="AT33" i="8"/>
  <c r="M17" i="8"/>
  <c r="BA20" i="8"/>
  <c r="AY62" i="8"/>
  <c r="AY61" i="8"/>
  <c r="AU31" i="8"/>
  <c r="G28" i="8"/>
  <c r="AS14" i="8"/>
  <c r="E11" i="8"/>
  <c r="AX40" i="8"/>
  <c r="J37" i="8"/>
  <c r="AS35" i="8"/>
  <c r="E32" i="8"/>
  <c r="AT54" i="8"/>
  <c r="AT53" i="8"/>
  <c r="N7" i="8"/>
  <c r="BB10" i="8"/>
  <c r="AT21" i="8"/>
  <c r="F18" i="8"/>
  <c r="AS40" i="8"/>
  <c r="E37" i="8"/>
  <c r="AV35" i="8"/>
  <c r="H32" i="8"/>
  <c r="AV34" i="8"/>
  <c r="AY43" i="8"/>
  <c r="AY42" i="8"/>
  <c r="J21" i="8"/>
  <c r="AX24" i="8"/>
  <c r="AX23" i="8"/>
  <c r="AU14" i="8"/>
  <c r="G11" i="8"/>
  <c r="AV25" i="8"/>
  <c r="H22" i="8"/>
  <c r="AW62" i="8"/>
  <c r="AW43" i="8"/>
  <c r="AV60" i="8"/>
  <c r="AZ24" i="8"/>
  <c r="L21" i="8"/>
  <c r="AV32" i="8"/>
  <c r="H29" i="8"/>
  <c r="AX30" i="8"/>
  <c r="J27" i="8"/>
  <c r="AX36" i="8"/>
  <c r="J33" i="8"/>
  <c r="K36" i="8"/>
  <c r="AY39" i="8"/>
  <c r="AU10" i="8"/>
  <c r="G7" i="8"/>
  <c r="AU17" i="8"/>
  <c r="G14" i="8"/>
  <c r="G16" i="8"/>
  <c r="AU19" i="8"/>
  <c r="AU18" i="8"/>
  <c r="AY30" i="8"/>
  <c r="K27" i="8"/>
  <c r="AS27" i="8"/>
  <c r="E24" i="8"/>
  <c r="AU37" i="8"/>
  <c r="G34" i="8"/>
  <c r="AX51" i="8"/>
  <c r="AS60" i="8"/>
  <c r="AS59" i="8"/>
  <c r="AZ56" i="8"/>
  <c r="AU44" i="8"/>
  <c r="AT44" i="8"/>
  <c r="AY57" i="8"/>
  <c r="BA24" i="8"/>
  <c r="M21" i="8"/>
  <c r="BA23" i="8"/>
  <c r="BB26" i="8"/>
  <c r="N23" i="8"/>
  <c r="G21" i="8"/>
  <c r="AU24" i="8"/>
  <c r="AT29" i="8"/>
  <c r="F26" i="8"/>
  <c r="AV31" i="8"/>
  <c r="H28" i="8"/>
  <c r="AV30" i="8"/>
  <c r="AY15" i="8"/>
  <c r="K12" i="8"/>
  <c r="AY14" i="8"/>
  <c r="K11" i="8"/>
  <c r="AS15" i="8"/>
  <c r="E12" i="8"/>
  <c r="K10" i="8"/>
  <c r="AY13" i="8"/>
  <c r="BA49" i="8"/>
  <c r="BA48" i="8"/>
  <c r="AU43" i="8"/>
  <c r="AU42" i="8"/>
  <c r="BB17" i="8"/>
  <c r="N14" i="8"/>
  <c r="I16" i="8"/>
  <c r="AW19" i="8"/>
  <c r="AW18" i="8"/>
  <c r="AX39" i="8"/>
  <c r="J36" i="8"/>
  <c r="AW65" i="8"/>
  <c r="AW64" i="8"/>
  <c r="AU55" i="8"/>
  <c r="AU54" i="8"/>
  <c r="N16" i="8"/>
  <c r="BB19" i="8"/>
  <c r="BB18" i="8"/>
  <c r="AY40" i="8"/>
  <c r="K37" i="8"/>
  <c r="AV10" i="8"/>
  <c r="H7" i="8"/>
  <c r="BA11" i="8"/>
  <c r="M8" i="8"/>
  <c r="AV19" i="8"/>
  <c r="H16" i="8"/>
  <c r="AZ30" i="8"/>
  <c r="L27" i="8"/>
  <c r="AT27" i="8"/>
  <c r="F24" i="8"/>
  <c r="AV37" i="8"/>
  <c r="H34" i="8"/>
  <c r="AW51" i="8"/>
  <c r="AT60" i="8"/>
  <c r="AT59" i="8"/>
  <c r="AW66" i="8"/>
  <c r="AW55" i="8"/>
  <c r="AZ10" i="8"/>
  <c r="L7" i="8"/>
  <c r="AS37" i="8"/>
  <c r="E34" i="8"/>
  <c r="BB15" i="8"/>
  <c r="N12" i="8"/>
  <c r="AZ27" i="8"/>
  <c r="AZ26" i="8"/>
  <c r="L24" i="8"/>
  <c r="BA32" i="8"/>
  <c r="M29" i="8"/>
  <c r="M33" i="8"/>
  <c r="BA36" i="8"/>
  <c r="BA35" i="8"/>
  <c r="BA26" i="8"/>
  <c r="M23" i="8"/>
  <c r="BB29" i="8"/>
  <c r="BB28" i="8"/>
  <c r="N26" i="8"/>
  <c r="AU36" i="8"/>
  <c r="G33" i="8"/>
  <c r="AY27" i="8"/>
  <c r="AY26" i="8"/>
  <c r="K24" i="8"/>
  <c r="AW21" i="8"/>
  <c r="I18" i="8"/>
  <c r="AS22" i="8"/>
  <c r="E19" i="8"/>
  <c r="AW12" i="8"/>
  <c r="I9" i="8"/>
  <c r="AW31" i="8"/>
  <c r="I28" i="8"/>
  <c r="BB66" i="8"/>
  <c r="AX44" i="8"/>
  <c r="AU29" i="8"/>
  <c r="G26" i="8"/>
  <c r="AZ15" i="8"/>
  <c r="L12" i="8"/>
  <c r="BB63" i="8"/>
  <c r="AY31" i="8"/>
  <c r="K28" i="8"/>
  <c r="AU62" i="8"/>
  <c r="AY18" i="8"/>
  <c r="K15" i="8"/>
  <c r="AZ14" i="8"/>
  <c r="L11" i="8"/>
  <c r="AT15" i="8"/>
  <c r="F12" i="8"/>
  <c r="AZ13" i="8"/>
  <c r="L10" i="8"/>
  <c r="AT56" i="8"/>
  <c r="AU61" i="8"/>
  <c r="BA17" i="8"/>
  <c r="M14" i="8"/>
  <c r="AX19" i="8"/>
  <c r="AX18" i="8"/>
  <c r="J16" i="8"/>
  <c r="AW39" i="8"/>
  <c r="I36" i="8"/>
  <c r="AX65" i="8"/>
  <c r="AX64" i="8"/>
  <c r="AW49" i="8"/>
  <c r="AW48" i="8"/>
  <c r="AV55" i="8"/>
  <c r="AV54" i="8"/>
  <c r="AY65" i="8"/>
  <c r="AY64" i="8"/>
  <c r="M16" i="8"/>
  <c r="BA19" i="8"/>
  <c r="BB44" i="8"/>
  <c r="AZ40" i="8"/>
  <c r="L37" i="8"/>
  <c r="AU51" i="8"/>
  <c r="F21" i="8"/>
  <c r="AT24" i="8"/>
  <c r="AT23" i="8"/>
  <c r="BB11" i="8"/>
  <c r="N8" i="8"/>
  <c r="BA41" i="8"/>
  <c r="AW13" i="8"/>
  <c r="I10" i="8"/>
  <c r="AT39" i="8"/>
  <c r="AT38" i="8"/>
  <c r="F36" i="8"/>
  <c r="AV42" i="8"/>
  <c r="AS65" i="8"/>
  <c r="AT49" i="8"/>
  <c r="AY66" i="8"/>
  <c r="AX55" i="8"/>
  <c r="AX54" i="8"/>
  <c r="BA43" i="8"/>
  <c r="AU33" i="8"/>
  <c r="G30" i="8"/>
  <c r="AV11" i="8"/>
  <c r="H8" i="8"/>
  <c r="AX11" i="8"/>
  <c r="J8" i="8"/>
  <c r="BA14" i="8"/>
  <c r="M11" i="8"/>
  <c r="E31" i="8"/>
  <c r="AS33" i="8"/>
  <c r="AS34" i="8"/>
  <c r="BA66" i="8"/>
  <c r="AT14" i="8"/>
  <c r="F11" i="8"/>
  <c r="BA63" i="8"/>
  <c r="BA62" i="8"/>
  <c r="AS54" i="8"/>
  <c r="AS53" i="8"/>
  <c r="AZ18" i="8"/>
  <c r="L15" i="8"/>
  <c r="N21" i="8"/>
  <c r="BB24" i="8"/>
  <c r="BB23" i="8"/>
  <c r="N29" i="8"/>
  <c r="BB32" i="8"/>
  <c r="AU23" i="8"/>
  <c r="BB36" i="8"/>
  <c r="N33" i="8"/>
  <c r="BB35" i="8"/>
  <c r="AV33" i="8"/>
  <c r="H30" i="8"/>
  <c r="AU45" i="8"/>
  <c r="BA29" i="8"/>
  <c r="M26" i="8"/>
  <c r="BA28" i="8"/>
  <c r="AW34" i="8"/>
  <c r="I31" i="8"/>
  <c r="AV36" i="8"/>
  <c r="H33" i="8"/>
  <c r="J18" i="8"/>
  <c r="AX21" i="8"/>
  <c r="AT22" i="8"/>
  <c r="F19" i="8"/>
  <c r="AX12" i="8"/>
  <c r="J9" i="8"/>
  <c r="AX31" i="8"/>
  <c r="J28" i="8"/>
  <c r="AW35" i="8"/>
  <c r="I32" i="8"/>
  <c r="AW46" i="8"/>
  <c r="AW44" i="8"/>
  <c r="BB31" i="8"/>
  <c r="AV29" i="8"/>
  <c r="H26" i="8"/>
  <c r="AZ34" i="8"/>
  <c r="L31" i="8"/>
  <c r="AZ31" i="8"/>
  <c r="L28" i="8"/>
  <c r="AU15" i="8"/>
  <c r="G12" i="8"/>
  <c r="AW25" i="8"/>
  <c r="I22" i="8"/>
  <c r="AS62" i="8"/>
  <c r="AS56" i="8"/>
  <c r="AV61" i="8"/>
  <c r="AZ53" i="8"/>
  <c r="AY21" i="8"/>
  <c r="K18" i="8"/>
  <c r="AW20" i="8"/>
  <c r="I17" i="8"/>
  <c r="AY35" i="8"/>
  <c r="K32" i="8"/>
  <c r="AZ47" i="8"/>
  <c r="AZ46" i="8"/>
  <c r="AX49" i="8"/>
  <c r="AX48" i="8"/>
  <c r="AZ65" i="8"/>
  <c r="AZ64" i="8"/>
  <c r="AW10" i="8"/>
  <c r="I7" i="8"/>
  <c r="AW17" i="8"/>
  <c r="I14" i="8"/>
  <c r="BA13" i="8"/>
  <c r="M10" i="8"/>
  <c r="AW27" i="8"/>
  <c r="I24" i="8"/>
  <c r="BB46" i="8"/>
  <c r="E21" i="8"/>
  <c r="AS24" i="8"/>
  <c r="AS23" i="8"/>
  <c r="AZ32" i="8"/>
  <c r="L29" i="8"/>
  <c r="BB41" i="8"/>
  <c r="AX13" i="8"/>
  <c r="J10" i="8"/>
  <c r="AS39" i="8"/>
  <c r="E36" i="8"/>
  <c r="AS38" i="8"/>
  <c r="AU57" i="8"/>
  <c r="AT65" i="8"/>
  <c r="AS49" i="8"/>
  <c r="AV38" i="8"/>
  <c r="H35" i="8"/>
  <c r="BB43" i="8"/>
  <c r="K8" i="8"/>
  <c r="AY11" i="8"/>
  <c r="AY22" i="8"/>
  <c r="K19" i="8"/>
  <c r="AX34" i="8"/>
  <c r="J31" i="8"/>
  <c r="AT37" i="8"/>
  <c r="F34" i="8"/>
  <c r="AU11" i="8"/>
  <c r="G8" i="8"/>
  <c r="AW28" i="8"/>
  <c r="I25" i="8"/>
  <c r="BA40" i="8"/>
  <c r="M37" i="8"/>
  <c r="AX35" i="8"/>
  <c r="J32" i="8"/>
  <c r="BA46" i="8"/>
  <c r="BB21" i="8"/>
  <c r="N18" i="8"/>
  <c r="BA22" i="8"/>
  <c r="M19" i="8"/>
  <c r="AY34" i="8"/>
  <c r="K31" i="8"/>
  <c r="AV15" i="8"/>
  <c r="H12" i="8"/>
  <c r="AX25" i="8"/>
  <c r="J22" i="8"/>
  <c r="BA65" i="8"/>
  <c r="AU49" i="8"/>
  <c r="AU48" i="8"/>
  <c r="AY53" i="8"/>
  <c r="AZ21" i="8"/>
  <c r="AZ20" i="8"/>
  <c r="L18" i="8"/>
  <c r="AX20" i="8"/>
  <c r="J17" i="8"/>
  <c r="AZ35" i="8"/>
  <c r="L32" i="8"/>
  <c r="AY47" i="8"/>
  <c r="AY46" i="8"/>
  <c r="AX10" i="8"/>
  <c r="J7" i="8"/>
  <c r="AX17" i="8"/>
  <c r="J14" i="8"/>
  <c r="AX16" i="8"/>
  <c r="BB13" i="8"/>
  <c r="N10" i="8"/>
  <c r="AX27" i="8"/>
  <c r="J24" i="8"/>
  <c r="K29" i="8"/>
  <c r="AY32" i="8"/>
  <c r="AV20" i="8"/>
  <c r="H17" i="8"/>
  <c r="I23" i="8"/>
  <c r="AW26" i="8"/>
  <c r="BB38" i="8"/>
  <c r="N35" i="8"/>
  <c r="AU38" i="8"/>
  <c r="G35" i="8"/>
  <c r="BB27" i="8"/>
  <c r="N24" i="8"/>
  <c r="AZ22" i="8"/>
  <c r="L19" i="8"/>
  <c r="AV27" i="8"/>
  <c r="H24" i="8"/>
  <c r="BB40" i="8"/>
  <c r="N37" i="8"/>
  <c r="BA21" i="8"/>
  <c r="M18" i="8"/>
  <c r="BB22" i="8"/>
  <c r="N19" i="8"/>
  <c r="G9" i="8"/>
  <c r="AU12" i="8"/>
  <c r="F28" i="8"/>
  <c r="AT31" i="8"/>
  <c r="AZ17" i="8"/>
  <c r="L14" i="8"/>
  <c r="AZ16" i="8"/>
  <c r="AV28" i="8"/>
  <c r="H25" i="8"/>
  <c r="BB39" i="8"/>
  <c r="N36" i="8"/>
  <c r="BB34" i="8"/>
  <c r="N31" i="8"/>
  <c r="AW32" i="8"/>
  <c r="I29" i="8"/>
  <c r="AV40" i="8"/>
  <c r="H37" i="8"/>
  <c r="BA51" i="8"/>
  <c r="BA50" i="8"/>
  <c r="AZ33" i="8"/>
  <c r="L30" i="8"/>
  <c r="AV21" i="8"/>
  <c r="H18" i="8"/>
  <c r="AZ19" i="8"/>
  <c r="L16" i="8"/>
  <c r="E17" i="8"/>
  <c r="AS20" i="8"/>
  <c r="M22" i="8"/>
  <c r="BA25" i="8"/>
  <c r="G17" i="8"/>
  <c r="AU20" i="8"/>
  <c r="AX26" i="8"/>
  <c r="J23" i="8"/>
  <c r="BA53" i="8"/>
  <c r="BA38" i="8"/>
  <c r="M35" i="8"/>
  <c r="AV50" i="8"/>
  <c r="BB62" i="8"/>
  <c r="AY10" i="8"/>
  <c r="K7" i="8"/>
  <c r="AW37" i="8"/>
  <c r="I34" i="8"/>
  <c r="AX28" i="8"/>
  <c r="J25" i="8"/>
  <c r="AT17" i="8"/>
  <c r="F14" i="8"/>
  <c r="BA27" i="8"/>
  <c r="M24" i="8"/>
  <c r="AS28" i="8"/>
  <c r="E25" i="8"/>
  <c r="AT52" i="8"/>
  <c r="AT51" i="8"/>
  <c r="BA39" i="8"/>
  <c r="M36" i="8"/>
  <c r="AZ60" i="8"/>
  <c r="AZ59" i="8"/>
  <c r="BA34" i="8"/>
  <c r="M31" i="8"/>
  <c r="BA33" i="8"/>
  <c r="AX32" i="8"/>
  <c r="J29" i="8"/>
  <c r="G37" i="8"/>
  <c r="AU40" i="8"/>
  <c r="BB51" i="8"/>
  <c r="BB50" i="8"/>
  <c r="BB68" i="8"/>
  <c r="AY52" i="8"/>
  <c r="AY37" i="8"/>
  <c r="K34" i="8"/>
  <c r="AW38" i="8"/>
  <c r="I35" i="8"/>
  <c r="AY33" i="8"/>
  <c r="K30" i="8"/>
  <c r="AU21" i="8"/>
  <c r="G18" i="8"/>
  <c r="K16" i="8"/>
  <c r="AY19" i="8"/>
  <c r="AT20" i="8"/>
  <c r="F17" i="8"/>
  <c r="AT19" i="8"/>
  <c r="N22" i="8"/>
  <c r="BB25" i="8"/>
  <c r="AS10" i="8"/>
  <c r="E7" i="8"/>
  <c r="AT13" i="8"/>
  <c r="AW29" i="8"/>
  <c r="I26" i="8"/>
  <c r="AT36" i="8"/>
  <c r="F33" i="8"/>
  <c r="AW33" i="8"/>
  <c r="I30" i="8"/>
  <c r="AU65" i="8"/>
  <c r="AW56" i="8"/>
  <c r="AW50" i="8"/>
  <c r="BA59" i="8"/>
  <c r="BA57" i="8"/>
  <c r="AX60" i="8"/>
  <c r="AX59" i="8"/>
  <c r="AZ23" i="8"/>
  <c r="L20" i="8"/>
  <c r="AT43" i="8"/>
  <c r="AT42" i="8"/>
  <c r="AZ29" i="8"/>
  <c r="L26" i="8"/>
  <c r="AX37" i="8"/>
  <c r="J34" i="8"/>
  <c r="F29" i="8"/>
  <c r="AT32" i="8"/>
  <c r="AU27" i="8"/>
  <c r="G24" i="8"/>
  <c r="AW14" i="8"/>
  <c r="I11" i="8"/>
  <c r="AS43" i="8"/>
  <c r="AS42" i="8"/>
  <c r="AV12" i="8"/>
  <c r="H9" i="8"/>
  <c r="AS31" i="8"/>
  <c r="E28" i="8"/>
  <c r="AY17" i="8"/>
  <c r="K14" i="8"/>
  <c r="AY16" i="8"/>
  <c r="AU28" i="8"/>
  <c r="G25" i="8"/>
  <c r="AV67" i="8"/>
  <c r="K25" i="8"/>
  <c r="AY28" i="8"/>
  <c r="AS17" i="8"/>
  <c r="E14" i="8"/>
  <c r="AW22" i="8"/>
  <c r="I19" i="8"/>
  <c r="AT30" i="8"/>
  <c r="F27" i="8"/>
  <c r="H36" i="8"/>
  <c r="AV39" i="8"/>
  <c r="AY38" i="8"/>
  <c r="K35" i="8"/>
  <c r="F22" i="8"/>
  <c r="AT25" i="8"/>
  <c r="AS32" i="8"/>
  <c r="E29" i="8"/>
  <c r="BB16" i="8"/>
  <c r="N13" i="8"/>
  <c r="AT47" i="8"/>
  <c r="AT46" i="8"/>
  <c r="AZ66" i="8"/>
  <c r="G23" i="8"/>
  <c r="AU26" i="8"/>
  <c r="AX14" i="8"/>
  <c r="J11" i="8"/>
  <c r="AX15" i="8"/>
  <c r="J12" i="8"/>
  <c r="BB20" i="8"/>
  <c r="N17" i="8"/>
  <c r="AZ62" i="8"/>
  <c r="AZ61" i="8"/>
  <c r="BB54" i="8"/>
  <c r="AT11" i="8"/>
  <c r="F8" i="8"/>
  <c r="AT28" i="8"/>
  <c r="F25" i="8"/>
  <c r="I37" i="8"/>
  <c r="AW40" i="8"/>
  <c r="AT35" i="8"/>
  <c r="F32" i="8"/>
  <c r="BA10" i="8"/>
  <c r="M7" i="8"/>
  <c r="AS21" i="8"/>
  <c r="E18" i="8"/>
  <c r="AT40" i="8"/>
  <c r="F37" i="8"/>
  <c r="G32" i="8"/>
  <c r="AU35" i="8"/>
  <c r="AU34" i="8"/>
  <c r="AU67" i="8"/>
  <c r="AZ43" i="8"/>
  <c r="AZ42" i="8"/>
  <c r="AY60" i="8"/>
  <c r="AY59" i="8"/>
  <c r="AV58" i="8"/>
  <c r="AV57" i="8"/>
  <c r="AW24" i="8"/>
  <c r="I21" i="8"/>
  <c r="AW23" i="8"/>
  <c r="AV14" i="8"/>
  <c r="H11" i="8"/>
  <c r="AU25" i="8"/>
  <c r="G22" i="8"/>
  <c r="AX62" i="8"/>
  <c r="AX61" i="8"/>
  <c r="AY51" i="8"/>
  <c r="AU60" i="8"/>
  <c r="AU59" i="8"/>
  <c r="AZ37" i="8"/>
  <c r="L34" i="8"/>
  <c r="AX38" i="8"/>
  <c r="J35" i="8"/>
  <c r="AY24" i="8"/>
  <c r="K21" i="8"/>
  <c r="G29" i="8"/>
  <c r="AU32" i="8"/>
  <c r="AW30" i="8"/>
  <c r="I27" i="8"/>
  <c r="AW36" i="8"/>
  <c r="I33" i="8"/>
  <c r="AZ39" i="8"/>
  <c r="L36" i="8"/>
  <c r="F7" i="8"/>
  <c r="AT10" i="8"/>
  <c r="AV17" i="8"/>
  <c r="H14" i="8"/>
  <c r="AX29" i="8"/>
  <c r="J26" i="8"/>
  <c r="BA18" i="8"/>
  <c r="AS36" i="8"/>
  <c r="E33" i="8"/>
  <c r="J30" i="8"/>
  <c r="AX33" i="8"/>
  <c r="AV65" i="8"/>
  <c r="AX56" i="8"/>
  <c r="AY56" i="8"/>
  <c r="AV44" i="8"/>
  <c r="BB59" i="8"/>
  <c r="BB57" i="8"/>
  <c r="AW60" i="8"/>
  <c r="AW59" i="8"/>
  <c r="E4" i="7" l="1"/>
  <c r="BA70" i="7" l="1"/>
  <c r="AY70" i="7"/>
  <c r="AW70" i="7"/>
  <c r="AU70" i="7"/>
  <c r="AS70" i="7"/>
  <c r="AA69" i="7"/>
  <c r="AC69" i="7" s="1"/>
  <c r="AA68" i="7"/>
  <c r="AC68" i="7" s="1"/>
  <c r="AA67" i="7"/>
  <c r="AC67" i="7" s="1"/>
  <c r="AA66" i="7"/>
  <c r="AC66" i="7" s="1"/>
  <c r="AA65" i="7"/>
  <c r="AC65" i="7" s="1"/>
  <c r="AA64" i="7"/>
  <c r="AC64" i="7" s="1"/>
  <c r="AA63" i="7"/>
  <c r="AC63" i="7" s="1"/>
  <c r="AA62" i="7"/>
  <c r="AC62" i="7" s="1"/>
  <c r="AE62" i="7" s="1"/>
  <c r="AA61" i="7"/>
  <c r="AC61" i="7" s="1"/>
  <c r="AG61" i="7" s="1"/>
  <c r="AA60" i="7"/>
  <c r="AC60" i="7" s="1"/>
  <c r="AG60" i="7" s="1"/>
  <c r="AA59" i="7"/>
  <c r="AC59" i="7" s="1"/>
  <c r="AF59" i="7" s="1"/>
  <c r="AA58" i="7"/>
  <c r="AC58" i="7" s="1"/>
  <c r="AA57" i="7"/>
  <c r="AC57" i="7" s="1"/>
  <c r="AG57" i="7" s="1"/>
  <c r="AA56" i="7"/>
  <c r="AC56" i="7" s="1"/>
  <c r="AA55" i="7"/>
  <c r="AC55" i="7" s="1"/>
  <c r="AF55" i="7" s="1"/>
  <c r="AA54" i="7"/>
  <c r="AC54" i="7" s="1"/>
  <c r="AE54" i="7" s="1"/>
  <c r="AA53" i="7"/>
  <c r="AC53" i="7" s="1"/>
  <c r="AA52" i="7"/>
  <c r="AC52" i="7" s="1"/>
  <c r="AE52" i="7" s="1"/>
  <c r="AA51" i="7"/>
  <c r="AC51" i="7" s="1"/>
  <c r="AG51" i="7" s="1"/>
  <c r="AA50" i="7"/>
  <c r="AC50" i="7" s="1"/>
  <c r="AA49" i="7"/>
  <c r="AC49" i="7" s="1"/>
  <c r="AD49" i="7" s="1"/>
  <c r="AA48" i="7"/>
  <c r="AC48" i="7" s="1"/>
  <c r="AA47" i="7"/>
  <c r="AC47" i="7" s="1"/>
  <c r="AH47" i="7" s="1"/>
  <c r="AA46" i="7"/>
  <c r="AC46" i="7" s="1"/>
  <c r="AA45" i="7"/>
  <c r="AC45" i="7" s="1"/>
  <c r="AH45" i="7" s="1"/>
  <c r="AA44" i="7"/>
  <c r="AC44" i="7" s="1"/>
  <c r="AF44" i="7" s="1"/>
  <c r="AA43" i="7"/>
  <c r="AC43" i="7" s="1"/>
  <c r="AD43" i="7" s="1"/>
  <c r="AA42" i="7"/>
  <c r="AC42" i="7" s="1"/>
  <c r="AA41" i="7"/>
  <c r="AC41" i="7" s="1"/>
  <c r="AF41" i="7" s="1"/>
  <c r="AA40" i="7"/>
  <c r="AC40" i="7" s="1"/>
  <c r="AA39" i="7"/>
  <c r="AC39" i="7" s="1"/>
  <c r="AG39" i="7" s="1"/>
  <c r="AA38" i="7"/>
  <c r="AC38" i="7" s="1"/>
  <c r="AD38" i="7" s="1"/>
  <c r="AA37" i="7"/>
  <c r="AC37" i="7" s="1"/>
  <c r="AE37" i="7" s="1"/>
  <c r="R37" i="7"/>
  <c r="AA36" i="7"/>
  <c r="AC36" i="7" s="1"/>
  <c r="R36" i="7"/>
  <c r="AA35" i="7"/>
  <c r="AC35" i="7" s="1"/>
  <c r="AE35" i="7" s="1"/>
  <c r="R35" i="7"/>
  <c r="AA34" i="7"/>
  <c r="AC34" i="7" s="1"/>
  <c r="AE34" i="7" s="1"/>
  <c r="R34" i="7"/>
  <c r="AA33" i="7"/>
  <c r="AC33" i="7" s="1"/>
  <c r="AE33" i="7" s="1"/>
  <c r="R33" i="7"/>
  <c r="AA32" i="7"/>
  <c r="AC32" i="7" s="1"/>
  <c r="AE32" i="7" s="1"/>
  <c r="R32" i="7"/>
  <c r="AA31" i="7"/>
  <c r="AC31" i="7" s="1"/>
  <c r="AG31" i="7" s="1"/>
  <c r="R31" i="7"/>
  <c r="AA30" i="7"/>
  <c r="AC30" i="7" s="1"/>
  <c r="AG30" i="7" s="1"/>
  <c r="R30" i="7"/>
  <c r="AA29" i="7"/>
  <c r="AC29" i="7" s="1"/>
  <c r="AE29" i="7" s="1"/>
  <c r="R29" i="7"/>
  <c r="AA28" i="7"/>
  <c r="AC28" i="7" s="1"/>
  <c r="AE28" i="7" s="1"/>
  <c r="R28" i="7"/>
  <c r="AA27" i="7"/>
  <c r="AC27" i="7" s="1"/>
  <c r="AG27" i="7" s="1"/>
  <c r="R27" i="7"/>
  <c r="AA26" i="7"/>
  <c r="AC26" i="7" s="1"/>
  <c r="R26" i="7"/>
  <c r="AA25" i="7"/>
  <c r="AC25" i="7" s="1"/>
  <c r="AG25" i="7" s="1"/>
  <c r="R25" i="7"/>
  <c r="AA24" i="7"/>
  <c r="AC24" i="7" s="1"/>
  <c r="AG24" i="7" s="1"/>
  <c r="R24" i="7"/>
  <c r="AA23" i="7"/>
  <c r="AC23" i="7" s="1"/>
  <c r="R23" i="7"/>
  <c r="AA22" i="7"/>
  <c r="AC22" i="7" s="1"/>
  <c r="AE22" i="7" s="1"/>
  <c r="R22" i="7"/>
  <c r="AA21" i="7"/>
  <c r="AC21" i="7" s="1"/>
  <c r="R21" i="7"/>
  <c r="AA20" i="7"/>
  <c r="AC20" i="7" s="1"/>
  <c r="AF20" i="7" s="1"/>
  <c r="R20" i="7"/>
  <c r="AA19" i="7"/>
  <c r="AC19" i="7" s="1"/>
  <c r="R19" i="7"/>
  <c r="AA18" i="7"/>
  <c r="AC18" i="7" s="1"/>
  <c r="AF18" i="7" s="1"/>
  <c r="R18" i="7"/>
  <c r="AA17" i="7"/>
  <c r="AC17" i="7" s="1"/>
  <c r="AE17" i="7" s="1"/>
  <c r="R17" i="7"/>
  <c r="AA16" i="7"/>
  <c r="AC16" i="7" s="1"/>
  <c r="AF16" i="7" s="1"/>
  <c r="R16" i="7"/>
  <c r="AA15" i="7"/>
  <c r="AC15" i="7" s="1"/>
  <c r="R15" i="7"/>
  <c r="AA14" i="7"/>
  <c r="AC14" i="7" s="1"/>
  <c r="R14" i="7"/>
  <c r="AA13" i="7"/>
  <c r="AC13" i="7" s="1"/>
  <c r="AH13" i="7" s="1"/>
  <c r="R13" i="7"/>
  <c r="AA12" i="7"/>
  <c r="AC12" i="7" s="1"/>
  <c r="AH12" i="7" s="1"/>
  <c r="R12" i="7"/>
  <c r="AA11" i="7"/>
  <c r="AC11" i="7" s="1"/>
  <c r="AH11" i="7" s="1"/>
  <c r="R11" i="7"/>
  <c r="AA10" i="7"/>
  <c r="AC10" i="7" s="1"/>
  <c r="R10" i="7"/>
  <c r="R9" i="7"/>
  <c r="R8" i="7"/>
  <c r="R7" i="7"/>
  <c r="AQ12" i="7" l="1"/>
  <c r="AQ47" i="7"/>
  <c r="AQ11" i="7"/>
  <c r="AQ13" i="7"/>
  <c r="AQ45" i="7"/>
  <c r="AZ24" i="7"/>
  <c r="AO24" i="7"/>
  <c r="AO30" i="7"/>
  <c r="AO39" i="7"/>
  <c r="AO51" i="7"/>
  <c r="AO60" i="7"/>
  <c r="AO25" i="7"/>
  <c r="AO27" i="7"/>
  <c r="AO31" i="7"/>
  <c r="AO57" i="7"/>
  <c r="AO61" i="7"/>
  <c r="AM16" i="7"/>
  <c r="AM18" i="7"/>
  <c r="AM20" i="7"/>
  <c r="AM59" i="7"/>
  <c r="AM44" i="7"/>
  <c r="AM41" i="7"/>
  <c r="AM55" i="7"/>
  <c r="AK22" i="7"/>
  <c r="AK28" i="7"/>
  <c r="AK32" i="7"/>
  <c r="AK34" i="7"/>
  <c r="AK52" i="7"/>
  <c r="AK17" i="7"/>
  <c r="AK29" i="7"/>
  <c r="AK33" i="7"/>
  <c r="AK35" i="7"/>
  <c r="AK37" i="7"/>
  <c r="AK54" i="7"/>
  <c r="AK62" i="7"/>
  <c r="AI49" i="7"/>
  <c r="B23" i="7"/>
  <c r="C23" i="7" s="1"/>
  <c r="B7" i="7"/>
  <c r="C7" i="7" s="1"/>
  <c r="B31" i="7"/>
  <c r="C31" i="7" s="1"/>
  <c r="B19" i="7"/>
  <c r="C19" i="7" s="1"/>
  <c r="B11" i="7"/>
  <c r="C11" i="7" s="1"/>
  <c r="B8" i="7"/>
  <c r="C8" i="7" s="1"/>
  <c r="B35" i="7"/>
  <c r="C35" i="7" s="1"/>
  <c r="B15" i="7"/>
  <c r="C15" i="7" s="1"/>
  <c r="B27" i="7"/>
  <c r="C27" i="7" s="1"/>
  <c r="B37" i="7"/>
  <c r="C37" i="7" s="1"/>
  <c r="B33" i="7"/>
  <c r="C33" i="7" s="1"/>
  <c r="B29" i="7"/>
  <c r="C29" i="7" s="1"/>
  <c r="B25" i="7"/>
  <c r="C25" i="7" s="1"/>
  <c r="B21" i="7"/>
  <c r="C21" i="7" s="1"/>
  <c r="B17" i="7"/>
  <c r="C17" i="7" s="1"/>
  <c r="B13" i="7"/>
  <c r="C13" i="7" s="1"/>
  <c r="B9" i="7"/>
  <c r="C9" i="7" s="1"/>
  <c r="B34" i="7"/>
  <c r="C34" i="7" s="1"/>
  <c r="B30" i="7"/>
  <c r="C30" i="7" s="1"/>
  <c r="B26" i="7"/>
  <c r="C26" i="7" s="1"/>
  <c r="B22" i="7"/>
  <c r="C22" i="7" s="1"/>
  <c r="B18" i="7"/>
  <c r="C18" i="7" s="1"/>
  <c r="B14" i="7"/>
  <c r="C14" i="7" s="1"/>
  <c r="B10" i="7"/>
  <c r="C10" i="7" s="1"/>
  <c r="B36" i="7"/>
  <c r="C36" i="7" s="1"/>
  <c r="B32" i="7"/>
  <c r="C32" i="7" s="1"/>
  <c r="B28" i="7"/>
  <c r="C28" i="7" s="1"/>
  <c r="B24" i="7"/>
  <c r="C24" i="7" s="1"/>
  <c r="B20" i="7"/>
  <c r="C20" i="7" s="1"/>
  <c r="B16" i="7"/>
  <c r="C16" i="7" s="1"/>
  <c r="B12" i="7"/>
  <c r="C12" i="7" s="1"/>
  <c r="AI38" i="7"/>
  <c r="AI43" i="7"/>
  <c r="AG32" i="7"/>
  <c r="AD39" i="7"/>
  <c r="AE39" i="7"/>
  <c r="AF39" i="7"/>
  <c r="AF21" i="7"/>
  <c r="AD21" i="7"/>
  <c r="AG21" i="7"/>
  <c r="AF19" i="7"/>
  <c r="AD19" i="7"/>
  <c r="AG19" i="7"/>
  <c r="AG23" i="7"/>
  <c r="AD17" i="7"/>
  <c r="AE24" i="7"/>
  <c r="AE30" i="7"/>
  <c r="AG17" i="7"/>
  <c r="AG29" i="7"/>
  <c r="AG34" i="7"/>
  <c r="AG35" i="7"/>
  <c r="AF43" i="7"/>
  <c r="AH14" i="7"/>
  <c r="AE20" i="7"/>
  <c r="AD47" i="7"/>
  <c r="AD51" i="7"/>
  <c r="AE56" i="7"/>
  <c r="AH49" i="7"/>
  <c r="AH10" i="7"/>
  <c r="AD10" i="7"/>
  <c r="AD45" i="7"/>
  <c r="AE36" i="7"/>
  <c r="AE26" i="7"/>
  <c r="AE16" i="7"/>
  <c r="AG38" i="7"/>
  <c r="AG33" i="7"/>
  <c r="AG28" i="7"/>
  <c r="AE21" i="7"/>
  <c r="AF10" i="7"/>
  <c r="AE31" i="7"/>
  <c r="AE10" i="7"/>
  <c r="AG10" i="7"/>
  <c r="AE15" i="7"/>
  <c r="AF15" i="7"/>
  <c r="AD15" i="7"/>
  <c r="AH15" i="7"/>
  <c r="AG15" i="7"/>
  <c r="AE11" i="7"/>
  <c r="AE12" i="7"/>
  <c r="AE13" i="7"/>
  <c r="AE14" i="7"/>
  <c r="AH16" i="7"/>
  <c r="AE18" i="7"/>
  <c r="AH20" i="7"/>
  <c r="AF25" i="7"/>
  <c r="AH25" i="7"/>
  <c r="AD25" i="7"/>
  <c r="AF42" i="7"/>
  <c r="AE42" i="7"/>
  <c r="AH42" i="7"/>
  <c r="AD42" i="7"/>
  <c r="AF46" i="7"/>
  <c r="AH46" i="7"/>
  <c r="AD46" i="7"/>
  <c r="AE46" i="7"/>
  <c r="AG46" i="7"/>
  <c r="AF11" i="7"/>
  <c r="AF12" i="7"/>
  <c r="AF13" i="7"/>
  <c r="AF14" i="7"/>
  <c r="AD16" i="7"/>
  <c r="AG18" i="7"/>
  <c r="AH19" i="7"/>
  <c r="AD20" i="7"/>
  <c r="AF22" i="7"/>
  <c r="AH22" i="7"/>
  <c r="AD22" i="7"/>
  <c r="AE25" i="7"/>
  <c r="AF26" i="7"/>
  <c r="AH26" i="7"/>
  <c r="AD26" i="7"/>
  <c r="AH36" i="7"/>
  <c r="AD36" i="7"/>
  <c r="AF36" i="7"/>
  <c r="AH37" i="7"/>
  <c r="AD37" i="7"/>
  <c r="AF37" i="7"/>
  <c r="AG42" i="7"/>
  <c r="AF50" i="7"/>
  <c r="AH50" i="7"/>
  <c r="AD50" i="7"/>
  <c r="AE50" i="7"/>
  <c r="AG50" i="7"/>
  <c r="AG11" i="7"/>
  <c r="AG12" i="7"/>
  <c r="AG13" i="7"/>
  <c r="AG14" i="7"/>
  <c r="AH18" i="7"/>
  <c r="AF23" i="7"/>
  <c r="AH23" i="7"/>
  <c r="AD23" i="7"/>
  <c r="AF27" i="7"/>
  <c r="AH27" i="7"/>
  <c r="AD27" i="7"/>
  <c r="AH40" i="7"/>
  <c r="AD40" i="7"/>
  <c r="AG40" i="7"/>
  <c r="AE40" i="7"/>
  <c r="AD11" i="7"/>
  <c r="AD12" i="7"/>
  <c r="AD13" i="7"/>
  <c r="AD14" i="7"/>
  <c r="AG16" i="7"/>
  <c r="AF17" i="7"/>
  <c r="AH17" i="7"/>
  <c r="AD18" i="7"/>
  <c r="AE19" i="7"/>
  <c r="AG20" i="7"/>
  <c r="AH21" i="7"/>
  <c r="AG22" i="7"/>
  <c r="AE23" i="7"/>
  <c r="AF24" i="7"/>
  <c r="AH24" i="7"/>
  <c r="AD24" i="7"/>
  <c r="AG26" i="7"/>
  <c r="AE27" i="7"/>
  <c r="AH28" i="7"/>
  <c r="AD28" i="7"/>
  <c r="AF28" i="7"/>
  <c r="AH29" i="7"/>
  <c r="AD29" i="7"/>
  <c r="AF29" i="7"/>
  <c r="AH30" i="7"/>
  <c r="AD30" i="7"/>
  <c r="AF30" i="7"/>
  <c r="AH31" i="7"/>
  <c r="AD31" i="7"/>
  <c r="AF31" i="7"/>
  <c r="AH32" i="7"/>
  <c r="AD32" i="7"/>
  <c r="AF32" i="7"/>
  <c r="AH33" i="7"/>
  <c r="AD33" i="7"/>
  <c r="AF33" i="7"/>
  <c r="AH34" i="7"/>
  <c r="AD34" i="7"/>
  <c r="AF34" i="7"/>
  <c r="AH35" i="7"/>
  <c r="AD35" i="7"/>
  <c r="AF35" i="7"/>
  <c r="AG36" i="7"/>
  <c r="AG37" i="7"/>
  <c r="AE38" i="7"/>
  <c r="AH38" i="7"/>
  <c r="AF38" i="7"/>
  <c r="AF40" i="7"/>
  <c r="AE41" i="7"/>
  <c r="AG41" i="7"/>
  <c r="AH41" i="7"/>
  <c r="AD41" i="7"/>
  <c r="AH48" i="7"/>
  <c r="AD48" i="7"/>
  <c r="AF48" i="7"/>
  <c r="AE48" i="7"/>
  <c r="AG48" i="7"/>
  <c r="AG53" i="7"/>
  <c r="AE53" i="7"/>
  <c r="AD53" i="7"/>
  <c r="AH53" i="7"/>
  <c r="AF53" i="7"/>
  <c r="AH44" i="7"/>
  <c r="AD44" i="7"/>
  <c r="AE44" i="7"/>
  <c r="AG44" i="7"/>
  <c r="AG43" i="7"/>
  <c r="AH43" i="7"/>
  <c r="AE45" i="7"/>
  <c r="AG45" i="7"/>
  <c r="AG47" i="7"/>
  <c r="AE47" i="7"/>
  <c r="AE49" i="7"/>
  <c r="AG49" i="7"/>
  <c r="AE55" i="7"/>
  <c r="AG55" i="7"/>
  <c r="AD55" i="7"/>
  <c r="AH55" i="7"/>
  <c r="AF58" i="7"/>
  <c r="AG58" i="7"/>
  <c r="AH58" i="7"/>
  <c r="AD58" i="7"/>
  <c r="AE58" i="7"/>
  <c r="AH39" i="7"/>
  <c r="AE43" i="7"/>
  <c r="AF45" i="7"/>
  <c r="AF47" i="7"/>
  <c r="AF49" i="7"/>
  <c r="AE51" i="7"/>
  <c r="AH51" i="7"/>
  <c r="AF51" i="7"/>
  <c r="AF52" i="7"/>
  <c r="AH52" i="7"/>
  <c r="AG52" i="7"/>
  <c r="AD52" i="7"/>
  <c r="AH54" i="7"/>
  <c r="AD54" i="7"/>
  <c r="AF54" i="7"/>
  <c r="AF56" i="7"/>
  <c r="AH56" i="7"/>
  <c r="AD56" i="7"/>
  <c r="AG59" i="7"/>
  <c r="AH59" i="7"/>
  <c r="AD59" i="7"/>
  <c r="AE59" i="7"/>
  <c r="AH60" i="7"/>
  <c r="AD60" i="7"/>
  <c r="AE60" i="7"/>
  <c r="AF60" i="7"/>
  <c r="AE61" i="7"/>
  <c r="AF61" i="7"/>
  <c r="AD61" i="7"/>
  <c r="AH61" i="7"/>
  <c r="AG67" i="7"/>
  <c r="AH67" i="7"/>
  <c r="AD67" i="7"/>
  <c r="AE67" i="7"/>
  <c r="AH68" i="7"/>
  <c r="AD68" i="7"/>
  <c r="AE68" i="7"/>
  <c r="AF68" i="7"/>
  <c r="AE69" i="7"/>
  <c r="AF69" i="7"/>
  <c r="AD69" i="7"/>
  <c r="AH69" i="7"/>
  <c r="AF66" i="7"/>
  <c r="AG66" i="7"/>
  <c r="AH66" i="7"/>
  <c r="AD66" i="7"/>
  <c r="AF67" i="7"/>
  <c r="AG68" i="7"/>
  <c r="AG69" i="7"/>
  <c r="AG54" i="7"/>
  <c r="AG56" i="7"/>
  <c r="AE57" i="7"/>
  <c r="AF57" i="7"/>
  <c r="AD57" i="7"/>
  <c r="AH57" i="7"/>
  <c r="AG63" i="7"/>
  <c r="AH63" i="7"/>
  <c r="AD63" i="7"/>
  <c r="AE63" i="7"/>
  <c r="AH64" i="7"/>
  <c r="AD64" i="7"/>
  <c r="AE64" i="7"/>
  <c r="AF64" i="7"/>
  <c r="AE65" i="7"/>
  <c r="AF65" i="7"/>
  <c r="AD65" i="7"/>
  <c r="AH65" i="7"/>
  <c r="AE66" i="7"/>
  <c r="AF62" i="7"/>
  <c r="AG62" i="7"/>
  <c r="AH62" i="7"/>
  <c r="AD62" i="7"/>
  <c r="AF63" i="7"/>
  <c r="AG64" i="7"/>
  <c r="AG65" i="7"/>
  <c r="H26" i="7" l="1"/>
  <c r="AQ63" i="7"/>
  <c r="AQ56" i="7"/>
  <c r="AQ54" i="7"/>
  <c r="AQ39" i="7"/>
  <c r="AQ43" i="7"/>
  <c r="AQ35" i="7"/>
  <c r="AQ31" i="7"/>
  <c r="AQ23" i="7"/>
  <c r="AQ26" i="7"/>
  <c r="AQ19" i="7"/>
  <c r="AQ20" i="7"/>
  <c r="AQ15" i="7"/>
  <c r="AQ64" i="7"/>
  <c r="AQ67" i="7"/>
  <c r="AQ59" i="7"/>
  <c r="BB44" i="7"/>
  <c r="AQ44" i="7"/>
  <c r="BA44" i="7" s="1"/>
  <c r="AQ41" i="7"/>
  <c r="AQ32" i="7"/>
  <c r="AQ28" i="7"/>
  <c r="AQ24" i="7"/>
  <c r="AQ21" i="7"/>
  <c r="AQ17" i="7"/>
  <c r="AQ27" i="7"/>
  <c r="AQ22" i="7"/>
  <c r="AQ42" i="7"/>
  <c r="AQ10" i="7"/>
  <c r="AQ66" i="7"/>
  <c r="AQ62" i="7"/>
  <c r="AQ65" i="7"/>
  <c r="AQ57" i="7"/>
  <c r="AQ68" i="7"/>
  <c r="AQ60" i="7"/>
  <c r="AQ51" i="7"/>
  <c r="AQ55" i="7"/>
  <c r="AQ38" i="7"/>
  <c r="AQ33" i="7"/>
  <c r="AQ29" i="7"/>
  <c r="AQ18" i="7"/>
  <c r="AQ50" i="7"/>
  <c r="AQ36" i="7"/>
  <c r="BB46" i="7"/>
  <c r="AQ46" i="7"/>
  <c r="AQ25" i="7"/>
  <c r="AQ16" i="7"/>
  <c r="AQ49" i="7"/>
  <c r="BB69" i="7"/>
  <c r="AQ69" i="7"/>
  <c r="BA69" i="7" s="1"/>
  <c r="AQ61" i="7"/>
  <c r="AQ52" i="7"/>
  <c r="AQ58" i="7"/>
  <c r="AQ53" i="7"/>
  <c r="AQ48" i="7"/>
  <c r="AQ34" i="7"/>
  <c r="AQ30" i="7"/>
  <c r="AQ40" i="7"/>
  <c r="AQ37" i="7"/>
  <c r="AQ14" i="7"/>
  <c r="BA13" i="7" s="1"/>
  <c r="AO58" i="7"/>
  <c r="AY57" i="7" s="1"/>
  <c r="AO55" i="7"/>
  <c r="AO37" i="7"/>
  <c r="AO22" i="7"/>
  <c r="AO42" i="7"/>
  <c r="AO10" i="7"/>
  <c r="AO17" i="7"/>
  <c r="AO65" i="7"/>
  <c r="AZ56" i="7"/>
  <c r="AO56" i="7"/>
  <c r="AY56" i="7" s="1"/>
  <c r="AO67" i="7"/>
  <c r="AO59" i="7"/>
  <c r="AY59" i="7" s="1"/>
  <c r="AO52" i="7"/>
  <c r="AO49" i="7"/>
  <c r="AO45" i="7"/>
  <c r="AO44" i="7"/>
  <c r="AO53" i="7"/>
  <c r="AO41" i="7"/>
  <c r="AO20" i="7"/>
  <c r="AO11" i="7"/>
  <c r="AO33" i="7"/>
  <c r="AO34" i="7"/>
  <c r="AO32" i="7"/>
  <c r="AO64" i="7"/>
  <c r="AO62" i="7"/>
  <c r="AY61" i="7" s="1"/>
  <c r="AO54" i="7"/>
  <c r="AO48" i="7"/>
  <c r="AO26" i="7"/>
  <c r="AO16" i="7"/>
  <c r="AO14" i="7"/>
  <c r="AO50" i="7"/>
  <c r="AY50" i="7" s="1"/>
  <c r="AO46" i="7"/>
  <c r="AO15" i="7"/>
  <c r="AO38" i="7"/>
  <c r="AO29" i="7"/>
  <c r="AO69" i="7"/>
  <c r="AY69" i="7" s="1"/>
  <c r="AO13" i="7"/>
  <c r="AO23" i="7"/>
  <c r="AY23" i="7" s="1"/>
  <c r="AO21" i="7"/>
  <c r="K22" i="7" s="1"/>
  <c r="AO63" i="7"/>
  <c r="AO68" i="7"/>
  <c r="AO66" i="7"/>
  <c r="AO47" i="7"/>
  <c r="AO43" i="7"/>
  <c r="K34" i="7" s="1"/>
  <c r="AO36" i="7"/>
  <c r="AO40" i="7"/>
  <c r="AO12" i="7"/>
  <c r="AO18" i="7"/>
  <c r="AO28" i="7"/>
  <c r="AO35" i="7"/>
  <c r="AO19" i="7"/>
  <c r="AM64" i="7"/>
  <c r="AM17" i="7"/>
  <c r="AM22" i="7"/>
  <c r="AM15" i="7"/>
  <c r="AM68" i="7"/>
  <c r="AM60" i="7"/>
  <c r="AW59" i="7" s="1"/>
  <c r="AM42" i="7"/>
  <c r="AM10" i="7"/>
  <c r="AM19" i="7"/>
  <c r="AM62" i="7"/>
  <c r="AM65" i="7"/>
  <c r="AM57" i="7"/>
  <c r="AM52" i="7"/>
  <c r="AM49" i="7"/>
  <c r="AM40" i="7"/>
  <c r="AM33" i="7"/>
  <c r="AM29" i="7"/>
  <c r="J20" i="7"/>
  <c r="AM36" i="7"/>
  <c r="AM13" i="7"/>
  <c r="AM43" i="7"/>
  <c r="AM67" i="7"/>
  <c r="AM66" i="7"/>
  <c r="AM54" i="7"/>
  <c r="AW54" i="7" s="1"/>
  <c r="AM45" i="7"/>
  <c r="AM53" i="7"/>
  <c r="AM35" i="7"/>
  <c r="AM31" i="7"/>
  <c r="AM24" i="7"/>
  <c r="AM27" i="7"/>
  <c r="AM11" i="7"/>
  <c r="AM21" i="7"/>
  <c r="AX20" i="7"/>
  <c r="AM32" i="7"/>
  <c r="AM28" i="7"/>
  <c r="I19" i="7" s="1"/>
  <c r="AM50" i="7"/>
  <c r="AM14" i="7"/>
  <c r="AM46" i="7"/>
  <c r="AM25" i="7"/>
  <c r="AM39" i="7"/>
  <c r="AM63" i="7"/>
  <c r="AM69" i="7"/>
  <c r="AW69" i="7" s="1"/>
  <c r="AM61" i="7"/>
  <c r="AM56" i="7"/>
  <c r="AM51" i="7"/>
  <c r="AM47" i="7"/>
  <c r="AM58" i="7"/>
  <c r="AW58" i="7" s="1"/>
  <c r="AM48" i="7"/>
  <c r="AM38" i="7"/>
  <c r="AM34" i="7"/>
  <c r="AM30" i="7"/>
  <c r="AM23" i="7"/>
  <c r="AM37" i="7"/>
  <c r="AM26" i="7"/>
  <c r="AM12" i="7"/>
  <c r="AK63" i="7"/>
  <c r="AU62" i="7" s="1"/>
  <c r="AK69" i="7"/>
  <c r="AU69" i="7" s="1"/>
  <c r="AK27" i="7"/>
  <c r="AK11" i="7"/>
  <c r="AK68" i="7"/>
  <c r="AK60" i="7"/>
  <c r="AK47" i="7"/>
  <c r="AK48" i="7"/>
  <c r="AK40" i="7"/>
  <c r="G31" i="7" s="1"/>
  <c r="AK50" i="7"/>
  <c r="AK46" i="7"/>
  <c r="AK13" i="7"/>
  <c r="AK21" i="7"/>
  <c r="AK16" i="7"/>
  <c r="G13" i="7" s="1"/>
  <c r="AK39" i="7"/>
  <c r="AK66" i="7"/>
  <c r="AK65" i="7"/>
  <c r="AK57" i="7"/>
  <c r="AK58" i="7"/>
  <c r="AK55" i="7"/>
  <c r="AU54" i="7" s="1"/>
  <c r="AK53" i="7"/>
  <c r="AU53" i="7" s="1"/>
  <c r="AK18" i="7"/>
  <c r="AK12" i="7"/>
  <c r="AK10" i="7"/>
  <c r="AK26" i="7"/>
  <c r="AK30" i="7"/>
  <c r="AU29" i="7" s="1"/>
  <c r="AK61" i="7"/>
  <c r="AU61" i="7" s="1"/>
  <c r="AK25" i="7"/>
  <c r="AK42" i="7"/>
  <c r="AK31" i="7"/>
  <c r="AK36" i="7"/>
  <c r="AK20" i="7"/>
  <c r="G19" i="7" s="1"/>
  <c r="AK24" i="7"/>
  <c r="AK64" i="7"/>
  <c r="AK67" i="7"/>
  <c r="AK59" i="7"/>
  <c r="AK51" i="7"/>
  <c r="AU51" i="7" s="1"/>
  <c r="H34" i="7"/>
  <c r="AK43" i="7"/>
  <c r="AK49" i="7"/>
  <c r="AK45" i="7"/>
  <c r="AK44" i="7"/>
  <c r="AK41" i="7"/>
  <c r="AK38" i="7"/>
  <c r="AK23" i="7"/>
  <c r="AK19" i="7"/>
  <c r="AK14" i="7"/>
  <c r="AK15" i="7"/>
  <c r="AK56" i="7"/>
  <c r="N30" i="7"/>
  <c r="AZ69" i="7"/>
  <c r="L20" i="7"/>
  <c r="AZ50" i="7"/>
  <c r="AZ31" i="7"/>
  <c r="AZ59" i="7"/>
  <c r="AX58" i="7"/>
  <c r="AX44" i="7"/>
  <c r="AX69" i="7"/>
  <c r="AX55" i="7"/>
  <c r="AX43" i="7"/>
  <c r="H13" i="7"/>
  <c r="H19" i="7"/>
  <c r="AV61" i="7"/>
  <c r="AV53" i="7"/>
  <c r="H27" i="7"/>
  <c r="AV62" i="7"/>
  <c r="AV69" i="7"/>
  <c r="AV51" i="7"/>
  <c r="AI60" i="7"/>
  <c r="AI52" i="7"/>
  <c r="AI33" i="7"/>
  <c r="AI29" i="7"/>
  <c r="AI13" i="7"/>
  <c r="AI36" i="7"/>
  <c r="AI15" i="7"/>
  <c r="AI39" i="7"/>
  <c r="AI58" i="7"/>
  <c r="AI34" i="7"/>
  <c r="AI30" i="7"/>
  <c r="AI12" i="7"/>
  <c r="AI23" i="7"/>
  <c r="AI65" i="7"/>
  <c r="AI57" i="7"/>
  <c r="AI66" i="7"/>
  <c r="AI56" i="7"/>
  <c r="AI54" i="7"/>
  <c r="AI35" i="7"/>
  <c r="AI11" i="7"/>
  <c r="E8" i="7" s="1"/>
  <c r="AI26" i="7"/>
  <c r="AI64" i="7"/>
  <c r="AT69" i="7"/>
  <c r="AI69" i="7"/>
  <c r="AS69" i="7" s="1"/>
  <c r="AI67" i="7"/>
  <c r="AI61" i="7"/>
  <c r="AI59" i="7"/>
  <c r="AI44" i="7"/>
  <c r="AS43" i="7" s="1"/>
  <c r="AI53" i="7"/>
  <c r="AI41" i="7"/>
  <c r="AI32" i="7"/>
  <c r="AI28" i="7"/>
  <c r="AI24" i="7"/>
  <c r="AI18" i="7"/>
  <c r="AI14" i="7"/>
  <c r="AI16" i="7"/>
  <c r="AI10" i="7"/>
  <c r="AI51" i="7"/>
  <c r="AI62" i="7"/>
  <c r="AI68" i="7"/>
  <c r="AT49" i="7"/>
  <c r="AI50" i="7"/>
  <c r="AI20" i="7"/>
  <c r="AI47" i="7"/>
  <c r="AT48" i="7"/>
  <c r="AI48" i="7"/>
  <c r="AS48" i="7" s="1"/>
  <c r="AI40" i="7"/>
  <c r="AI27" i="7"/>
  <c r="AI37" i="7"/>
  <c r="AI22" i="7"/>
  <c r="AI42" i="7"/>
  <c r="AI19" i="7"/>
  <c r="AI63" i="7"/>
  <c r="AI55" i="7"/>
  <c r="AI31" i="7"/>
  <c r="AI46" i="7"/>
  <c r="AI25" i="7"/>
  <c r="AI45" i="7"/>
  <c r="AI17" i="7"/>
  <c r="AI21" i="7"/>
  <c r="AY30" i="7"/>
  <c r="AY60" i="7"/>
  <c r="AZ30" i="7"/>
  <c r="L21" i="7" s="1"/>
  <c r="AU32" i="7"/>
  <c r="AV34" i="7"/>
  <c r="BA12" i="7"/>
  <c r="M8" i="7" s="1"/>
  <c r="AX54" i="7"/>
  <c r="AU33" i="7"/>
  <c r="AV32" i="7"/>
  <c r="H22" i="7" s="1"/>
  <c r="BB12" i="7"/>
  <c r="N8" i="7" s="1"/>
  <c r="AZ60" i="7"/>
  <c r="G20" i="7"/>
  <c r="AY24" i="7"/>
  <c r="AV33" i="7"/>
  <c r="AU28" i="7"/>
  <c r="BA11" i="7"/>
  <c r="J37" i="7"/>
  <c r="AU34" i="7"/>
  <c r="AV28" i="7"/>
  <c r="BB11" i="7"/>
  <c r="M37" i="7" l="1"/>
  <c r="G15" i="7"/>
  <c r="G33" i="7"/>
  <c r="K16" i="7"/>
  <c r="I35" i="7"/>
  <c r="E37" i="7"/>
  <c r="M25" i="7"/>
  <c r="G22" i="7"/>
  <c r="K29" i="7"/>
  <c r="I26" i="7"/>
  <c r="K15" i="7"/>
  <c r="M22" i="7"/>
  <c r="G30" i="7"/>
  <c r="G18" i="7"/>
  <c r="G26" i="7"/>
  <c r="E26" i="7"/>
  <c r="K24" i="7"/>
  <c r="K33" i="7"/>
  <c r="K21" i="7"/>
  <c r="K17" i="7"/>
  <c r="M14" i="7"/>
  <c r="M30" i="7"/>
  <c r="G25" i="7"/>
  <c r="BA46" i="7"/>
  <c r="G21" i="7"/>
  <c r="M24" i="7"/>
  <c r="F35" i="7"/>
  <c r="N33" i="7"/>
  <c r="K28" i="7"/>
  <c r="M33" i="7"/>
  <c r="M13" i="7"/>
  <c r="G34" i="7"/>
  <c r="M23" i="7"/>
  <c r="K20" i="7"/>
  <c r="L27" i="7"/>
  <c r="K31" i="7"/>
  <c r="J34" i="7"/>
  <c r="I33" i="7"/>
  <c r="I30" i="7"/>
  <c r="J29" i="7"/>
  <c r="I36" i="7"/>
  <c r="G37" i="7"/>
  <c r="G36" i="7"/>
  <c r="E27" i="7"/>
  <c r="E21" i="7"/>
  <c r="F20" i="7"/>
  <c r="E14" i="7"/>
  <c r="E36" i="7"/>
  <c r="G29" i="7"/>
  <c r="J28" i="7"/>
  <c r="I27" i="7"/>
  <c r="E35" i="7"/>
  <c r="E31" i="7"/>
  <c r="G14" i="7"/>
  <c r="I23" i="7"/>
  <c r="K27" i="7"/>
  <c r="K25" i="7"/>
  <c r="G27" i="7"/>
  <c r="F33" i="7"/>
  <c r="H14" i="7"/>
  <c r="J19" i="7"/>
  <c r="I21" i="7"/>
  <c r="I17" i="7"/>
  <c r="I14" i="7"/>
  <c r="J26" i="7"/>
  <c r="I37" i="7"/>
  <c r="L13" i="7"/>
  <c r="M16" i="7"/>
  <c r="N26" i="7"/>
  <c r="M35" i="7"/>
  <c r="G32" i="7"/>
  <c r="I15" i="7"/>
  <c r="I13" i="7"/>
  <c r="K13" i="7"/>
  <c r="M31" i="7"/>
  <c r="E19" i="7"/>
  <c r="E20" i="7"/>
  <c r="F21" i="7"/>
  <c r="H29" i="7"/>
  <c r="I34" i="7"/>
  <c r="J33" i="7"/>
  <c r="I20" i="7"/>
  <c r="J30" i="7"/>
  <c r="K14" i="7"/>
  <c r="K35" i="7"/>
  <c r="K37" i="7"/>
  <c r="K36" i="7"/>
  <c r="M34" i="7"/>
  <c r="M19" i="7"/>
  <c r="M18" i="7"/>
  <c r="N32" i="7"/>
  <c r="M26" i="7"/>
  <c r="N31" i="7"/>
  <c r="M17" i="7"/>
  <c r="J13" i="7"/>
  <c r="L34" i="7"/>
  <c r="L14" i="7"/>
  <c r="L25" i="7"/>
  <c r="AT46" i="7"/>
  <c r="F31" i="7" s="1"/>
  <c r="F34" i="7"/>
  <c r="M20" i="7"/>
  <c r="N34" i="7"/>
  <c r="M36" i="7"/>
  <c r="N13" i="7"/>
  <c r="N19" i="7"/>
  <c r="M27" i="7"/>
  <c r="L35" i="7"/>
  <c r="L33" i="7"/>
  <c r="I25" i="7"/>
  <c r="J12" i="7"/>
  <c r="J27" i="7"/>
  <c r="I24" i="7"/>
  <c r="I28" i="7"/>
  <c r="G23" i="7"/>
  <c r="G24" i="7"/>
  <c r="H20" i="7"/>
  <c r="F19" i="7"/>
  <c r="E30" i="7"/>
  <c r="AS38" i="7"/>
  <c r="F13" i="7"/>
  <c r="E34" i="7"/>
  <c r="E28" i="7"/>
  <c r="E16" i="7"/>
  <c r="E29" i="7"/>
  <c r="M15" i="7"/>
  <c r="N14" i="7"/>
  <c r="M28" i="7"/>
  <c r="M32" i="7"/>
  <c r="N27" i="7"/>
  <c r="N20" i="7"/>
  <c r="M21" i="7"/>
  <c r="M29" i="7"/>
  <c r="K26" i="7"/>
  <c r="L19" i="7"/>
  <c r="K30" i="7"/>
  <c r="K18" i="7"/>
  <c r="L26" i="7"/>
  <c r="L30" i="7"/>
  <c r="K32" i="7"/>
  <c r="L16" i="7"/>
  <c r="L37" i="7"/>
  <c r="L32" i="7"/>
  <c r="K19" i="7"/>
  <c r="I32" i="7"/>
  <c r="I31" i="7"/>
  <c r="I22" i="7"/>
  <c r="AX18" i="7"/>
  <c r="J11" i="7" s="1"/>
  <c r="I29" i="7"/>
  <c r="AW43" i="7"/>
  <c r="H17" i="7"/>
  <c r="AV29" i="7"/>
  <c r="H18" i="7"/>
  <c r="H23" i="7"/>
  <c r="G16" i="7"/>
  <c r="G17" i="7"/>
  <c r="E23" i="7"/>
  <c r="E15" i="7"/>
  <c r="E24" i="7"/>
  <c r="E13" i="7"/>
  <c r="F26" i="7"/>
  <c r="E25" i="7"/>
  <c r="E17" i="7"/>
  <c r="E32" i="7"/>
  <c r="E18" i="7"/>
  <c r="E33" i="7"/>
  <c r="F27" i="7"/>
  <c r="F32" i="7"/>
  <c r="E22" i="7"/>
  <c r="AX19" i="7"/>
  <c r="AS42" i="7"/>
  <c r="AW53" i="7"/>
  <c r="J14" i="7"/>
  <c r="AT42" i="7"/>
  <c r="F29" i="7" s="1"/>
  <c r="AY25" i="7"/>
  <c r="K23" i="7"/>
  <c r="AU37" i="7"/>
  <c r="G35" i="7"/>
  <c r="AU30" i="7"/>
  <c r="G28" i="7"/>
  <c r="AV35" i="7"/>
  <c r="H33" i="7"/>
  <c r="AV30" i="7"/>
  <c r="H21" i="7" s="1"/>
  <c r="BA14" i="7"/>
  <c r="M9" i="7" s="1"/>
  <c r="AW20" i="7"/>
  <c r="I12" i="7" s="1"/>
  <c r="I18" i="7"/>
  <c r="AW19" i="7"/>
  <c r="I16" i="7"/>
  <c r="AT47" i="7"/>
  <c r="AZ46" i="7"/>
  <c r="L31" i="7" s="1"/>
  <c r="AX46" i="7"/>
  <c r="J31" i="7" s="1"/>
  <c r="AX53" i="7"/>
  <c r="AY21" i="7"/>
  <c r="AS21" i="7"/>
  <c r="BB13" i="7"/>
  <c r="BB14" i="7"/>
  <c r="N9" i="7" s="1"/>
  <c r="AT38" i="7"/>
  <c r="F25" i="7" s="1"/>
  <c r="BB56" i="7"/>
  <c r="AY42" i="7"/>
  <c r="AV52" i="7"/>
  <c r="H36" i="7" s="1"/>
  <c r="AV41" i="7"/>
  <c r="AY45" i="7"/>
  <c r="AW45" i="7"/>
  <c r="AX48" i="7"/>
  <c r="J32" i="7" s="1"/>
  <c r="AU43" i="7"/>
  <c r="AW18" i="7"/>
  <c r="I11" i="7" s="1"/>
  <c r="BA61" i="7"/>
  <c r="AZ54" i="7"/>
  <c r="BA42" i="7"/>
  <c r="AY31" i="7"/>
  <c r="AX39" i="7"/>
  <c r="AU60" i="7"/>
  <c r="AX63" i="7"/>
  <c r="AZ66" i="7"/>
  <c r="AX66" i="7"/>
  <c r="AZ44" i="7"/>
  <c r="AU68" i="7"/>
  <c r="AX60" i="7"/>
  <c r="AY54" i="7"/>
  <c r="AY64" i="7"/>
  <c r="AZ58" i="7"/>
  <c r="BB59" i="7"/>
  <c r="AT53" i="7"/>
  <c r="BA52" i="7"/>
  <c r="BB54" i="7"/>
  <c r="N37" i="7" s="1"/>
  <c r="AU46" i="7"/>
  <c r="AZ52" i="7"/>
  <c r="L36" i="7" s="1"/>
  <c r="AS56" i="7"/>
  <c r="AT65" i="7"/>
  <c r="AU56" i="7"/>
  <c r="AW51" i="7"/>
  <c r="AV65" i="7"/>
  <c r="AS17" i="7"/>
  <c r="BA58" i="7"/>
  <c r="BB61" i="7"/>
  <c r="AU64" i="7"/>
  <c r="AW65" i="7"/>
  <c r="BB67" i="7"/>
  <c r="AW46" i="7"/>
  <c r="BA68" i="7"/>
  <c r="AS50" i="7"/>
  <c r="BB58" i="7"/>
  <c r="AY49" i="7"/>
  <c r="AX68" i="7"/>
  <c r="AZ62" i="7"/>
  <c r="AU52" i="7"/>
  <c r="BB45" i="7"/>
  <c r="AY55" i="7"/>
  <c r="AW49" i="7"/>
  <c r="AU66" i="7"/>
  <c r="AY17" i="7"/>
  <c r="AZ23" i="7"/>
  <c r="BA55" i="7"/>
  <c r="AS67" i="7"/>
  <c r="BA63" i="7"/>
  <c r="AX51" i="7"/>
  <c r="AS46" i="7"/>
  <c r="AS41" i="7"/>
  <c r="AT59" i="7"/>
  <c r="AX57" i="7"/>
  <c r="AT55" i="7"/>
  <c r="AS64" i="7"/>
  <c r="AY52" i="7"/>
  <c r="BB64" i="7"/>
  <c r="AY46" i="7"/>
  <c r="AW50" i="7"/>
  <c r="BA48" i="7"/>
  <c r="AZ53" i="7"/>
  <c r="BA60" i="7"/>
  <c r="AW67" i="7"/>
  <c r="BB53" i="7"/>
  <c r="BA51" i="7"/>
  <c r="AV59" i="7"/>
  <c r="AS66" i="7"/>
  <c r="BA57" i="7"/>
  <c r="AW64" i="7"/>
  <c r="BB49" i="7"/>
  <c r="AT50" i="7"/>
  <c r="BA47" i="7"/>
  <c r="AU49" i="7"/>
  <c r="BA54" i="7"/>
  <c r="AT61" i="7"/>
  <c r="BA66" i="7"/>
  <c r="AT64" i="7"/>
  <c r="AW62" i="7"/>
  <c r="AV46" i="7"/>
  <c r="H31" i="7" s="1"/>
  <c r="AW68" i="7"/>
  <c r="AW56" i="7"/>
  <c r="AX61" i="7"/>
  <c r="AT68" i="7"/>
  <c r="AV56" i="7"/>
  <c r="BB48" i="7"/>
  <c r="AV67" i="7"/>
  <c r="AV58" i="7"/>
  <c r="AU63" i="7"/>
  <c r="AV44" i="7"/>
  <c r="H30" i="7" s="1"/>
  <c r="AS60" i="7"/>
  <c r="AY29" i="7"/>
  <c r="AY34" i="7"/>
  <c r="AS47" i="7"/>
  <c r="AS53" i="7"/>
  <c r="AU45" i="7"/>
  <c r="BB52" i="7"/>
  <c r="N36" i="7" s="1"/>
  <c r="BA56" i="7"/>
  <c r="AX65" i="7"/>
  <c r="AV50" i="7"/>
  <c r="H35" i="7" s="1"/>
  <c r="AU41" i="7"/>
  <c r="AV48" i="7"/>
  <c r="H32" i="7" s="1"/>
  <c r="AW60" i="7"/>
  <c r="AS62" i="7"/>
  <c r="AS45" i="7"/>
  <c r="AU24" i="7"/>
  <c r="AZ48" i="7"/>
  <c r="AZ29" i="7"/>
  <c r="AZ34" i="7"/>
  <c r="L23" i="7" s="1"/>
  <c r="AY28" i="7"/>
  <c r="AT12" i="7"/>
  <c r="F8" i="7" s="1"/>
  <c r="AS30" i="7"/>
  <c r="AX35" i="7"/>
  <c r="AW40" i="7"/>
  <c r="AW39" i="7"/>
  <c r="AV21" i="7"/>
  <c r="AV20" i="7"/>
  <c r="H12" i="7" s="1"/>
  <c r="AV12" i="7"/>
  <c r="H8" i="7" s="1"/>
  <c r="BB36" i="7"/>
  <c r="N24" i="7" s="1"/>
  <c r="BB40" i="7"/>
  <c r="N28" i="7" s="1"/>
  <c r="AS24" i="7"/>
  <c r="AT63" i="7"/>
  <c r="AZ38" i="7"/>
  <c r="AZ10" i="7"/>
  <c r="L7" i="7" s="1"/>
  <c r="AV13" i="7"/>
  <c r="AU42" i="7"/>
  <c r="AX12" i="7"/>
  <c r="J8" i="7" s="1"/>
  <c r="AW22" i="7"/>
  <c r="AT36" i="7"/>
  <c r="F24" i="7" s="1"/>
  <c r="AS23" i="7"/>
  <c r="AT40" i="7"/>
  <c r="F28" i="7" s="1"/>
  <c r="AT39" i="7"/>
  <c r="AT14" i="7"/>
  <c r="F9" i="7" s="1"/>
  <c r="AW21" i="7"/>
  <c r="AX29" i="7"/>
  <c r="AS32" i="7"/>
  <c r="BA35" i="7"/>
  <c r="AY41" i="7"/>
  <c r="AZ43" i="7"/>
  <c r="AV55" i="7"/>
  <c r="BA65" i="7"/>
  <c r="AZ65" i="7"/>
  <c r="AU36" i="7"/>
  <c r="AU31" i="7"/>
  <c r="AY15" i="7"/>
  <c r="AS49" i="7"/>
  <c r="AZ18" i="7"/>
  <c r="L11" i="7" s="1"/>
  <c r="AZ17" i="7"/>
  <c r="BA22" i="7"/>
  <c r="AS26" i="7"/>
  <c r="AW44" i="7"/>
  <c r="AY13" i="7"/>
  <c r="AW27" i="7"/>
  <c r="AY39" i="7"/>
  <c r="AY40" i="7"/>
  <c r="AV19" i="7"/>
  <c r="AW28" i="7"/>
  <c r="AT31" i="7"/>
  <c r="BB34" i="7"/>
  <c r="N23" i="7" s="1"/>
  <c r="AV38" i="7"/>
  <c r="H25" i="7" s="1"/>
  <c r="BA41" i="7"/>
  <c r="AY63" i="7"/>
  <c r="BB10" i="7"/>
  <c r="N7" i="7" s="1"/>
  <c r="AZ28" i="7"/>
  <c r="L18" i="7" s="1"/>
  <c r="AZ27" i="7"/>
  <c r="AW15" i="7"/>
  <c r="AW14" i="7"/>
  <c r="I9" i="7" s="1"/>
  <c r="AS22" i="7"/>
  <c r="AY14" i="7"/>
  <c r="K9" i="7" s="1"/>
  <c r="AW23" i="7"/>
  <c r="AU40" i="7"/>
  <c r="AU39" i="7"/>
  <c r="AW17" i="7"/>
  <c r="BA24" i="7"/>
  <c r="BB29" i="7"/>
  <c r="AW31" i="7"/>
  <c r="AT34" i="7"/>
  <c r="F23" i="7" s="1"/>
  <c r="BB38" i="7"/>
  <c r="N25" i="7" s="1"/>
  <c r="AT41" i="7"/>
  <c r="AV45" i="7"/>
  <c r="AV43" i="7"/>
  <c r="AS59" i="7"/>
  <c r="AS61" i="7"/>
  <c r="AV68" i="7"/>
  <c r="BB66" i="7"/>
  <c r="AW57" i="7"/>
  <c r="AX62" i="7"/>
  <c r="AU16" i="7"/>
  <c r="G10" i="7" s="1"/>
  <c r="AT15" i="7"/>
  <c r="AW42" i="7"/>
  <c r="AW41" i="7"/>
  <c r="AZ51" i="7"/>
  <c r="BA36" i="7"/>
  <c r="AZ42" i="7"/>
  <c r="L29" i="7" s="1"/>
  <c r="AY11" i="7"/>
  <c r="BA23" i="7"/>
  <c r="AS27" i="7"/>
  <c r="AZ16" i="7"/>
  <c r="L10" i="7" s="1"/>
  <c r="BB21" i="7"/>
  <c r="AT24" i="7"/>
  <c r="F16" i="7" s="1"/>
  <c r="BA28" i="7"/>
  <c r="AX30" i="7"/>
  <c r="J21" i="7" s="1"/>
  <c r="AS33" i="7"/>
  <c r="AZ36" i="7"/>
  <c r="L24" i="7" s="1"/>
  <c r="AZ35" i="7"/>
  <c r="BB47" i="7"/>
  <c r="AZ49" i="7"/>
  <c r="AS58" i="7"/>
  <c r="BB51" i="7"/>
  <c r="AT56" i="7"/>
  <c r="AU67" i="7"/>
  <c r="AS63" i="7"/>
  <c r="AS65" i="7"/>
  <c r="AZ64" i="7"/>
  <c r="AY58" i="7"/>
  <c r="AX56" i="7"/>
  <c r="AW61" i="7"/>
  <c r="AS68" i="7"/>
  <c r="AY66" i="7"/>
  <c r="BA64" i="7"/>
  <c r="AT45" i="7"/>
  <c r="AW10" i="7"/>
  <c r="I7" i="7" s="1"/>
  <c r="BB15" i="7"/>
  <c r="BA16" i="7"/>
  <c r="M10" i="7" s="1"/>
  <c r="AU35" i="7"/>
  <c r="AY51" i="7"/>
  <c r="AS16" i="7"/>
  <c r="E10" i="7" s="1"/>
  <c r="AX22" i="7"/>
  <c r="J15" i="7" s="1"/>
  <c r="AX21" i="7"/>
  <c r="AS36" i="7"/>
  <c r="AY12" i="7"/>
  <c r="K8" i="7" s="1"/>
  <c r="AT23" i="7"/>
  <c r="AS40" i="7"/>
  <c r="AS39" i="7"/>
  <c r="AY22" i="7"/>
  <c r="AT28" i="7"/>
  <c r="F18" i="7" s="1"/>
  <c r="BB31" i="7"/>
  <c r="AW33" i="7"/>
  <c r="AY37" i="7"/>
  <c r="BA45" i="7"/>
  <c r="AY43" i="7"/>
  <c r="AU55" i="7"/>
  <c r="AU58" i="7"/>
  <c r="BB60" i="7"/>
  <c r="AZ67" i="7"/>
  <c r="AX67" i="7"/>
  <c r="BB57" i="7"/>
  <c r="AX64" i="7"/>
  <c r="BA62" i="7"/>
  <c r="AV36" i="7"/>
  <c r="H24" i="7" s="1"/>
  <c r="AV31" i="7"/>
  <c r="AZ15" i="7"/>
  <c r="AW16" i="7"/>
  <c r="I10" i="7" s="1"/>
  <c r="AW25" i="7"/>
  <c r="BB42" i="7"/>
  <c r="N29" i="7" s="1"/>
  <c r="AZ57" i="7"/>
  <c r="AY18" i="7"/>
  <c r="K11" i="7" s="1"/>
  <c r="BB22" i="7"/>
  <c r="N15" i="7" s="1"/>
  <c r="AT26" i="7"/>
  <c r="F17" i="7" s="1"/>
  <c r="BB50" i="7"/>
  <c r="N35" i="7" s="1"/>
  <c r="AZ13" i="7"/>
  <c r="AX27" i="7"/>
  <c r="AZ40" i="7"/>
  <c r="L28" i="7" s="1"/>
  <c r="AZ39" i="7"/>
  <c r="AU19" i="7"/>
  <c r="AX28" i="7"/>
  <c r="J18" i="7" s="1"/>
  <c r="AS31" i="7"/>
  <c r="BA34" i="7"/>
  <c r="AU38" i="7"/>
  <c r="BA43" i="7"/>
  <c r="BA39" i="7"/>
  <c r="AW52" i="7"/>
  <c r="AU57" i="7"/>
  <c r="AU65" i="7"/>
  <c r="BA10" i="7"/>
  <c r="M7" i="7" s="1"/>
  <c r="AX15" i="7"/>
  <c r="BB19" i="7"/>
  <c r="BA37" i="7"/>
  <c r="BB18" i="7"/>
  <c r="N11" i="7" s="1"/>
  <c r="BA27" i="7"/>
  <c r="AT18" i="7"/>
  <c r="F11" i="7" s="1"/>
  <c r="AT17" i="7"/>
  <c r="AV27" i="7"/>
  <c r="BA33" i="7"/>
  <c r="AT10" i="7"/>
  <c r="F7" i="7" s="1"/>
  <c r="AT25" i="7"/>
  <c r="AX13" i="7"/>
  <c r="AY16" i="7"/>
  <c r="K10" i="7" s="1"/>
  <c r="BA21" i="7"/>
  <c r="BB28" i="7"/>
  <c r="N18" i="7" s="1"/>
  <c r="AW30" i="7"/>
  <c r="AT33" i="7"/>
  <c r="AY36" i="7"/>
  <c r="AY35" i="7"/>
  <c r="AU26" i="7"/>
  <c r="AU10" i="7"/>
  <c r="G7" i="7" s="1"/>
  <c r="AU11" i="7"/>
  <c r="AU18" i="7"/>
  <c r="G11" i="7" s="1"/>
  <c r="AU17" i="7"/>
  <c r="BA25" i="7"/>
  <c r="AX14" i="7"/>
  <c r="J9" i="7" s="1"/>
  <c r="AT22" i="7"/>
  <c r="F15" i="7" s="1"/>
  <c r="AT21" i="7"/>
  <c r="AZ14" i="7"/>
  <c r="L9" i="7" s="1"/>
  <c r="AX23" i="7"/>
  <c r="AV40" i="7"/>
  <c r="H28" i="7" s="1"/>
  <c r="AX17" i="7"/>
  <c r="AX16" i="7"/>
  <c r="J10" i="7" s="1"/>
  <c r="BB24" i="7"/>
  <c r="N16" i="7" s="1"/>
  <c r="BA29" i="7"/>
  <c r="AX31" i="7"/>
  <c r="AS34" i="7"/>
  <c r="BA38" i="7"/>
  <c r="AS55" i="7"/>
  <c r="AT67" i="7"/>
  <c r="BB63" i="7"/>
  <c r="AV16" i="7"/>
  <c r="H10" i="7" s="1"/>
  <c r="AS15" i="7"/>
  <c r="AX42" i="7"/>
  <c r="AX41" i="7"/>
  <c r="AW26" i="7"/>
  <c r="AT37" i="7"/>
  <c r="AZ11" i="7"/>
  <c r="BB23" i="7"/>
  <c r="AT27" i="7"/>
  <c r="AS11" i="7"/>
  <c r="BA17" i="7"/>
  <c r="AU23" i="7"/>
  <c r="AY26" i="7"/>
  <c r="AT29" i="7"/>
  <c r="BB32" i="7"/>
  <c r="N22" i="7" s="1"/>
  <c r="AW34" i="7"/>
  <c r="AX38" i="7"/>
  <c r="J25" i="7" s="1"/>
  <c r="AT58" i="7"/>
  <c r="AS54" i="7"/>
  <c r="AT57" i="7"/>
  <c r="AV47" i="7"/>
  <c r="AV54" i="7"/>
  <c r="H37" i="7" s="1"/>
  <c r="AY68" i="7"/>
  <c r="AX10" i="7"/>
  <c r="J7" i="7" s="1"/>
  <c r="BA15" i="7"/>
  <c r="BB16" i="7"/>
  <c r="N10" i="7" s="1"/>
  <c r="AX59" i="7"/>
  <c r="AT16" i="7"/>
  <c r="F10" i="7" s="1"/>
  <c r="BA26" i="7"/>
  <c r="AW37" i="7"/>
  <c r="AX50" i="7"/>
  <c r="J35" i="7" s="1"/>
  <c r="AZ12" i="7"/>
  <c r="L8" i="7" s="1"/>
  <c r="AY20" i="7"/>
  <c r="K12" i="7" s="1"/>
  <c r="AY19" i="7"/>
  <c r="AZ22" i="7"/>
  <c r="L15" i="7" s="1"/>
  <c r="AZ21" i="7"/>
  <c r="AS28" i="7"/>
  <c r="BA31" i="7"/>
  <c r="AX33" i="7"/>
  <c r="AZ37" i="7"/>
  <c r="AS44" i="7"/>
  <c r="AZ47" i="7"/>
  <c r="AX47" i="7"/>
  <c r="AS52" i="7"/>
  <c r="AS51" i="7"/>
  <c r="AY67" i="7"/>
  <c r="BB62" i="7"/>
  <c r="AY33" i="7"/>
  <c r="AY32" i="7"/>
  <c r="AV15" i="7"/>
  <c r="AU14" i="7"/>
  <c r="G9" i="7" s="1"/>
  <c r="BA20" i="7"/>
  <c r="M12" i="7" s="1"/>
  <c r="AX25" i="7"/>
  <c r="AW11" i="7"/>
  <c r="AS20" i="7"/>
  <c r="E12" i="7" s="1"/>
  <c r="AU25" i="7"/>
  <c r="AW36" i="7"/>
  <c r="BA50" i="7"/>
  <c r="AS19" i="7"/>
  <c r="AS13" i="7"/>
  <c r="AW24" i="7"/>
  <c r="BB30" i="7"/>
  <c r="N21" i="7" s="1"/>
  <c r="AW32" i="7"/>
  <c r="AT35" i="7"/>
  <c r="BB43" i="7"/>
  <c r="BB39" i="7"/>
  <c r="AX52" i="7"/>
  <c r="J36" i="7" s="1"/>
  <c r="AV57" i="7"/>
  <c r="AV26" i="7"/>
  <c r="AV10" i="7"/>
  <c r="H7" i="7" s="1"/>
  <c r="AV11" i="7"/>
  <c r="AV18" i="7"/>
  <c r="H11" i="7" s="1"/>
  <c r="AV17" i="7"/>
  <c r="BB25" i="7"/>
  <c r="BA19" i="7"/>
  <c r="BB37" i="7"/>
  <c r="BA18" i="7"/>
  <c r="M11" i="7" s="1"/>
  <c r="BB27" i="7"/>
  <c r="AS12" i="7"/>
  <c r="AS18" i="7"/>
  <c r="E11" i="7" s="1"/>
  <c r="AU27" i="7"/>
  <c r="AT30" i="7"/>
  <c r="BB33" i="7"/>
  <c r="AW35" i="7"/>
  <c r="AX40" i="7"/>
  <c r="AW48" i="7"/>
  <c r="AV39" i="7"/>
  <c r="AY44" i="7"/>
  <c r="AV49" i="7"/>
  <c r="AV60" i="7"/>
  <c r="AW63" i="7"/>
  <c r="AS10" i="7"/>
  <c r="E7" i="7" s="1"/>
  <c r="AU21" i="7"/>
  <c r="AU12" i="7"/>
  <c r="G8" i="7" s="1"/>
  <c r="AS25" i="7"/>
  <c r="AW13" i="7"/>
  <c r="AU22" i="7"/>
  <c r="AX26" i="7"/>
  <c r="J17" i="7" s="1"/>
  <c r="AS37" i="7"/>
  <c r="AU50" i="7"/>
  <c r="BA40" i="7"/>
  <c r="AT11" i="7"/>
  <c r="BB17" i="7"/>
  <c r="AV23" i="7"/>
  <c r="AV22" i="7"/>
  <c r="H15" i="7" s="1"/>
  <c r="AZ26" i="7"/>
  <c r="L17" i="7" s="1"/>
  <c r="AZ25" i="7"/>
  <c r="AS29" i="7"/>
  <c r="BA32" i="7"/>
  <c r="AX34" i="7"/>
  <c r="J23" i="7" s="1"/>
  <c r="AW38" i="7"/>
  <c r="AU48" i="7"/>
  <c r="BA53" i="7"/>
  <c r="AZ45" i="7"/>
  <c r="BB55" i="7"/>
  <c r="AX45" i="7"/>
  <c r="AT54" i="7"/>
  <c r="F37" i="7" s="1"/>
  <c r="AU59" i="7"/>
  <c r="AT66" i="7"/>
  <c r="AS57" i="7"/>
  <c r="AV64" i="7"/>
  <c r="AY62" i="7"/>
  <c r="AU47" i="7"/>
  <c r="BA59" i="7"/>
  <c r="BA67" i="7"/>
  <c r="AZ68" i="7"/>
  <c r="AT62" i="7"/>
  <c r="AY38" i="7"/>
  <c r="AY10" i="7"/>
  <c r="K7" i="7" s="1"/>
  <c r="AU13" i="7"/>
  <c r="AV42" i="7"/>
  <c r="AW12" i="7"/>
  <c r="I8" i="7" s="1"/>
  <c r="BB26" i="7"/>
  <c r="N17" i="7" s="1"/>
  <c r="AX37" i="7"/>
  <c r="AU20" i="7"/>
  <c r="G12" i="7" s="1"/>
  <c r="AV37" i="7"/>
  <c r="AS14" i="7"/>
  <c r="E9" i="7" s="1"/>
  <c r="AZ20" i="7"/>
  <c r="L12" i="7" s="1"/>
  <c r="AZ19" i="7"/>
  <c r="AW29" i="7"/>
  <c r="AT32" i="7"/>
  <c r="F22" i="7" s="1"/>
  <c r="BB35" i="7"/>
  <c r="AZ41" i="7"/>
  <c r="AY48" i="7"/>
  <c r="AY53" i="7"/>
  <c r="AT44" i="7"/>
  <c r="F30" i="7" s="1"/>
  <c r="AT43" i="7"/>
  <c r="AY47" i="7"/>
  <c r="AW47" i="7"/>
  <c r="AT52" i="7"/>
  <c r="F36" i="7" s="1"/>
  <c r="AT51" i="7"/>
  <c r="BB68" i="7"/>
  <c r="AW66" i="7"/>
  <c r="AV63" i="7"/>
  <c r="BB65" i="7"/>
  <c r="AY65" i="7"/>
  <c r="BA49" i="7"/>
  <c r="AZ33" i="7"/>
  <c r="AZ32" i="7"/>
  <c r="L22" i="7" s="1"/>
  <c r="AU15" i="7"/>
  <c r="AV14" i="7"/>
  <c r="H9" i="7" s="1"/>
  <c r="BB20" i="7"/>
  <c r="N12" i="7" s="1"/>
  <c r="AY27" i="7"/>
  <c r="AX11" i="7"/>
  <c r="AT20" i="7"/>
  <c r="F12" i="7" s="1"/>
  <c r="AT19" i="7"/>
  <c r="AV25" i="7"/>
  <c r="AV24" i="7"/>
  <c r="H16" i="7" s="1"/>
  <c r="AX36" i="7"/>
  <c r="J24" i="7" s="1"/>
  <c r="AW55" i="7"/>
  <c r="AT13" i="7"/>
  <c r="AX24" i="7"/>
  <c r="J16" i="7" s="1"/>
  <c r="BA30" i="7"/>
  <c r="AX32" i="7"/>
  <c r="J22" i="7" s="1"/>
  <c r="AS35" i="7"/>
  <c r="BB41" i="7"/>
  <c r="AZ61" i="7"/>
  <c r="AU44" i="7"/>
  <c r="AZ55" i="7"/>
  <c r="AX49" i="7"/>
  <c r="AT60" i="7"/>
  <c r="AZ63" i="7"/>
  <c r="AV66" i="7"/>
  <c r="F14" i="7" l="1"/>
</calcChain>
</file>

<file path=xl/sharedStrings.xml><?xml version="1.0" encoding="utf-8"?>
<sst xmlns="http://schemas.openxmlformats.org/spreadsheetml/2006/main" count="9689" uniqueCount="549">
  <si>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</si>
  <si>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</si>
  <si>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</si>
  <si>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</si>
  <si>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</si>
  <si>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</si>
  <si>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</si>
  <si>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</si>
  <si>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</si>
  <si>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</si>
  <si>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</si>
  <si>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</si>
  <si>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</si>
  <si>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</si>
  <si>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</si>
  <si>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</si>
  <si>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</si>
  <si>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</si>
  <si>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</si>
  <si>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</si>
  <si>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</si>
  <si>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</si>
  <si>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4"/>
  </si>
  <si>
    <t>単元2(+特集)</t>
    <rPh sb="0" eb="2">
      <t>タンゲン</t>
    </rPh>
    <rPh sb="5" eb="7">
      <t>トクシュウ</t>
    </rPh>
    <phoneticPr fontId="14"/>
  </si>
  <si>
    <t>単元3(+特集)</t>
    <rPh sb="0" eb="2">
      <t>タンゲン</t>
    </rPh>
    <rPh sb="5" eb="7">
      <t>トクシュウ</t>
    </rPh>
    <phoneticPr fontId="14"/>
  </si>
  <si>
    <t>単元4(+特集)</t>
    <rPh sb="0" eb="2">
      <t>タンゲン</t>
    </rPh>
    <rPh sb="5" eb="7">
      <t>トクシュウ</t>
    </rPh>
    <phoneticPr fontId="14"/>
  </si>
  <si>
    <t>単元5(+特集)</t>
    <rPh sb="0" eb="2">
      <t>タンゲン</t>
    </rPh>
    <rPh sb="5" eb="7">
      <t>トクシュウ</t>
    </rPh>
    <phoneticPr fontId="14"/>
  </si>
  <si>
    <t>単元6(+特集)</t>
    <rPh sb="0" eb="2">
      <t>タンゲン</t>
    </rPh>
    <rPh sb="5" eb="7">
      <t>トクシュウ</t>
    </rPh>
    <phoneticPr fontId="14"/>
  </si>
  <si>
    <t>単元7(+特集)</t>
    <rPh sb="0" eb="2">
      <t>タンゲン</t>
    </rPh>
    <rPh sb="5" eb="7">
      <t>トクシュウ</t>
    </rPh>
    <phoneticPr fontId="14"/>
  </si>
  <si>
    <t>単元8(+特集)</t>
    <rPh sb="0" eb="2">
      <t>タンゲン</t>
    </rPh>
    <rPh sb="5" eb="7">
      <t>トクシュウ</t>
    </rPh>
    <phoneticPr fontId="14"/>
  </si>
  <si>
    <t>単元9(+特集)</t>
    <rPh sb="0" eb="2">
      <t>タンゲン</t>
    </rPh>
    <rPh sb="5" eb="7">
      <t>トクシュウ</t>
    </rPh>
    <phoneticPr fontId="14"/>
  </si>
  <si>
    <t>単元10(+特集)</t>
    <rPh sb="0" eb="2">
      <t>タンゲン</t>
    </rPh>
    <rPh sb="6" eb="8">
      <t>トクシュウ</t>
    </rPh>
    <phoneticPr fontId="14"/>
  </si>
  <si>
    <t>単元11(+特集)</t>
    <rPh sb="0" eb="2">
      <t>タンゲン</t>
    </rPh>
    <rPh sb="6" eb="8">
      <t>トクシュウ</t>
    </rPh>
    <phoneticPr fontId="14"/>
  </si>
  <si>
    <t>単元12(+特集)</t>
    <rPh sb="0" eb="2">
      <t>タンゲン</t>
    </rPh>
    <rPh sb="6" eb="8">
      <t>トクシュウ</t>
    </rPh>
    <phoneticPr fontId="14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</si>
  <si>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</si>
  <si>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</si>
  <si>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4"/>
  </si>
  <si>
    <t>単元14(+特集)</t>
    <rPh sb="0" eb="2">
      <t>タンゲン</t>
    </rPh>
    <rPh sb="6" eb="8">
      <t>トクシュウ</t>
    </rPh>
    <phoneticPr fontId="14"/>
  </si>
  <si>
    <t>単元15(+特集)</t>
    <rPh sb="0" eb="2">
      <t>タンゲン</t>
    </rPh>
    <rPh sb="6" eb="8">
      <t>トクシュウ</t>
    </rPh>
    <phoneticPr fontId="14"/>
  </si>
  <si>
    <t>単元16(+特集)</t>
    <rPh sb="0" eb="2">
      <t>タンゲン</t>
    </rPh>
    <rPh sb="6" eb="8">
      <t>トクシュウ</t>
    </rPh>
    <phoneticPr fontId="14"/>
  </si>
  <si>
    <t>単元17(+特集)</t>
    <rPh sb="0" eb="2">
      <t>タンゲン</t>
    </rPh>
    <rPh sb="6" eb="8">
      <t>トクシュウ</t>
    </rPh>
    <phoneticPr fontId="14"/>
  </si>
  <si>
    <t>単元18(+特集)</t>
    <rPh sb="0" eb="2">
      <t>タンゲン</t>
    </rPh>
    <rPh sb="6" eb="8">
      <t>トクシュウ</t>
    </rPh>
    <phoneticPr fontId="14"/>
  </si>
  <si>
    <t>単元19(+特集)</t>
    <rPh sb="0" eb="2">
      <t>タンゲン</t>
    </rPh>
    <rPh sb="6" eb="8">
      <t>トクシュウ</t>
    </rPh>
    <phoneticPr fontId="14"/>
  </si>
  <si>
    <t>単元20(+特集)</t>
    <rPh sb="0" eb="2">
      <t>タンゲン</t>
    </rPh>
    <rPh sb="6" eb="8">
      <t>トクシュウ</t>
    </rPh>
    <phoneticPr fontId="14"/>
  </si>
  <si>
    <t>単元21(+特集)</t>
    <rPh sb="0" eb="2">
      <t>タンゲン</t>
    </rPh>
    <rPh sb="6" eb="8">
      <t>トクシュウ</t>
    </rPh>
    <phoneticPr fontId="14"/>
  </si>
  <si>
    <t>単元22(+特集)</t>
    <rPh sb="0" eb="2">
      <t>タンゲン</t>
    </rPh>
    <rPh sb="6" eb="8">
      <t>トクシュウ</t>
    </rPh>
    <phoneticPr fontId="14"/>
  </si>
  <si>
    <t>単元23(+特集)</t>
    <rPh sb="0" eb="2">
      <t>タンゲン</t>
    </rPh>
    <rPh sb="6" eb="8">
      <t>トクシュウ</t>
    </rPh>
    <phoneticPr fontId="14"/>
  </si>
  <si>
    <t>単元24(+特集)</t>
    <rPh sb="0" eb="2">
      <t>タンゲン</t>
    </rPh>
    <rPh sb="6" eb="8">
      <t>トクシュウ</t>
    </rPh>
    <phoneticPr fontId="14"/>
  </si>
  <si>
    <t>単元25(+特集)</t>
    <rPh sb="0" eb="2">
      <t>タンゲン</t>
    </rPh>
    <rPh sb="6" eb="8">
      <t>トクシュウ</t>
    </rPh>
    <phoneticPr fontId="14"/>
  </si>
  <si>
    <t>単元26(+特集)</t>
    <rPh sb="0" eb="2">
      <t>タンゲン</t>
    </rPh>
    <rPh sb="6" eb="8">
      <t>トクシュウ</t>
    </rPh>
    <phoneticPr fontId="14"/>
  </si>
  <si>
    <t>単元27(+特集)</t>
    <rPh sb="0" eb="2">
      <t>タンゲン</t>
    </rPh>
    <rPh sb="6" eb="8">
      <t>トクシュウ</t>
    </rPh>
    <phoneticPr fontId="14"/>
  </si>
  <si>
    <t>単元28(+特集)</t>
    <rPh sb="0" eb="2">
      <t>タンゲン</t>
    </rPh>
    <rPh sb="6" eb="8">
      <t>トクシュウ</t>
    </rPh>
    <phoneticPr fontId="14"/>
  </si>
  <si>
    <t>単元29(+特集)</t>
    <rPh sb="0" eb="2">
      <t>タンゲン</t>
    </rPh>
    <rPh sb="6" eb="8">
      <t>トクシュウ</t>
    </rPh>
    <phoneticPr fontId="14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</si>
  <si>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</si>
  <si>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4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</si>
  <si>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</si>
  <si>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</si>
  <si>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</si>
  <si>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</si>
  <si>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</si>
  <si>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6～7</t>
    <phoneticPr fontId="6"/>
  </si>
  <si>
    <t>8～9</t>
    <phoneticPr fontId="6"/>
  </si>
  <si>
    <t>10～11</t>
    <phoneticPr fontId="6"/>
  </si>
  <si>
    <t>12～13</t>
    <phoneticPr fontId="6"/>
  </si>
  <si>
    <t>14～15</t>
    <phoneticPr fontId="6"/>
  </si>
  <si>
    <t>16～17</t>
    <phoneticPr fontId="6"/>
  </si>
  <si>
    <t>18～19</t>
    <phoneticPr fontId="6"/>
  </si>
  <si>
    <t>20～21</t>
    <phoneticPr fontId="6"/>
  </si>
  <si>
    <t>22～23</t>
    <phoneticPr fontId="6"/>
  </si>
  <si>
    <t>24～25</t>
    <phoneticPr fontId="6"/>
  </si>
  <si>
    <t>26～27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</si>
  <si>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</si>
  <si>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</si>
  <si>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</si>
  <si>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</si>
  <si>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</si>
  <si>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</si>
  <si>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</si>
  <si>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</si>
  <si>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</si>
  <si>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</si>
  <si>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</si>
  <si>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</si>
  <si>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</si>
  <si>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</si>
  <si>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</si>
  <si>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</si>
  <si>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</si>
  <si>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</si>
  <si>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</si>
  <si>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ベーシック</t>
    <phoneticPr fontId="6"/>
  </si>
  <si>
    <t>スタンダード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</si>
  <si>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</si>
  <si>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</si>
  <si>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</si>
  <si>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20～23</t>
    <phoneticPr fontId="6"/>
  </si>
  <si>
    <t>28～31</t>
    <phoneticPr fontId="6"/>
  </si>
  <si>
    <t>38～41</t>
    <phoneticPr fontId="6"/>
  </si>
  <si>
    <t>42～45</t>
    <phoneticPr fontId="6"/>
  </si>
  <si>
    <t>46～49</t>
    <phoneticPr fontId="6"/>
  </si>
  <si>
    <t>68～73</t>
    <phoneticPr fontId="6"/>
  </si>
  <si>
    <t>78～81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</si>
  <si>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</si>
  <si>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</si>
  <si>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</si>
  <si>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</si>
  <si>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</si>
  <si>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</si>
  <si>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</si>
  <si>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STEP UPシリーズ</t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</si>
  <si>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</si>
  <si>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</si>
  <si>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</si>
  <si>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</si>
  <si>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</si>
  <si>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</si>
  <si>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</si>
  <si>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</si>
  <si>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</si>
  <si>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</si>
  <si>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</si>
  <si>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</si>
  <si>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</si>
  <si>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</si>
  <si>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</si>
  <si>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</si>
  <si>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</si>
  <si>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</si>
  <si>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</si>
  <si>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</si>
  <si>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</si>
  <si>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</si>
  <si>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</si>
  <si>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</si>
  <si>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</si>
  <si>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</si>
  <si>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</si>
  <si>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</si>
  <si>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</si>
  <si>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</si>
  <si>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54～57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</si>
  <si>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</si>
  <si>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</si>
  <si>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</si>
  <si>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</si>
  <si>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</si>
  <si>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30～31</t>
    <phoneticPr fontId="6"/>
  </si>
  <si>
    <t>32～33</t>
    <phoneticPr fontId="6"/>
  </si>
  <si>
    <t>34～35</t>
    <phoneticPr fontId="6"/>
  </si>
  <si>
    <t>36～37</t>
    <phoneticPr fontId="6"/>
  </si>
  <si>
    <t>40～41</t>
    <phoneticPr fontId="6"/>
  </si>
  <si>
    <t>46～47</t>
    <phoneticPr fontId="6"/>
  </si>
  <si>
    <t>52～53</t>
    <phoneticPr fontId="6"/>
  </si>
  <si>
    <t>40～43</t>
    <phoneticPr fontId="6"/>
  </si>
  <si>
    <t>62～65</t>
    <phoneticPr fontId="6"/>
  </si>
  <si>
    <t>STEP UP</t>
    <phoneticPr fontId="6"/>
  </si>
  <si>
    <t>STEP UP</t>
  </si>
  <si>
    <t>STEP UP</t>
    <phoneticPr fontId="6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</si>
  <si>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</si>
  <si>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単元／回</t>
    <rPh sb="0" eb="2">
      <t>タンゲン</t>
    </rPh>
    <rPh sb="3" eb="4">
      <t>カイ</t>
    </rPh>
    <phoneticPr fontId="6"/>
  </si>
  <si>
    <t>①学習計画表を作る教材名を入力(選択)→</t>
    <rPh sb="9" eb="11">
      <t>キョウザイ</t>
    </rPh>
    <rPh sb="11" eb="12">
      <t>メイ</t>
    </rPh>
    <rPh sb="13" eb="15">
      <t>ニュウリョク</t>
    </rPh>
    <rPh sb="16" eb="18">
      <t>センタク</t>
    </rPh>
    <phoneticPr fontId="6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</si>
  <si>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</si>
  <si>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</si>
  <si>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</si>
  <si>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</si>
  <si>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</si>
  <si>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</si>
  <si>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</si>
  <si>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</si>
  <si>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</si>
  <si>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</si>
  <si>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</si>
  <si>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</si>
  <si>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</si>
  <si>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</si>
  <si>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</si>
  <si>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◎はじめに（このファイルでできること）</t>
    <phoneticPr fontId="6"/>
  </si>
  <si>
    <t>◎使い方</t>
    <rPh sb="1" eb="2">
      <t>ツカ</t>
    </rPh>
    <rPh sb="3" eb="4">
      <t>カタ</t>
    </rPh>
    <phoneticPr fontId="6"/>
  </si>
  <si>
    <t>◎困ったときは</t>
    <rPh sb="1" eb="2">
      <t>コマ</t>
    </rPh>
    <phoneticPr fontId="6"/>
  </si>
  <si>
    <t>　　①まず，実際に学習計画を入力した「見本①～④」のページで，使用方法を確認ください。</t>
    <rPh sb="6" eb="8">
      <t>ジッサイ</t>
    </rPh>
    <rPh sb="9" eb="11">
      <t>ガクシュウ</t>
    </rPh>
    <rPh sb="11" eb="13">
      <t>ケイカク</t>
    </rPh>
    <rPh sb="14" eb="16">
      <t>ニュウリョク</t>
    </rPh>
    <rPh sb="19" eb="21">
      <t>ミホン</t>
    </rPh>
    <rPh sb="31" eb="33">
      <t>シヨウ</t>
    </rPh>
    <rPh sb="33" eb="35">
      <t>ホウホウ</t>
    </rPh>
    <rPh sb="36" eb="38">
      <t>カクニン</t>
    </rPh>
    <phoneticPr fontId="6"/>
  </si>
  <si>
    <t>　・正しく計画表が表示されない場合，何かの操作で計算式がエラーになった</t>
    <rPh sb="2" eb="3">
      <t>タダ</t>
    </rPh>
    <rPh sb="5" eb="7">
      <t>ケイカク</t>
    </rPh>
    <rPh sb="7" eb="8">
      <t>ヒョウ</t>
    </rPh>
    <rPh sb="9" eb="11">
      <t>ヒョウジ</t>
    </rPh>
    <rPh sb="15" eb="17">
      <t>バアイ</t>
    </rPh>
    <rPh sb="18" eb="19">
      <t>ナニ</t>
    </rPh>
    <rPh sb="21" eb="23">
      <t>ソウサ</t>
    </rPh>
    <rPh sb="24" eb="26">
      <t>ケイサン</t>
    </rPh>
    <rPh sb="26" eb="27">
      <t>シキ</t>
    </rPh>
    <phoneticPr fontId="6"/>
  </si>
  <si>
    <t>　　　 下の「見本①へ」のリンクをクリックください。</t>
    <rPh sb="4" eb="5">
      <t>シタ</t>
    </rPh>
    <rPh sb="7" eb="9">
      <t>ミホン</t>
    </rPh>
    <phoneticPr fontId="6"/>
  </si>
  <si>
    <t>　　可能性があります。</t>
    <rPh sb="2" eb="5">
      <t>カノウセイ</t>
    </rPh>
    <phoneticPr fontId="6"/>
  </si>
  <si>
    <t>　　　 「見本①～④」のページの「「はじめに」の画面へ戻る」をクリックすると，このページに戻れます。</t>
    <rPh sb="5" eb="7">
      <t>ミホン</t>
    </rPh>
    <rPh sb="24" eb="26">
      <t>ガメン</t>
    </rPh>
    <rPh sb="27" eb="28">
      <t>モド</t>
    </rPh>
    <rPh sb="45" eb="46">
      <t>モド</t>
    </rPh>
    <phoneticPr fontId="6"/>
  </si>
  <si>
    <t>→もう一度，このファイルをホームページからダウンロードいただき，予定を</t>
    <rPh sb="3" eb="5">
      <t>イチド</t>
    </rPh>
    <rPh sb="32" eb="34">
      <t>ヨテイ</t>
    </rPh>
    <phoneticPr fontId="6"/>
  </si>
  <si>
    <t>　　再入力ください。</t>
    <rPh sb="2" eb="5">
      <t>サイニュウリョク</t>
    </rPh>
    <phoneticPr fontId="6"/>
  </si>
  <si>
    <t>　　②下のリンクから，学習計画を入力する月を選び，「見本①～④」の説明を参考に，予定を入力ください。</t>
    <rPh sb="3" eb="4">
      <t>シタ</t>
    </rPh>
    <rPh sb="11" eb="13">
      <t>ガクシュウ</t>
    </rPh>
    <rPh sb="13" eb="15">
      <t>ケイカク</t>
    </rPh>
    <rPh sb="16" eb="18">
      <t>ニュウリョク</t>
    </rPh>
    <rPh sb="20" eb="21">
      <t>ツキ</t>
    </rPh>
    <rPh sb="22" eb="23">
      <t>エラ</t>
    </rPh>
    <rPh sb="26" eb="28">
      <t>ミホン</t>
    </rPh>
    <rPh sb="33" eb="35">
      <t>セツメイ</t>
    </rPh>
    <rPh sb="36" eb="38">
      <t>サンコウ</t>
    </rPh>
    <rPh sb="40" eb="42">
      <t>ヨテイ</t>
    </rPh>
    <rPh sb="43" eb="45">
      <t>ニュウリョク</t>
    </rPh>
    <phoneticPr fontId="6"/>
  </si>
  <si>
    <t>◎更新予定</t>
    <rPh sb="1" eb="3">
      <t>コウシン</t>
    </rPh>
    <rPh sb="3" eb="5">
      <t>ヨテイ</t>
    </rPh>
    <phoneticPr fontId="6"/>
  </si>
  <si>
    <r>
      <t>※入力する</t>
    </r>
    <r>
      <rPr>
        <b/>
        <sz val="14"/>
        <color indexed="10"/>
        <rFont val="ＭＳ Ｐゴシック"/>
        <family val="3"/>
        <charset val="128"/>
      </rPr>
      <t>「年」</t>
    </r>
    <r>
      <rPr>
        <b/>
        <sz val="14"/>
        <rFont val="ＭＳ Ｐゴシック"/>
        <family val="3"/>
        <charset val="128"/>
      </rPr>
      <t>を間違えないよう，ご注意ください。</t>
    </r>
    <rPh sb="1" eb="3">
      <t>ニュウリョク</t>
    </rPh>
    <rPh sb="6" eb="7">
      <t>ネン</t>
    </rPh>
    <rPh sb="9" eb="11">
      <t>マチガ</t>
    </rPh>
    <rPh sb="18" eb="20">
      <t>チュウイ</t>
    </rPh>
    <phoneticPr fontId="6"/>
  </si>
  <si>
    <t>　　③入力した予定表は，B5サイズで印刷できます。</t>
    <rPh sb="3" eb="5">
      <t>ニュウリョク</t>
    </rPh>
    <rPh sb="7" eb="9">
      <t>ヨテイ</t>
    </rPh>
    <rPh sb="9" eb="10">
      <t>ヒョウ</t>
    </rPh>
    <rPh sb="18" eb="20">
      <t>インサツ</t>
    </rPh>
    <phoneticPr fontId="6"/>
  </si>
  <si>
    <t>　　　 印刷は，エクセルの上の部分の「ファイル」ボタンをクリックし，「印刷」ボタン，「OK」ボタンを順にクリックでできます。</t>
    <rPh sb="4" eb="6">
      <t>インサツ</t>
    </rPh>
    <rPh sb="13" eb="14">
      <t>ウエ</t>
    </rPh>
    <rPh sb="15" eb="17">
      <t>ブブン</t>
    </rPh>
    <rPh sb="35" eb="37">
      <t>インサツ</t>
    </rPh>
    <rPh sb="50" eb="51">
      <t>ジュン</t>
    </rPh>
    <phoneticPr fontId="6"/>
  </si>
  <si>
    <t>　　　 ※エクセルの設定の変更により，A4サイズなど印刷のサイズも変えられます。</t>
    <rPh sb="10" eb="12">
      <t>セッテイ</t>
    </rPh>
    <rPh sb="13" eb="15">
      <t>ヘンコウ</t>
    </rPh>
    <rPh sb="26" eb="28">
      <t>インサツ</t>
    </rPh>
    <rPh sb="33" eb="34">
      <t>カ</t>
    </rPh>
    <phoneticPr fontId="6"/>
  </si>
  <si>
    <t>　　　　　印刷される計画表内の列のはばの変更や削除，挿入などは自由に調整可能です。</t>
    <rPh sb="5" eb="7">
      <t>インサツ</t>
    </rPh>
    <rPh sb="10" eb="12">
      <t>ケイカク</t>
    </rPh>
    <rPh sb="12" eb="13">
      <t>ヒョウ</t>
    </rPh>
    <rPh sb="13" eb="14">
      <t>ナイ</t>
    </rPh>
    <rPh sb="15" eb="16">
      <t>レツ</t>
    </rPh>
    <rPh sb="20" eb="22">
      <t>ヘンコウ</t>
    </rPh>
    <rPh sb="23" eb="25">
      <t>サクジョ</t>
    </rPh>
    <rPh sb="26" eb="28">
      <t>ソウニュウ</t>
    </rPh>
    <rPh sb="31" eb="33">
      <t>ジユウ</t>
    </rPh>
    <rPh sb="34" eb="36">
      <t>チョウセイ</t>
    </rPh>
    <rPh sb="36" eb="38">
      <t>カノウ</t>
    </rPh>
    <phoneticPr fontId="6"/>
  </si>
  <si>
    <t>　　④印刷した後，表のチェックらんに，学習した結果などを記入できます。検印らんとしてもご使用できます。</t>
    <phoneticPr fontId="6"/>
  </si>
  <si>
    <t>STEP UPシリーズ５教科の毎月の学習計画を入力し，計画表を印刷できます。</t>
    <rPh sb="12" eb="14">
      <t>キョウカ</t>
    </rPh>
    <rPh sb="15" eb="17">
      <t>マイツキ</t>
    </rPh>
    <rPh sb="18" eb="20">
      <t>ガクシュウ</t>
    </rPh>
    <rPh sb="20" eb="22">
      <t>ケイカク</t>
    </rPh>
    <rPh sb="23" eb="25">
      <t>ニュウリョク</t>
    </rPh>
    <rPh sb="27" eb="29">
      <t>ケイカク</t>
    </rPh>
    <rPh sb="29" eb="30">
      <t>ヒョウ</t>
    </rPh>
    <rPh sb="31" eb="33">
      <t>インサツ</t>
    </rPh>
    <phoneticPr fontId="6"/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</si>
  <si>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</si>
  <si>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</si>
  <si>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</si>
  <si>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</si>
  <si>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</si>
  <si>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</si>
  <si>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</si>
  <si>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</si>
  <si>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</si>
  <si>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</si>
  <si>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</si>
  <si>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</si>
  <si>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</si>
  <si>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</si>
  <si>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</si>
  <si>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</si>
  <si>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</si>
  <si>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</si>
  <si>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</si>
  <si>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</si>
  <si>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</si>
  <si>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</si>
  <si>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STEP UPシリーズ</t>
    <phoneticPr fontId="1"/>
  </si>
  <si>
    <t>※先月までに学習したSTEP UPシリーズの</t>
    <phoneticPr fontId="6"/>
  </si>
  <si>
    <t>→単元Noは「STEP UPシリーズ全体目次」</t>
    <rPh sb="1" eb="3">
      <t>タンゲン</t>
    </rPh>
    <rPh sb="18" eb="20">
      <t>ゼンタイ</t>
    </rPh>
    <rPh sb="20" eb="22">
      <t>モクジ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</si>
  <si>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</si>
  <si>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</si>
  <si>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</si>
  <si>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</si>
  <si>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</si>
  <si>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</si>
  <si>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</si>
  <si>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</si>
  <si>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</si>
  <si>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</si>
  <si>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</si>
  <si>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</si>
  <si>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</si>
  <si>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</si>
  <si>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</si>
  <si>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予備</t>
    <rPh sb="0" eb="2">
      <t>ヨビ</t>
    </rPh>
    <phoneticPr fontId="1"/>
  </si>
  <si>
    <t>2022年</t>
    <rPh sb="4" eb="5">
      <t>ネン</t>
    </rPh>
    <phoneticPr fontId="6"/>
  </si>
  <si>
    <t>スタートスタディ</t>
    <phoneticPr fontId="1"/>
  </si>
  <si>
    <t>STEP UPシリーズ</t>
    <phoneticPr fontId="1"/>
  </si>
  <si>
    <t>キースタディ</t>
    <phoneticPr fontId="1"/>
  </si>
  <si>
    <t>コアスタディ</t>
    <phoneticPr fontId="1"/>
  </si>
  <si>
    <t>ライト</t>
    <phoneticPr fontId="1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</si>
  <si>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</si>
  <si>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</si>
  <si>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</si>
  <si>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</si>
  <si>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</si>
  <si>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2～3</t>
    <phoneticPr fontId="6"/>
  </si>
  <si>
    <t>4～5</t>
    <phoneticPr fontId="6"/>
  </si>
  <si>
    <t>8～11</t>
    <phoneticPr fontId="1"/>
  </si>
  <si>
    <t>6～9</t>
    <phoneticPr fontId="6"/>
  </si>
  <si>
    <t>8～11</t>
    <phoneticPr fontId="1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</si>
  <si>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</si>
  <si>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</si>
  <si>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</si>
  <si>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</si>
  <si>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</si>
  <si>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</si>
  <si>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</si>
  <si>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</si>
  <si>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</si>
  <si>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</si>
  <si>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</si>
  <si>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</si>
  <si>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</si>
  <si>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</si>
  <si>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</si>
  <si>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</si>
  <si>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</si>
  <si>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</si>
  <si>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8～9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</si>
  <si>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</si>
  <si>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</si>
  <si>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</si>
  <si>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</si>
  <si>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10～11</t>
    <phoneticPr fontId="6"/>
  </si>
  <si>
    <t>10～11</t>
    <phoneticPr fontId="6"/>
  </si>
  <si>
    <t>12～13</t>
    <phoneticPr fontId="6"/>
  </si>
  <si>
    <t>12～13</t>
    <phoneticPr fontId="6"/>
  </si>
  <si>
    <t>26～29</t>
    <phoneticPr fontId="1"/>
  </si>
  <si>
    <t>26～29</t>
    <phoneticPr fontId="1"/>
  </si>
  <si>
    <t>24～27</t>
    <phoneticPr fontId="6"/>
  </si>
  <si>
    <t>24～27</t>
    <phoneticPr fontId="6"/>
  </si>
  <si>
    <t>12～13</t>
    <phoneticPr fontId="6"/>
  </si>
  <si>
    <t>14～15</t>
    <phoneticPr fontId="6"/>
  </si>
  <si>
    <t>14～15</t>
    <phoneticPr fontId="6"/>
  </si>
  <si>
    <t>30～33</t>
    <phoneticPr fontId="1"/>
  </si>
  <si>
    <t>14～15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</si>
  <si>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</si>
  <si>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</si>
  <si>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</si>
  <si>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</si>
  <si>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</si>
  <si>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</si>
  <si>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</si>
  <si>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16～17</t>
    <phoneticPr fontId="6"/>
  </si>
  <si>
    <t>16～17</t>
    <phoneticPr fontId="6"/>
  </si>
  <si>
    <t>18～19</t>
    <phoneticPr fontId="6"/>
  </si>
  <si>
    <t>18～19</t>
    <phoneticPr fontId="6"/>
  </si>
  <si>
    <t>40～43</t>
    <phoneticPr fontId="1"/>
  </si>
  <si>
    <t>40～43</t>
    <phoneticPr fontId="1"/>
  </si>
  <si>
    <t>20～21</t>
    <phoneticPr fontId="6"/>
  </si>
  <si>
    <t>20～21</t>
    <phoneticPr fontId="6"/>
  </si>
  <si>
    <t>44～47</t>
    <phoneticPr fontId="1"/>
  </si>
  <si>
    <t>20～21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</si>
  <si>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</si>
  <si>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</si>
  <si>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</si>
  <si>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</si>
  <si>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1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</si>
  <si>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</si>
  <si>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</si>
  <si>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</si>
  <si>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</si>
  <si>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</si>
  <si>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24～25</t>
    <phoneticPr fontId="6"/>
  </si>
  <si>
    <t>24～25</t>
    <phoneticPr fontId="6"/>
  </si>
  <si>
    <t>26～27</t>
    <phoneticPr fontId="6"/>
  </si>
  <si>
    <t>58～61</t>
    <phoneticPr fontId="1"/>
  </si>
  <si>
    <t>56～59</t>
    <phoneticPr fontId="6"/>
  </si>
  <si>
    <t>26～27</t>
    <phoneticPr fontId="6"/>
  </si>
  <si>
    <t>26～27</t>
    <phoneticPr fontId="6"/>
  </si>
  <si>
    <t>26～27</t>
    <phoneticPr fontId="6"/>
  </si>
  <si>
    <t>62～65</t>
    <phoneticPr fontId="1"/>
  </si>
  <si>
    <t>60～63</t>
    <phoneticPr fontId="6"/>
  </si>
  <si>
    <t>62～65</t>
    <phoneticPr fontId="1"/>
  </si>
  <si>
    <t>28～29</t>
    <phoneticPr fontId="6"/>
  </si>
  <si>
    <t>66～69</t>
    <phoneticPr fontId="1"/>
  </si>
  <si>
    <t>66～69</t>
    <phoneticPr fontId="1"/>
  </si>
  <si>
    <t>64～67</t>
    <phoneticPr fontId="6"/>
  </si>
  <si>
    <t>30～31</t>
    <phoneticPr fontId="6"/>
  </si>
  <si>
    <t>32～33</t>
    <phoneticPr fontId="6"/>
  </si>
  <si>
    <t>70～75</t>
    <phoneticPr fontId="1"/>
  </si>
  <si>
    <t>70～73</t>
    <phoneticPr fontId="1"/>
  </si>
  <si>
    <t>68～71</t>
    <phoneticPr fontId="1"/>
  </si>
  <si>
    <t>32～33</t>
    <phoneticPr fontId="6"/>
  </si>
  <si>
    <t>32～33</t>
    <phoneticPr fontId="6"/>
  </si>
  <si>
    <t>34～35</t>
    <phoneticPr fontId="6"/>
  </si>
  <si>
    <t>34～35</t>
    <phoneticPr fontId="6"/>
  </si>
  <si>
    <t>76～79</t>
    <phoneticPr fontId="1"/>
  </si>
  <si>
    <t>74～77</t>
    <phoneticPr fontId="6"/>
  </si>
  <si>
    <t>76～79</t>
    <phoneticPr fontId="1"/>
  </si>
  <si>
    <t>74～77</t>
    <phoneticPr fontId="6"/>
  </si>
  <si>
    <t>34～35</t>
    <phoneticPr fontId="6"/>
  </si>
  <si>
    <t>34～35</t>
    <phoneticPr fontId="1"/>
  </si>
  <si>
    <t>80～83</t>
    <phoneticPr fontId="1"/>
  </si>
  <si>
    <t>80～83</t>
    <phoneticPr fontId="1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</si>
  <si>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</si>
  <si>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</si>
  <si>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</si>
  <si>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</si>
  <si>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</si>
  <si>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82～85</t>
    <phoneticPr fontId="6"/>
  </si>
  <si>
    <t>38～41</t>
    <phoneticPr fontId="1"/>
  </si>
  <si>
    <t>40～43</t>
    <phoneticPr fontId="6"/>
  </si>
  <si>
    <t>88～93</t>
    <phoneticPr fontId="1"/>
  </si>
  <si>
    <t>86～93</t>
    <phoneticPr fontId="6"/>
  </si>
  <si>
    <t>88～91</t>
    <phoneticPr fontId="1"/>
  </si>
  <si>
    <t>86～91</t>
    <phoneticPr fontId="1"/>
  </si>
  <si>
    <t>40～41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</si>
  <si>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</si>
  <si>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</si>
  <si>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</si>
  <si>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</si>
  <si>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</si>
  <si>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50～52</t>
    <phoneticPr fontId="6"/>
  </si>
  <si>
    <t>52～53</t>
    <phoneticPr fontId="6"/>
  </si>
  <si>
    <t>58～60</t>
    <phoneticPr fontId="6"/>
  </si>
  <si>
    <t>56～57</t>
    <phoneticPr fontId="6"/>
  </si>
  <si>
    <t>60～61</t>
    <phoneticPr fontId="6"/>
  </si>
  <si>
    <t>62～65</t>
    <phoneticPr fontId="6"/>
  </si>
  <si>
    <t>60～61</t>
    <phoneticPr fontId="6"/>
  </si>
  <si>
    <t>62～63</t>
    <phoneticPr fontId="6"/>
  </si>
  <si>
    <t>2023年</t>
    <rPh sb="4" eb="5">
      <t>ネン</t>
    </rPh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</si>
  <si>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</si>
  <si>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</si>
  <si>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</si>
  <si>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</si>
  <si>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</si>
  <si>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</si>
  <si>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</si>
  <si>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</si>
  <si>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8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</si>
  <si>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</si>
  <si>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</si>
  <si>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</si>
  <si>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8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</si>
  <si>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</si>
  <si>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</si>
  <si>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8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</si>
  <si>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</si>
  <si>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</si>
  <si>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</si>
  <si>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8"/>
  </si>
  <si>
    <t>水溶液の性質</t>
    <rPh sb="0" eb="3">
      <t>スイヨウエキ</t>
    </rPh>
    <phoneticPr fontId="6"/>
  </si>
  <si>
    <t>方程式②</t>
    <rPh sb="0" eb="3">
      <t>ホウテイシキ</t>
    </rPh>
    <phoneticPr fontId="48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</si>
  <si>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</si>
  <si>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</si>
  <si>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</si>
  <si>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8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</si>
  <si>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</si>
  <si>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</si>
  <si>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</si>
  <si>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8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</si>
  <si>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</si>
  <si>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</si>
  <si>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</si>
  <si>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50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</si>
  <si>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</si>
  <si>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</si>
  <si>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</si>
  <si>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</si>
  <si>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</si>
  <si>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</si>
  <si>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8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</si>
  <si>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</si>
  <si>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</si>
  <si>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</si>
  <si>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8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</si>
  <si>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</si>
  <si>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</si>
  <si>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</si>
  <si>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8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</si>
  <si>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</si>
  <si>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</si>
  <si>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</si>
  <si>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</si>
  <si>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8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</si>
  <si>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</si>
  <si>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</si>
  <si>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</si>
  <si>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8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</si>
  <si>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</si>
  <si>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</si>
  <si>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</si>
  <si>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8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</si>
  <si>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</si>
  <si>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</si>
  <si>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8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</si>
  <si>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</si>
  <si>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</si>
  <si>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</si>
  <si>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8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</si>
  <si>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</si>
  <si>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</si>
  <si>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8"/>
  </si>
  <si>
    <t>天気の変化</t>
  </si>
  <si>
    <t>比較①</t>
  </si>
  <si>
    <t>確率</t>
    <rPh sb="0" eb="2">
      <t>カクリツ</t>
    </rPh>
    <phoneticPr fontId="48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</si>
  <si>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</si>
  <si>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</si>
  <si>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</si>
  <si>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8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</si>
  <si>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</si>
  <si>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</si>
  <si>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</si>
  <si>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8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</si>
  <si>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</si>
  <si>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</si>
  <si>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</si>
  <si>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8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</si>
  <si>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</si>
  <si>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</si>
  <si>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</si>
  <si>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8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</si>
  <si>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</si>
  <si>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</si>
  <si>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</si>
  <si>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</si>
  <si>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</si>
  <si>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</si>
  <si>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50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</si>
  <si>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</si>
  <si>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</si>
  <si>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</si>
  <si>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50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</si>
  <si>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</si>
  <si>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</si>
  <si>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</si>
  <si>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50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</si>
  <si>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</si>
  <si>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</si>
  <si>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50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</si>
  <si>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</si>
  <si>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</si>
  <si>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</si>
  <si>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50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</si>
  <si>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</si>
  <si>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</si>
  <si>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50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</si>
  <si>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</si>
  <si>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</si>
  <si>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2024年</t>
    <rPh sb="4" eb="5">
      <t>ネン</t>
    </rPh>
    <phoneticPr fontId="6"/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</si>
  <si>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</si>
  <si>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</si>
  <si>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</si>
  <si>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</si>
  <si>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</si>
  <si>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</si>
  <si>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</si>
  <si>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</si>
  <si>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</si>
  <si>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</si>
  <si>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</si>
  <si>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</si>
  <si>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</si>
  <si>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</si>
  <si>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</si>
  <si>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4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</si>
  <si>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</si>
  <si>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</si>
  <si>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</si>
  <si>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</si>
  <si>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50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</si>
  <si>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</si>
  <si>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</si>
  <si>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</si>
  <si>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4"/>
  </si>
  <si>
    <t>古代国家の歩み</t>
    <rPh sb="0" eb="2">
      <t>コダイ</t>
    </rPh>
    <rPh sb="2" eb="4">
      <t>コッカ</t>
    </rPh>
    <rPh sb="5" eb="6">
      <t>アユ</t>
    </rPh>
    <phoneticPr fontId="14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</si>
  <si>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</si>
  <si>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</si>
  <si>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4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</si>
  <si>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</si>
  <si>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</si>
  <si>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4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</si>
  <si>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</si>
  <si>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4"/>
  </si>
  <si>
    <t>近代日本の歩み</t>
    <rPh sb="0" eb="2">
      <t>キンダイ</t>
    </rPh>
    <rPh sb="2" eb="4">
      <t>ニホン</t>
    </rPh>
    <rPh sb="5" eb="6">
      <t>アユ</t>
    </rPh>
    <phoneticPr fontId="14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</si>
  <si>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</si>
  <si>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</si>
  <si>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</si>
  <si>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</si>
  <si>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</si>
  <si>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</si>
  <si>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</si>
  <si>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4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</si>
  <si>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4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</si>
  <si>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</si>
  <si>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</si>
  <si>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4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</si>
  <si>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</si>
  <si>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4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</si>
  <si>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</si>
  <si>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4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</si>
  <si>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</si>
  <si>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4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</si>
  <si>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4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</si>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</sst>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52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6"/>
      <color indexed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79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8" fillId="0" borderId="0" xfId="1" applyFont="1">
      <alignment vertical="center"/>
    </xf>
    <xf numFmtId="0" fontId="18" fillId="0" borderId="0" xfId="1" applyFont="1" applyAlignment="1">
      <alignment vertical="center" wrapText="1"/>
    </xf>
    <xf numFmtId="0" fontId="15" fillId="0" borderId="0" xfId="1" applyFont="1">
      <alignment vertical="center"/>
    </xf>
    <xf numFmtId="0" fontId="19" fillId="0" borderId="0" xfId="1" applyFont="1" applyAlignment="1">
      <alignment horizontal="center" vertical="center"/>
    </xf>
    <xf numFmtId="0" fontId="15" fillId="5" borderId="0" xfId="1" applyFont="1" applyFill="1">
      <alignment vertical="center"/>
    </xf>
    <xf numFmtId="0" fontId="15" fillId="0" borderId="19" xfId="1" applyNumberFormat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177" fontId="20" fillId="0" borderId="1" xfId="1" applyNumberFormat="1" applyFont="1" applyBorder="1">
      <alignment vertical="center"/>
    </xf>
    <xf numFmtId="0" fontId="15" fillId="0" borderId="1" xfId="1" applyFont="1" applyBorder="1">
      <alignment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5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0" xfId="1" applyFont="1" applyFill="1">
      <alignment vertical="center"/>
    </xf>
    <xf numFmtId="0" fontId="4" fillId="4" borderId="20" xfId="1" applyFont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5" fillId="4" borderId="0" xfId="1" applyFont="1" applyFill="1">
      <alignment vertical="center"/>
    </xf>
    <xf numFmtId="0" fontId="15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2" fillId="0" borderId="4" xfId="1" applyFont="1" applyBorder="1" applyAlignment="1">
      <alignment horizontal="center" vertical="center" shrinkToFit="1"/>
    </xf>
    <xf numFmtId="0" fontId="22" fillId="0" borderId="21" xfId="1" applyFont="1" applyBorder="1" applyAlignment="1">
      <alignment horizontal="center" vertical="center" shrinkToFit="1"/>
    </xf>
    <xf numFmtId="0" fontId="22" fillId="0" borderId="1" xfId="1" applyFont="1" applyBorder="1">
      <alignment vertical="center"/>
    </xf>
    <xf numFmtId="0" fontId="16" fillId="0" borderId="0" xfId="1" applyFont="1" applyFill="1" applyAlignment="1">
      <alignment horizontal="left" vertical="center"/>
    </xf>
    <xf numFmtId="0" fontId="17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6" fillId="0" borderId="0" xfId="1" applyFont="1" applyAlignment="1">
      <alignment horizontal="center" shrinkToFit="1"/>
    </xf>
    <xf numFmtId="0" fontId="21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5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49" fontId="4" fillId="0" borderId="29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15" fillId="0" borderId="39" xfId="0" applyNumberFormat="1" applyFont="1" applyBorder="1" applyAlignment="1">
      <alignment horizontal="center" vertical="center"/>
    </xf>
    <xf numFmtId="49" fontId="4" fillId="0" borderId="40" xfId="1" applyNumberFormat="1" applyFont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24" fillId="0" borderId="40" xfId="0" applyFont="1" applyFill="1" applyBorder="1" applyAlignment="1">
      <alignment horizontal="center" vertical="center"/>
    </xf>
    <xf numFmtId="49" fontId="4" fillId="0" borderId="41" xfId="1" applyNumberFormat="1" applyFont="1" applyBorder="1" applyAlignment="1">
      <alignment horizontal="center" vertical="center"/>
    </xf>
    <xf numFmtId="0" fontId="4" fillId="0" borderId="42" xfId="1" applyNumberFormat="1" applyFont="1" applyBorder="1" applyAlignment="1">
      <alignment horizontal="center" vertical="center"/>
    </xf>
    <xf numFmtId="49" fontId="15" fillId="0" borderId="42" xfId="1" applyNumberFormat="1" applyFont="1" applyBorder="1" applyAlignment="1">
      <alignment horizontal="center" vertical="center"/>
    </xf>
    <xf numFmtId="49" fontId="4" fillId="0" borderId="42" xfId="1" applyNumberFormat="1" applyFont="1" applyBorder="1" applyAlignment="1">
      <alignment horizontal="center" vertical="center"/>
    </xf>
    <xf numFmtId="0" fontId="4" fillId="0" borderId="43" xfId="1" applyNumberFormat="1" applyFont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12" fillId="0" borderId="50" xfId="1" applyNumberFormat="1" applyFont="1" applyBorder="1" applyAlignment="1">
      <alignment horizontal="center" vertical="center"/>
    </xf>
    <xf numFmtId="0" fontId="27" fillId="0" borderId="0" xfId="1" applyFont="1">
      <alignment vertical="center"/>
    </xf>
    <xf numFmtId="0" fontId="4" fillId="0" borderId="0" xfId="1">
      <alignment vertical="center"/>
    </xf>
    <xf numFmtId="0" fontId="4" fillId="0" borderId="55" xfId="1" applyBorder="1">
      <alignment vertical="center"/>
    </xf>
    <xf numFmtId="0" fontId="4" fillId="0" borderId="56" xfId="1" applyBorder="1">
      <alignment vertical="center"/>
    </xf>
    <xf numFmtId="0" fontId="4" fillId="0" borderId="57" xfId="1" applyBorder="1">
      <alignment vertical="center"/>
    </xf>
    <xf numFmtId="0" fontId="4" fillId="0" borderId="17" xfId="1" applyBorder="1">
      <alignment vertical="center"/>
    </xf>
    <xf numFmtId="0" fontId="4" fillId="0" borderId="0" xfId="1" applyBorder="1">
      <alignment vertical="center"/>
    </xf>
    <xf numFmtId="0" fontId="4" fillId="0" borderId="58" xfId="1" applyBorder="1">
      <alignment vertical="center"/>
    </xf>
    <xf numFmtId="0" fontId="29" fillId="0" borderId="0" xfId="1" applyFont="1" applyAlignment="1">
      <alignment vertical="center"/>
    </xf>
    <xf numFmtId="0" fontId="28" fillId="0" borderId="58" xfId="2" applyFont="1" applyBorder="1" applyAlignment="1" applyProtection="1">
      <alignment vertical="center"/>
    </xf>
    <xf numFmtId="0" fontId="4" fillId="0" borderId="16" xfId="1" applyBorder="1">
      <alignment vertical="center"/>
    </xf>
    <xf numFmtId="0" fontId="4" fillId="0" borderId="59" xfId="1" applyBorder="1">
      <alignment vertical="center"/>
    </xf>
    <xf numFmtId="0" fontId="4" fillId="0" borderId="60" xfId="1" applyBorder="1">
      <alignment vertical="center"/>
    </xf>
    <xf numFmtId="0" fontId="30" fillId="0" borderId="0" xfId="2" applyFont="1" applyBorder="1" applyAlignment="1" applyProtection="1">
      <alignment horizontal="left" vertical="center"/>
    </xf>
    <xf numFmtId="0" fontId="30" fillId="0" borderId="58" xfId="2" applyFont="1" applyBorder="1" applyAlignment="1" applyProtection="1">
      <alignment horizontal="left" vertical="center"/>
    </xf>
    <xf numFmtId="0" fontId="28" fillId="0" borderId="0" xfId="2" applyFont="1" applyAlignment="1" applyProtection="1">
      <alignment vertical="center"/>
    </xf>
    <xf numFmtId="0" fontId="27" fillId="0" borderId="0" xfId="1" applyFont="1" applyBorder="1">
      <alignment vertical="center"/>
    </xf>
    <xf numFmtId="0" fontId="7" fillId="0" borderId="0" xfId="2" applyAlignment="1" applyProtection="1">
      <alignment vertical="center"/>
    </xf>
    <xf numFmtId="0" fontId="15" fillId="0" borderId="17" xfId="1" applyFont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15" fillId="9" borderId="58" xfId="1" applyFont="1" applyFill="1" applyBorder="1">
      <alignment vertical="center"/>
    </xf>
    <xf numFmtId="0" fontId="15" fillId="9" borderId="57" xfId="1" applyFont="1" applyFill="1" applyBorder="1">
      <alignment vertical="center"/>
    </xf>
    <xf numFmtId="0" fontId="15" fillId="9" borderId="60" xfId="1" applyFont="1" applyFill="1" applyBorder="1">
      <alignment vertical="center"/>
    </xf>
    <xf numFmtId="0" fontId="0" fillId="0" borderId="0" xfId="0">
      <alignment vertical="center"/>
    </xf>
    <xf numFmtId="0" fontId="27" fillId="0" borderId="0" xfId="1" applyFont="1" applyFill="1" applyAlignment="1">
      <alignment vertical="center" wrapText="1"/>
    </xf>
    <xf numFmtId="0" fontId="5" fillId="5" borderId="55" xfId="0" applyFont="1" applyFill="1" applyBorder="1" applyAlignment="1">
      <alignment horizontal="left" vertical="center"/>
    </xf>
    <xf numFmtId="0" fontId="0" fillId="5" borderId="56" xfId="0" applyFill="1" applyBorder="1">
      <alignment vertical="center"/>
    </xf>
    <xf numFmtId="0" fontId="5" fillId="5" borderId="17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5" fillId="5" borderId="16" xfId="0" applyFont="1" applyFill="1" applyBorder="1" applyAlignment="1">
      <alignment horizontal="left" vertical="center"/>
    </xf>
    <xf numFmtId="0" fontId="0" fillId="5" borderId="59" xfId="0" applyFill="1" applyBorder="1">
      <alignment vertical="center"/>
    </xf>
    <xf numFmtId="0" fontId="5" fillId="5" borderId="38" xfId="0" applyFont="1" applyFill="1" applyBorder="1" applyAlignment="1">
      <alignment horizontal="left" vertical="center"/>
    </xf>
    <xf numFmtId="0" fontId="0" fillId="5" borderId="54" xfId="0" applyFill="1" applyBorder="1">
      <alignment vertical="center"/>
    </xf>
    <xf numFmtId="0" fontId="0" fillId="5" borderId="61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5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6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6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32" fillId="9" borderId="0" xfId="0" applyFont="1" applyFill="1" applyBorder="1" applyAlignment="1">
      <alignment horizontal="left" vertical="center"/>
    </xf>
    <xf numFmtId="0" fontId="15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5" fillId="0" borderId="0" xfId="1" applyFont="1" applyFill="1">
      <alignment vertical="center"/>
    </xf>
    <xf numFmtId="0" fontId="5" fillId="9" borderId="0" xfId="1" applyFont="1" applyFill="1" applyAlignment="1">
      <alignment horizontal="left" vertical="center"/>
    </xf>
    <xf numFmtId="0" fontId="4" fillId="9" borderId="0" xfId="1" applyFont="1" applyFill="1">
      <alignment vertical="center"/>
    </xf>
    <xf numFmtId="0" fontId="18" fillId="9" borderId="0" xfId="1" applyFont="1" applyFill="1">
      <alignment vertical="center"/>
    </xf>
    <xf numFmtId="0" fontId="0" fillId="9" borderId="0" xfId="0" applyFill="1">
      <alignment vertical="center"/>
    </xf>
    <xf numFmtId="0" fontId="16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62" xfId="1" applyFont="1" applyFill="1" applyBorder="1" applyAlignment="1">
      <alignment horizontal="right" vertical="center"/>
    </xf>
    <xf numFmtId="0" fontId="4" fillId="3" borderId="63" xfId="1" applyFont="1" applyFill="1" applyBorder="1" applyAlignment="1">
      <alignment horizontal="center" vertical="center"/>
    </xf>
    <xf numFmtId="0" fontId="15" fillId="0" borderId="64" xfId="1" applyFont="1" applyBorder="1" applyAlignment="1">
      <alignment horizontal="left" vertical="center"/>
    </xf>
    <xf numFmtId="0" fontId="12" fillId="6" borderId="48" xfId="1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4" xfId="1" applyFont="1" applyBorder="1" applyAlignment="1">
      <alignment horizontal="left" vertical="center"/>
    </xf>
    <xf numFmtId="0" fontId="12" fillId="0" borderId="52" xfId="1" applyFont="1" applyBorder="1" applyAlignment="1">
      <alignment horizontal="left" vertical="center"/>
    </xf>
    <xf numFmtId="0" fontId="34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5" fillId="0" borderId="0" xfId="1" applyFont="1" applyAlignment="1">
      <alignment horizontal="left" vertical="center"/>
    </xf>
    <xf numFmtId="0" fontId="33" fillId="0" borderId="0" xfId="0" applyFont="1">
      <alignment vertical="center"/>
    </xf>
    <xf numFmtId="0" fontId="34" fillId="0" borderId="0" xfId="1" applyFont="1" applyAlignment="1">
      <alignment horizontal="left" vertical="center"/>
    </xf>
    <xf numFmtId="0" fontId="34" fillId="7" borderId="68" xfId="1" applyFont="1" applyFill="1" applyBorder="1" applyAlignment="1">
      <alignment horizontal="center" vertical="center"/>
    </xf>
    <xf numFmtId="0" fontId="34" fillId="7" borderId="66" xfId="1" applyFont="1" applyFill="1" applyBorder="1" applyAlignment="1">
      <alignment vertical="center"/>
    </xf>
    <xf numFmtId="0" fontId="34" fillId="7" borderId="69" xfId="1" applyFont="1" applyFill="1" applyBorder="1" applyAlignment="1">
      <alignment vertical="center"/>
    </xf>
    <xf numFmtId="0" fontId="34" fillId="7" borderId="72" xfId="1" applyFont="1" applyFill="1" applyBorder="1" applyAlignment="1">
      <alignment horizontal="center" vertical="center"/>
    </xf>
    <xf numFmtId="0" fontId="12" fillId="6" borderId="65" xfId="1" applyFont="1" applyFill="1" applyBorder="1" applyAlignment="1">
      <alignment horizontal="center" vertical="center"/>
    </xf>
    <xf numFmtId="0" fontId="12" fillId="6" borderId="66" xfId="1" applyFont="1" applyFill="1" applyBorder="1" applyAlignment="1">
      <alignment horizontal="center" vertical="center"/>
    </xf>
    <xf numFmtId="0" fontId="12" fillId="6" borderId="47" xfId="1" applyFont="1" applyFill="1" applyBorder="1" applyAlignment="1">
      <alignment horizontal="center" vertical="center"/>
    </xf>
    <xf numFmtId="0" fontId="12" fillId="6" borderId="49" xfId="1" applyFont="1" applyFill="1" applyBorder="1" applyAlignment="1">
      <alignment horizontal="center" vertical="center"/>
    </xf>
    <xf numFmtId="0" fontId="12" fillId="6" borderId="58" xfId="1" applyFont="1" applyFill="1" applyBorder="1" applyAlignment="1">
      <alignment horizontal="center" vertical="center"/>
    </xf>
    <xf numFmtId="0" fontId="13" fillId="6" borderId="8" xfId="1" applyFont="1" applyFill="1" applyBorder="1" applyAlignment="1">
      <alignment horizontal="center" vertical="center"/>
    </xf>
    <xf numFmtId="0" fontId="13" fillId="6" borderId="73" xfId="1" applyFont="1" applyFill="1" applyBorder="1" applyAlignment="1">
      <alignment horizontal="center" vertical="center"/>
    </xf>
    <xf numFmtId="0" fontId="13" fillId="6" borderId="12" xfId="1" applyFont="1" applyFill="1" applyBorder="1" applyAlignment="1">
      <alignment horizontal="center" vertical="center"/>
    </xf>
    <xf numFmtId="0" fontId="13" fillId="6" borderId="1" xfId="1" applyFont="1" applyFill="1" applyBorder="1" applyAlignment="1">
      <alignment horizontal="center" vertical="center"/>
    </xf>
    <xf numFmtId="0" fontId="13" fillId="6" borderId="13" xfId="1" applyFont="1" applyFill="1" applyBorder="1" applyAlignment="1">
      <alignment horizontal="center" vertical="center"/>
    </xf>
    <xf numFmtId="0" fontId="13" fillId="6" borderId="4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7" xfId="1" applyNumberFormat="1" applyFont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49" fontId="12" fillId="0" borderId="7" xfId="1" applyNumberFormat="1" applyFont="1" applyBorder="1">
      <alignment vertical="center"/>
    </xf>
    <xf numFmtId="49" fontId="12" fillId="0" borderId="74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1" applyNumberFormat="1" applyFont="1" applyBorder="1">
      <alignment vertical="center"/>
    </xf>
    <xf numFmtId="49" fontId="12" fillId="0" borderId="13" xfId="1" applyNumberFormat="1" applyFont="1" applyBorder="1" applyAlignment="1">
      <alignment horizontal="left" vertical="center"/>
    </xf>
    <xf numFmtId="49" fontId="12" fillId="0" borderId="10" xfId="1" applyNumberFormat="1" applyFont="1" applyBorder="1" applyAlignment="1">
      <alignment horizontal="left" vertical="center"/>
    </xf>
    <xf numFmtId="49" fontId="12" fillId="0" borderId="75" xfId="1" applyNumberFormat="1" applyFont="1" applyBorder="1">
      <alignment vertical="center"/>
    </xf>
    <xf numFmtId="49" fontId="12" fillId="0" borderId="6" xfId="1" applyNumberFormat="1" applyFont="1" applyBorder="1">
      <alignment vertical="center"/>
    </xf>
    <xf numFmtId="49" fontId="12" fillId="0" borderId="11" xfId="1" applyNumberFormat="1" applyFont="1" applyBorder="1">
      <alignment vertical="center"/>
    </xf>
    <xf numFmtId="49" fontId="12" fillId="0" borderId="8" xfId="1" applyNumberFormat="1" applyFont="1" applyBorder="1" applyAlignment="1">
      <alignment horizontal="left" vertical="center"/>
    </xf>
    <xf numFmtId="49" fontId="12" fillId="0" borderId="8" xfId="1" applyNumberFormat="1" applyFont="1" applyBorder="1">
      <alignment vertical="center"/>
    </xf>
    <xf numFmtId="49" fontId="12" fillId="0" borderId="73" xfId="1" applyNumberFormat="1" applyFont="1" applyBorder="1">
      <alignment vertical="center"/>
    </xf>
    <xf numFmtId="49" fontId="12" fillId="0" borderId="1" xfId="1" applyNumberFormat="1" applyFont="1" applyFill="1" applyBorder="1" applyAlignment="1">
      <alignment horizontal="left" vertical="center"/>
    </xf>
    <xf numFmtId="49" fontId="12" fillId="0" borderId="1" xfId="1" applyNumberFormat="1" applyFont="1" applyFill="1" applyBorder="1">
      <alignment vertical="center"/>
    </xf>
    <xf numFmtId="49" fontId="12" fillId="0" borderId="13" xfId="1" applyNumberFormat="1" applyFont="1" applyFill="1" applyBorder="1" applyAlignment="1">
      <alignment horizontal="left" vertical="center"/>
    </xf>
    <xf numFmtId="49" fontId="12" fillId="0" borderId="12" xfId="1" applyNumberFormat="1" applyFont="1" applyFill="1" applyBorder="1" applyAlignment="1">
      <alignment horizontal="left" vertical="center"/>
    </xf>
    <xf numFmtId="49" fontId="12" fillId="0" borderId="4" xfId="1" applyNumberFormat="1" applyFont="1" applyBorder="1">
      <alignment vertical="center"/>
    </xf>
    <xf numFmtId="49" fontId="12" fillId="0" borderId="13" xfId="1" applyNumberFormat="1" applyFont="1" applyBorder="1">
      <alignment vertical="center"/>
    </xf>
    <xf numFmtId="49" fontId="12" fillId="2" borderId="12" xfId="1" applyNumberFormat="1" applyFont="1" applyFill="1" applyBorder="1">
      <alignment vertical="center"/>
    </xf>
    <xf numFmtId="49" fontId="12" fillId="2" borderId="1" xfId="1" applyNumberFormat="1" applyFont="1" applyFill="1" applyBorder="1" applyAlignment="1">
      <alignment horizontal="left" vertical="center"/>
    </xf>
    <xf numFmtId="0" fontId="12" fillId="0" borderId="13" xfId="1" applyFont="1" applyFill="1" applyBorder="1" applyAlignment="1">
      <alignment horizontal="left" vertical="center"/>
    </xf>
    <xf numFmtId="0" fontId="12" fillId="0" borderId="12" xfId="1" applyFont="1" applyFill="1" applyBorder="1" applyAlignment="1">
      <alignment horizontal="left" vertical="center"/>
    </xf>
    <xf numFmtId="0" fontId="12" fillId="0" borderId="51" xfId="0" applyFont="1" applyFill="1" applyBorder="1" applyAlignment="1">
      <alignment horizontal="left" vertical="center"/>
    </xf>
    <xf numFmtId="49" fontId="12" fillId="0" borderId="12" xfId="1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0" fontId="12" fillId="0" borderId="13" xfId="1" applyFont="1" applyBorder="1" applyAlignment="1">
      <alignment horizontal="left" vertical="center"/>
    </xf>
    <xf numFmtId="0" fontId="12" fillId="0" borderId="12" xfId="1" applyFont="1" applyBorder="1" applyAlignment="1">
      <alignment horizontal="left" vertical="center"/>
    </xf>
    <xf numFmtId="0" fontId="12" fillId="0" borderId="8" xfId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51" xfId="1" applyFont="1" applyBorder="1" applyAlignment="1">
      <alignment horizontal="left" vertical="center"/>
    </xf>
    <xf numFmtId="0" fontId="12" fillId="0" borderId="73" xfId="1" applyFont="1" applyBorder="1" applyAlignment="1">
      <alignment horizontal="left" vertical="center"/>
    </xf>
    <xf numFmtId="49" fontId="12" fillId="0" borderId="9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/>
    </xf>
    <xf numFmtId="0" fontId="12" fillId="0" borderId="53" xfId="1" applyFont="1" applyBorder="1" applyAlignment="1">
      <alignment horizontal="left" vertical="center"/>
    </xf>
    <xf numFmtId="0" fontId="12" fillId="0" borderId="9" xfId="1" applyFont="1" applyBorder="1" applyAlignment="1">
      <alignment horizontal="left" vertical="center"/>
    </xf>
    <xf numFmtId="0" fontId="12" fillId="0" borderId="76" xfId="1" applyFont="1" applyBorder="1" applyAlignment="1">
      <alignment horizontal="left" vertical="center"/>
    </xf>
    <xf numFmtId="0" fontId="12" fillId="0" borderId="15" xfId="1" applyFont="1" applyBorder="1" applyAlignment="1">
      <alignment horizontal="left" vertical="center"/>
    </xf>
    <xf numFmtId="0" fontId="36" fillId="0" borderId="0" xfId="5" applyFont="1"/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15" fillId="0" borderId="0" xfId="5" applyFont="1" applyFill="1" applyBorder="1" applyAlignment="1">
      <alignment horizontal="center"/>
    </xf>
    <xf numFmtId="0" fontId="38" fillId="0" borderId="0" xfId="5" applyFont="1" applyFill="1" applyBorder="1" applyAlignment="1">
      <alignment shrinkToFit="1"/>
    </xf>
    <xf numFmtId="0" fontId="39" fillId="0" borderId="0" xfId="5" applyFont="1" applyBorder="1"/>
    <xf numFmtId="0" fontId="39" fillId="0" borderId="0" xfId="5" applyFont="1" applyBorder="1" applyAlignment="1">
      <alignment horizontal="center"/>
    </xf>
    <xf numFmtId="0" fontId="39" fillId="0" borderId="0" xfId="5" applyFont="1" applyFill="1" applyBorder="1" applyAlignment="1"/>
    <xf numFmtId="0" fontId="39" fillId="0" borderId="0" xfId="5" applyFont="1"/>
    <xf numFmtId="0" fontId="12" fillId="0" borderId="0" xfId="5" applyFont="1" applyFill="1" applyBorder="1" applyAlignment="1">
      <alignment horizontal="center"/>
    </xf>
    <xf numFmtId="0" fontId="42" fillId="0" borderId="0" xfId="5" applyFont="1" applyBorder="1" applyAlignment="1">
      <alignment horizontal="center"/>
    </xf>
    <xf numFmtId="0" fontId="44" fillId="0" borderId="77" xfId="5" applyFont="1" applyFill="1" applyBorder="1" applyAlignment="1">
      <alignment horizontal="center" vertical="center"/>
    </xf>
    <xf numFmtId="0" fontId="44" fillId="0" borderId="17" xfId="5" applyFont="1" applyFill="1" applyBorder="1" applyAlignment="1">
      <alignment horizontal="center" vertical="center"/>
    </xf>
    <xf numFmtId="0" fontId="36" fillId="0" borderId="0" xfId="5" applyFont="1" applyFill="1"/>
    <xf numFmtId="0" fontId="36" fillId="0" borderId="17" xfId="5" applyFont="1" applyFill="1" applyBorder="1"/>
    <xf numFmtId="0" fontId="37" fillId="0" borderId="77" xfId="5" applyFont="1" applyFill="1" applyBorder="1" applyAlignment="1">
      <alignment horizontal="center" vertical="center" wrapText="1"/>
    </xf>
    <xf numFmtId="0" fontId="37" fillId="0" borderId="17" xfId="5" applyFont="1" applyFill="1" applyBorder="1" applyAlignment="1">
      <alignment horizontal="center" vertical="center" wrapText="1"/>
    </xf>
    <xf numFmtId="0" fontId="37" fillId="0" borderId="17" xfId="5" applyFont="1" applyFill="1" applyBorder="1" applyAlignment="1">
      <alignment horizontal="center"/>
    </xf>
    <xf numFmtId="0" fontId="37" fillId="0" borderId="0" xfId="5" applyFont="1" applyFill="1" applyAlignment="1">
      <alignment horizontal="center"/>
    </xf>
    <xf numFmtId="0" fontId="15" fillId="0" borderId="17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5" fillId="0" borderId="77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5" fillId="0" borderId="17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9" fillId="0" borderId="77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5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6" fillId="0" borderId="0" xfId="5" applyFont="1" applyBorder="1" applyAlignment="1"/>
    <xf numFmtId="0" fontId="51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51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83" xfId="1" applyFont="1" applyFill="1" applyBorder="1" applyAlignment="1">
      <alignment horizontal="center" vertical="center"/>
    </xf>
    <xf numFmtId="0" fontId="4" fillId="3" borderId="84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7" fillId="0" borderId="0" xfId="5" applyFont="1" applyFill="1" applyBorder="1" applyAlignment="1">
      <alignment shrinkToFit="1"/>
    </xf>
    <xf numFmtId="0" fontId="15" fillId="0" borderId="0" xfId="5" applyFont="1" applyFill="1" applyBorder="1" applyAlignment="1">
      <alignment horizontal="left" shrinkToFit="1"/>
    </xf>
    <xf numFmtId="0" fontId="39" fillId="0" borderId="0" xfId="5" applyFont="1" applyFill="1" applyBorder="1" applyAlignment="1">
      <alignment shrinkToFit="1"/>
    </xf>
    <xf numFmtId="0" fontId="42" fillId="0" borderId="0" xfId="5" applyFont="1" applyBorder="1" applyAlignment="1">
      <alignment horizontal="center" shrinkToFit="1"/>
    </xf>
    <xf numFmtId="0" fontId="36" fillId="0" borderId="0" xfId="5" applyFont="1" applyFill="1" applyBorder="1" applyAlignment="1">
      <alignment shrinkToFit="1"/>
    </xf>
    <xf numFmtId="0" fontId="36" fillId="0" borderId="85" xfId="5" applyFont="1" applyFill="1" applyBorder="1"/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8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81" xfId="5" applyFont="1" applyFill="1" applyBorder="1" applyAlignment="1">
      <alignment horizontal="left" vertical="center" shrinkToFit="1"/>
    </xf>
    <xf numFmtId="0" fontId="4" fillId="0" borderId="82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6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5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28" fillId="0" borderId="0" xfId="2" applyFont="1" applyAlignment="1" applyProtection="1">
      <alignment vertical="center"/>
    </xf>
    <xf numFmtId="0" fontId="29" fillId="0" borderId="0" xfId="1" applyFont="1">
      <alignment vertical="center"/>
    </xf>
    <xf numFmtId="0" fontId="4" fillId="6" borderId="5" xfId="1" applyFont="1" applyFill="1" applyBorder="1" applyAlignment="1">
      <alignment horizontal="center" vertical="center" wrapText="1"/>
    </xf>
    <xf numFmtId="0" fontId="4" fillId="6" borderId="48" xfId="1" applyFont="1" applyFill="1" applyBorder="1" applyAlignment="1">
      <alignment horizontal="center" vertical="center"/>
    </xf>
    <xf numFmtId="0" fontId="4" fillId="6" borderId="6" xfId="1" applyFont="1" applyFill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27" fillId="9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0" fillId="0" borderId="0" xfId="2" applyFont="1" applyAlignment="1" applyProtection="1">
      <alignment horizontal="center" vertical="center"/>
    </xf>
    <xf numFmtId="0" fontId="30" fillId="0" borderId="0" xfId="2" applyFont="1" applyAlignment="1" applyProtection="1">
      <alignment horizontal="left" vertical="center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6" fillId="5" borderId="1" xfId="5" applyFont="1" applyFill="1" applyBorder="1" applyAlignment="1">
      <alignment horizontal="center" vertical="center" shrinkToFit="1"/>
    </xf>
    <xf numFmtId="0" fontId="47" fillId="5" borderId="79" xfId="5" applyFont="1" applyFill="1" applyBorder="1" applyAlignment="1">
      <alignment horizontal="center" vertical="center" wrapText="1"/>
    </xf>
    <xf numFmtId="0" fontId="47" fillId="5" borderId="47" xfId="5" applyFont="1" applyFill="1" applyBorder="1" applyAlignment="1">
      <alignment horizontal="center" vertical="center" wrapText="1"/>
    </xf>
    <xf numFmtId="0" fontId="47" fillId="5" borderId="10" xfId="5" applyFont="1" applyFill="1" applyBorder="1" applyAlignment="1">
      <alignment horizontal="center" vertical="center" wrapText="1"/>
    </xf>
    <xf numFmtId="0" fontId="47" fillId="5" borderId="5" xfId="5" applyFont="1" applyFill="1" applyBorder="1" applyAlignment="1">
      <alignment horizontal="center" vertical="center" wrapText="1"/>
    </xf>
    <xf numFmtId="0" fontId="47" fillId="5" borderId="48" xfId="5" applyFont="1" applyFill="1" applyBorder="1" applyAlignment="1">
      <alignment horizontal="center" vertical="center" wrapText="1"/>
    </xf>
    <xf numFmtId="0" fontId="47" fillId="5" borderId="6" xfId="5" applyFont="1" applyFill="1" applyBorder="1" applyAlignment="1">
      <alignment horizontal="center" vertical="center" wrapText="1"/>
    </xf>
    <xf numFmtId="0" fontId="40" fillId="0" borderId="0" xfId="5" applyFont="1" applyBorder="1" applyAlignment="1">
      <alignment horizontal="center"/>
    </xf>
    <xf numFmtId="0" fontId="41" fillId="0" borderId="0" xfId="5" applyFont="1" applyFill="1" applyBorder="1" applyAlignment="1">
      <alignment horizontal="center" shrinkToFit="1"/>
    </xf>
    <xf numFmtId="0" fontId="43" fillId="5" borderId="86" xfId="5" applyFont="1" applyFill="1" applyBorder="1" applyAlignment="1">
      <alignment horizontal="center" vertical="center"/>
    </xf>
    <xf numFmtId="0" fontId="43" fillId="5" borderId="87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/>
    </xf>
    <xf numFmtId="0" fontId="43" fillId="5" borderId="1" xfId="5" applyFont="1" applyFill="1" applyBorder="1" applyAlignment="1">
      <alignment horizontal="center" vertical="center"/>
    </xf>
    <xf numFmtId="0" fontId="45" fillId="5" borderId="85" xfId="5" applyFont="1" applyFill="1" applyBorder="1" applyAlignment="1">
      <alignment horizontal="center" vertical="center"/>
    </xf>
    <xf numFmtId="0" fontId="45" fillId="5" borderId="88" xfId="5" applyFont="1" applyFill="1" applyBorder="1" applyAlignment="1">
      <alignment horizontal="center" vertical="center"/>
    </xf>
    <xf numFmtId="0" fontId="45" fillId="5" borderId="17" xfId="5" applyFont="1" applyFill="1" applyBorder="1" applyAlignment="1">
      <alignment horizontal="center" vertical="center"/>
    </xf>
    <xf numFmtId="0" fontId="45" fillId="5" borderId="0" xfId="5" applyFont="1" applyFill="1" applyBorder="1" applyAlignment="1">
      <alignment horizontal="center" vertical="center"/>
    </xf>
    <xf numFmtId="0" fontId="43" fillId="5" borderId="88" xfId="5" applyFont="1" applyFill="1" applyBorder="1" applyAlignment="1">
      <alignment horizontal="center" vertical="center"/>
    </xf>
    <xf numFmtId="0" fontId="43" fillId="5" borderId="0" xfId="5" applyFont="1" applyFill="1" applyBorder="1" applyAlignment="1">
      <alignment horizontal="center" vertical="center"/>
    </xf>
    <xf numFmtId="0" fontId="8" fillId="0" borderId="79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79" xfId="5" applyFont="1" applyFill="1" applyBorder="1" applyAlignment="1">
      <alignment horizontal="center" vertical="center" textRotation="255" wrapText="1"/>
    </xf>
    <xf numFmtId="0" fontId="4" fillId="0" borderId="47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79" xfId="5" applyFont="1" applyFill="1" applyBorder="1" applyAlignment="1">
      <alignment horizontal="center" vertical="center" textRotation="255"/>
    </xf>
    <xf numFmtId="0" fontId="12" fillId="0" borderId="47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7" fillId="5" borderId="80" xfId="5" applyFont="1" applyFill="1" applyBorder="1" applyAlignment="1">
      <alignment horizontal="center" vertical="center" shrinkToFit="1"/>
    </xf>
    <xf numFmtId="0" fontId="47" fillId="5" borderId="49" xfId="5" applyFont="1" applyFill="1" applyBorder="1" applyAlignment="1">
      <alignment horizontal="center" vertical="center" shrinkToFit="1"/>
    </xf>
    <xf numFmtId="0" fontId="47" fillId="5" borderId="11" xfId="5" applyFont="1" applyFill="1" applyBorder="1" applyAlignment="1">
      <alignment horizontal="center" vertical="center" shrinkToFit="1"/>
    </xf>
    <xf numFmtId="0" fontId="45" fillId="5" borderId="89" xfId="5" applyFont="1" applyFill="1" applyBorder="1" applyAlignment="1">
      <alignment horizontal="center" vertical="center"/>
    </xf>
    <xf numFmtId="0" fontId="45" fillId="5" borderId="58" xfId="5" applyFont="1" applyFill="1" applyBorder="1" applyAlignment="1">
      <alignment horizontal="center" vertical="center"/>
    </xf>
    <xf numFmtId="0" fontId="45" fillId="5" borderId="74" xfId="5" applyFont="1" applyFill="1" applyBorder="1" applyAlignment="1">
      <alignment horizontal="center" vertical="center"/>
    </xf>
    <xf numFmtId="0" fontId="45" fillId="5" borderId="18" xfId="5" applyFont="1" applyFill="1" applyBorder="1" applyAlignment="1">
      <alignment horizontal="center" vertical="center"/>
    </xf>
    <xf numFmtId="0" fontId="45" fillId="5" borderId="78" xfId="5" applyFont="1" applyFill="1" applyBorder="1" applyAlignment="1">
      <alignment horizontal="center" vertical="center"/>
    </xf>
    <xf numFmtId="0" fontId="46" fillId="5" borderId="12" xfId="5" applyFont="1" applyFill="1" applyBorder="1" applyAlignment="1">
      <alignment horizontal="center" vertical="center" wrapText="1"/>
    </xf>
    <xf numFmtId="0" fontId="46" fillId="5" borderId="1" xfId="5" applyFont="1" applyFill="1" applyBorder="1" applyAlignment="1">
      <alignment horizontal="center" vertical="center" wrapText="1"/>
    </xf>
    <xf numFmtId="0" fontId="39" fillId="5" borderId="12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wrapText="1"/>
    </xf>
    <xf numFmtId="0" fontId="39" fillId="5" borderId="1" xfId="5" applyFont="1" applyFill="1" applyBorder="1" applyAlignment="1">
      <alignment horizontal="center" vertical="center" shrinkToFit="1"/>
    </xf>
    <xf numFmtId="0" fontId="46" fillId="5" borderId="4" xfId="5" applyFont="1" applyFill="1" applyBorder="1" applyAlignment="1">
      <alignment horizontal="center" vertical="center" wrapText="1"/>
    </xf>
    <xf numFmtId="0" fontId="4" fillId="0" borderId="79" xfId="5" applyFont="1" applyFill="1" applyBorder="1" applyAlignment="1">
      <alignment horizontal="center" vertical="center" textRotation="255"/>
    </xf>
    <xf numFmtId="0" fontId="4" fillId="0" borderId="47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79" xfId="5" applyFont="1" applyBorder="1" applyAlignment="1">
      <alignment horizontal="center" vertical="center" wrapText="1"/>
    </xf>
    <xf numFmtId="0" fontId="12" fillId="0" borderId="47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7" xfId="5" applyFont="1" applyFill="1" applyBorder="1" applyAlignment="1">
      <alignment horizontal="center" vertical="center" textRotation="255" wrapText="1"/>
    </xf>
    <xf numFmtId="0" fontId="34" fillId="7" borderId="38" xfId="1" applyFont="1" applyFill="1" applyBorder="1" applyAlignment="1">
      <alignment horizontal="center" vertical="center"/>
    </xf>
    <xf numFmtId="0" fontId="34" fillId="7" borderId="67" xfId="1" applyFont="1" applyFill="1" applyBorder="1" applyAlignment="1">
      <alignment horizontal="center" vertical="center"/>
    </xf>
    <xf numFmtId="0" fontId="34" fillId="7" borderId="61" xfId="1" applyFont="1" applyFill="1" applyBorder="1" applyAlignment="1">
      <alignment horizontal="center" vertical="center"/>
    </xf>
    <xf numFmtId="0" fontId="34" fillId="7" borderId="59" xfId="1" applyFont="1" applyFill="1" applyBorder="1" applyAlignment="1">
      <alignment horizontal="center" vertical="center"/>
    </xf>
    <xf numFmtId="0" fontId="34" fillId="7" borderId="60" xfId="1" applyFont="1" applyFill="1" applyBorder="1" applyAlignment="1">
      <alignment horizontal="center" vertical="center"/>
    </xf>
    <xf numFmtId="0" fontId="34" fillId="7" borderId="69" xfId="1" applyFont="1" applyFill="1" applyBorder="1" applyAlignment="1">
      <alignment horizontal="center" vertical="center"/>
    </xf>
    <xf numFmtId="0" fontId="34" fillId="7" borderId="70" xfId="1" applyFont="1" applyFill="1" applyBorder="1" applyAlignment="1">
      <alignment horizontal="center" vertical="center"/>
    </xf>
    <xf numFmtId="0" fontId="34" fillId="7" borderId="71" xfId="1" applyFont="1" applyFill="1" applyBorder="1" applyAlignment="1">
      <alignment horizontal="center" vertical="center"/>
    </xf>
    <xf numFmtId="0" fontId="5" fillId="9" borderId="0" xfId="1" applyFont="1" applyFill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 style="medium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thin">
          <color auto="1"/>
        </left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border diagonalUp="0" diagonalDown="0" outline="0">
        <left style="medium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163701</xdr:colOff>
      <xdr:row>2</xdr:row>
      <xdr:rowOff>85419</xdr:rowOff>
    </xdr:from>
    <xdr:to>
      <xdr:col>57</xdr:col>
      <xdr:colOff>23997</xdr:colOff>
      <xdr:row>15</xdr:row>
      <xdr:rowOff>52738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554230" y="656919"/>
          <a:ext cx="342149" cy="3508378"/>
        </a:xfrm>
        <a:prstGeom prst="downArrow">
          <a:avLst>
            <a:gd name="adj1" fmla="val 37935"/>
            <a:gd name="adj2" fmla="val 73146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38100</xdr:rowOff>
    </xdr:from>
    <xdr:to>
      <xdr:col>16</xdr:col>
      <xdr:colOff>123825</xdr:colOff>
      <xdr:row>38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201706</xdr:colOff>
      <xdr:row>5</xdr:row>
      <xdr:rowOff>110938</xdr:rowOff>
    </xdr:from>
    <xdr:to>
      <xdr:col>23</xdr:col>
      <xdr:colOff>191061</xdr:colOff>
      <xdr:row>7</xdr:row>
      <xdr:rowOff>192741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862453" y="1703574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224118</xdr:colOff>
      <xdr:row>4</xdr:row>
      <xdr:rowOff>179294</xdr:rowOff>
    </xdr:from>
    <xdr:to>
      <xdr:col>24</xdr:col>
      <xdr:colOff>294715</xdr:colOff>
      <xdr:row>8</xdr:row>
      <xdr:rowOff>67796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14647" y="1647265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457950" y="9286875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566863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34</xdr:row>
      <xdr:rowOff>94133</xdr:rowOff>
    </xdr:from>
    <xdr:to>
      <xdr:col>16</xdr:col>
      <xdr:colOff>123825</xdr:colOff>
      <xdr:row>37</xdr:row>
      <xdr:rowOff>6166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65259" y="8913162"/>
          <a:ext cx="47625" cy="69644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5"/>
  <sheetViews>
    <sheetView tabSelected="1" zoomScaleNormal="100" workbookViewId="0">
      <selection activeCell="B4" sqref="B4"/>
    </sheetView>
  </sheetViews>
  <sheetFormatPr defaultRowHeight="13.5"/>
  <cols>
    <col min="1" max="1" width="1.375" style="99" customWidth="1"/>
    <col min="2" max="4" width="9" style="99"/>
    <col min="5" max="5" width="3.375" style="99" customWidth="1"/>
    <col min="6" max="7" width="9" style="99"/>
    <col min="8" max="8" width="3.125" style="99" customWidth="1"/>
    <col min="9" max="12" width="9" style="99"/>
    <col min="13" max="13" width="8" style="99" customWidth="1"/>
    <col min="14" max="14" width="3.375" style="99" customWidth="1"/>
    <col min="15" max="256" width="9" style="99"/>
    <col min="257" max="257" width="1.375" style="99" customWidth="1"/>
    <col min="258" max="260" width="9" style="99"/>
    <col min="261" max="261" width="3.375" style="99" customWidth="1"/>
    <col min="262" max="263" width="9" style="99"/>
    <col min="264" max="264" width="3.125" style="99" customWidth="1"/>
    <col min="265" max="268" width="9" style="99"/>
    <col min="269" max="269" width="8" style="99" customWidth="1"/>
    <col min="270" max="270" width="3.375" style="99" customWidth="1"/>
    <col min="271" max="512" width="9" style="99"/>
    <col min="513" max="513" width="1.375" style="99" customWidth="1"/>
    <col min="514" max="516" width="9" style="99"/>
    <col min="517" max="517" width="3.375" style="99" customWidth="1"/>
    <col min="518" max="519" width="9" style="99"/>
    <col min="520" max="520" width="3.125" style="99" customWidth="1"/>
    <col min="521" max="524" width="9" style="99"/>
    <col min="525" max="525" width="8" style="99" customWidth="1"/>
    <col min="526" max="526" width="3.375" style="99" customWidth="1"/>
    <col min="527" max="768" width="9" style="99"/>
    <col min="769" max="769" width="1.375" style="99" customWidth="1"/>
    <col min="770" max="772" width="9" style="99"/>
    <col min="773" max="773" width="3.375" style="99" customWidth="1"/>
    <col min="774" max="775" width="9" style="99"/>
    <col min="776" max="776" width="3.125" style="99" customWidth="1"/>
    <col min="777" max="780" width="9" style="99"/>
    <col min="781" max="781" width="8" style="99" customWidth="1"/>
    <col min="782" max="782" width="3.375" style="99" customWidth="1"/>
    <col min="783" max="1024" width="9" style="99"/>
    <col min="1025" max="1025" width="1.375" style="99" customWidth="1"/>
    <col min="1026" max="1028" width="9" style="99"/>
    <col min="1029" max="1029" width="3.375" style="99" customWidth="1"/>
    <col min="1030" max="1031" width="9" style="99"/>
    <col min="1032" max="1032" width="3.125" style="99" customWidth="1"/>
    <col min="1033" max="1036" width="9" style="99"/>
    <col min="1037" max="1037" width="8" style="99" customWidth="1"/>
    <col min="1038" max="1038" width="3.375" style="99" customWidth="1"/>
    <col min="1039" max="1280" width="9" style="99"/>
    <col min="1281" max="1281" width="1.375" style="99" customWidth="1"/>
    <col min="1282" max="1284" width="9" style="99"/>
    <col min="1285" max="1285" width="3.375" style="99" customWidth="1"/>
    <col min="1286" max="1287" width="9" style="99"/>
    <col min="1288" max="1288" width="3.125" style="99" customWidth="1"/>
    <col min="1289" max="1292" width="9" style="99"/>
    <col min="1293" max="1293" width="8" style="99" customWidth="1"/>
    <col min="1294" max="1294" width="3.375" style="99" customWidth="1"/>
    <col min="1295" max="1536" width="9" style="99"/>
    <col min="1537" max="1537" width="1.375" style="99" customWidth="1"/>
    <col min="1538" max="1540" width="9" style="99"/>
    <col min="1541" max="1541" width="3.375" style="99" customWidth="1"/>
    <col min="1542" max="1543" width="9" style="99"/>
    <col min="1544" max="1544" width="3.125" style="99" customWidth="1"/>
    <col min="1545" max="1548" width="9" style="99"/>
    <col min="1549" max="1549" width="8" style="99" customWidth="1"/>
    <col min="1550" max="1550" width="3.375" style="99" customWidth="1"/>
    <col min="1551" max="1792" width="9" style="99"/>
    <col min="1793" max="1793" width="1.375" style="99" customWidth="1"/>
    <col min="1794" max="1796" width="9" style="99"/>
    <col min="1797" max="1797" width="3.375" style="99" customWidth="1"/>
    <col min="1798" max="1799" width="9" style="99"/>
    <col min="1800" max="1800" width="3.125" style="99" customWidth="1"/>
    <col min="1801" max="1804" width="9" style="99"/>
    <col min="1805" max="1805" width="8" style="99" customWidth="1"/>
    <col min="1806" max="1806" width="3.375" style="99" customWidth="1"/>
    <col min="1807" max="2048" width="9" style="99"/>
    <col min="2049" max="2049" width="1.375" style="99" customWidth="1"/>
    <col min="2050" max="2052" width="9" style="99"/>
    <col min="2053" max="2053" width="3.375" style="99" customWidth="1"/>
    <col min="2054" max="2055" width="9" style="99"/>
    <col min="2056" max="2056" width="3.125" style="99" customWidth="1"/>
    <col min="2057" max="2060" width="9" style="99"/>
    <col min="2061" max="2061" width="8" style="99" customWidth="1"/>
    <col min="2062" max="2062" width="3.375" style="99" customWidth="1"/>
    <col min="2063" max="2304" width="9" style="99"/>
    <col min="2305" max="2305" width="1.375" style="99" customWidth="1"/>
    <col min="2306" max="2308" width="9" style="99"/>
    <col min="2309" max="2309" width="3.375" style="99" customWidth="1"/>
    <col min="2310" max="2311" width="9" style="99"/>
    <col min="2312" max="2312" width="3.125" style="99" customWidth="1"/>
    <col min="2313" max="2316" width="9" style="99"/>
    <col min="2317" max="2317" width="8" style="99" customWidth="1"/>
    <col min="2318" max="2318" width="3.375" style="99" customWidth="1"/>
    <col min="2319" max="2560" width="9" style="99"/>
    <col min="2561" max="2561" width="1.375" style="99" customWidth="1"/>
    <col min="2562" max="2564" width="9" style="99"/>
    <col min="2565" max="2565" width="3.375" style="99" customWidth="1"/>
    <col min="2566" max="2567" width="9" style="99"/>
    <col min="2568" max="2568" width="3.125" style="99" customWidth="1"/>
    <col min="2569" max="2572" width="9" style="99"/>
    <col min="2573" max="2573" width="8" style="99" customWidth="1"/>
    <col min="2574" max="2574" width="3.375" style="99" customWidth="1"/>
    <col min="2575" max="2816" width="9" style="99"/>
    <col min="2817" max="2817" width="1.375" style="99" customWidth="1"/>
    <col min="2818" max="2820" width="9" style="99"/>
    <col min="2821" max="2821" width="3.375" style="99" customWidth="1"/>
    <col min="2822" max="2823" width="9" style="99"/>
    <col min="2824" max="2824" width="3.125" style="99" customWidth="1"/>
    <col min="2825" max="2828" width="9" style="99"/>
    <col min="2829" max="2829" width="8" style="99" customWidth="1"/>
    <col min="2830" max="2830" width="3.375" style="99" customWidth="1"/>
    <col min="2831" max="3072" width="9" style="99"/>
    <col min="3073" max="3073" width="1.375" style="99" customWidth="1"/>
    <col min="3074" max="3076" width="9" style="99"/>
    <col min="3077" max="3077" width="3.375" style="99" customWidth="1"/>
    <col min="3078" max="3079" width="9" style="99"/>
    <col min="3080" max="3080" width="3.125" style="99" customWidth="1"/>
    <col min="3081" max="3084" width="9" style="99"/>
    <col min="3085" max="3085" width="8" style="99" customWidth="1"/>
    <col min="3086" max="3086" width="3.375" style="99" customWidth="1"/>
    <col min="3087" max="3328" width="9" style="99"/>
    <col min="3329" max="3329" width="1.375" style="99" customWidth="1"/>
    <col min="3330" max="3332" width="9" style="99"/>
    <col min="3333" max="3333" width="3.375" style="99" customWidth="1"/>
    <col min="3334" max="3335" width="9" style="99"/>
    <col min="3336" max="3336" width="3.125" style="99" customWidth="1"/>
    <col min="3337" max="3340" width="9" style="99"/>
    <col min="3341" max="3341" width="8" style="99" customWidth="1"/>
    <col min="3342" max="3342" width="3.375" style="99" customWidth="1"/>
    <col min="3343" max="3584" width="9" style="99"/>
    <col min="3585" max="3585" width="1.375" style="99" customWidth="1"/>
    <col min="3586" max="3588" width="9" style="99"/>
    <col min="3589" max="3589" width="3.375" style="99" customWidth="1"/>
    <col min="3590" max="3591" width="9" style="99"/>
    <col min="3592" max="3592" width="3.125" style="99" customWidth="1"/>
    <col min="3593" max="3596" width="9" style="99"/>
    <col min="3597" max="3597" width="8" style="99" customWidth="1"/>
    <col min="3598" max="3598" width="3.375" style="99" customWidth="1"/>
    <col min="3599" max="3840" width="9" style="99"/>
    <col min="3841" max="3841" width="1.375" style="99" customWidth="1"/>
    <col min="3842" max="3844" width="9" style="99"/>
    <col min="3845" max="3845" width="3.375" style="99" customWidth="1"/>
    <col min="3846" max="3847" width="9" style="99"/>
    <col min="3848" max="3848" width="3.125" style="99" customWidth="1"/>
    <col min="3849" max="3852" width="9" style="99"/>
    <col min="3853" max="3853" width="8" style="99" customWidth="1"/>
    <col min="3854" max="3854" width="3.375" style="99" customWidth="1"/>
    <col min="3855" max="4096" width="9" style="99"/>
    <col min="4097" max="4097" width="1.375" style="99" customWidth="1"/>
    <col min="4098" max="4100" width="9" style="99"/>
    <col min="4101" max="4101" width="3.375" style="99" customWidth="1"/>
    <col min="4102" max="4103" width="9" style="99"/>
    <col min="4104" max="4104" width="3.125" style="99" customWidth="1"/>
    <col min="4105" max="4108" width="9" style="99"/>
    <col min="4109" max="4109" width="8" style="99" customWidth="1"/>
    <col min="4110" max="4110" width="3.375" style="99" customWidth="1"/>
    <col min="4111" max="4352" width="9" style="99"/>
    <col min="4353" max="4353" width="1.375" style="99" customWidth="1"/>
    <col min="4354" max="4356" width="9" style="99"/>
    <col min="4357" max="4357" width="3.375" style="99" customWidth="1"/>
    <col min="4358" max="4359" width="9" style="99"/>
    <col min="4360" max="4360" width="3.125" style="99" customWidth="1"/>
    <col min="4361" max="4364" width="9" style="99"/>
    <col min="4365" max="4365" width="8" style="99" customWidth="1"/>
    <col min="4366" max="4366" width="3.375" style="99" customWidth="1"/>
    <col min="4367" max="4608" width="9" style="99"/>
    <col min="4609" max="4609" width="1.375" style="99" customWidth="1"/>
    <col min="4610" max="4612" width="9" style="99"/>
    <col min="4613" max="4613" width="3.375" style="99" customWidth="1"/>
    <col min="4614" max="4615" width="9" style="99"/>
    <col min="4616" max="4616" width="3.125" style="99" customWidth="1"/>
    <col min="4617" max="4620" width="9" style="99"/>
    <col min="4621" max="4621" width="8" style="99" customWidth="1"/>
    <col min="4622" max="4622" width="3.375" style="99" customWidth="1"/>
    <col min="4623" max="4864" width="9" style="99"/>
    <col min="4865" max="4865" width="1.375" style="99" customWidth="1"/>
    <col min="4866" max="4868" width="9" style="99"/>
    <col min="4869" max="4869" width="3.375" style="99" customWidth="1"/>
    <col min="4870" max="4871" width="9" style="99"/>
    <col min="4872" max="4872" width="3.125" style="99" customWidth="1"/>
    <col min="4873" max="4876" width="9" style="99"/>
    <col min="4877" max="4877" width="8" style="99" customWidth="1"/>
    <col min="4878" max="4878" width="3.375" style="99" customWidth="1"/>
    <col min="4879" max="5120" width="9" style="99"/>
    <col min="5121" max="5121" width="1.375" style="99" customWidth="1"/>
    <col min="5122" max="5124" width="9" style="99"/>
    <col min="5125" max="5125" width="3.375" style="99" customWidth="1"/>
    <col min="5126" max="5127" width="9" style="99"/>
    <col min="5128" max="5128" width="3.125" style="99" customWidth="1"/>
    <col min="5129" max="5132" width="9" style="99"/>
    <col min="5133" max="5133" width="8" style="99" customWidth="1"/>
    <col min="5134" max="5134" width="3.375" style="99" customWidth="1"/>
    <col min="5135" max="5376" width="9" style="99"/>
    <col min="5377" max="5377" width="1.375" style="99" customWidth="1"/>
    <col min="5378" max="5380" width="9" style="99"/>
    <col min="5381" max="5381" width="3.375" style="99" customWidth="1"/>
    <col min="5382" max="5383" width="9" style="99"/>
    <col min="5384" max="5384" width="3.125" style="99" customWidth="1"/>
    <col min="5385" max="5388" width="9" style="99"/>
    <col min="5389" max="5389" width="8" style="99" customWidth="1"/>
    <col min="5390" max="5390" width="3.375" style="99" customWidth="1"/>
    <col min="5391" max="5632" width="9" style="99"/>
    <col min="5633" max="5633" width="1.375" style="99" customWidth="1"/>
    <col min="5634" max="5636" width="9" style="99"/>
    <col min="5637" max="5637" width="3.375" style="99" customWidth="1"/>
    <col min="5638" max="5639" width="9" style="99"/>
    <col min="5640" max="5640" width="3.125" style="99" customWidth="1"/>
    <col min="5641" max="5644" width="9" style="99"/>
    <col min="5645" max="5645" width="8" style="99" customWidth="1"/>
    <col min="5646" max="5646" width="3.375" style="99" customWidth="1"/>
    <col min="5647" max="5888" width="9" style="99"/>
    <col min="5889" max="5889" width="1.375" style="99" customWidth="1"/>
    <col min="5890" max="5892" width="9" style="99"/>
    <col min="5893" max="5893" width="3.375" style="99" customWidth="1"/>
    <col min="5894" max="5895" width="9" style="99"/>
    <col min="5896" max="5896" width="3.125" style="99" customWidth="1"/>
    <col min="5897" max="5900" width="9" style="99"/>
    <col min="5901" max="5901" width="8" style="99" customWidth="1"/>
    <col min="5902" max="5902" width="3.375" style="99" customWidth="1"/>
    <col min="5903" max="6144" width="9" style="99"/>
    <col min="6145" max="6145" width="1.375" style="99" customWidth="1"/>
    <col min="6146" max="6148" width="9" style="99"/>
    <col min="6149" max="6149" width="3.375" style="99" customWidth="1"/>
    <col min="6150" max="6151" width="9" style="99"/>
    <col min="6152" max="6152" width="3.125" style="99" customWidth="1"/>
    <col min="6153" max="6156" width="9" style="99"/>
    <col min="6157" max="6157" width="8" style="99" customWidth="1"/>
    <col min="6158" max="6158" width="3.375" style="99" customWidth="1"/>
    <col min="6159" max="6400" width="9" style="99"/>
    <col min="6401" max="6401" width="1.375" style="99" customWidth="1"/>
    <col min="6402" max="6404" width="9" style="99"/>
    <col min="6405" max="6405" width="3.375" style="99" customWidth="1"/>
    <col min="6406" max="6407" width="9" style="99"/>
    <col min="6408" max="6408" width="3.125" style="99" customWidth="1"/>
    <col min="6409" max="6412" width="9" style="99"/>
    <col min="6413" max="6413" width="8" style="99" customWidth="1"/>
    <col min="6414" max="6414" width="3.375" style="99" customWidth="1"/>
    <col min="6415" max="6656" width="9" style="99"/>
    <col min="6657" max="6657" width="1.375" style="99" customWidth="1"/>
    <col min="6658" max="6660" width="9" style="99"/>
    <col min="6661" max="6661" width="3.375" style="99" customWidth="1"/>
    <col min="6662" max="6663" width="9" style="99"/>
    <col min="6664" max="6664" width="3.125" style="99" customWidth="1"/>
    <col min="6665" max="6668" width="9" style="99"/>
    <col min="6669" max="6669" width="8" style="99" customWidth="1"/>
    <col min="6670" max="6670" width="3.375" style="99" customWidth="1"/>
    <col min="6671" max="6912" width="9" style="99"/>
    <col min="6913" max="6913" width="1.375" style="99" customWidth="1"/>
    <col min="6914" max="6916" width="9" style="99"/>
    <col min="6917" max="6917" width="3.375" style="99" customWidth="1"/>
    <col min="6918" max="6919" width="9" style="99"/>
    <col min="6920" max="6920" width="3.125" style="99" customWidth="1"/>
    <col min="6921" max="6924" width="9" style="99"/>
    <col min="6925" max="6925" width="8" style="99" customWidth="1"/>
    <col min="6926" max="6926" width="3.375" style="99" customWidth="1"/>
    <col min="6927" max="7168" width="9" style="99"/>
    <col min="7169" max="7169" width="1.375" style="99" customWidth="1"/>
    <col min="7170" max="7172" width="9" style="99"/>
    <col min="7173" max="7173" width="3.375" style="99" customWidth="1"/>
    <col min="7174" max="7175" width="9" style="99"/>
    <col min="7176" max="7176" width="3.125" style="99" customWidth="1"/>
    <col min="7177" max="7180" width="9" style="99"/>
    <col min="7181" max="7181" width="8" style="99" customWidth="1"/>
    <col min="7182" max="7182" width="3.375" style="99" customWidth="1"/>
    <col min="7183" max="7424" width="9" style="99"/>
    <col min="7425" max="7425" width="1.375" style="99" customWidth="1"/>
    <col min="7426" max="7428" width="9" style="99"/>
    <col min="7429" max="7429" width="3.375" style="99" customWidth="1"/>
    <col min="7430" max="7431" width="9" style="99"/>
    <col min="7432" max="7432" width="3.125" style="99" customWidth="1"/>
    <col min="7433" max="7436" width="9" style="99"/>
    <col min="7437" max="7437" width="8" style="99" customWidth="1"/>
    <col min="7438" max="7438" width="3.375" style="99" customWidth="1"/>
    <col min="7439" max="7680" width="9" style="99"/>
    <col min="7681" max="7681" width="1.375" style="99" customWidth="1"/>
    <col min="7682" max="7684" width="9" style="99"/>
    <col min="7685" max="7685" width="3.375" style="99" customWidth="1"/>
    <col min="7686" max="7687" width="9" style="99"/>
    <col min="7688" max="7688" width="3.125" style="99" customWidth="1"/>
    <col min="7689" max="7692" width="9" style="99"/>
    <col min="7693" max="7693" width="8" style="99" customWidth="1"/>
    <col min="7694" max="7694" width="3.375" style="99" customWidth="1"/>
    <col min="7695" max="7936" width="9" style="99"/>
    <col min="7937" max="7937" width="1.375" style="99" customWidth="1"/>
    <col min="7938" max="7940" width="9" style="99"/>
    <col min="7941" max="7941" width="3.375" style="99" customWidth="1"/>
    <col min="7942" max="7943" width="9" style="99"/>
    <col min="7944" max="7944" width="3.125" style="99" customWidth="1"/>
    <col min="7945" max="7948" width="9" style="99"/>
    <col min="7949" max="7949" width="8" style="99" customWidth="1"/>
    <col min="7950" max="7950" width="3.375" style="99" customWidth="1"/>
    <col min="7951" max="8192" width="9" style="99"/>
    <col min="8193" max="8193" width="1.375" style="99" customWidth="1"/>
    <col min="8194" max="8196" width="9" style="99"/>
    <col min="8197" max="8197" width="3.375" style="99" customWidth="1"/>
    <col min="8198" max="8199" width="9" style="99"/>
    <col min="8200" max="8200" width="3.125" style="99" customWidth="1"/>
    <col min="8201" max="8204" width="9" style="99"/>
    <col min="8205" max="8205" width="8" style="99" customWidth="1"/>
    <col min="8206" max="8206" width="3.375" style="99" customWidth="1"/>
    <col min="8207" max="8448" width="9" style="99"/>
    <col min="8449" max="8449" width="1.375" style="99" customWidth="1"/>
    <col min="8450" max="8452" width="9" style="99"/>
    <col min="8453" max="8453" width="3.375" style="99" customWidth="1"/>
    <col min="8454" max="8455" width="9" style="99"/>
    <col min="8456" max="8456" width="3.125" style="99" customWidth="1"/>
    <col min="8457" max="8460" width="9" style="99"/>
    <col min="8461" max="8461" width="8" style="99" customWidth="1"/>
    <col min="8462" max="8462" width="3.375" style="99" customWidth="1"/>
    <col min="8463" max="8704" width="9" style="99"/>
    <col min="8705" max="8705" width="1.375" style="99" customWidth="1"/>
    <col min="8706" max="8708" width="9" style="99"/>
    <col min="8709" max="8709" width="3.375" style="99" customWidth="1"/>
    <col min="8710" max="8711" width="9" style="99"/>
    <col min="8712" max="8712" width="3.125" style="99" customWidth="1"/>
    <col min="8713" max="8716" width="9" style="99"/>
    <col min="8717" max="8717" width="8" style="99" customWidth="1"/>
    <col min="8718" max="8718" width="3.375" style="99" customWidth="1"/>
    <col min="8719" max="8960" width="9" style="99"/>
    <col min="8961" max="8961" width="1.375" style="99" customWidth="1"/>
    <col min="8962" max="8964" width="9" style="99"/>
    <col min="8965" max="8965" width="3.375" style="99" customWidth="1"/>
    <col min="8966" max="8967" width="9" style="99"/>
    <col min="8968" max="8968" width="3.125" style="99" customWidth="1"/>
    <col min="8969" max="8972" width="9" style="99"/>
    <col min="8973" max="8973" width="8" style="99" customWidth="1"/>
    <col min="8974" max="8974" width="3.375" style="99" customWidth="1"/>
    <col min="8975" max="9216" width="9" style="99"/>
    <col min="9217" max="9217" width="1.375" style="99" customWidth="1"/>
    <col min="9218" max="9220" width="9" style="99"/>
    <col min="9221" max="9221" width="3.375" style="99" customWidth="1"/>
    <col min="9222" max="9223" width="9" style="99"/>
    <col min="9224" max="9224" width="3.125" style="99" customWidth="1"/>
    <col min="9225" max="9228" width="9" style="99"/>
    <col min="9229" max="9229" width="8" style="99" customWidth="1"/>
    <col min="9230" max="9230" width="3.375" style="99" customWidth="1"/>
    <col min="9231" max="9472" width="9" style="99"/>
    <col min="9473" max="9473" width="1.375" style="99" customWidth="1"/>
    <col min="9474" max="9476" width="9" style="99"/>
    <col min="9477" max="9477" width="3.375" style="99" customWidth="1"/>
    <col min="9478" max="9479" width="9" style="99"/>
    <col min="9480" max="9480" width="3.125" style="99" customWidth="1"/>
    <col min="9481" max="9484" width="9" style="99"/>
    <col min="9485" max="9485" width="8" style="99" customWidth="1"/>
    <col min="9486" max="9486" width="3.375" style="99" customWidth="1"/>
    <col min="9487" max="9728" width="9" style="99"/>
    <col min="9729" max="9729" width="1.375" style="99" customWidth="1"/>
    <col min="9730" max="9732" width="9" style="99"/>
    <col min="9733" max="9733" width="3.375" style="99" customWidth="1"/>
    <col min="9734" max="9735" width="9" style="99"/>
    <col min="9736" max="9736" width="3.125" style="99" customWidth="1"/>
    <col min="9737" max="9740" width="9" style="99"/>
    <col min="9741" max="9741" width="8" style="99" customWidth="1"/>
    <col min="9742" max="9742" width="3.375" style="99" customWidth="1"/>
    <col min="9743" max="9984" width="9" style="99"/>
    <col min="9985" max="9985" width="1.375" style="99" customWidth="1"/>
    <col min="9986" max="9988" width="9" style="99"/>
    <col min="9989" max="9989" width="3.375" style="99" customWidth="1"/>
    <col min="9990" max="9991" width="9" style="99"/>
    <col min="9992" max="9992" width="3.125" style="99" customWidth="1"/>
    <col min="9993" max="9996" width="9" style="99"/>
    <col min="9997" max="9997" width="8" style="99" customWidth="1"/>
    <col min="9998" max="9998" width="3.375" style="99" customWidth="1"/>
    <col min="9999" max="10240" width="9" style="99"/>
    <col min="10241" max="10241" width="1.375" style="99" customWidth="1"/>
    <col min="10242" max="10244" width="9" style="99"/>
    <col min="10245" max="10245" width="3.375" style="99" customWidth="1"/>
    <col min="10246" max="10247" width="9" style="99"/>
    <col min="10248" max="10248" width="3.125" style="99" customWidth="1"/>
    <col min="10249" max="10252" width="9" style="99"/>
    <col min="10253" max="10253" width="8" style="99" customWidth="1"/>
    <col min="10254" max="10254" width="3.375" style="99" customWidth="1"/>
    <col min="10255" max="10496" width="9" style="99"/>
    <col min="10497" max="10497" width="1.375" style="99" customWidth="1"/>
    <col min="10498" max="10500" width="9" style="99"/>
    <col min="10501" max="10501" width="3.375" style="99" customWidth="1"/>
    <col min="10502" max="10503" width="9" style="99"/>
    <col min="10504" max="10504" width="3.125" style="99" customWidth="1"/>
    <col min="10505" max="10508" width="9" style="99"/>
    <col min="10509" max="10509" width="8" style="99" customWidth="1"/>
    <col min="10510" max="10510" width="3.375" style="99" customWidth="1"/>
    <col min="10511" max="10752" width="9" style="99"/>
    <col min="10753" max="10753" width="1.375" style="99" customWidth="1"/>
    <col min="10754" max="10756" width="9" style="99"/>
    <col min="10757" max="10757" width="3.375" style="99" customWidth="1"/>
    <col min="10758" max="10759" width="9" style="99"/>
    <col min="10760" max="10760" width="3.125" style="99" customWidth="1"/>
    <col min="10761" max="10764" width="9" style="99"/>
    <col min="10765" max="10765" width="8" style="99" customWidth="1"/>
    <col min="10766" max="10766" width="3.375" style="99" customWidth="1"/>
    <col min="10767" max="11008" width="9" style="99"/>
    <col min="11009" max="11009" width="1.375" style="99" customWidth="1"/>
    <col min="11010" max="11012" width="9" style="99"/>
    <col min="11013" max="11013" width="3.375" style="99" customWidth="1"/>
    <col min="11014" max="11015" width="9" style="99"/>
    <col min="11016" max="11016" width="3.125" style="99" customWidth="1"/>
    <col min="11017" max="11020" width="9" style="99"/>
    <col min="11021" max="11021" width="8" style="99" customWidth="1"/>
    <col min="11022" max="11022" width="3.375" style="99" customWidth="1"/>
    <col min="11023" max="11264" width="9" style="99"/>
    <col min="11265" max="11265" width="1.375" style="99" customWidth="1"/>
    <col min="11266" max="11268" width="9" style="99"/>
    <col min="11269" max="11269" width="3.375" style="99" customWidth="1"/>
    <col min="11270" max="11271" width="9" style="99"/>
    <col min="11272" max="11272" width="3.125" style="99" customWidth="1"/>
    <col min="11273" max="11276" width="9" style="99"/>
    <col min="11277" max="11277" width="8" style="99" customWidth="1"/>
    <col min="11278" max="11278" width="3.375" style="99" customWidth="1"/>
    <col min="11279" max="11520" width="9" style="99"/>
    <col min="11521" max="11521" width="1.375" style="99" customWidth="1"/>
    <col min="11522" max="11524" width="9" style="99"/>
    <col min="11525" max="11525" width="3.375" style="99" customWidth="1"/>
    <col min="11526" max="11527" width="9" style="99"/>
    <col min="11528" max="11528" width="3.125" style="99" customWidth="1"/>
    <col min="11529" max="11532" width="9" style="99"/>
    <col min="11533" max="11533" width="8" style="99" customWidth="1"/>
    <col min="11534" max="11534" width="3.375" style="99" customWidth="1"/>
    <col min="11535" max="11776" width="9" style="99"/>
    <col min="11777" max="11777" width="1.375" style="99" customWidth="1"/>
    <col min="11778" max="11780" width="9" style="99"/>
    <col min="11781" max="11781" width="3.375" style="99" customWidth="1"/>
    <col min="11782" max="11783" width="9" style="99"/>
    <col min="11784" max="11784" width="3.125" style="99" customWidth="1"/>
    <col min="11785" max="11788" width="9" style="99"/>
    <col min="11789" max="11789" width="8" style="99" customWidth="1"/>
    <col min="11790" max="11790" width="3.375" style="99" customWidth="1"/>
    <col min="11791" max="12032" width="9" style="99"/>
    <col min="12033" max="12033" width="1.375" style="99" customWidth="1"/>
    <col min="12034" max="12036" width="9" style="99"/>
    <col min="12037" max="12037" width="3.375" style="99" customWidth="1"/>
    <col min="12038" max="12039" width="9" style="99"/>
    <col min="12040" max="12040" width="3.125" style="99" customWidth="1"/>
    <col min="12041" max="12044" width="9" style="99"/>
    <col min="12045" max="12045" width="8" style="99" customWidth="1"/>
    <col min="12046" max="12046" width="3.375" style="99" customWidth="1"/>
    <col min="12047" max="12288" width="9" style="99"/>
    <col min="12289" max="12289" width="1.375" style="99" customWidth="1"/>
    <col min="12290" max="12292" width="9" style="99"/>
    <col min="12293" max="12293" width="3.375" style="99" customWidth="1"/>
    <col min="12294" max="12295" width="9" style="99"/>
    <col min="12296" max="12296" width="3.125" style="99" customWidth="1"/>
    <col min="12297" max="12300" width="9" style="99"/>
    <col min="12301" max="12301" width="8" style="99" customWidth="1"/>
    <col min="12302" max="12302" width="3.375" style="99" customWidth="1"/>
    <col min="12303" max="12544" width="9" style="99"/>
    <col min="12545" max="12545" width="1.375" style="99" customWidth="1"/>
    <col min="12546" max="12548" width="9" style="99"/>
    <col min="12549" max="12549" width="3.375" style="99" customWidth="1"/>
    <col min="12550" max="12551" width="9" style="99"/>
    <col min="12552" max="12552" width="3.125" style="99" customWidth="1"/>
    <col min="12553" max="12556" width="9" style="99"/>
    <col min="12557" max="12557" width="8" style="99" customWidth="1"/>
    <col min="12558" max="12558" width="3.375" style="99" customWidth="1"/>
    <col min="12559" max="12800" width="9" style="99"/>
    <col min="12801" max="12801" width="1.375" style="99" customWidth="1"/>
    <col min="12802" max="12804" width="9" style="99"/>
    <col min="12805" max="12805" width="3.375" style="99" customWidth="1"/>
    <col min="12806" max="12807" width="9" style="99"/>
    <col min="12808" max="12808" width="3.125" style="99" customWidth="1"/>
    <col min="12809" max="12812" width="9" style="99"/>
    <col min="12813" max="12813" width="8" style="99" customWidth="1"/>
    <col min="12814" max="12814" width="3.375" style="99" customWidth="1"/>
    <col min="12815" max="13056" width="9" style="99"/>
    <col min="13057" max="13057" width="1.375" style="99" customWidth="1"/>
    <col min="13058" max="13060" width="9" style="99"/>
    <col min="13061" max="13061" width="3.375" style="99" customWidth="1"/>
    <col min="13062" max="13063" width="9" style="99"/>
    <col min="13064" max="13064" width="3.125" style="99" customWidth="1"/>
    <col min="13065" max="13068" width="9" style="99"/>
    <col min="13069" max="13069" width="8" style="99" customWidth="1"/>
    <col min="13070" max="13070" width="3.375" style="99" customWidth="1"/>
    <col min="13071" max="13312" width="9" style="99"/>
    <col min="13313" max="13313" width="1.375" style="99" customWidth="1"/>
    <col min="13314" max="13316" width="9" style="99"/>
    <col min="13317" max="13317" width="3.375" style="99" customWidth="1"/>
    <col min="13318" max="13319" width="9" style="99"/>
    <col min="13320" max="13320" width="3.125" style="99" customWidth="1"/>
    <col min="13321" max="13324" width="9" style="99"/>
    <col min="13325" max="13325" width="8" style="99" customWidth="1"/>
    <col min="13326" max="13326" width="3.375" style="99" customWidth="1"/>
    <col min="13327" max="13568" width="9" style="99"/>
    <col min="13569" max="13569" width="1.375" style="99" customWidth="1"/>
    <col min="13570" max="13572" width="9" style="99"/>
    <col min="13573" max="13573" width="3.375" style="99" customWidth="1"/>
    <col min="13574" max="13575" width="9" style="99"/>
    <col min="13576" max="13576" width="3.125" style="99" customWidth="1"/>
    <col min="13577" max="13580" width="9" style="99"/>
    <col min="13581" max="13581" width="8" style="99" customWidth="1"/>
    <col min="13582" max="13582" width="3.375" style="99" customWidth="1"/>
    <col min="13583" max="13824" width="9" style="99"/>
    <col min="13825" max="13825" width="1.375" style="99" customWidth="1"/>
    <col min="13826" max="13828" width="9" style="99"/>
    <col min="13829" max="13829" width="3.375" style="99" customWidth="1"/>
    <col min="13830" max="13831" width="9" style="99"/>
    <col min="13832" max="13832" width="3.125" style="99" customWidth="1"/>
    <col min="13833" max="13836" width="9" style="99"/>
    <col min="13837" max="13837" width="8" style="99" customWidth="1"/>
    <col min="13838" max="13838" width="3.375" style="99" customWidth="1"/>
    <col min="13839" max="14080" width="9" style="99"/>
    <col min="14081" max="14081" width="1.375" style="99" customWidth="1"/>
    <col min="14082" max="14084" width="9" style="99"/>
    <col min="14085" max="14085" width="3.375" style="99" customWidth="1"/>
    <col min="14086" max="14087" width="9" style="99"/>
    <col min="14088" max="14088" width="3.125" style="99" customWidth="1"/>
    <col min="14089" max="14092" width="9" style="99"/>
    <col min="14093" max="14093" width="8" style="99" customWidth="1"/>
    <col min="14094" max="14094" width="3.375" style="99" customWidth="1"/>
    <col min="14095" max="14336" width="9" style="99"/>
    <col min="14337" max="14337" width="1.375" style="99" customWidth="1"/>
    <col min="14338" max="14340" width="9" style="99"/>
    <col min="14341" max="14341" width="3.375" style="99" customWidth="1"/>
    <col min="14342" max="14343" width="9" style="99"/>
    <col min="14344" max="14344" width="3.125" style="99" customWidth="1"/>
    <col min="14345" max="14348" width="9" style="99"/>
    <col min="14349" max="14349" width="8" style="99" customWidth="1"/>
    <col min="14350" max="14350" width="3.375" style="99" customWidth="1"/>
    <col min="14351" max="14592" width="9" style="99"/>
    <col min="14593" max="14593" width="1.375" style="99" customWidth="1"/>
    <col min="14594" max="14596" width="9" style="99"/>
    <col min="14597" max="14597" width="3.375" style="99" customWidth="1"/>
    <col min="14598" max="14599" width="9" style="99"/>
    <col min="14600" max="14600" width="3.125" style="99" customWidth="1"/>
    <col min="14601" max="14604" width="9" style="99"/>
    <col min="14605" max="14605" width="8" style="99" customWidth="1"/>
    <col min="14606" max="14606" width="3.375" style="99" customWidth="1"/>
    <col min="14607" max="14848" width="9" style="99"/>
    <col min="14849" max="14849" width="1.375" style="99" customWidth="1"/>
    <col min="14850" max="14852" width="9" style="99"/>
    <col min="14853" max="14853" width="3.375" style="99" customWidth="1"/>
    <col min="14854" max="14855" width="9" style="99"/>
    <col min="14856" max="14856" width="3.125" style="99" customWidth="1"/>
    <col min="14857" max="14860" width="9" style="99"/>
    <col min="14861" max="14861" width="8" style="99" customWidth="1"/>
    <col min="14862" max="14862" width="3.375" style="99" customWidth="1"/>
    <col min="14863" max="15104" width="9" style="99"/>
    <col min="15105" max="15105" width="1.375" style="99" customWidth="1"/>
    <col min="15106" max="15108" width="9" style="99"/>
    <col min="15109" max="15109" width="3.375" style="99" customWidth="1"/>
    <col min="15110" max="15111" width="9" style="99"/>
    <col min="15112" max="15112" width="3.125" style="99" customWidth="1"/>
    <col min="15113" max="15116" width="9" style="99"/>
    <col min="15117" max="15117" width="8" style="99" customWidth="1"/>
    <col min="15118" max="15118" width="3.375" style="99" customWidth="1"/>
    <col min="15119" max="15360" width="9" style="99"/>
    <col min="15361" max="15361" width="1.375" style="99" customWidth="1"/>
    <col min="15362" max="15364" width="9" style="99"/>
    <col min="15365" max="15365" width="3.375" style="99" customWidth="1"/>
    <col min="15366" max="15367" width="9" style="99"/>
    <col min="15368" max="15368" width="3.125" style="99" customWidth="1"/>
    <col min="15369" max="15372" width="9" style="99"/>
    <col min="15373" max="15373" width="8" style="99" customWidth="1"/>
    <col min="15374" max="15374" width="3.375" style="99" customWidth="1"/>
    <col min="15375" max="15616" width="9" style="99"/>
    <col min="15617" max="15617" width="1.375" style="99" customWidth="1"/>
    <col min="15618" max="15620" width="9" style="99"/>
    <col min="15621" max="15621" width="3.375" style="99" customWidth="1"/>
    <col min="15622" max="15623" width="9" style="99"/>
    <col min="15624" max="15624" width="3.125" style="99" customWidth="1"/>
    <col min="15625" max="15628" width="9" style="99"/>
    <col min="15629" max="15629" width="8" style="99" customWidth="1"/>
    <col min="15630" max="15630" width="3.375" style="99" customWidth="1"/>
    <col min="15631" max="15872" width="9" style="99"/>
    <col min="15873" max="15873" width="1.375" style="99" customWidth="1"/>
    <col min="15874" max="15876" width="9" style="99"/>
    <col min="15877" max="15877" width="3.375" style="99" customWidth="1"/>
    <col min="15878" max="15879" width="9" style="99"/>
    <col min="15880" max="15880" width="3.125" style="99" customWidth="1"/>
    <col min="15881" max="15884" width="9" style="99"/>
    <col min="15885" max="15885" width="8" style="99" customWidth="1"/>
    <col min="15886" max="15886" width="3.375" style="99" customWidth="1"/>
    <col min="15887" max="16128" width="9" style="99"/>
    <col min="16129" max="16129" width="1.375" style="99" customWidth="1"/>
    <col min="16130" max="16132" width="9" style="99"/>
    <col min="16133" max="16133" width="3.375" style="99" customWidth="1"/>
    <col min="16134" max="16135" width="9" style="99"/>
    <col min="16136" max="16136" width="3.125" style="99" customWidth="1"/>
    <col min="16137" max="16140" width="9" style="99"/>
    <col min="16141" max="16141" width="8" style="99" customWidth="1"/>
    <col min="16142" max="16142" width="3.375" style="99" customWidth="1"/>
    <col min="16143" max="16384" width="9" style="99"/>
  </cols>
  <sheetData>
    <row r="1" spans="2:21" ht="17.25">
      <c r="B1" s="98" t="s">
        <v>176</v>
      </c>
    </row>
    <row r="2" spans="2:21">
      <c r="B2" s="99" t="s">
        <v>194</v>
      </c>
    </row>
    <row r="3" spans="2:21" ht="7.5" customHeight="1"/>
    <row r="4" spans="2:21" ht="18" thickBot="1">
      <c r="B4" s="98" t="s">
        <v>177</v>
      </c>
      <c r="O4" s="98" t="s">
        <v>178</v>
      </c>
    </row>
    <row r="5" spans="2:21">
      <c r="B5" s="100" t="s">
        <v>179</v>
      </c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2"/>
      <c r="O5" s="100" t="s">
        <v>180</v>
      </c>
      <c r="P5" s="101"/>
      <c r="Q5" s="101"/>
      <c r="R5" s="101"/>
      <c r="S5" s="101"/>
      <c r="T5" s="101"/>
      <c r="U5" s="102"/>
    </row>
    <row r="6" spans="2:21">
      <c r="B6" s="103" t="s">
        <v>181</v>
      </c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5"/>
      <c r="O6" s="103" t="s">
        <v>182</v>
      </c>
      <c r="P6" s="104"/>
      <c r="Q6" s="104"/>
      <c r="R6" s="104"/>
      <c r="S6" s="104"/>
      <c r="T6" s="104"/>
      <c r="U6" s="105"/>
    </row>
    <row r="7" spans="2:21">
      <c r="B7" s="103" t="s">
        <v>183</v>
      </c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5"/>
      <c r="O7" s="103" t="s">
        <v>184</v>
      </c>
      <c r="P7" s="104"/>
      <c r="Q7" s="104"/>
      <c r="R7" s="104"/>
      <c r="S7" s="104"/>
      <c r="T7" s="104"/>
      <c r="U7" s="105"/>
    </row>
    <row r="8" spans="2:21" ht="18.75">
      <c r="B8" s="103"/>
      <c r="C8" s="289" t="str">
        <f>HYPERLINK("#見本①!A1","→見本①へ（基本：予定入力方法）")</f>
        <v>→見本①へ（基本：予定入力方法）</v>
      </c>
      <c r="D8" s="290"/>
      <c r="E8" s="290"/>
      <c r="F8" s="290"/>
      <c r="G8" s="290"/>
      <c r="H8" s="104"/>
      <c r="I8" s="104"/>
      <c r="J8" s="104"/>
      <c r="K8" s="104"/>
      <c r="L8" s="104"/>
      <c r="M8" s="105"/>
      <c r="O8" s="103" t="s">
        <v>185</v>
      </c>
      <c r="P8" s="104"/>
      <c r="Q8" s="104"/>
      <c r="R8" s="104"/>
      <c r="S8" s="104"/>
      <c r="T8" s="104"/>
      <c r="U8" s="105"/>
    </row>
    <row r="9" spans="2:21" ht="15.95" customHeight="1" thickBot="1">
      <c r="B9" s="103"/>
      <c r="C9" s="296" t="str">
        <f>HYPERLINK("#見本②!A1","→見本②へ（基本：途中の単元から始める方法）")</f>
        <v>→見本②へ（基本：途中の単元から始める方法）</v>
      </c>
      <c r="D9" s="296"/>
      <c r="E9" s="296"/>
      <c r="F9" s="296"/>
      <c r="G9" s="296"/>
      <c r="H9" s="296"/>
      <c r="I9" s="296"/>
      <c r="J9" s="296"/>
      <c r="K9" s="106"/>
      <c r="L9" s="106"/>
      <c r="M9" s="107"/>
      <c r="O9" s="108"/>
      <c r="P9" s="109"/>
      <c r="Q9" s="109"/>
      <c r="R9" s="109"/>
      <c r="S9" s="109"/>
      <c r="T9" s="109"/>
      <c r="U9" s="110"/>
    </row>
    <row r="10" spans="2:21" ht="15.95" customHeight="1">
      <c r="B10" s="103"/>
      <c r="C10" s="289" t="str">
        <f>HYPERLINK("#見本③!A1","→見本③へ（応用：教科の学習順の変更方法）")</f>
        <v>→見本③へ（応用：教科の学習順の変更方法）</v>
      </c>
      <c r="D10" s="290"/>
      <c r="E10" s="290"/>
      <c r="F10" s="290"/>
      <c r="G10" s="290"/>
      <c r="H10" s="290"/>
      <c r="I10" s="290"/>
      <c r="J10" s="290"/>
      <c r="K10" s="290"/>
      <c r="L10" s="111"/>
      <c r="M10" s="112"/>
    </row>
    <row r="11" spans="2:21" ht="15.75" customHeight="1">
      <c r="B11" s="103"/>
      <c r="C11" s="113"/>
      <c r="D11" s="106"/>
      <c r="E11" s="106"/>
      <c r="F11" s="106"/>
      <c r="G11" s="106"/>
      <c r="H11" s="106"/>
      <c r="I11" s="106"/>
      <c r="J11" s="106"/>
      <c r="K11" s="106"/>
      <c r="L11" s="104"/>
      <c r="M11" s="105"/>
    </row>
    <row r="12" spans="2:21" ht="6.75" customHeight="1">
      <c r="B12" s="10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5"/>
    </row>
    <row r="13" spans="2:21" ht="15.95" customHeight="1" thickBot="1">
      <c r="B13" s="103" t="s">
        <v>186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5"/>
      <c r="O13" s="98" t="s">
        <v>187</v>
      </c>
    </row>
    <row r="14" spans="2:21" ht="15.75" customHeight="1">
      <c r="B14" s="103"/>
      <c r="C14" s="114" t="s">
        <v>188</v>
      </c>
      <c r="D14" s="104"/>
      <c r="E14" s="104"/>
      <c r="F14" s="104"/>
      <c r="G14" s="104"/>
      <c r="H14" s="104"/>
      <c r="I14" s="104"/>
      <c r="J14" s="104"/>
      <c r="K14" s="104"/>
      <c r="L14" s="104"/>
      <c r="M14" s="105"/>
      <c r="O14" s="100"/>
      <c r="P14" s="101"/>
      <c r="Q14" s="101"/>
      <c r="R14" s="101"/>
      <c r="S14" s="101"/>
      <c r="T14" s="101"/>
      <c r="U14" s="102"/>
    </row>
    <row r="15" spans="2:21" ht="9" customHeight="1">
      <c r="B15" s="103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5"/>
      <c r="O15" s="103"/>
      <c r="P15" s="104"/>
      <c r="Q15" s="104"/>
      <c r="R15" s="104"/>
      <c r="S15" s="104"/>
      <c r="T15" s="104"/>
      <c r="U15" s="105"/>
    </row>
    <row r="16" spans="2:21" ht="15.95" customHeight="1">
      <c r="B16" s="103"/>
      <c r="C16" s="291" t="s">
        <v>236</v>
      </c>
      <c r="D16" s="115" t="str">
        <f>HYPERLINK("#22年10月!A1","10月")</f>
        <v>10月</v>
      </c>
      <c r="E16" s="49"/>
      <c r="F16" s="294" t="s">
        <v>373</v>
      </c>
      <c r="G16" s="115" t="str">
        <f>HYPERLINK("#23年1月!A1","1月")</f>
        <v>1月</v>
      </c>
      <c r="H16" s="104"/>
      <c r="I16" s="294" t="s">
        <v>492</v>
      </c>
      <c r="J16" s="115" t="str">
        <f>HYPERLINK("#24年1月!A1","1月")</f>
        <v>1月</v>
      </c>
      <c r="K16" s="104"/>
      <c r="L16" s="104"/>
      <c r="M16" s="105"/>
      <c r="O16" s="116"/>
      <c r="P16" s="104"/>
      <c r="Q16" s="104"/>
      <c r="R16" s="104"/>
      <c r="S16" s="104"/>
      <c r="T16" s="104"/>
      <c r="U16" s="105"/>
    </row>
    <row r="17" spans="2:21" ht="15.95" customHeight="1">
      <c r="B17" s="103"/>
      <c r="C17" s="292"/>
      <c r="D17" s="115" t="str">
        <f>HYPERLINK("#22年11月!A1","11月")</f>
        <v>11月</v>
      </c>
      <c r="E17" s="49"/>
      <c r="F17" s="295"/>
      <c r="G17" s="115" t="str">
        <f>HYPERLINK("#23年2月!A1","2月")</f>
        <v>2月</v>
      </c>
      <c r="H17" s="104"/>
      <c r="I17" s="295"/>
      <c r="J17" s="115" t="str">
        <f>HYPERLINK("#24年2月!A1","2月")</f>
        <v>2月</v>
      </c>
      <c r="K17" s="104"/>
      <c r="L17" s="104"/>
      <c r="M17" s="105"/>
      <c r="O17" s="103"/>
      <c r="P17" s="104"/>
      <c r="Q17" s="104"/>
      <c r="R17" s="104"/>
      <c r="S17" s="104"/>
      <c r="T17" s="104"/>
      <c r="U17" s="105"/>
    </row>
    <row r="18" spans="2:21" ht="15.95" customHeight="1" thickBot="1">
      <c r="B18" s="103"/>
      <c r="C18" s="293"/>
      <c r="D18" s="115" t="str">
        <f>HYPERLINK("#22年12月!A1","12月")</f>
        <v>12月</v>
      </c>
      <c r="E18" s="49"/>
      <c r="F18" s="295"/>
      <c r="G18" s="115" t="str">
        <f>HYPERLINK("#23年3月!A1","3月")</f>
        <v>3月</v>
      </c>
      <c r="H18" s="104"/>
      <c r="I18" s="295"/>
      <c r="J18" s="115" t="str">
        <f>HYPERLINK("#24年3月!A1","3月")</f>
        <v>3月</v>
      </c>
      <c r="K18" s="104"/>
      <c r="L18" s="104"/>
      <c r="M18" s="105"/>
      <c r="O18" s="108"/>
      <c r="P18" s="109"/>
      <c r="Q18" s="109"/>
      <c r="R18" s="109"/>
      <c r="S18" s="109"/>
      <c r="T18" s="109"/>
      <c r="U18" s="110"/>
    </row>
    <row r="19" spans="2:21" ht="15.95" customHeight="1">
      <c r="B19" s="103"/>
      <c r="C19" s="104"/>
      <c r="D19" s="104"/>
      <c r="E19" s="104"/>
      <c r="F19" s="295"/>
      <c r="G19" s="115" t="str">
        <f>HYPERLINK("#23年4月!A1","4月")</f>
        <v>4月</v>
      </c>
      <c r="H19" s="104"/>
      <c r="I19" s="104"/>
      <c r="J19" s="104"/>
      <c r="K19" s="104"/>
      <c r="L19" s="104"/>
      <c r="M19" s="105"/>
    </row>
    <row r="20" spans="2:21" ht="15.95" customHeight="1">
      <c r="B20" s="103"/>
      <c r="C20" s="104"/>
      <c r="D20" s="104"/>
      <c r="E20" s="104"/>
      <c r="F20" s="295"/>
      <c r="G20" s="115" t="str">
        <f>HYPERLINK("#23年5月!A1","5月")</f>
        <v>5月</v>
      </c>
      <c r="H20" s="104"/>
      <c r="I20" s="104"/>
      <c r="J20" s="104"/>
      <c r="K20" s="104"/>
      <c r="L20" s="104"/>
      <c r="M20" s="105"/>
    </row>
    <row r="21" spans="2:21" ht="15.95" customHeight="1">
      <c r="B21" s="103"/>
      <c r="C21" s="104"/>
      <c r="D21" s="104"/>
      <c r="E21" s="104"/>
      <c r="F21" s="295"/>
      <c r="G21" s="115" t="str">
        <f>HYPERLINK("#23年6月!A1","6月")</f>
        <v>6月</v>
      </c>
      <c r="H21" s="104"/>
      <c r="I21" s="104"/>
      <c r="J21" s="104"/>
      <c r="K21" s="104"/>
      <c r="L21" s="104"/>
      <c r="M21" s="105"/>
    </row>
    <row r="22" spans="2:21" ht="15.95" customHeight="1">
      <c r="B22" s="103"/>
      <c r="C22" s="104"/>
      <c r="D22" s="104"/>
      <c r="E22" s="104"/>
      <c r="F22" s="295"/>
      <c r="G22" s="115" t="str">
        <f>HYPERLINK("#23年7月!A1","7月")</f>
        <v>7月</v>
      </c>
      <c r="H22" s="104"/>
      <c r="I22" s="104"/>
      <c r="J22" s="104"/>
      <c r="K22" s="104"/>
      <c r="L22" s="104"/>
      <c r="M22" s="105"/>
    </row>
    <row r="23" spans="2:21" ht="15.95" customHeight="1">
      <c r="B23" s="103"/>
      <c r="C23" s="104"/>
      <c r="D23" s="104"/>
      <c r="E23" s="104"/>
      <c r="F23" s="295"/>
      <c r="G23" s="115" t="str">
        <f>HYPERLINK("#23年8月!A1","8月")</f>
        <v>8月</v>
      </c>
      <c r="H23" s="104"/>
      <c r="I23" s="104"/>
      <c r="J23" s="104"/>
      <c r="K23" s="104"/>
      <c r="L23" s="104"/>
      <c r="M23" s="105"/>
    </row>
    <row r="24" spans="2:21" ht="15.95" customHeight="1">
      <c r="B24" s="103"/>
      <c r="C24" s="104"/>
      <c r="D24" s="104"/>
      <c r="E24" s="104"/>
      <c r="F24" s="295"/>
      <c r="G24" s="115" t="str">
        <f>HYPERLINK("#23年9月!A1","9月")</f>
        <v>9月</v>
      </c>
      <c r="H24" s="104"/>
      <c r="I24" s="104"/>
      <c r="J24" s="104"/>
      <c r="K24" s="104"/>
      <c r="L24" s="104"/>
      <c r="M24" s="105"/>
    </row>
    <row r="25" spans="2:21" ht="15.95" customHeight="1">
      <c r="B25" s="103"/>
      <c r="C25" s="104"/>
      <c r="D25" s="104"/>
      <c r="E25" s="104"/>
      <c r="F25" s="295"/>
      <c r="G25" s="115" t="str">
        <f>HYPERLINK("#23年10月!A1","10月")</f>
        <v>10月</v>
      </c>
      <c r="H25" s="104"/>
      <c r="I25" s="104"/>
      <c r="J25" s="104"/>
      <c r="K25" s="104"/>
      <c r="L25" s="104"/>
      <c r="M25" s="105"/>
    </row>
    <row r="26" spans="2:21" ht="15.95" customHeight="1">
      <c r="B26" s="103"/>
      <c r="C26" s="104"/>
      <c r="D26" s="104"/>
      <c r="E26" s="104"/>
      <c r="F26" s="295"/>
      <c r="G26" s="115" t="str">
        <f>HYPERLINK("#23年11月!A1","11月")</f>
        <v>11月</v>
      </c>
      <c r="H26" s="104"/>
      <c r="I26" s="104"/>
      <c r="J26" s="104"/>
      <c r="K26" s="104"/>
      <c r="L26" s="104"/>
      <c r="M26" s="105"/>
    </row>
    <row r="27" spans="2:21" ht="14.25" customHeight="1">
      <c r="B27" s="103"/>
      <c r="C27" s="104"/>
      <c r="D27" s="104"/>
      <c r="E27" s="104"/>
      <c r="F27" s="295"/>
      <c r="G27" s="115" t="str">
        <f>HYPERLINK("#23年12月!A1","12月")</f>
        <v>12月</v>
      </c>
      <c r="H27" s="104"/>
      <c r="I27" s="104"/>
      <c r="J27" s="104"/>
      <c r="K27" s="104"/>
      <c r="L27" s="104"/>
      <c r="M27" s="105"/>
    </row>
    <row r="28" spans="2:21" ht="6.75" customHeight="1">
      <c r="B28" s="103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5"/>
    </row>
    <row r="29" spans="2:21" ht="15.95" customHeight="1">
      <c r="B29" s="103" t="s">
        <v>189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5"/>
    </row>
    <row r="30" spans="2:21">
      <c r="B30" s="103" t="s">
        <v>190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5"/>
    </row>
    <row r="31" spans="2:21">
      <c r="B31" s="103" t="s">
        <v>191</v>
      </c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5"/>
    </row>
    <row r="32" spans="2:21">
      <c r="B32" s="103" t="s">
        <v>192</v>
      </c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5"/>
    </row>
    <row r="33" spans="2:13">
      <c r="B33" s="103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5"/>
    </row>
    <row r="34" spans="2:13">
      <c r="B34" s="103" t="s">
        <v>193</v>
      </c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5"/>
    </row>
    <row r="35" spans="2:13" ht="14.25" thickBot="1">
      <c r="B35" s="108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10"/>
    </row>
  </sheetData>
  <mergeCells count="6">
    <mergeCell ref="C8:G8"/>
    <mergeCell ref="C10:K10"/>
    <mergeCell ref="C16:C18"/>
    <mergeCell ref="F16:F27"/>
    <mergeCell ref="I16:I18"/>
    <mergeCell ref="C9:J9"/>
  </mergeCells>
  <phoneticPr fontId="1"/>
  <pageMargins left="0.75" right="0.75" top="1" bottom="1" header="0.51200000000000001" footer="0.51200000000000001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44927</v>
      </c>
      <c r="C7" s="19">
        <f t="shared" ref="C7:C16" si="1">WEEKDAY(B7)</f>
        <v>1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44928</v>
      </c>
      <c r="C8" s="19">
        <f t="shared" si="1"/>
        <v>2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44929</v>
      </c>
      <c r="C9" s="19">
        <f t="shared" si="1"/>
        <v>3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44930</v>
      </c>
      <c r="C10" s="19">
        <f t="shared" si="1"/>
        <v>4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44931</v>
      </c>
      <c r="C11" s="19">
        <f t="shared" si="1"/>
        <v>5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44932</v>
      </c>
      <c r="C12" s="19">
        <f t="shared" si="1"/>
        <v>6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44933</v>
      </c>
      <c r="C13" s="19">
        <f t="shared" si="1"/>
        <v>7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44934</v>
      </c>
      <c r="C14" s="19">
        <f t="shared" si="1"/>
        <v>1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44935</v>
      </c>
      <c r="C15" s="19">
        <f t="shared" si="1"/>
        <v>2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44936</v>
      </c>
      <c r="C16" s="19">
        <f t="shared" si="1"/>
        <v>3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44937</v>
      </c>
      <c r="C17" s="19">
        <f t="shared" ref="C17:C37" si="14">WEEKDAY(B17)</f>
        <v>4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44938</v>
      </c>
      <c r="C18" s="19">
        <f t="shared" si="14"/>
        <v>5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44939</v>
      </c>
      <c r="C19" s="19">
        <f t="shared" si="14"/>
        <v>6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44940</v>
      </c>
      <c r="C20" s="19">
        <f t="shared" si="14"/>
        <v>7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44941</v>
      </c>
      <c r="C21" s="19">
        <f t="shared" si="14"/>
        <v>1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44942</v>
      </c>
      <c r="C22" s="19">
        <f t="shared" si="14"/>
        <v>2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44943</v>
      </c>
      <c r="C23" s="19">
        <f t="shared" si="14"/>
        <v>3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44944</v>
      </c>
      <c r="C24" s="19">
        <f t="shared" si="14"/>
        <v>4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44945</v>
      </c>
      <c r="C25" s="19">
        <f t="shared" si="14"/>
        <v>5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44946</v>
      </c>
      <c r="C26" s="19">
        <f t="shared" si="14"/>
        <v>6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44947</v>
      </c>
      <c r="C27" s="19">
        <f t="shared" si="14"/>
        <v>7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44948</v>
      </c>
      <c r="C28" s="19">
        <f t="shared" si="14"/>
        <v>1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44949</v>
      </c>
      <c r="C29" s="19">
        <f t="shared" si="14"/>
        <v>2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44950</v>
      </c>
      <c r="C30" s="19">
        <f t="shared" si="14"/>
        <v>3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44951</v>
      </c>
      <c r="C31" s="19">
        <f t="shared" si="14"/>
        <v>4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44952</v>
      </c>
      <c r="C32" s="19">
        <f t="shared" si="14"/>
        <v>5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44953</v>
      </c>
      <c r="C33" s="19">
        <f t="shared" si="14"/>
        <v>6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44954</v>
      </c>
      <c r="C34" s="19">
        <f t="shared" si="14"/>
        <v>7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44955</v>
      </c>
      <c r="C35" s="19">
        <f t="shared" si="14"/>
        <v>1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44956</v>
      </c>
      <c r="C36" s="19">
        <f t="shared" si="14"/>
        <v>2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44957</v>
      </c>
      <c r="C37" s="19">
        <f t="shared" si="14"/>
        <v>3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74" priority="4" stopIfTrue="1">
      <formula>C7="祝"</formula>
    </cfRule>
    <cfRule type="expression" dxfId="73" priority="5" stopIfTrue="1">
      <formula>OR(C7=1,C7=7)</formula>
    </cfRule>
  </conditionalFormatting>
  <conditionalFormatting sqref="A7:A37">
    <cfRule type="expression" dxfId="72" priority="2" stopIfTrue="1">
      <formula>C7="祝"</formula>
    </cfRule>
    <cfRule type="expression" dxfId="71" priority="3" stopIfTrue="1">
      <formula>OR(C7=1,C7=7)</formula>
    </cfRule>
  </conditionalFormatting>
  <conditionalFormatting sqref="C7:C37">
    <cfRule type="cellIs" dxfId="7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2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156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4" si="0">DATE($A$4,$A$5,A7)</f>
        <v>44958</v>
      </c>
      <c r="C7" s="19">
        <f t="shared" ref="C7:C16" si="1">WEEKDAY(B7)</f>
        <v>4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4" si="2">IF($Q7=1,VLOOKUP($R7,$Z$10:$BB$69,11),IF($Q7=2,VLOOKUP($R6+1,$Z$10:$BB$69,21),IF($Q7="予備","予備","")))</f>
        <v>2～3</v>
      </c>
      <c r="G7" s="154" t="str">
        <f t="shared" ref="G7:G34" si="3">IF($Q7=1,VLOOKUP($R7,$Z$10:$BB$69,12),IF($Q7=2,VLOOKUP($R6+1,$Z$10:$BB$69,22),IF($Q7="予備","予備","")))</f>
        <v/>
      </c>
      <c r="H7" s="153" t="str">
        <f t="shared" ref="H7:H34" si="4">IF($Q7=1,VLOOKUP($R7,$Z$10:$BB$69,13),IF($Q7=2,VLOOKUP($R6+1,$Z$10:$BB$69,23),IF($Q7="予備","予備","")))</f>
        <v/>
      </c>
      <c r="I7" s="154" t="str">
        <f t="shared" ref="I7:I34" si="5">IF($Q7=1,VLOOKUP($R7,$Z$10:$BB$69,14),IF($Q7=2,VLOOKUP($R6+1,$Z$10:$BB$69,24),IF($Q7="予備","予備","")))</f>
        <v/>
      </c>
      <c r="J7" s="153" t="str">
        <f t="shared" ref="J7:J34" si="6">IF($Q7=1,VLOOKUP($R7,$Z$10:$BB$69,15),IF($Q7=2,VLOOKUP($R6+1,$Z$10:$BB$69,25),IF($Q7="予備","予備","")))</f>
        <v/>
      </c>
      <c r="K7" s="154" t="str">
        <f t="shared" ref="K7:K34" si="7">IF($Q7=1,VLOOKUP($R7,$Z$10:$BB$69,16),IF($Q7=2,VLOOKUP($R6+1,$Z$10:$BB$69,26),IF($Q7="予備","予備","")))</f>
        <v/>
      </c>
      <c r="L7" s="153" t="str">
        <f t="shared" ref="L7:L34" si="8">IF($Q7=1,VLOOKUP($R7,$Z$10:$BB$69,17),IF($Q7=2,VLOOKUP($R6+1,$Z$10:$BB$69,27),IF($Q7="予備","予備","")))</f>
        <v/>
      </c>
      <c r="M7" s="154" t="str">
        <f t="shared" ref="M7:M34" si="9">IF($Q7=1,VLOOKUP($R7,$Z$10:$BB$69,18),IF($Q7=2,VLOOKUP($R6+1,$Z$10:$BB$69,28),IF($Q7="予備","予備","")))</f>
        <v/>
      </c>
      <c r="N7" s="153" t="str">
        <f t="shared" ref="N7:N34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44959</v>
      </c>
      <c r="C8" s="19">
        <f t="shared" si="1"/>
        <v>5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44960</v>
      </c>
      <c r="C9" s="19">
        <f t="shared" si="1"/>
        <v>6</v>
      </c>
      <c r="D9" s="9"/>
      <c r="E9" s="154" t="str">
        <f t="shared" ref="E9:E34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44961</v>
      </c>
      <c r="C10" s="19">
        <f t="shared" si="1"/>
        <v>7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44962</v>
      </c>
      <c r="C11" s="19">
        <f t="shared" si="1"/>
        <v>1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44963</v>
      </c>
      <c r="C12" s="19">
        <f t="shared" si="1"/>
        <v>2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44964</v>
      </c>
      <c r="C13" s="19">
        <f t="shared" si="1"/>
        <v>3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44965</v>
      </c>
      <c r="C14" s="19">
        <f t="shared" si="1"/>
        <v>4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44966</v>
      </c>
      <c r="C15" s="19">
        <f t="shared" si="1"/>
        <v>5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44967</v>
      </c>
      <c r="C16" s="19">
        <f t="shared" si="1"/>
        <v>6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44968</v>
      </c>
      <c r="C17" s="19">
        <f t="shared" ref="C17:C34" si="14">WEEKDAY(B17)</f>
        <v>7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44969</v>
      </c>
      <c r="C18" s="19">
        <f t="shared" si="14"/>
        <v>1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44970</v>
      </c>
      <c r="C19" s="19">
        <f t="shared" si="14"/>
        <v>2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44971</v>
      </c>
      <c r="C20" s="19">
        <f t="shared" si="14"/>
        <v>3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44972</v>
      </c>
      <c r="C21" s="19">
        <f t="shared" si="14"/>
        <v>4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44973</v>
      </c>
      <c r="C22" s="19">
        <f t="shared" si="14"/>
        <v>5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44974</v>
      </c>
      <c r="C23" s="19">
        <f t="shared" si="14"/>
        <v>6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44975</v>
      </c>
      <c r="C24" s="19">
        <f t="shared" si="14"/>
        <v>7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44976</v>
      </c>
      <c r="C25" s="19">
        <f t="shared" si="14"/>
        <v>1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44977</v>
      </c>
      <c r="C26" s="19">
        <f t="shared" si="14"/>
        <v>2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44978</v>
      </c>
      <c r="C27" s="19">
        <f t="shared" si="14"/>
        <v>3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44979</v>
      </c>
      <c r="C28" s="19">
        <f t="shared" si="14"/>
        <v>4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44980</v>
      </c>
      <c r="C29" s="19">
        <f t="shared" si="14"/>
        <v>5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44981</v>
      </c>
      <c r="C30" s="19">
        <f t="shared" si="14"/>
        <v>6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44982</v>
      </c>
      <c r="C31" s="19">
        <f t="shared" si="14"/>
        <v>7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44983</v>
      </c>
      <c r="C32" s="19">
        <f t="shared" si="14"/>
        <v>1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44984</v>
      </c>
      <c r="C33" s="19">
        <f t="shared" si="14"/>
        <v>2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 thickBot="1">
      <c r="A34" s="5">
        <v>28</v>
      </c>
      <c r="B34" s="6">
        <f t="shared" si="0"/>
        <v>44985</v>
      </c>
      <c r="C34" s="19">
        <f t="shared" si="14"/>
        <v>3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157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D35" s="24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24"/>
      <c r="Q35" s="158"/>
      <c r="R35" s="14">
        <f>SUM($Q$7:Q34)</f>
        <v>28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24.95" customHeight="1">
      <c r="D36" s="24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24"/>
      <c r="Q36" s="18" t="s">
        <v>53</v>
      </c>
      <c r="R36" s="14">
        <f>SUM($Q$7:Q34)</f>
        <v>28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24.95" customHeight="1"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4">
    <cfRule type="expression" dxfId="69" priority="4" stopIfTrue="1">
      <formula>C7="祝"</formula>
    </cfRule>
    <cfRule type="expression" dxfId="68" priority="5" stopIfTrue="1">
      <formula>OR(C7=1,C7=7)</formula>
    </cfRule>
  </conditionalFormatting>
  <conditionalFormatting sqref="A7:A34">
    <cfRule type="expression" dxfId="67" priority="2" stopIfTrue="1">
      <formula>C7="祝"</formula>
    </cfRule>
    <cfRule type="expression" dxfId="66" priority="3" stopIfTrue="1">
      <formula>OR(C7=1,C7=7)</formula>
    </cfRule>
  </conditionalFormatting>
  <conditionalFormatting sqref="C7:C34">
    <cfRule type="cellIs" dxfId="6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3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44986</v>
      </c>
      <c r="C7" s="19">
        <f t="shared" ref="C7:C16" si="1">WEEKDAY(B7)</f>
        <v>4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44987</v>
      </c>
      <c r="C8" s="19">
        <f t="shared" si="1"/>
        <v>5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44988</v>
      </c>
      <c r="C9" s="19">
        <f t="shared" si="1"/>
        <v>6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44989</v>
      </c>
      <c r="C10" s="19">
        <f t="shared" si="1"/>
        <v>7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44990</v>
      </c>
      <c r="C11" s="19">
        <f t="shared" si="1"/>
        <v>1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44991</v>
      </c>
      <c r="C12" s="19">
        <f t="shared" si="1"/>
        <v>2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44992</v>
      </c>
      <c r="C13" s="19">
        <f t="shared" si="1"/>
        <v>3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44993</v>
      </c>
      <c r="C14" s="19">
        <f t="shared" si="1"/>
        <v>4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44994</v>
      </c>
      <c r="C15" s="19">
        <f t="shared" si="1"/>
        <v>5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44995</v>
      </c>
      <c r="C16" s="19">
        <f t="shared" si="1"/>
        <v>6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44996</v>
      </c>
      <c r="C17" s="19">
        <f t="shared" ref="C17:C37" si="14">WEEKDAY(B17)</f>
        <v>7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44997</v>
      </c>
      <c r="C18" s="19">
        <f t="shared" si="14"/>
        <v>1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44998</v>
      </c>
      <c r="C19" s="19">
        <f t="shared" si="14"/>
        <v>2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44999</v>
      </c>
      <c r="C20" s="19">
        <f t="shared" si="14"/>
        <v>3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45000</v>
      </c>
      <c r="C21" s="19">
        <f t="shared" si="14"/>
        <v>4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45001</v>
      </c>
      <c r="C22" s="19">
        <f t="shared" si="14"/>
        <v>5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45002</v>
      </c>
      <c r="C23" s="19">
        <f t="shared" si="14"/>
        <v>6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45003</v>
      </c>
      <c r="C24" s="19">
        <f t="shared" si="14"/>
        <v>7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45004</v>
      </c>
      <c r="C25" s="19">
        <f t="shared" si="14"/>
        <v>1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45005</v>
      </c>
      <c r="C26" s="19">
        <f t="shared" si="14"/>
        <v>2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45006</v>
      </c>
      <c r="C27" s="19">
        <f t="shared" si="14"/>
        <v>3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45007</v>
      </c>
      <c r="C28" s="19">
        <f t="shared" si="14"/>
        <v>4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45008</v>
      </c>
      <c r="C29" s="19">
        <f t="shared" si="14"/>
        <v>5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45009</v>
      </c>
      <c r="C30" s="19">
        <f t="shared" si="14"/>
        <v>6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45010</v>
      </c>
      <c r="C31" s="19">
        <f t="shared" si="14"/>
        <v>7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45011</v>
      </c>
      <c r="C32" s="19">
        <f t="shared" si="14"/>
        <v>1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45012</v>
      </c>
      <c r="C33" s="19">
        <f t="shared" si="14"/>
        <v>2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45013</v>
      </c>
      <c r="C34" s="19">
        <f t="shared" si="14"/>
        <v>3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45014</v>
      </c>
      <c r="C35" s="19">
        <f t="shared" si="14"/>
        <v>4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45015</v>
      </c>
      <c r="C36" s="19">
        <f t="shared" si="14"/>
        <v>5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45016</v>
      </c>
      <c r="C37" s="19">
        <f t="shared" si="14"/>
        <v>6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64" priority="4" stopIfTrue="1">
      <formula>C7="祝"</formula>
    </cfRule>
    <cfRule type="expression" dxfId="63" priority="5" stopIfTrue="1">
      <formula>OR(C7=1,C7=7)</formula>
    </cfRule>
  </conditionalFormatting>
  <conditionalFormatting sqref="A7:A37">
    <cfRule type="expression" dxfId="62" priority="2" stopIfTrue="1">
      <formula>C7="祝"</formula>
    </cfRule>
    <cfRule type="expression" dxfId="61" priority="3" stopIfTrue="1">
      <formula>OR(C7=1,C7=7)</formula>
    </cfRule>
  </conditionalFormatting>
  <conditionalFormatting sqref="C7:C37">
    <cfRule type="cellIs" dxfId="6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4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45017</v>
      </c>
      <c r="C7" s="19">
        <f t="shared" ref="C7:C16" si="1">WEEKDAY(B7)</f>
        <v>7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45018</v>
      </c>
      <c r="C8" s="19">
        <f t="shared" si="1"/>
        <v>1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45019</v>
      </c>
      <c r="C9" s="19">
        <f t="shared" si="1"/>
        <v>2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45020</v>
      </c>
      <c r="C10" s="19">
        <f t="shared" si="1"/>
        <v>3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45021</v>
      </c>
      <c r="C11" s="19">
        <f t="shared" si="1"/>
        <v>4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45022</v>
      </c>
      <c r="C12" s="19">
        <f t="shared" si="1"/>
        <v>5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45023</v>
      </c>
      <c r="C13" s="19">
        <f t="shared" si="1"/>
        <v>6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45024</v>
      </c>
      <c r="C14" s="19">
        <f t="shared" si="1"/>
        <v>7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45025</v>
      </c>
      <c r="C15" s="19">
        <f t="shared" si="1"/>
        <v>1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45026</v>
      </c>
      <c r="C16" s="19">
        <f t="shared" si="1"/>
        <v>2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45027</v>
      </c>
      <c r="C17" s="19">
        <f t="shared" ref="C17:C36" si="14">WEEKDAY(B17)</f>
        <v>3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45028</v>
      </c>
      <c r="C18" s="19">
        <f t="shared" si="14"/>
        <v>4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45029</v>
      </c>
      <c r="C19" s="19">
        <f t="shared" si="14"/>
        <v>5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45030</v>
      </c>
      <c r="C20" s="19">
        <f t="shared" si="14"/>
        <v>6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45031</v>
      </c>
      <c r="C21" s="19">
        <f t="shared" si="14"/>
        <v>7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45032</v>
      </c>
      <c r="C22" s="19">
        <f t="shared" si="14"/>
        <v>1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45033</v>
      </c>
      <c r="C23" s="19">
        <f t="shared" si="14"/>
        <v>2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45034</v>
      </c>
      <c r="C24" s="19">
        <f t="shared" si="14"/>
        <v>3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45035</v>
      </c>
      <c r="C25" s="19">
        <f t="shared" si="14"/>
        <v>4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45036</v>
      </c>
      <c r="C26" s="19">
        <f t="shared" si="14"/>
        <v>5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45037</v>
      </c>
      <c r="C27" s="19">
        <f t="shared" si="14"/>
        <v>6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45038</v>
      </c>
      <c r="C28" s="19">
        <f t="shared" si="14"/>
        <v>7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45039</v>
      </c>
      <c r="C29" s="19">
        <f t="shared" si="14"/>
        <v>1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45040</v>
      </c>
      <c r="C30" s="19">
        <f t="shared" si="14"/>
        <v>2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45041</v>
      </c>
      <c r="C31" s="19">
        <f t="shared" si="14"/>
        <v>3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45042</v>
      </c>
      <c r="C32" s="19">
        <f t="shared" si="14"/>
        <v>4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45043</v>
      </c>
      <c r="C33" s="19">
        <f t="shared" si="14"/>
        <v>5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45044</v>
      </c>
      <c r="C34" s="19">
        <f t="shared" si="14"/>
        <v>6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45045</v>
      </c>
      <c r="C35" s="19">
        <f t="shared" si="14"/>
        <v>7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45046</v>
      </c>
      <c r="C36" s="19">
        <f t="shared" si="14"/>
        <v>1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59" priority="4" stopIfTrue="1">
      <formula>C7="祝"</formula>
    </cfRule>
    <cfRule type="expression" dxfId="58" priority="5" stopIfTrue="1">
      <formula>OR(C7=1,C7=7)</formula>
    </cfRule>
  </conditionalFormatting>
  <conditionalFormatting sqref="A7:A36">
    <cfRule type="expression" dxfId="57" priority="2" stopIfTrue="1">
      <formula>C7="祝"</formula>
    </cfRule>
    <cfRule type="expression" dxfId="56" priority="3" stopIfTrue="1">
      <formula>OR(C7=1,C7=7)</formula>
    </cfRule>
  </conditionalFormatting>
  <conditionalFormatting sqref="C7:C36">
    <cfRule type="cellIs" dxfId="5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5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45047</v>
      </c>
      <c r="C7" s="19">
        <f t="shared" ref="C7:C16" si="1">WEEKDAY(B7)</f>
        <v>2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45048</v>
      </c>
      <c r="C8" s="19">
        <f t="shared" si="1"/>
        <v>3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45049</v>
      </c>
      <c r="C9" s="19">
        <f t="shared" si="1"/>
        <v>4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45050</v>
      </c>
      <c r="C10" s="19">
        <f t="shared" si="1"/>
        <v>5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45051</v>
      </c>
      <c r="C11" s="19">
        <f t="shared" si="1"/>
        <v>6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45052</v>
      </c>
      <c r="C12" s="19">
        <f t="shared" si="1"/>
        <v>7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45053</v>
      </c>
      <c r="C13" s="19">
        <f t="shared" si="1"/>
        <v>1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45054</v>
      </c>
      <c r="C14" s="19">
        <f t="shared" si="1"/>
        <v>2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45055</v>
      </c>
      <c r="C15" s="19">
        <f t="shared" si="1"/>
        <v>3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45056</v>
      </c>
      <c r="C16" s="19">
        <f t="shared" si="1"/>
        <v>4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45057</v>
      </c>
      <c r="C17" s="19">
        <f t="shared" ref="C17:C37" si="14">WEEKDAY(B17)</f>
        <v>5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45058</v>
      </c>
      <c r="C18" s="19">
        <f t="shared" si="14"/>
        <v>6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45059</v>
      </c>
      <c r="C19" s="19">
        <f t="shared" si="14"/>
        <v>7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45060</v>
      </c>
      <c r="C20" s="19">
        <f t="shared" si="14"/>
        <v>1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45061</v>
      </c>
      <c r="C21" s="19">
        <f t="shared" si="14"/>
        <v>2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45062</v>
      </c>
      <c r="C22" s="19">
        <f t="shared" si="14"/>
        <v>3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45063</v>
      </c>
      <c r="C23" s="19">
        <f t="shared" si="14"/>
        <v>4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45064</v>
      </c>
      <c r="C24" s="19">
        <f t="shared" si="14"/>
        <v>5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45065</v>
      </c>
      <c r="C25" s="19">
        <f t="shared" si="14"/>
        <v>6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45066</v>
      </c>
      <c r="C26" s="19">
        <f t="shared" si="14"/>
        <v>7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45067</v>
      </c>
      <c r="C27" s="19">
        <f t="shared" si="14"/>
        <v>1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45068</v>
      </c>
      <c r="C28" s="19">
        <f t="shared" si="14"/>
        <v>2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45069</v>
      </c>
      <c r="C29" s="19">
        <f t="shared" si="14"/>
        <v>3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45070</v>
      </c>
      <c r="C30" s="19">
        <f t="shared" si="14"/>
        <v>4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45071</v>
      </c>
      <c r="C31" s="19">
        <f t="shared" si="14"/>
        <v>5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45072</v>
      </c>
      <c r="C32" s="19">
        <f t="shared" si="14"/>
        <v>6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45073</v>
      </c>
      <c r="C33" s="19">
        <f t="shared" si="14"/>
        <v>7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45074</v>
      </c>
      <c r="C34" s="19">
        <f t="shared" si="14"/>
        <v>1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45075</v>
      </c>
      <c r="C35" s="19">
        <f t="shared" si="14"/>
        <v>2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45076</v>
      </c>
      <c r="C36" s="19">
        <f t="shared" si="14"/>
        <v>3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45077</v>
      </c>
      <c r="C37" s="19">
        <f t="shared" si="14"/>
        <v>4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54" priority="4" stopIfTrue="1">
      <formula>C7="祝"</formula>
    </cfRule>
    <cfRule type="expression" dxfId="53" priority="5" stopIfTrue="1">
      <formula>OR(C7=1,C7=7)</formula>
    </cfRule>
  </conditionalFormatting>
  <conditionalFormatting sqref="A7:A37">
    <cfRule type="expression" dxfId="52" priority="2" stopIfTrue="1">
      <formula>C7="祝"</formula>
    </cfRule>
    <cfRule type="expression" dxfId="51" priority="3" stopIfTrue="1">
      <formula>OR(C7=1,C7=7)</formula>
    </cfRule>
  </conditionalFormatting>
  <conditionalFormatting sqref="C7:C37">
    <cfRule type="cellIs" dxfId="5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6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45078</v>
      </c>
      <c r="C7" s="19">
        <f t="shared" ref="C7:C16" si="1">WEEKDAY(B7)</f>
        <v>5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45079</v>
      </c>
      <c r="C8" s="19">
        <f t="shared" si="1"/>
        <v>6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45080</v>
      </c>
      <c r="C9" s="19">
        <f t="shared" si="1"/>
        <v>7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45081</v>
      </c>
      <c r="C10" s="19">
        <f t="shared" si="1"/>
        <v>1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45082</v>
      </c>
      <c r="C11" s="19">
        <f t="shared" si="1"/>
        <v>2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45083</v>
      </c>
      <c r="C12" s="19">
        <f t="shared" si="1"/>
        <v>3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45084</v>
      </c>
      <c r="C13" s="19">
        <f t="shared" si="1"/>
        <v>4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45085</v>
      </c>
      <c r="C14" s="19">
        <f t="shared" si="1"/>
        <v>5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45086</v>
      </c>
      <c r="C15" s="19">
        <f t="shared" si="1"/>
        <v>6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45087</v>
      </c>
      <c r="C16" s="19">
        <f t="shared" si="1"/>
        <v>7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45088</v>
      </c>
      <c r="C17" s="19">
        <f t="shared" ref="C17:C36" si="14">WEEKDAY(B17)</f>
        <v>1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45089</v>
      </c>
      <c r="C18" s="19">
        <f t="shared" si="14"/>
        <v>2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45090</v>
      </c>
      <c r="C19" s="19">
        <f t="shared" si="14"/>
        <v>3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45091</v>
      </c>
      <c r="C20" s="19">
        <f t="shared" si="14"/>
        <v>4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45092</v>
      </c>
      <c r="C21" s="19">
        <f t="shared" si="14"/>
        <v>5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45093</v>
      </c>
      <c r="C22" s="19">
        <f t="shared" si="14"/>
        <v>6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45094</v>
      </c>
      <c r="C23" s="19">
        <f t="shared" si="14"/>
        <v>7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45095</v>
      </c>
      <c r="C24" s="19">
        <f t="shared" si="14"/>
        <v>1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45096</v>
      </c>
      <c r="C25" s="19">
        <f t="shared" si="14"/>
        <v>2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45097</v>
      </c>
      <c r="C26" s="19">
        <f t="shared" si="14"/>
        <v>3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45098</v>
      </c>
      <c r="C27" s="19">
        <f t="shared" si="14"/>
        <v>4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45099</v>
      </c>
      <c r="C28" s="19">
        <f t="shared" si="14"/>
        <v>5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45100</v>
      </c>
      <c r="C29" s="19">
        <f t="shared" si="14"/>
        <v>6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45101</v>
      </c>
      <c r="C30" s="19">
        <f t="shared" si="14"/>
        <v>7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45102</v>
      </c>
      <c r="C31" s="19">
        <f t="shared" si="14"/>
        <v>1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45103</v>
      </c>
      <c r="C32" s="19">
        <f t="shared" si="14"/>
        <v>2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45104</v>
      </c>
      <c r="C33" s="19">
        <f t="shared" si="14"/>
        <v>3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45105</v>
      </c>
      <c r="C34" s="19">
        <f t="shared" si="14"/>
        <v>4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45106</v>
      </c>
      <c r="C35" s="19">
        <f t="shared" si="14"/>
        <v>5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45107</v>
      </c>
      <c r="C36" s="19">
        <f t="shared" si="14"/>
        <v>6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49" priority="4" stopIfTrue="1">
      <formula>C7="祝"</formula>
    </cfRule>
    <cfRule type="expression" dxfId="48" priority="5" stopIfTrue="1">
      <formula>OR(C7=1,C7=7)</formula>
    </cfRule>
  </conditionalFormatting>
  <conditionalFormatting sqref="A7:A36">
    <cfRule type="expression" dxfId="47" priority="2" stopIfTrue="1">
      <formula>C7="祝"</formula>
    </cfRule>
    <cfRule type="expression" dxfId="46" priority="3" stopIfTrue="1">
      <formula>OR(C7=1,C7=7)</formula>
    </cfRule>
  </conditionalFormatting>
  <conditionalFormatting sqref="C7:C36">
    <cfRule type="cellIs" dxfId="4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7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45108</v>
      </c>
      <c r="C7" s="19">
        <f t="shared" ref="C7:C16" si="1">WEEKDAY(B7)</f>
        <v>7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45109</v>
      </c>
      <c r="C8" s="19">
        <f t="shared" si="1"/>
        <v>1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45110</v>
      </c>
      <c r="C9" s="19">
        <f t="shared" si="1"/>
        <v>2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45111</v>
      </c>
      <c r="C10" s="19">
        <f t="shared" si="1"/>
        <v>3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45112</v>
      </c>
      <c r="C11" s="19">
        <f t="shared" si="1"/>
        <v>4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45113</v>
      </c>
      <c r="C12" s="19">
        <f t="shared" si="1"/>
        <v>5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45114</v>
      </c>
      <c r="C13" s="19">
        <f t="shared" si="1"/>
        <v>6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45115</v>
      </c>
      <c r="C14" s="19">
        <f t="shared" si="1"/>
        <v>7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45116</v>
      </c>
      <c r="C15" s="19">
        <f t="shared" si="1"/>
        <v>1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45117</v>
      </c>
      <c r="C16" s="19">
        <f t="shared" si="1"/>
        <v>2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45118</v>
      </c>
      <c r="C17" s="19">
        <f t="shared" ref="C17:C37" si="14">WEEKDAY(B17)</f>
        <v>3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45119</v>
      </c>
      <c r="C18" s="19">
        <f t="shared" si="14"/>
        <v>4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45120</v>
      </c>
      <c r="C19" s="19">
        <f t="shared" si="14"/>
        <v>5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45121</v>
      </c>
      <c r="C20" s="19">
        <f t="shared" si="14"/>
        <v>6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45122</v>
      </c>
      <c r="C21" s="19">
        <f t="shared" si="14"/>
        <v>7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45123</v>
      </c>
      <c r="C22" s="19">
        <f t="shared" si="14"/>
        <v>1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45124</v>
      </c>
      <c r="C23" s="19">
        <f t="shared" si="14"/>
        <v>2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45125</v>
      </c>
      <c r="C24" s="19">
        <f t="shared" si="14"/>
        <v>3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45126</v>
      </c>
      <c r="C25" s="19">
        <f t="shared" si="14"/>
        <v>4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45127</v>
      </c>
      <c r="C26" s="19">
        <f t="shared" si="14"/>
        <v>5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45128</v>
      </c>
      <c r="C27" s="19">
        <f t="shared" si="14"/>
        <v>6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45129</v>
      </c>
      <c r="C28" s="19">
        <f t="shared" si="14"/>
        <v>7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45130</v>
      </c>
      <c r="C29" s="19">
        <f t="shared" si="14"/>
        <v>1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45131</v>
      </c>
      <c r="C30" s="19">
        <f t="shared" si="14"/>
        <v>2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45132</v>
      </c>
      <c r="C31" s="19">
        <f t="shared" si="14"/>
        <v>3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45133</v>
      </c>
      <c r="C32" s="19">
        <f t="shared" si="14"/>
        <v>4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45134</v>
      </c>
      <c r="C33" s="19">
        <f t="shared" si="14"/>
        <v>5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45135</v>
      </c>
      <c r="C34" s="19">
        <f t="shared" si="14"/>
        <v>6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45136</v>
      </c>
      <c r="C35" s="19">
        <f t="shared" si="14"/>
        <v>7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45137</v>
      </c>
      <c r="C36" s="19">
        <f t="shared" si="14"/>
        <v>1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45138</v>
      </c>
      <c r="C37" s="19">
        <f t="shared" si="14"/>
        <v>2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44" priority="4" stopIfTrue="1">
      <formula>C7="祝"</formula>
    </cfRule>
    <cfRule type="expression" dxfId="43" priority="5" stopIfTrue="1">
      <formula>OR(C7=1,C7=7)</formula>
    </cfRule>
  </conditionalFormatting>
  <conditionalFormatting sqref="A7:A37">
    <cfRule type="expression" dxfId="42" priority="2" stopIfTrue="1">
      <formula>C7="祝"</formula>
    </cfRule>
    <cfRule type="expression" dxfId="41" priority="3" stopIfTrue="1">
      <formula>OR(C7=1,C7=7)</formula>
    </cfRule>
  </conditionalFormatting>
  <conditionalFormatting sqref="C7:C37">
    <cfRule type="cellIs" dxfId="4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8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45139</v>
      </c>
      <c r="C7" s="19">
        <f t="shared" ref="C7:C16" si="1">WEEKDAY(B7)</f>
        <v>3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45140</v>
      </c>
      <c r="C8" s="19">
        <f t="shared" si="1"/>
        <v>4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45141</v>
      </c>
      <c r="C9" s="19">
        <f t="shared" si="1"/>
        <v>5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45142</v>
      </c>
      <c r="C10" s="19">
        <f t="shared" si="1"/>
        <v>6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45143</v>
      </c>
      <c r="C11" s="19">
        <f t="shared" si="1"/>
        <v>7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45144</v>
      </c>
      <c r="C12" s="19">
        <f t="shared" si="1"/>
        <v>1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45145</v>
      </c>
      <c r="C13" s="19">
        <f t="shared" si="1"/>
        <v>2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45146</v>
      </c>
      <c r="C14" s="19">
        <f t="shared" si="1"/>
        <v>3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45147</v>
      </c>
      <c r="C15" s="19">
        <f t="shared" si="1"/>
        <v>4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45148</v>
      </c>
      <c r="C16" s="19">
        <f t="shared" si="1"/>
        <v>5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45149</v>
      </c>
      <c r="C17" s="19">
        <f t="shared" ref="C17:C37" si="14">WEEKDAY(B17)</f>
        <v>6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45150</v>
      </c>
      <c r="C18" s="19">
        <f t="shared" si="14"/>
        <v>7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45151</v>
      </c>
      <c r="C19" s="19">
        <f t="shared" si="14"/>
        <v>1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45152</v>
      </c>
      <c r="C20" s="19">
        <f t="shared" si="14"/>
        <v>2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45153</v>
      </c>
      <c r="C21" s="19">
        <f t="shared" si="14"/>
        <v>3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45154</v>
      </c>
      <c r="C22" s="19">
        <f t="shared" si="14"/>
        <v>4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45155</v>
      </c>
      <c r="C23" s="19">
        <f t="shared" si="14"/>
        <v>5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45156</v>
      </c>
      <c r="C24" s="19">
        <f t="shared" si="14"/>
        <v>6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45157</v>
      </c>
      <c r="C25" s="19">
        <f t="shared" si="14"/>
        <v>7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45158</v>
      </c>
      <c r="C26" s="19">
        <f t="shared" si="14"/>
        <v>1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45159</v>
      </c>
      <c r="C27" s="19">
        <f t="shared" si="14"/>
        <v>2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45160</v>
      </c>
      <c r="C28" s="19">
        <f t="shared" si="14"/>
        <v>3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45161</v>
      </c>
      <c r="C29" s="19">
        <f t="shared" si="14"/>
        <v>4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45162</v>
      </c>
      <c r="C30" s="19">
        <f t="shared" si="14"/>
        <v>5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45163</v>
      </c>
      <c r="C31" s="19">
        <f t="shared" si="14"/>
        <v>6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45164</v>
      </c>
      <c r="C32" s="19">
        <f t="shared" si="14"/>
        <v>7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45165</v>
      </c>
      <c r="C33" s="19">
        <f t="shared" si="14"/>
        <v>1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45166</v>
      </c>
      <c r="C34" s="19">
        <f t="shared" si="14"/>
        <v>2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45167</v>
      </c>
      <c r="C35" s="19">
        <f t="shared" si="14"/>
        <v>3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45168</v>
      </c>
      <c r="C36" s="19">
        <f t="shared" si="14"/>
        <v>4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45169</v>
      </c>
      <c r="C37" s="19">
        <f t="shared" si="14"/>
        <v>5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39" priority="4" stopIfTrue="1">
      <formula>C7="祝"</formula>
    </cfRule>
    <cfRule type="expression" dxfId="38" priority="5" stopIfTrue="1">
      <formula>OR(C7=1,C7=7)</formula>
    </cfRule>
  </conditionalFormatting>
  <conditionalFormatting sqref="A7:A37">
    <cfRule type="expression" dxfId="37" priority="2" stopIfTrue="1">
      <formula>C7="祝"</formula>
    </cfRule>
    <cfRule type="expression" dxfId="36" priority="3" stopIfTrue="1">
      <formula>OR(C7=1,C7=7)</formula>
    </cfRule>
  </conditionalFormatting>
  <conditionalFormatting sqref="C7:C37">
    <cfRule type="cellIs" dxfId="3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9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45170</v>
      </c>
      <c r="C7" s="19">
        <f t="shared" ref="C7:C16" si="1">WEEKDAY(B7)</f>
        <v>6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45171</v>
      </c>
      <c r="C8" s="19">
        <f t="shared" si="1"/>
        <v>7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45172</v>
      </c>
      <c r="C9" s="19">
        <f t="shared" si="1"/>
        <v>1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45173</v>
      </c>
      <c r="C10" s="19">
        <f t="shared" si="1"/>
        <v>2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45174</v>
      </c>
      <c r="C11" s="19">
        <f t="shared" si="1"/>
        <v>3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45175</v>
      </c>
      <c r="C12" s="19">
        <f t="shared" si="1"/>
        <v>4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45176</v>
      </c>
      <c r="C13" s="19">
        <f t="shared" si="1"/>
        <v>5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45177</v>
      </c>
      <c r="C14" s="19">
        <f t="shared" si="1"/>
        <v>6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45178</v>
      </c>
      <c r="C15" s="19">
        <f t="shared" si="1"/>
        <v>7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45179</v>
      </c>
      <c r="C16" s="19">
        <f t="shared" si="1"/>
        <v>1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45180</v>
      </c>
      <c r="C17" s="19">
        <f t="shared" ref="C17:C36" si="14">WEEKDAY(B17)</f>
        <v>2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45181</v>
      </c>
      <c r="C18" s="19">
        <f t="shared" si="14"/>
        <v>3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45182</v>
      </c>
      <c r="C19" s="19">
        <f t="shared" si="14"/>
        <v>4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45183</v>
      </c>
      <c r="C20" s="19">
        <f t="shared" si="14"/>
        <v>5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45184</v>
      </c>
      <c r="C21" s="19">
        <f t="shared" si="14"/>
        <v>6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45185</v>
      </c>
      <c r="C22" s="19">
        <f t="shared" si="14"/>
        <v>7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45186</v>
      </c>
      <c r="C23" s="19">
        <f t="shared" si="14"/>
        <v>1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45187</v>
      </c>
      <c r="C24" s="19">
        <f t="shared" si="14"/>
        <v>2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45188</v>
      </c>
      <c r="C25" s="19">
        <f t="shared" si="14"/>
        <v>3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45189</v>
      </c>
      <c r="C26" s="19">
        <f t="shared" si="14"/>
        <v>4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45190</v>
      </c>
      <c r="C27" s="19">
        <f t="shared" si="14"/>
        <v>5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45191</v>
      </c>
      <c r="C28" s="19">
        <f t="shared" si="14"/>
        <v>6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45192</v>
      </c>
      <c r="C29" s="19">
        <f t="shared" si="14"/>
        <v>7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45193</v>
      </c>
      <c r="C30" s="19">
        <f t="shared" si="14"/>
        <v>1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45194</v>
      </c>
      <c r="C31" s="19">
        <f t="shared" si="14"/>
        <v>2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45195</v>
      </c>
      <c r="C32" s="19">
        <f t="shared" si="14"/>
        <v>3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45196</v>
      </c>
      <c r="C33" s="19">
        <f t="shared" si="14"/>
        <v>4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45197</v>
      </c>
      <c r="C34" s="19">
        <f t="shared" si="14"/>
        <v>5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45198</v>
      </c>
      <c r="C35" s="19">
        <f t="shared" si="14"/>
        <v>6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45199</v>
      </c>
      <c r="C36" s="19">
        <f t="shared" si="14"/>
        <v>7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34" priority="4" stopIfTrue="1">
      <formula>C7="祝"</formula>
    </cfRule>
    <cfRule type="expression" dxfId="33" priority="5" stopIfTrue="1">
      <formula>OR(C7=1,C7=7)</formula>
    </cfRule>
  </conditionalFormatting>
  <conditionalFormatting sqref="A7:A36">
    <cfRule type="expression" dxfId="32" priority="2" stopIfTrue="1">
      <formula>C7="祝"</formula>
    </cfRule>
    <cfRule type="expression" dxfId="31" priority="3" stopIfTrue="1">
      <formula>OR(C7=1,C7=7)</formula>
    </cfRule>
  </conditionalFormatting>
  <conditionalFormatting sqref="C7:C36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45200</v>
      </c>
      <c r="C7" s="19">
        <f t="shared" ref="C7:C16" si="1">WEEKDAY(B7)</f>
        <v>1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45201</v>
      </c>
      <c r="C8" s="19">
        <f t="shared" si="1"/>
        <v>2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45202</v>
      </c>
      <c r="C9" s="19">
        <f t="shared" si="1"/>
        <v>3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45203</v>
      </c>
      <c r="C10" s="19">
        <f t="shared" si="1"/>
        <v>4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45204</v>
      </c>
      <c r="C11" s="19">
        <f t="shared" si="1"/>
        <v>5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45205</v>
      </c>
      <c r="C12" s="19">
        <f t="shared" si="1"/>
        <v>6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45206</v>
      </c>
      <c r="C13" s="19">
        <f t="shared" si="1"/>
        <v>7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45207</v>
      </c>
      <c r="C14" s="19">
        <f t="shared" si="1"/>
        <v>1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45208</v>
      </c>
      <c r="C15" s="19">
        <f t="shared" si="1"/>
        <v>2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45209</v>
      </c>
      <c r="C16" s="19">
        <f t="shared" si="1"/>
        <v>3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45210</v>
      </c>
      <c r="C17" s="19">
        <f t="shared" ref="C17:C37" si="14">WEEKDAY(B17)</f>
        <v>4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45211</v>
      </c>
      <c r="C18" s="19">
        <f t="shared" si="14"/>
        <v>5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45212</v>
      </c>
      <c r="C19" s="19">
        <f t="shared" si="14"/>
        <v>6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45213</v>
      </c>
      <c r="C20" s="19">
        <f t="shared" si="14"/>
        <v>7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45214</v>
      </c>
      <c r="C21" s="19">
        <f t="shared" si="14"/>
        <v>1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45215</v>
      </c>
      <c r="C22" s="19">
        <f t="shared" si="14"/>
        <v>2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45216</v>
      </c>
      <c r="C23" s="19">
        <f t="shared" si="14"/>
        <v>3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45217</v>
      </c>
      <c r="C24" s="19">
        <f t="shared" si="14"/>
        <v>4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45218</v>
      </c>
      <c r="C25" s="19">
        <f t="shared" si="14"/>
        <v>5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45219</v>
      </c>
      <c r="C26" s="19">
        <f t="shared" si="14"/>
        <v>6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45220</v>
      </c>
      <c r="C27" s="19">
        <f t="shared" si="14"/>
        <v>7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45221</v>
      </c>
      <c r="C28" s="19">
        <f t="shared" si="14"/>
        <v>1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45222</v>
      </c>
      <c r="C29" s="19">
        <f t="shared" si="14"/>
        <v>2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45223</v>
      </c>
      <c r="C30" s="19">
        <f t="shared" si="14"/>
        <v>3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45224</v>
      </c>
      <c r="C31" s="19">
        <f t="shared" si="14"/>
        <v>4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45225</v>
      </c>
      <c r="C32" s="19">
        <f t="shared" si="14"/>
        <v>5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45226</v>
      </c>
      <c r="C33" s="19">
        <f t="shared" si="14"/>
        <v>6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45227</v>
      </c>
      <c r="C34" s="19">
        <f t="shared" si="14"/>
        <v>7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45228</v>
      </c>
      <c r="C35" s="19">
        <f t="shared" si="14"/>
        <v>1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45229</v>
      </c>
      <c r="C36" s="19">
        <f t="shared" si="14"/>
        <v>2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45230</v>
      </c>
      <c r="C37" s="19">
        <f t="shared" si="14"/>
        <v>3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29" priority="4" stopIfTrue="1">
      <formula>C7="祝"</formula>
    </cfRule>
    <cfRule type="expression" dxfId="28" priority="5" stopIfTrue="1">
      <formula>OR(C7=1,C7=7)</formula>
    </cfRule>
  </conditionalFormatting>
  <conditionalFormatting sqref="A7:A37">
    <cfRule type="expression" dxfId="27" priority="2" stopIfTrue="1">
      <formula>C7="祝"</formula>
    </cfRule>
    <cfRule type="expression" dxfId="26" priority="3" stopIfTrue="1">
      <formula>OR(C7=1,C7=7)</formula>
    </cfRule>
  </conditionalFormatting>
  <conditionalFormatting sqref="C7:C37">
    <cfRule type="cellIs" dxfId="2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hidden="1" customWidth="1"/>
    <col min="21" max="21" width="6.625" style="14" hidden="1" customWidth="1"/>
    <col min="22" max="22" width="5.375" style="14" hidden="1" customWidth="1"/>
    <col min="23" max="24" width="6.375" style="14" hidden="1" customWidth="1"/>
    <col min="25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hidden="1" customWidth="1"/>
    <col min="59" max="67" width="9" hidden="1" customWidth="1"/>
    <col min="68" max="70" width="9" style="14" hidden="1" customWidth="1"/>
    <col min="71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9" s="10" customFormat="1" ht="28.5" customHeight="1" thickBot="1">
      <c r="A1" s="297" t="s">
        <v>196</v>
      </c>
      <c r="B1" s="297"/>
      <c r="C1" s="297"/>
      <c r="D1" s="297"/>
      <c r="E1" s="297"/>
      <c r="F1" s="297"/>
      <c r="G1" s="122"/>
      <c r="H1" s="122"/>
      <c r="I1" s="122"/>
      <c r="J1" s="298" t="str">
        <f>HYPERLINK("#はじめに!A1","はじめにの画面に戻る")</f>
        <v>はじめにの画面に戻る</v>
      </c>
      <c r="K1" s="299"/>
      <c r="L1" s="299"/>
      <c r="M1" s="299"/>
      <c r="N1" s="299"/>
      <c r="O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9" s="57" customFormat="1" ht="16.5" customHeight="1" thickBot="1">
      <c r="A2" s="300"/>
      <c r="B2" s="300"/>
      <c r="C2" s="300"/>
      <c r="D2" s="300"/>
      <c r="E2" s="300"/>
      <c r="F2" s="300"/>
      <c r="G2" s="300"/>
      <c r="H2" s="300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9" s="12" customFormat="1" ht="37.5" customHeight="1">
      <c r="A3" s="304"/>
      <c r="B3" s="304"/>
      <c r="C3" s="11"/>
      <c r="E3" s="2"/>
      <c r="F3" s="2"/>
      <c r="G3" s="3"/>
      <c r="H3" s="3"/>
      <c r="I3" s="4" t="s">
        <v>195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9" s="12" customFormat="1" ht="33" customHeight="1" thickBot="1">
      <c r="A4" s="307">
        <v>2022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10"/>
      <c r="R4" s="310"/>
      <c r="S4" s="310"/>
      <c r="T4" s="310"/>
      <c r="U4" s="310"/>
      <c r="V4" s="310"/>
      <c r="W4" s="310"/>
      <c r="X4" s="310"/>
      <c r="Y4" s="310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9" ht="22.5" customHeight="1">
      <c r="A5" s="62">
        <v>10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  <c r="BT5" s="123" t="s">
        <v>197</v>
      </c>
      <c r="BU5" s="124"/>
      <c r="BV5" s="124"/>
      <c r="BW5" s="124"/>
      <c r="BX5" s="124"/>
      <c r="BY5" s="124"/>
      <c r="BZ5" s="124"/>
      <c r="CA5" s="119"/>
    </row>
    <row r="6" spans="1:79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  <c r="BT6" s="125" t="s">
        <v>198</v>
      </c>
      <c r="BU6" s="126"/>
      <c r="BV6" s="126"/>
      <c r="BW6" s="126"/>
      <c r="BX6" s="126"/>
      <c r="BY6" s="126"/>
      <c r="BZ6" s="126"/>
      <c r="CA6" s="118"/>
    </row>
    <row r="7" spans="1:79" ht="18.95" customHeight="1">
      <c r="A7" s="5">
        <v>1</v>
      </c>
      <c r="B7" s="6">
        <f t="shared" ref="B7:B37" si="0">DATE($A$4,$A$5,A7)</f>
        <v>44835</v>
      </c>
      <c r="C7" s="19">
        <f t="shared" ref="C7:C16" si="1">WEEKDAY(B7)</f>
        <v>7</v>
      </c>
      <c r="D7" s="20"/>
      <c r="E7" s="53" t="str">
        <f>IF($Q7=1,VLOOKUP($R7,$Z$10:$BB$69,10),IF($Q7=2,VLOOKUP($R6+1,$Z$10:$BB$69,20),IF($Q7="予備","予備","")))</f>
        <v>予備</v>
      </c>
      <c r="F7" s="54" t="str">
        <f t="shared" ref="F7:F37" si="2">IF($Q7=1,VLOOKUP($R7,$Z$10:$BB$69,11),IF($Q7=2,VLOOKUP($R6+1,$Z$10:$BB$69,21),IF($Q7="予備","予備","")))</f>
        <v>予備</v>
      </c>
      <c r="G7" s="55" t="str">
        <f t="shared" ref="G7:G37" si="3">IF($Q7=1,VLOOKUP($R7,$Z$10:$BB$69,12),IF($Q7=2,VLOOKUP($R6+1,$Z$10:$BB$69,22),IF($Q7="予備","予備","")))</f>
        <v>予備</v>
      </c>
      <c r="H7" s="54" t="str">
        <f t="shared" ref="H7:H37" si="4">IF($Q7=1,VLOOKUP($R7,$Z$10:$BB$69,13),IF($Q7=2,VLOOKUP($R6+1,$Z$10:$BB$69,23),IF($Q7="予備","予備","")))</f>
        <v>予備</v>
      </c>
      <c r="I7" s="55" t="str">
        <f t="shared" ref="I7:I37" si="5">IF($Q7=1,VLOOKUP($R7,$Z$10:$BB$69,14),IF($Q7=2,VLOOKUP($R6+1,$Z$10:$BB$69,24),IF($Q7="予備","予備","")))</f>
        <v>予備</v>
      </c>
      <c r="J7" s="54" t="str">
        <f t="shared" ref="J7:J37" si="6">IF($Q7=1,VLOOKUP($R7,$Z$10:$BB$69,15),IF($Q7=2,VLOOKUP($R6+1,$Z$10:$BB$69,25),IF($Q7="予備","予備","")))</f>
        <v>予備</v>
      </c>
      <c r="K7" s="55" t="str">
        <f t="shared" ref="K7:K37" si="7">IF($Q7=1,VLOOKUP($R7,$Z$10:$BB$69,16),IF($Q7=2,VLOOKUP($R6+1,$Z$10:$BB$69,26),IF($Q7="予備","予備","")))</f>
        <v>予備</v>
      </c>
      <c r="L7" s="54" t="str">
        <f t="shared" ref="L7:L37" si="8">IF($Q7=1,VLOOKUP($R7,$Z$10:$BB$69,17),IF($Q7=2,VLOOKUP($R6+1,$Z$10:$BB$69,27),IF($Q7="予備","予備","")))</f>
        <v>予備</v>
      </c>
      <c r="M7" s="55" t="str">
        <f t="shared" ref="M7:M37" si="9">IF($Q7=1,VLOOKUP($R7,$Z$10:$BB$69,18),IF($Q7=2,VLOOKUP($R6+1,$Z$10:$BB$69,28),IF($Q7="予備","予備","")))</f>
        <v>予備</v>
      </c>
      <c r="N7" s="54" t="str">
        <f t="shared" ref="N7:N37" si="10">IF($Q7=1,VLOOKUP($R7,$Z$10:$BB$69,19),IF($Q7=2,VLOOKUP($R6+1,$Z$10:$BB$69,29),IF($Q7="予備","予備","")))</f>
        <v>予備</v>
      </c>
      <c r="O7" s="56"/>
      <c r="Q7" s="64" t="s">
        <v>235</v>
      </c>
      <c r="R7" s="14">
        <f>SUM($Q$7:Q7)</f>
        <v>0</v>
      </c>
      <c r="BT7" s="125" t="s">
        <v>199</v>
      </c>
      <c r="BU7" s="126"/>
      <c r="BV7" s="126"/>
      <c r="BW7" s="126"/>
      <c r="BX7" s="126"/>
      <c r="BY7" s="126"/>
      <c r="BZ7" s="126"/>
      <c r="CA7" s="118"/>
    </row>
    <row r="8" spans="1:79" ht="18.95" customHeight="1" thickBot="1">
      <c r="A8" s="5">
        <v>2</v>
      </c>
      <c r="B8" s="6">
        <f t="shared" si="0"/>
        <v>44836</v>
      </c>
      <c r="C8" s="19">
        <f t="shared" si="1"/>
        <v>1</v>
      </c>
      <c r="D8" s="20"/>
      <c r="E8" s="53" t="str">
        <f>IF($Q8=1,VLOOKUP($R8,$Z$10:$BB$69,10),IF($Q8=2,VLOOKUP($R7+1,$Z$10:$BB$69,20),IF($Q8="予備","予備","")))</f>
        <v>予備</v>
      </c>
      <c r="F8" s="54" t="str">
        <f t="shared" si="2"/>
        <v>予備</v>
      </c>
      <c r="G8" s="55" t="str">
        <f t="shared" si="3"/>
        <v>予備</v>
      </c>
      <c r="H8" s="54" t="str">
        <f t="shared" si="4"/>
        <v>予備</v>
      </c>
      <c r="I8" s="55" t="str">
        <f t="shared" si="5"/>
        <v>予備</v>
      </c>
      <c r="J8" s="54" t="str">
        <f t="shared" si="6"/>
        <v>予備</v>
      </c>
      <c r="K8" s="55" t="str">
        <f t="shared" si="7"/>
        <v>予備</v>
      </c>
      <c r="L8" s="54" t="str">
        <f t="shared" si="8"/>
        <v>予備</v>
      </c>
      <c r="M8" s="55" t="str">
        <f t="shared" si="9"/>
        <v>予備</v>
      </c>
      <c r="N8" s="54" t="str">
        <f t="shared" si="10"/>
        <v>予備</v>
      </c>
      <c r="O8" s="56"/>
      <c r="Q8" s="64" t="s">
        <v>235</v>
      </c>
      <c r="R8" s="14">
        <f>SUM($Q$7:Q8)</f>
        <v>0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  <c r="BT8" s="125" t="s">
        <v>200</v>
      </c>
      <c r="BU8" s="126"/>
      <c r="BV8" s="126"/>
      <c r="BW8" s="126"/>
      <c r="BX8" s="126"/>
      <c r="BY8" s="126"/>
      <c r="BZ8" s="126"/>
      <c r="CA8" s="118"/>
    </row>
    <row r="9" spans="1:79" ht="18.95" customHeight="1" thickBot="1">
      <c r="A9" s="5">
        <v>3</v>
      </c>
      <c r="B9" s="6">
        <f t="shared" si="0"/>
        <v>44837</v>
      </c>
      <c r="C9" s="19">
        <f t="shared" si="1"/>
        <v>2</v>
      </c>
      <c r="D9" s="20"/>
      <c r="E9" s="55" t="str">
        <f t="shared" ref="E9:E37" si="11">IF($Q9=1,VLOOKUP($R9,$Z$10:$BB$69,10),IF($Q9=2,VLOOKUP($R8+1,$Z$10:$BB$69,20),IF($Q9="予備","予備","")))</f>
        <v>2～3</v>
      </c>
      <c r="F9" s="54" t="str">
        <f t="shared" si="2"/>
        <v>2～3</v>
      </c>
      <c r="G9" s="55" t="str">
        <f t="shared" si="3"/>
        <v/>
      </c>
      <c r="H9" s="54" t="str">
        <f t="shared" si="4"/>
        <v/>
      </c>
      <c r="I9" s="55" t="str">
        <f t="shared" si="5"/>
        <v/>
      </c>
      <c r="J9" s="54" t="str">
        <f t="shared" si="6"/>
        <v/>
      </c>
      <c r="K9" s="55" t="str">
        <f t="shared" si="7"/>
        <v/>
      </c>
      <c r="L9" s="54" t="str">
        <f t="shared" si="8"/>
        <v/>
      </c>
      <c r="M9" s="55" t="str">
        <f t="shared" si="9"/>
        <v/>
      </c>
      <c r="N9" s="54" t="str">
        <f t="shared" si="10"/>
        <v/>
      </c>
      <c r="O9" s="56"/>
      <c r="Q9" s="64">
        <v>1</v>
      </c>
      <c r="R9" s="14">
        <f>SUM($Q$7:Q9)</f>
        <v>1</v>
      </c>
      <c r="T9" s="28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155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  <c r="BT9" s="125" t="s">
        <v>201</v>
      </c>
      <c r="BU9" s="126"/>
      <c r="BV9" s="126"/>
      <c r="BW9" s="126"/>
      <c r="BX9" s="126"/>
      <c r="BY9" s="126"/>
      <c r="BZ9" s="126"/>
      <c r="CA9" s="118"/>
    </row>
    <row r="10" spans="1:79" ht="18.95" customHeight="1" thickBot="1">
      <c r="A10" s="5">
        <v>4</v>
      </c>
      <c r="B10" s="6">
        <f t="shared" si="0"/>
        <v>44838</v>
      </c>
      <c r="C10" s="19">
        <f t="shared" si="1"/>
        <v>3</v>
      </c>
      <c r="E10" s="55" t="str">
        <f t="shared" si="11"/>
        <v/>
      </c>
      <c r="F10" s="54" t="str">
        <f t="shared" si="2"/>
        <v/>
      </c>
      <c r="G10" s="55" t="str">
        <f t="shared" si="3"/>
        <v>2～3</v>
      </c>
      <c r="H10" s="54" t="str">
        <f t="shared" si="4"/>
        <v>2～3</v>
      </c>
      <c r="I10" s="55" t="str">
        <f t="shared" si="5"/>
        <v/>
      </c>
      <c r="J10" s="54" t="str">
        <f t="shared" si="6"/>
        <v/>
      </c>
      <c r="K10" s="55" t="str">
        <f t="shared" si="7"/>
        <v/>
      </c>
      <c r="L10" s="54" t="str">
        <f t="shared" si="8"/>
        <v/>
      </c>
      <c r="M10" s="55" t="str">
        <f t="shared" si="9"/>
        <v/>
      </c>
      <c r="N10" s="54" t="str">
        <f t="shared" si="10"/>
        <v/>
      </c>
      <c r="O10" s="56"/>
      <c r="Q10" s="64">
        <v>1</v>
      </c>
      <c r="R10" s="14">
        <f>SUM($Q$7:Q10)</f>
        <v>2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  <c r="BT10" s="127" t="s">
        <v>202</v>
      </c>
      <c r="BU10" s="128"/>
      <c r="BV10" s="128"/>
      <c r="BW10" s="128"/>
      <c r="BX10" s="128"/>
      <c r="BY10" s="128"/>
      <c r="BZ10" s="128"/>
      <c r="CA10" s="120"/>
    </row>
    <row r="11" spans="1:79" ht="18.95" customHeight="1" thickBot="1">
      <c r="A11" s="5">
        <v>5</v>
      </c>
      <c r="B11" s="6">
        <f t="shared" si="0"/>
        <v>44839</v>
      </c>
      <c r="C11" s="19">
        <f t="shared" si="1"/>
        <v>4</v>
      </c>
      <c r="D11" s="9"/>
      <c r="E11" s="55" t="str">
        <f t="shared" si="11"/>
        <v/>
      </c>
      <c r="F11" s="54" t="str">
        <f t="shared" si="2"/>
        <v/>
      </c>
      <c r="G11" s="55" t="str">
        <f t="shared" si="3"/>
        <v/>
      </c>
      <c r="H11" s="54" t="str">
        <f t="shared" si="4"/>
        <v/>
      </c>
      <c r="I11" s="55" t="str">
        <f t="shared" si="5"/>
        <v>2～3</v>
      </c>
      <c r="J11" s="54" t="str">
        <f t="shared" si="6"/>
        <v>2～3</v>
      </c>
      <c r="K11" s="55" t="str">
        <f t="shared" si="7"/>
        <v/>
      </c>
      <c r="L11" s="54" t="str">
        <f t="shared" si="8"/>
        <v/>
      </c>
      <c r="M11" s="55" t="str">
        <f t="shared" si="9"/>
        <v/>
      </c>
      <c r="N11" s="54" t="str">
        <f t="shared" si="10"/>
        <v/>
      </c>
      <c r="O11" s="56"/>
      <c r="Q11" s="64">
        <v>1</v>
      </c>
      <c r="R11" s="14">
        <f>SUM($Q$7:Q11)</f>
        <v>3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  <c r="BT11" s="121"/>
      <c r="BU11" s="121"/>
      <c r="BV11" s="121"/>
      <c r="BW11" s="121"/>
      <c r="BX11" s="121"/>
      <c r="BY11" s="121"/>
      <c r="BZ11" s="121"/>
    </row>
    <row r="12" spans="1:79" ht="18.95" customHeight="1" thickBot="1">
      <c r="A12" s="5">
        <v>6</v>
      </c>
      <c r="B12" s="6">
        <f t="shared" si="0"/>
        <v>44840</v>
      </c>
      <c r="C12" s="19">
        <f t="shared" si="1"/>
        <v>5</v>
      </c>
      <c r="D12" s="9" t="s">
        <v>208</v>
      </c>
      <c r="E12" s="55" t="str">
        <f t="shared" si="11"/>
        <v/>
      </c>
      <c r="F12" s="54" t="str">
        <f t="shared" si="2"/>
        <v/>
      </c>
      <c r="G12" s="55" t="str">
        <f t="shared" si="3"/>
        <v/>
      </c>
      <c r="H12" s="54" t="str">
        <f t="shared" si="4"/>
        <v/>
      </c>
      <c r="I12" s="55" t="str">
        <f t="shared" si="5"/>
        <v/>
      </c>
      <c r="J12" s="54" t="str">
        <f t="shared" si="6"/>
        <v/>
      </c>
      <c r="K12" s="55" t="str">
        <f t="shared" si="7"/>
        <v/>
      </c>
      <c r="L12" s="54" t="str">
        <f t="shared" si="8"/>
        <v/>
      </c>
      <c r="M12" s="55" t="str">
        <f t="shared" si="9"/>
        <v/>
      </c>
      <c r="N12" s="54" t="str">
        <f t="shared" si="10"/>
        <v/>
      </c>
      <c r="O12" s="56"/>
      <c r="Q12" s="64">
        <v>0</v>
      </c>
      <c r="R12" s="14">
        <f>SUM($Q$7:Q12)</f>
        <v>3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  <c r="BT12" s="129" t="s">
        <v>203</v>
      </c>
      <c r="BU12" s="130"/>
      <c r="BV12" s="130"/>
      <c r="BW12" s="130"/>
      <c r="BX12" s="130"/>
      <c r="BY12" s="130"/>
      <c r="BZ12" s="131"/>
    </row>
    <row r="13" spans="1:79" ht="18.95" customHeight="1">
      <c r="A13" s="5">
        <v>7</v>
      </c>
      <c r="B13" s="6">
        <f t="shared" si="0"/>
        <v>44841</v>
      </c>
      <c r="C13" s="19">
        <f t="shared" si="1"/>
        <v>6</v>
      </c>
      <c r="D13" s="20"/>
      <c r="E13" s="55" t="str">
        <f t="shared" si="11"/>
        <v/>
      </c>
      <c r="F13" s="54" t="str">
        <f t="shared" si="2"/>
        <v/>
      </c>
      <c r="G13" s="55" t="str">
        <f t="shared" si="3"/>
        <v/>
      </c>
      <c r="H13" s="54" t="str">
        <f t="shared" si="4"/>
        <v/>
      </c>
      <c r="I13" s="55" t="str">
        <f t="shared" si="5"/>
        <v/>
      </c>
      <c r="J13" s="54" t="str">
        <f t="shared" si="6"/>
        <v/>
      </c>
      <c r="K13" s="55" t="str">
        <f t="shared" si="7"/>
        <v>2～3</v>
      </c>
      <c r="L13" s="54" t="str">
        <f t="shared" si="8"/>
        <v>2～3</v>
      </c>
      <c r="M13" s="55" t="str">
        <f t="shared" si="9"/>
        <v/>
      </c>
      <c r="N13" s="54" t="str">
        <f t="shared" si="10"/>
        <v/>
      </c>
      <c r="O13" s="56"/>
      <c r="Q13" s="64">
        <v>1</v>
      </c>
      <c r="R13" s="14">
        <f>SUM($Q$7:Q13)</f>
        <v>4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  <c r="BT13" s="121"/>
      <c r="BU13" s="121"/>
      <c r="BV13" s="121"/>
      <c r="BW13" s="121"/>
      <c r="BX13" s="121"/>
      <c r="BY13" s="121"/>
      <c r="BZ13" s="121"/>
    </row>
    <row r="14" spans="1:79" ht="18.95" customHeight="1" thickBot="1">
      <c r="A14" s="5">
        <v>8</v>
      </c>
      <c r="B14" s="6">
        <f t="shared" si="0"/>
        <v>44842</v>
      </c>
      <c r="C14" s="19">
        <f t="shared" si="1"/>
        <v>7</v>
      </c>
      <c r="E14" s="55" t="str">
        <f t="shared" si="11"/>
        <v>予備</v>
      </c>
      <c r="F14" s="54" t="str">
        <f t="shared" si="2"/>
        <v>予備</v>
      </c>
      <c r="G14" s="55" t="str">
        <f t="shared" si="3"/>
        <v>予備</v>
      </c>
      <c r="H14" s="54" t="str">
        <f t="shared" si="4"/>
        <v>予備</v>
      </c>
      <c r="I14" s="55" t="str">
        <f t="shared" si="5"/>
        <v>予備</v>
      </c>
      <c r="J14" s="54" t="str">
        <f t="shared" si="6"/>
        <v>予備</v>
      </c>
      <c r="K14" s="55" t="str">
        <f t="shared" si="7"/>
        <v>予備</v>
      </c>
      <c r="L14" s="54" t="str">
        <f t="shared" si="8"/>
        <v>予備</v>
      </c>
      <c r="M14" s="55" t="str">
        <f t="shared" si="9"/>
        <v>予備</v>
      </c>
      <c r="N14" s="54" t="str">
        <f t="shared" si="10"/>
        <v>予備</v>
      </c>
      <c r="O14" s="56"/>
      <c r="Q14" s="64" t="s">
        <v>235</v>
      </c>
      <c r="R14" s="14">
        <f>SUM($Q$7:Q14)</f>
        <v>4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165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  <c r="BT14" s="305" t="s">
        <v>204</v>
      </c>
      <c r="BU14" s="305"/>
      <c r="BV14" s="305"/>
      <c r="BW14" s="305"/>
      <c r="BX14" s="305"/>
      <c r="BY14" s="305"/>
      <c r="BZ14" s="305"/>
    </row>
    <row r="15" spans="1:79" ht="18.95" customHeight="1">
      <c r="A15" s="5">
        <v>9</v>
      </c>
      <c r="B15" s="6">
        <f t="shared" si="0"/>
        <v>44843</v>
      </c>
      <c r="C15" s="19">
        <f t="shared" si="1"/>
        <v>1</v>
      </c>
      <c r="D15" s="20"/>
      <c r="E15" s="55" t="str">
        <f t="shared" si="11"/>
        <v>予備</v>
      </c>
      <c r="F15" s="54" t="str">
        <f t="shared" si="2"/>
        <v>予備</v>
      </c>
      <c r="G15" s="55" t="str">
        <f t="shared" si="3"/>
        <v>予備</v>
      </c>
      <c r="H15" s="54" t="str">
        <f t="shared" si="4"/>
        <v>予備</v>
      </c>
      <c r="I15" s="55" t="str">
        <f t="shared" si="5"/>
        <v>予備</v>
      </c>
      <c r="J15" s="54" t="str">
        <f t="shared" si="6"/>
        <v>予備</v>
      </c>
      <c r="K15" s="55" t="str">
        <f t="shared" si="7"/>
        <v>予備</v>
      </c>
      <c r="L15" s="54" t="str">
        <f t="shared" si="8"/>
        <v>予備</v>
      </c>
      <c r="M15" s="55" t="str">
        <f t="shared" si="9"/>
        <v>予備</v>
      </c>
      <c r="N15" s="54" t="str">
        <f t="shared" si="10"/>
        <v>予備</v>
      </c>
      <c r="O15" s="56"/>
      <c r="Q15" s="64" t="s">
        <v>235</v>
      </c>
      <c r="R15" s="14">
        <f>SUM($Q$7:Q15)</f>
        <v>4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114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  <c r="BT15" s="132" t="s">
        <v>205</v>
      </c>
      <c r="BU15" s="121"/>
      <c r="BV15" s="121"/>
      <c r="BW15" s="121"/>
      <c r="BX15" s="121"/>
      <c r="BY15" s="121"/>
      <c r="BZ15" s="121"/>
    </row>
    <row r="16" spans="1:79" ht="18.95" customHeight="1">
      <c r="A16" s="5">
        <v>10</v>
      </c>
      <c r="B16" s="6">
        <f t="shared" si="0"/>
        <v>44844</v>
      </c>
      <c r="C16" s="19">
        <f t="shared" si="1"/>
        <v>2</v>
      </c>
      <c r="D16" s="20"/>
      <c r="E16" s="55" t="str">
        <f t="shared" si="11"/>
        <v/>
      </c>
      <c r="F16" s="54" t="str">
        <f t="shared" si="2"/>
        <v/>
      </c>
      <c r="G16" s="55" t="str">
        <f t="shared" si="3"/>
        <v/>
      </c>
      <c r="H16" s="54" t="str">
        <f t="shared" si="4"/>
        <v/>
      </c>
      <c r="I16" s="55" t="str">
        <f t="shared" si="5"/>
        <v/>
      </c>
      <c r="J16" s="54" t="str">
        <f t="shared" si="6"/>
        <v/>
      </c>
      <c r="K16" s="55" t="str">
        <f t="shared" si="7"/>
        <v/>
      </c>
      <c r="L16" s="54" t="str">
        <f t="shared" si="8"/>
        <v/>
      </c>
      <c r="M16" s="55" t="str">
        <f t="shared" si="9"/>
        <v>2～3</v>
      </c>
      <c r="N16" s="54" t="str">
        <f t="shared" si="10"/>
        <v>2～3</v>
      </c>
      <c r="O16" s="56"/>
      <c r="Q16" s="64">
        <v>1</v>
      </c>
      <c r="R16" s="14">
        <f>SUM($Q$7:Q16)</f>
        <v>5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  <c r="BT16" s="121"/>
      <c r="BU16" s="121"/>
      <c r="BV16" s="121"/>
      <c r="BW16" s="121"/>
      <c r="BX16" s="121"/>
      <c r="BY16" s="121"/>
      <c r="BZ16" s="121"/>
    </row>
    <row r="17" spans="1:78" ht="18.95" customHeight="1" thickBot="1">
      <c r="A17" s="5">
        <v>11</v>
      </c>
      <c r="B17" s="6">
        <f t="shared" si="0"/>
        <v>44845</v>
      </c>
      <c r="C17" s="19">
        <f t="shared" ref="C17:C37" si="14">WEEKDAY(B17)</f>
        <v>3</v>
      </c>
      <c r="D17" s="20"/>
      <c r="E17" s="55" t="str">
        <f t="shared" si="11"/>
        <v>4～5</v>
      </c>
      <c r="F17" s="54" t="str">
        <f t="shared" si="2"/>
        <v>4～5</v>
      </c>
      <c r="G17" s="55" t="str">
        <f t="shared" si="3"/>
        <v/>
      </c>
      <c r="H17" s="54" t="str">
        <f t="shared" si="4"/>
        <v/>
      </c>
      <c r="I17" s="55" t="str">
        <f t="shared" si="5"/>
        <v/>
      </c>
      <c r="J17" s="54" t="str">
        <f t="shared" si="6"/>
        <v/>
      </c>
      <c r="K17" s="55" t="str">
        <f t="shared" si="7"/>
        <v/>
      </c>
      <c r="L17" s="54" t="str">
        <f t="shared" si="8"/>
        <v/>
      </c>
      <c r="M17" s="55" t="str">
        <f t="shared" si="9"/>
        <v/>
      </c>
      <c r="N17" s="54" t="str">
        <f t="shared" si="10"/>
        <v/>
      </c>
      <c r="O17" s="56"/>
      <c r="Q17" s="64">
        <v>1</v>
      </c>
      <c r="R17" s="14">
        <f>SUM($Q$7:Q17)</f>
        <v>6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166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  <c r="BT17" s="306" t="s">
        <v>206</v>
      </c>
      <c r="BU17" s="306"/>
      <c r="BV17" s="306"/>
      <c r="BW17" s="306"/>
      <c r="BX17" s="306"/>
      <c r="BY17" s="306"/>
      <c r="BZ17" s="306"/>
    </row>
    <row r="18" spans="1:78" ht="18.95" customHeight="1" thickBot="1">
      <c r="A18" s="5">
        <v>12</v>
      </c>
      <c r="B18" s="6">
        <f t="shared" si="0"/>
        <v>44846</v>
      </c>
      <c r="C18" s="19">
        <f t="shared" si="14"/>
        <v>4</v>
      </c>
      <c r="D18" s="20"/>
      <c r="E18" s="55" t="str">
        <f t="shared" si="11"/>
        <v/>
      </c>
      <c r="F18" s="54" t="str">
        <f t="shared" si="2"/>
        <v/>
      </c>
      <c r="G18" s="55" t="str">
        <f t="shared" si="3"/>
        <v>4～5</v>
      </c>
      <c r="H18" s="54" t="str">
        <f t="shared" si="4"/>
        <v>4～5</v>
      </c>
      <c r="I18" s="55" t="str">
        <f t="shared" si="5"/>
        <v/>
      </c>
      <c r="J18" s="54" t="str">
        <f t="shared" si="6"/>
        <v/>
      </c>
      <c r="K18" s="55" t="str">
        <f t="shared" si="7"/>
        <v/>
      </c>
      <c r="L18" s="54" t="str">
        <f t="shared" si="8"/>
        <v/>
      </c>
      <c r="M18" s="55" t="str">
        <f t="shared" si="9"/>
        <v/>
      </c>
      <c r="N18" s="54" t="str">
        <f t="shared" si="10"/>
        <v/>
      </c>
      <c r="O18" s="56"/>
      <c r="Q18" s="64">
        <v>1</v>
      </c>
      <c r="R18" s="14">
        <f>SUM($Q$7:Q18)</f>
        <v>7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118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  <c r="BT18" s="132" t="s">
        <v>207</v>
      </c>
      <c r="BU18" s="121"/>
      <c r="BV18" s="121"/>
      <c r="BW18" s="121"/>
      <c r="BX18" s="121"/>
      <c r="BY18" s="121"/>
      <c r="BZ18" s="121"/>
    </row>
    <row r="19" spans="1:78" ht="18.95" customHeight="1">
      <c r="A19" s="5">
        <v>13</v>
      </c>
      <c r="B19" s="6">
        <f t="shared" si="0"/>
        <v>44847</v>
      </c>
      <c r="C19" s="19">
        <f t="shared" si="14"/>
        <v>5</v>
      </c>
      <c r="D19" s="20"/>
      <c r="E19" s="55" t="str">
        <f t="shared" si="11"/>
        <v/>
      </c>
      <c r="F19" s="54" t="str">
        <f t="shared" si="2"/>
        <v/>
      </c>
      <c r="G19" s="55" t="str">
        <f t="shared" si="3"/>
        <v/>
      </c>
      <c r="H19" s="54" t="str">
        <f t="shared" si="4"/>
        <v/>
      </c>
      <c r="I19" s="55" t="str">
        <f t="shared" si="5"/>
        <v>4～5</v>
      </c>
      <c r="J19" s="54" t="str">
        <f t="shared" si="6"/>
        <v>4～5</v>
      </c>
      <c r="K19" s="55" t="str">
        <f t="shared" si="7"/>
        <v/>
      </c>
      <c r="L19" s="54" t="str">
        <f t="shared" si="8"/>
        <v/>
      </c>
      <c r="M19" s="55" t="str">
        <f t="shared" si="9"/>
        <v/>
      </c>
      <c r="N19" s="54" t="str">
        <f t="shared" si="10"/>
        <v/>
      </c>
      <c r="O19" s="56"/>
      <c r="Q19" s="64">
        <v>1</v>
      </c>
      <c r="R19" s="14">
        <f>SUM($Q$7:Q19)</f>
        <v>8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  <c r="BT19" s="121"/>
      <c r="BU19" s="121"/>
      <c r="BV19" s="121"/>
      <c r="BW19" s="121"/>
      <c r="BX19" s="121"/>
      <c r="BY19" s="121"/>
      <c r="BZ19" s="121"/>
    </row>
    <row r="20" spans="1:78" ht="18.95" customHeight="1">
      <c r="A20" s="5">
        <v>14</v>
      </c>
      <c r="B20" s="6">
        <f t="shared" si="0"/>
        <v>44848</v>
      </c>
      <c r="C20" s="19">
        <f t="shared" si="14"/>
        <v>6</v>
      </c>
      <c r="D20" s="20"/>
      <c r="E20" s="55" t="str">
        <f t="shared" si="11"/>
        <v/>
      </c>
      <c r="F20" s="54" t="str">
        <f t="shared" si="2"/>
        <v/>
      </c>
      <c r="G20" s="55" t="str">
        <f t="shared" si="3"/>
        <v/>
      </c>
      <c r="H20" s="54" t="str">
        <f t="shared" si="4"/>
        <v/>
      </c>
      <c r="I20" s="55" t="str">
        <f t="shared" si="5"/>
        <v/>
      </c>
      <c r="J20" s="54" t="str">
        <f t="shared" si="6"/>
        <v/>
      </c>
      <c r="K20" s="55" t="str">
        <f t="shared" si="7"/>
        <v>4～5</v>
      </c>
      <c r="L20" s="54" t="str">
        <f t="shared" si="8"/>
        <v>4～5</v>
      </c>
      <c r="M20" s="55" t="str">
        <f t="shared" si="9"/>
        <v/>
      </c>
      <c r="N20" s="54" t="str">
        <f t="shared" si="10"/>
        <v/>
      </c>
      <c r="O20" s="56"/>
      <c r="Q20" s="64">
        <v>1</v>
      </c>
      <c r="R20" s="14">
        <f>SUM($Q$7:Q20)</f>
        <v>9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167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8" ht="18.95" customHeight="1">
      <c r="A21" s="5">
        <v>15</v>
      </c>
      <c r="B21" s="6">
        <f t="shared" si="0"/>
        <v>44849</v>
      </c>
      <c r="C21" s="19">
        <f t="shared" si="14"/>
        <v>7</v>
      </c>
      <c r="D21" s="20"/>
      <c r="E21" s="55" t="str">
        <f t="shared" si="11"/>
        <v>予備</v>
      </c>
      <c r="F21" s="54" t="str">
        <f t="shared" si="2"/>
        <v>予備</v>
      </c>
      <c r="G21" s="55" t="str">
        <f t="shared" si="3"/>
        <v>予備</v>
      </c>
      <c r="H21" s="54" t="str">
        <f t="shared" si="4"/>
        <v>予備</v>
      </c>
      <c r="I21" s="55" t="str">
        <f t="shared" si="5"/>
        <v>予備</v>
      </c>
      <c r="J21" s="54" t="str">
        <f t="shared" si="6"/>
        <v>予備</v>
      </c>
      <c r="K21" s="55" t="str">
        <f t="shared" si="7"/>
        <v>予備</v>
      </c>
      <c r="L21" s="54" t="str">
        <f t="shared" si="8"/>
        <v>予備</v>
      </c>
      <c r="M21" s="55" t="str">
        <f t="shared" si="9"/>
        <v>予備</v>
      </c>
      <c r="N21" s="54" t="str">
        <f t="shared" si="10"/>
        <v>予備</v>
      </c>
      <c r="O21" s="56"/>
      <c r="Q21" s="64" t="s">
        <v>235</v>
      </c>
      <c r="R21" s="14">
        <f>SUM($Q$7:Q21)</f>
        <v>9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124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8" ht="18.95" customHeight="1">
      <c r="A22" s="5">
        <v>16</v>
      </c>
      <c r="B22" s="6">
        <f t="shared" si="0"/>
        <v>44850</v>
      </c>
      <c r="C22" s="19">
        <f t="shared" si="14"/>
        <v>1</v>
      </c>
      <c r="D22" s="20"/>
      <c r="E22" s="55" t="str">
        <f t="shared" si="11"/>
        <v>予備</v>
      </c>
      <c r="F22" s="54" t="str">
        <f t="shared" si="2"/>
        <v>予備</v>
      </c>
      <c r="G22" s="55" t="str">
        <f t="shared" si="3"/>
        <v>予備</v>
      </c>
      <c r="H22" s="54" t="str">
        <f t="shared" si="4"/>
        <v>予備</v>
      </c>
      <c r="I22" s="55" t="str">
        <f t="shared" si="5"/>
        <v>予備</v>
      </c>
      <c r="J22" s="54" t="str">
        <f t="shared" si="6"/>
        <v>予備</v>
      </c>
      <c r="K22" s="55" t="str">
        <f t="shared" si="7"/>
        <v>予備</v>
      </c>
      <c r="L22" s="54" t="str">
        <f t="shared" si="8"/>
        <v>予備</v>
      </c>
      <c r="M22" s="55" t="str">
        <f t="shared" si="9"/>
        <v>予備</v>
      </c>
      <c r="N22" s="54" t="str">
        <f t="shared" si="10"/>
        <v>予備</v>
      </c>
      <c r="O22" s="56"/>
      <c r="Q22" s="64" t="s">
        <v>235</v>
      </c>
      <c r="R22" s="14">
        <f>SUM($Q$7:Q22)</f>
        <v>9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8" ht="18.95" customHeight="1">
      <c r="A23" s="5">
        <v>17</v>
      </c>
      <c r="B23" s="6">
        <f t="shared" si="0"/>
        <v>44851</v>
      </c>
      <c r="C23" s="19">
        <f t="shared" si="14"/>
        <v>2</v>
      </c>
      <c r="D23" s="20"/>
      <c r="E23" s="55" t="str">
        <f t="shared" si="11"/>
        <v/>
      </c>
      <c r="F23" s="54" t="str">
        <f t="shared" si="2"/>
        <v/>
      </c>
      <c r="G23" s="55" t="str">
        <f t="shared" si="3"/>
        <v/>
      </c>
      <c r="H23" s="54" t="str">
        <f t="shared" si="4"/>
        <v/>
      </c>
      <c r="I23" s="55" t="str">
        <f t="shared" si="5"/>
        <v/>
      </c>
      <c r="J23" s="54" t="str">
        <f t="shared" si="6"/>
        <v/>
      </c>
      <c r="K23" s="55" t="str">
        <f t="shared" si="7"/>
        <v/>
      </c>
      <c r="L23" s="54" t="str">
        <f t="shared" si="8"/>
        <v/>
      </c>
      <c r="M23" s="55" t="str">
        <f t="shared" si="9"/>
        <v>4～5</v>
      </c>
      <c r="N23" s="54" t="str">
        <f t="shared" si="10"/>
        <v>4～5</v>
      </c>
      <c r="O23" s="56"/>
      <c r="Q23" s="64">
        <v>1</v>
      </c>
      <c r="R23" s="14">
        <f>SUM($Q$7:Q23)</f>
        <v>10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8" ht="18.95" customHeight="1">
      <c r="A24" s="5">
        <v>18</v>
      </c>
      <c r="B24" s="6">
        <f t="shared" si="0"/>
        <v>44852</v>
      </c>
      <c r="C24" s="19">
        <f t="shared" si="14"/>
        <v>3</v>
      </c>
      <c r="E24" s="55" t="str">
        <f t="shared" si="11"/>
        <v>6～7</v>
      </c>
      <c r="F24" s="54" t="str">
        <f t="shared" si="2"/>
        <v>6～7</v>
      </c>
      <c r="G24" s="55" t="str">
        <f t="shared" si="3"/>
        <v/>
      </c>
      <c r="H24" s="54" t="str">
        <f t="shared" si="4"/>
        <v/>
      </c>
      <c r="I24" s="55" t="str">
        <f t="shared" si="5"/>
        <v/>
      </c>
      <c r="J24" s="54" t="str">
        <f t="shared" si="6"/>
        <v/>
      </c>
      <c r="K24" s="55" t="str">
        <f t="shared" si="7"/>
        <v/>
      </c>
      <c r="L24" s="54" t="str">
        <f t="shared" si="8"/>
        <v/>
      </c>
      <c r="M24" s="55" t="str">
        <f t="shared" si="9"/>
        <v/>
      </c>
      <c r="N24" s="54" t="str">
        <f t="shared" si="10"/>
        <v/>
      </c>
      <c r="O24" s="56"/>
      <c r="Q24" s="64">
        <v>1</v>
      </c>
      <c r="R24" s="14">
        <f>SUM($Q$7:Q24)</f>
        <v>11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72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8" ht="18.95" customHeight="1">
      <c r="A25" s="5">
        <v>19</v>
      </c>
      <c r="B25" s="6">
        <f t="shared" si="0"/>
        <v>44853</v>
      </c>
      <c r="C25" s="19">
        <f t="shared" si="14"/>
        <v>4</v>
      </c>
      <c r="D25" s="9"/>
      <c r="E25" s="55" t="str">
        <f t="shared" si="11"/>
        <v/>
      </c>
      <c r="F25" s="54" t="str">
        <f t="shared" si="2"/>
        <v/>
      </c>
      <c r="G25" s="55" t="str">
        <f t="shared" si="3"/>
        <v>6～7</v>
      </c>
      <c r="H25" s="54" t="str">
        <f t="shared" si="4"/>
        <v>6～7</v>
      </c>
      <c r="I25" s="55" t="str">
        <f t="shared" si="5"/>
        <v/>
      </c>
      <c r="J25" s="54" t="str">
        <f t="shared" si="6"/>
        <v/>
      </c>
      <c r="K25" s="55" t="str">
        <f t="shared" si="7"/>
        <v/>
      </c>
      <c r="L25" s="54" t="str">
        <f t="shared" si="8"/>
        <v/>
      </c>
      <c r="M25" s="55" t="str">
        <f t="shared" si="9"/>
        <v/>
      </c>
      <c r="N25" s="54" t="str">
        <f t="shared" si="10"/>
        <v/>
      </c>
      <c r="O25" s="56"/>
      <c r="Q25" s="64">
        <v>1</v>
      </c>
      <c r="R25" s="14">
        <f>SUM($Q$7:Q25)</f>
        <v>12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8" ht="18.95" customHeight="1">
      <c r="A26" s="5">
        <v>20</v>
      </c>
      <c r="B26" s="6">
        <f t="shared" si="0"/>
        <v>44854</v>
      </c>
      <c r="C26" s="19">
        <f t="shared" si="14"/>
        <v>5</v>
      </c>
      <c r="D26" s="20"/>
      <c r="E26" s="55" t="str">
        <f t="shared" si="11"/>
        <v/>
      </c>
      <c r="F26" s="54" t="str">
        <f t="shared" si="2"/>
        <v/>
      </c>
      <c r="G26" s="55" t="str">
        <f t="shared" si="3"/>
        <v/>
      </c>
      <c r="H26" s="54" t="str">
        <f t="shared" si="4"/>
        <v/>
      </c>
      <c r="I26" s="55" t="str">
        <f t="shared" si="5"/>
        <v>6～7</v>
      </c>
      <c r="J26" s="54" t="str">
        <f t="shared" si="6"/>
        <v>6～7</v>
      </c>
      <c r="K26" s="55" t="str">
        <f t="shared" si="7"/>
        <v/>
      </c>
      <c r="L26" s="54" t="str">
        <f t="shared" si="8"/>
        <v/>
      </c>
      <c r="M26" s="55" t="str">
        <f t="shared" si="9"/>
        <v/>
      </c>
      <c r="N26" s="54" t="str">
        <f t="shared" si="10"/>
        <v/>
      </c>
      <c r="O26" s="56"/>
      <c r="Q26" s="64">
        <v>1</v>
      </c>
      <c r="R26" s="14">
        <f>SUM($Q$7:Q26)</f>
        <v>13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74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8" ht="18.95" customHeight="1">
      <c r="A27" s="5">
        <v>21</v>
      </c>
      <c r="B27" s="6">
        <f t="shared" si="0"/>
        <v>44855</v>
      </c>
      <c r="C27" s="19">
        <f t="shared" si="14"/>
        <v>6</v>
      </c>
      <c r="D27" s="9" t="s">
        <v>209</v>
      </c>
      <c r="E27" s="55" t="str">
        <f t="shared" si="11"/>
        <v/>
      </c>
      <c r="F27" s="54" t="str">
        <f t="shared" si="2"/>
        <v/>
      </c>
      <c r="G27" s="55" t="str">
        <f t="shared" si="3"/>
        <v/>
      </c>
      <c r="H27" s="54" t="str">
        <f t="shared" si="4"/>
        <v/>
      </c>
      <c r="I27" s="55" t="str">
        <f t="shared" si="5"/>
        <v/>
      </c>
      <c r="J27" s="54" t="str">
        <f t="shared" si="6"/>
        <v/>
      </c>
      <c r="K27" s="55" t="str">
        <f t="shared" si="7"/>
        <v/>
      </c>
      <c r="L27" s="54" t="str">
        <f t="shared" si="8"/>
        <v/>
      </c>
      <c r="M27" s="55" t="str">
        <f t="shared" si="9"/>
        <v/>
      </c>
      <c r="N27" s="54" t="str">
        <f t="shared" si="10"/>
        <v/>
      </c>
      <c r="O27" s="56"/>
      <c r="Q27" s="64">
        <v>0</v>
      </c>
      <c r="R27" s="14">
        <f>SUM($Q$7:Q27)</f>
        <v>13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75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8" ht="18.95" customHeight="1">
      <c r="A28" s="5">
        <v>22</v>
      </c>
      <c r="B28" s="6">
        <f t="shared" si="0"/>
        <v>44856</v>
      </c>
      <c r="C28" s="19">
        <f t="shared" si="14"/>
        <v>7</v>
      </c>
      <c r="D28" s="20"/>
      <c r="E28" s="55" t="str">
        <f t="shared" si="11"/>
        <v>予備</v>
      </c>
      <c r="F28" s="54" t="str">
        <f t="shared" si="2"/>
        <v>予備</v>
      </c>
      <c r="G28" s="55" t="str">
        <f t="shared" si="3"/>
        <v>予備</v>
      </c>
      <c r="H28" s="54" t="str">
        <f t="shared" si="4"/>
        <v>予備</v>
      </c>
      <c r="I28" s="55" t="str">
        <f t="shared" si="5"/>
        <v>予備</v>
      </c>
      <c r="J28" s="54" t="str">
        <f t="shared" si="6"/>
        <v>予備</v>
      </c>
      <c r="K28" s="55" t="str">
        <f t="shared" si="7"/>
        <v>予備</v>
      </c>
      <c r="L28" s="54" t="str">
        <f t="shared" si="8"/>
        <v>予備</v>
      </c>
      <c r="M28" s="55" t="str">
        <f t="shared" si="9"/>
        <v>予備</v>
      </c>
      <c r="N28" s="54" t="str">
        <f t="shared" si="10"/>
        <v>予備</v>
      </c>
      <c r="O28" s="56"/>
      <c r="Q28" s="64" t="s">
        <v>235</v>
      </c>
      <c r="R28" s="14">
        <f>SUM($Q$7:Q28)</f>
        <v>13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8" ht="18.95" customHeight="1">
      <c r="A29" s="5">
        <v>23</v>
      </c>
      <c r="B29" s="6">
        <f t="shared" si="0"/>
        <v>44857</v>
      </c>
      <c r="C29" s="19">
        <f t="shared" si="14"/>
        <v>1</v>
      </c>
      <c r="E29" s="55" t="str">
        <f t="shared" si="11"/>
        <v>予備</v>
      </c>
      <c r="F29" s="54" t="str">
        <f t="shared" si="2"/>
        <v>予備</v>
      </c>
      <c r="G29" s="55" t="str">
        <f t="shared" si="3"/>
        <v>予備</v>
      </c>
      <c r="H29" s="54" t="str">
        <f t="shared" si="4"/>
        <v>予備</v>
      </c>
      <c r="I29" s="55" t="str">
        <f t="shared" si="5"/>
        <v>予備</v>
      </c>
      <c r="J29" s="54" t="str">
        <f t="shared" si="6"/>
        <v>予備</v>
      </c>
      <c r="K29" s="55" t="str">
        <f t="shared" si="7"/>
        <v>予備</v>
      </c>
      <c r="L29" s="54" t="str">
        <f t="shared" si="8"/>
        <v>予備</v>
      </c>
      <c r="M29" s="55" t="str">
        <f t="shared" si="9"/>
        <v>予備</v>
      </c>
      <c r="N29" s="54" t="str">
        <f t="shared" si="10"/>
        <v>予備</v>
      </c>
      <c r="O29" s="56"/>
      <c r="Q29" s="64" t="s">
        <v>235</v>
      </c>
      <c r="R29" s="14">
        <f>SUM($Q$7:Q29)</f>
        <v>13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77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8" ht="18.95" customHeight="1">
      <c r="A30" s="5">
        <v>24</v>
      </c>
      <c r="B30" s="6">
        <f t="shared" si="0"/>
        <v>44858</v>
      </c>
      <c r="C30" s="19">
        <f t="shared" si="14"/>
        <v>2</v>
      </c>
      <c r="D30" s="20"/>
      <c r="E30" s="55" t="str">
        <f t="shared" si="11"/>
        <v/>
      </c>
      <c r="F30" s="54" t="str">
        <f t="shared" si="2"/>
        <v/>
      </c>
      <c r="G30" s="55" t="str">
        <f t="shared" si="3"/>
        <v/>
      </c>
      <c r="H30" s="54" t="str">
        <f t="shared" si="4"/>
        <v/>
      </c>
      <c r="I30" s="55" t="str">
        <f t="shared" si="5"/>
        <v/>
      </c>
      <c r="J30" s="54" t="str">
        <f t="shared" si="6"/>
        <v/>
      </c>
      <c r="K30" s="55" t="str">
        <f t="shared" si="7"/>
        <v>6～7</v>
      </c>
      <c r="L30" s="54" t="str">
        <f t="shared" si="8"/>
        <v>6～7</v>
      </c>
      <c r="M30" s="55" t="str">
        <f t="shared" si="9"/>
        <v/>
      </c>
      <c r="N30" s="54" t="str">
        <f t="shared" si="10"/>
        <v/>
      </c>
      <c r="O30" s="56"/>
      <c r="Q30" s="64">
        <v>1</v>
      </c>
      <c r="R30" s="14">
        <f>SUM($Q$7:Q30)</f>
        <v>14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8" ht="18.95" customHeight="1">
      <c r="A31" s="5">
        <v>25</v>
      </c>
      <c r="B31" s="6">
        <f t="shared" si="0"/>
        <v>44859</v>
      </c>
      <c r="C31" s="19">
        <f t="shared" si="14"/>
        <v>3</v>
      </c>
      <c r="D31" s="20"/>
      <c r="E31" s="55" t="str">
        <f t="shared" si="11"/>
        <v/>
      </c>
      <c r="F31" s="54" t="str">
        <f t="shared" si="2"/>
        <v/>
      </c>
      <c r="G31" s="55" t="str">
        <f t="shared" si="3"/>
        <v/>
      </c>
      <c r="H31" s="54" t="str">
        <f t="shared" si="4"/>
        <v/>
      </c>
      <c r="I31" s="55" t="str">
        <f t="shared" si="5"/>
        <v/>
      </c>
      <c r="J31" s="54" t="str">
        <f t="shared" si="6"/>
        <v/>
      </c>
      <c r="K31" s="55" t="str">
        <f t="shared" si="7"/>
        <v/>
      </c>
      <c r="L31" s="54" t="str">
        <f t="shared" si="8"/>
        <v/>
      </c>
      <c r="M31" s="55" t="str">
        <f t="shared" si="9"/>
        <v>6～7</v>
      </c>
      <c r="N31" s="54" t="str">
        <f t="shared" si="10"/>
        <v>6～7</v>
      </c>
      <c r="O31" s="56"/>
      <c r="Q31" s="64">
        <v>1</v>
      </c>
      <c r="R31" s="14">
        <f>SUM($Q$7:Q31)</f>
        <v>15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168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8" ht="18.95" customHeight="1">
      <c r="A32" s="5">
        <v>26</v>
      </c>
      <c r="B32" s="6">
        <f t="shared" si="0"/>
        <v>44860</v>
      </c>
      <c r="C32" s="19">
        <f t="shared" si="14"/>
        <v>4</v>
      </c>
      <c r="D32" s="20"/>
      <c r="E32" s="55" t="str">
        <f t="shared" si="11"/>
        <v>8～9</v>
      </c>
      <c r="F32" s="54" t="str">
        <f t="shared" si="2"/>
        <v>8～9</v>
      </c>
      <c r="G32" s="55" t="str">
        <f t="shared" si="3"/>
        <v/>
      </c>
      <c r="H32" s="54" t="str">
        <f t="shared" si="4"/>
        <v/>
      </c>
      <c r="I32" s="55" t="str">
        <f t="shared" si="5"/>
        <v/>
      </c>
      <c r="J32" s="54" t="str">
        <f t="shared" si="6"/>
        <v/>
      </c>
      <c r="K32" s="55" t="str">
        <f t="shared" si="7"/>
        <v/>
      </c>
      <c r="L32" s="54" t="str">
        <f t="shared" si="8"/>
        <v/>
      </c>
      <c r="M32" s="55" t="str">
        <f t="shared" si="9"/>
        <v/>
      </c>
      <c r="N32" s="54" t="str">
        <f t="shared" si="10"/>
        <v/>
      </c>
      <c r="O32" s="56"/>
      <c r="Q32" s="64">
        <v>1</v>
      </c>
      <c r="R32" s="14">
        <f>SUM($Q$7:Q32)</f>
        <v>16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80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44861</v>
      </c>
      <c r="C33" s="19">
        <f t="shared" si="14"/>
        <v>5</v>
      </c>
      <c r="D33" s="20"/>
      <c r="E33" s="55" t="str">
        <f t="shared" si="11"/>
        <v/>
      </c>
      <c r="F33" s="54" t="str">
        <f t="shared" si="2"/>
        <v/>
      </c>
      <c r="G33" s="55" t="str">
        <f t="shared" si="3"/>
        <v>8～9</v>
      </c>
      <c r="H33" s="54" t="str">
        <f t="shared" si="4"/>
        <v>8～9</v>
      </c>
      <c r="I33" s="55" t="str">
        <f t="shared" si="5"/>
        <v/>
      </c>
      <c r="J33" s="54" t="str">
        <f t="shared" si="6"/>
        <v/>
      </c>
      <c r="K33" s="55" t="str">
        <f t="shared" si="7"/>
        <v/>
      </c>
      <c r="L33" s="54" t="str">
        <f t="shared" si="8"/>
        <v/>
      </c>
      <c r="M33" s="55" t="str">
        <f t="shared" si="9"/>
        <v/>
      </c>
      <c r="N33" s="54" t="str">
        <f t="shared" si="10"/>
        <v/>
      </c>
      <c r="O33" s="56"/>
      <c r="Q33" s="64">
        <v>1</v>
      </c>
      <c r="R33" s="14">
        <f>SUM($Q$7:Q33)</f>
        <v>17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44862</v>
      </c>
      <c r="C34" s="19">
        <f t="shared" si="14"/>
        <v>6</v>
      </c>
      <c r="D34" s="20"/>
      <c r="E34" s="55" t="str">
        <f t="shared" si="11"/>
        <v/>
      </c>
      <c r="F34" s="54" t="str">
        <f t="shared" si="2"/>
        <v/>
      </c>
      <c r="G34" s="55" t="str">
        <f t="shared" si="3"/>
        <v/>
      </c>
      <c r="H34" s="54" t="str">
        <f t="shared" si="4"/>
        <v/>
      </c>
      <c r="I34" s="55" t="str">
        <f t="shared" si="5"/>
        <v>8～9</v>
      </c>
      <c r="J34" s="54" t="str">
        <f t="shared" si="6"/>
        <v>8～9</v>
      </c>
      <c r="K34" s="55" t="str">
        <f t="shared" si="7"/>
        <v/>
      </c>
      <c r="L34" s="54" t="str">
        <f t="shared" si="8"/>
        <v/>
      </c>
      <c r="M34" s="55" t="str">
        <f t="shared" si="9"/>
        <v/>
      </c>
      <c r="N34" s="54" t="str">
        <f t="shared" si="10"/>
        <v/>
      </c>
      <c r="O34" s="56"/>
      <c r="Q34" s="64">
        <v>1</v>
      </c>
      <c r="R34" s="14">
        <f>SUM($Q$7:Q34)</f>
        <v>18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44863</v>
      </c>
      <c r="C35" s="19">
        <f t="shared" si="14"/>
        <v>7</v>
      </c>
      <c r="D35" s="20"/>
      <c r="E35" s="55" t="str">
        <f t="shared" si="11"/>
        <v>予備</v>
      </c>
      <c r="F35" s="54" t="str">
        <f t="shared" si="2"/>
        <v>予備</v>
      </c>
      <c r="G35" s="55" t="str">
        <f t="shared" si="3"/>
        <v>予備</v>
      </c>
      <c r="H35" s="54" t="str">
        <f t="shared" si="4"/>
        <v>予備</v>
      </c>
      <c r="I35" s="55" t="str">
        <f t="shared" si="5"/>
        <v>予備</v>
      </c>
      <c r="J35" s="54" t="str">
        <f t="shared" si="6"/>
        <v>予備</v>
      </c>
      <c r="K35" s="55" t="str">
        <f t="shared" si="7"/>
        <v>予備</v>
      </c>
      <c r="L35" s="54" t="str">
        <f t="shared" si="8"/>
        <v>予備</v>
      </c>
      <c r="M35" s="55" t="str">
        <f t="shared" si="9"/>
        <v>予備</v>
      </c>
      <c r="N35" s="54" t="str">
        <f t="shared" si="10"/>
        <v>予備</v>
      </c>
      <c r="O35" s="56"/>
      <c r="Q35" s="64" t="s">
        <v>235</v>
      </c>
      <c r="R35" s="14">
        <f>SUM($Q$7:Q35)</f>
        <v>18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83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44864</v>
      </c>
      <c r="C36" s="19">
        <f t="shared" si="14"/>
        <v>1</v>
      </c>
      <c r="D36" s="20"/>
      <c r="E36" s="55" t="str">
        <f t="shared" si="11"/>
        <v>予備</v>
      </c>
      <c r="F36" s="54" t="str">
        <f t="shared" si="2"/>
        <v>予備</v>
      </c>
      <c r="G36" s="55" t="str">
        <f t="shared" si="3"/>
        <v>予備</v>
      </c>
      <c r="H36" s="54" t="str">
        <f t="shared" si="4"/>
        <v>予備</v>
      </c>
      <c r="I36" s="55" t="str">
        <f t="shared" si="5"/>
        <v>予備</v>
      </c>
      <c r="J36" s="54" t="str">
        <f t="shared" si="6"/>
        <v>予備</v>
      </c>
      <c r="K36" s="55" t="str">
        <f t="shared" si="7"/>
        <v>予備</v>
      </c>
      <c r="L36" s="54" t="str">
        <f t="shared" si="8"/>
        <v>予備</v>
      </c>
      <c r="M36" s="55" t="str">
        <f t="shared" si="9"/>
        <v>予備</v>
      </c>
      <c r="N36" s="54" t="str">
        <f t="shared" si="10"/>
        <v>予備</v>
      </c>
      <c r="O36" s="56"/>
      <c r="Q36" s="64" t="s">
        <v>235</v>
      </c>
      <c r="R36" s="14">
        <f>SUM($Q$7:Q36)</f>
        <v>18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44865</v>
      </c>
      <c r="C37" s="19">
        <f t="shared" si="14"/>
        <v>2</v>
      </c>
      <c r="D37" s="20"/>
      <c r="E37" s="55" t="str">
        <f t="shared" si="11"/>
        <v/>
      </c>
      <c r="F37" s="54" t="str">
        <f t="shared" si="2"/>
        <v/>
      </c>
      <c r="G37" s="55" t="str">
        <f t="shared" si="3"/>
        <v/>
      </c>
      <c r="H37" s="54" t="str">
        <f t="shared" si="4"/>
        <v/>
      </c>
      <c r="I37" s="55" t="str">
        <f t="shared" si="5"/>
        <v/>
      </c>
      <c r="J37" s="54" t="str">
        <f t="shared" si="6"/>
        <v/>
      </c>
      <c r="K37" s="55" t="str">
        <f t="shared" si="7"/>
        <v>8～9</v>
      </c>
      <c r="L37" s="54" t="str">
        <f t="shared" si="8"/>
        <v>8～9</v>
      </c>
      <c r="M37" s="55" t="str">
        <f t="shared" si="9"/>
        <v/>
      </c>
      <c r="N37" s="54" t="str">
        <f t="shared" si="10"/>
        <v/>
      </c>
      <c r="O37" s="56"/>
      <c r="Q37" s="65">
        <v>1</v>
      </c>
      <c r="R37" s="14">
        <f>SUM($Q$7:Q37)</f>
        <v>19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170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24.9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24.9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82" t="s">
        <v>172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24.9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7.2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9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21">
    <mergeCell ref="BT14:BZ14"/>
    <mergeCell ref="BT17:BZ17"/>
    <mergeCell ref="A4:B4"/>
    <mergeCell ref="E4:I4"/>
    <mergeCell ref="J4:O4"/>
    <mergeCell ref="Q4:Y4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  <mergeCell ref="A1:F1"/>
    <mergeCell ref="J1:O1"/>
    <mergeCell ref="A2:H2"/>
    <mergeCell ref="I2:O2"/>
    <mergeCell ref="A3:B3"/>
  </mergeCells>
  <phoneticPr fontId="1"/>
  <conditionalFormatting sqref="B7:B37">
    <cfRule type="expression" dxfId="126" priority="4" stopIfTrue="1">
      <formula>C7="祝"</formula>
    </cfRule>
    <cfRule type="expression" dxfId="125" priority="5" stopIfTrue="1">
      <formula>OR(C7=1,C7=7)</formula>
    </cfRule>
  </conditionalFormatting>
  <conditionalFormatting sqref="A7:A37">
    <cfRule type="expression" dxfId="124" priority="2" stopIfTrue="1">
      <formula>C7="祝"</formula>
    </cfRule>
    <cfRule type="expression" dxfId="123" priority="3" stopIfTrue="1">
      <formula>OR(C7=1,C7=7)</formula>
    </cfRule>
  </conditionalFormatting>
  <conditionalFormatting sqref="C7:C37">
    <cfRule type="cellIs" dxfId="122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hyperlinks>
    <hyperlink ref="BT14" location="見本②!A1" display="→見本②へ（応用：設定変更方法①）"/>
    <hyperlink ref="BT17" location="見本②!A1" display="→見本②へ（応用：設定変更方法①）"/>
    <hyperlink ref="BT17:BZ17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11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45231</v>
      </c>
      <c r="C7" s="19">
        <f t="shared" ref="C7:C16" si="1">WEEKDAY(B7)</f>
        <v>4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45232</v>
      </c>
      <c r="C8" s="19">
        <f t="shared" si="1"/>
        <v>5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45233</v>
      </c>
      <c r="C9" s="19">
        <f t="shared" si="1"/>
        <v>6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45234</v>
      </c>
      <c r="C10" s="19">
        <f t="shared" si="1"/>
        <v>7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45235</v>
      </c>
      <c r="C11" s="19">
        <f t="shared" si="1"/>
        <v>1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45236</v>
      </c>
      <c r="C12" s="19">
        <f t="shared" si="1"/>
        <v>2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45237</v>
      </c>
      <c r="C13" s="19">
        <f t="shared" si="1"/>
        <v>3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45238</v>
      </c>
      <c r="C14" s="19">
        <f t="shared" si="1"/>
        <v>4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45239</v>
      </c>
      <c r="C15" s="19">
        <f t="shared" si="1"/>
        <v>5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45240</v>
      </c>
      <c r="C16" s="19">
        <f t="shared" si="1"/>
        <v>6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45241</v>
      </c>
      <c r="C17" s="19">
        <f t="shared" ref="C17:C36" si="14">WEEKDAY(B17)</f>
        <v>7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45242</v>
      </c>
      <c r="C18" s="19">
        <f t="shared" si="14"/>
        <v>1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45243</v>
      </c>
      <c r="C19" s="19">
        <f t="shared" si="14"/>
        <v>2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45244</v>
      </c>
      <c r="C20" s="19">
        <f t="shared" si="14"/>
        <v>3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45245</v>
      </c>
      <c r="C21" s="19">
        <f t="shared" si="14"/>
        <v>4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45246</v>
      </c>
      <c r="C22" s="19">
        <f t="shared" si="14"/>
        <v>5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45247</v>
      </c>
      <c r="C23" s="19">
        <f t="shared" si="14"/>
        <v>6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45248</v>
      </c>
      <c r="C24" s="19">
        <f t="shared" si="14"/>
        <v>7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45249</v>
      </c>
      <c r="C25" s="19">
        <f t="shared" si="14"/>
        <v>1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45250</v>
      </c>
      <c r="C26" s="19">
        <f t="shared" si="14"/>
        <v>2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45251</v>
      </c>
      <c r="C27" s="19">
        <f t="shared" si="14"/>
        <v>3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45252</v>
      </c>
      <c r="C28" s="19">
        <f t="shared" si="14"/>
        <v>4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45253</v>
      </c>
      <c r="C29" s="19">
        <f t="shared" si="14"/>
        <v>5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45254</v>
      </c>
      <c r="C30" s="19">
        <f t="shared" si="14"/>
        <v>6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45255</v>
      </c>
      <c r="C31" s="19">
        <f t="shared" si="14"/>
        <v>7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45256</v>
      </c>
      <c r="C32" s="19">
        <f t="shared" si="14"/>
        <v>1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45257</v>
      </c>
      <c r="C33" s="19">
        <f t="shared" si="14"/>
        <v>2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45258</v>
      </c>
      <c r="C34" s="19">
        <f t="shared" si="14"/>
        <v>3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45259</v>
      </c>
      <c r="C35" s="19">
        <f t="shared" si="14"/>
        <v>4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45260</v>
      </c>
      <c r="C36" s="19">
        <f t="shared" si="14"/>
        <v>5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24" priority="4" stopIfTrue="1">
      <formula>C7="祝"</formula>
    </cfRule>
    <cfRule type="expression" dxfId="23" priority="5" stopIfTrue="1">
      <formula>OR(C7=1,C7=7)</formula>
    </cfRule>
  </conditionalFormatting>
  <conditionalFormatting sqref="A7:A36">
    <cfRule type="expression" dxfId="22" priority="2" stopIfTrue="1">
      <formula>C7="祝"</formula>
    </cfRule>
    <cfRule type="expression" dxfId="21" priority="3" stopIfTrue="1">
      <formula>OR(C7=1,C7=7)</formula>
    </cfRule>
  </conditionalFormatting>
  <conditionalFormatting sqref="C7:C36">
    <cfRule type="cellIs" dxfId="2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2023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12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45261</v>
      </c>
      <c r="C7" s="19">
        <f t="shared" ref="C7:C16" si="1">WEEKDAY(B7)</f>
        <v>6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45262</v>
      </c>
      <c r="C8" s="19">
        <f t="shared" si="1"/>
        <v>7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45263</v>
      </c>
      <c r="C9" s="19">
        <f t="shared" si="1"/>
        <v>1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45264</v>
      </c>
      <c r="C10" s="19">
        <f t="shared" si="1"/>
        <v>2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45265</v>
      </c>
      <c r="C11" s="19">
        <f t="shared" si="1"/>
        <v>3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45266</v>
      </c>
      <c r="C12" s="19">
        <f t="shared" si="1"/>
        <v>4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45267</v>
      </c>
      <c r="C13" s="19">
        <f t="shared" si="1"/>
        <v>5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45268</v>
      </c>
      <c r="C14" s="19">
        <f t="shared" si="1"/>
        <v>6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45269</v>
      </c>
      <c r="C15" s="19">
        <f t="shared" si="1"/>
        <v>7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45270</v>
      </c>
      <c r="C16" s="19">
        <f t="shared" si="1"/>
        <v>1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45271</v>
      </c>
      <c r="C17" s="19">
        <f t="shared" ref="C17:C37" si="14">WEEKDAY(B17)</f>
        <v>2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45272</v>
      </c>
      <c r="C18" s="19">
        <f t="shared" si="14"/>
        <v>3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45273</v>
      </c>
      <c r="C19" s="19">
        <f t="shared" si="14"/>
        <v>4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45274</v>
      </c>
      <c r="C20" s="19">
        <f t="shared" si="14"/>
        <v>5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45275</v>
      </c>
      <c r="C21" s="19">
        <f t="shared" si="14"/>
        <v>6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45276</v>
      </c>
      <c r="C22" s="19">
        <f t="shared" si="14"/>
        <v>7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45277</v>
      </c>
      <c r="C23" s="19">
        <f t="shared" si="14"/>
        <v>1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45278</v>
      </c>
      <c r="C24" s="19">
        <f t="shared" si="14"/>
        <v>2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45279</v>
      </c>
      <c r="C25" s="19">
        <f t="shared" si="14"/>
        <v>3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45280</v>
      </c>
      <c r="C26" s="19">
        <f t="shared" si="14"/>
        <v>4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45281</v>
      </c>
      <c r="C27" s="19">
        <f t="shared" si="14"/>
        <v>5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45282</v>
      </c>
      <c r="C28" s="19">
        <f t="shared" si="14"/>
        <v>6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45283</v>
      </c>
      <c r="C29" s="19">
        <f t="shared" si="14"/>
        <v>7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45284</v>
      </c>
      <c r="C30" s="19">
        <f t="shared" si="14"/>
        <v>1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45285</v>
      </c>
      <c r="C31" s="19">
        <f t="shared" si="14"/>
        <v>2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45286</v>
      </c>
      <c r="C32" s="19">
        <f t="shared" si="14"/>
        <v>3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45287</v>
      </c>
      <c r="C33" s="19">
        <f t="shared" si="14"/>
        <v>4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45288</v>
      </c>
      <c r="C34" s="19">
        <f t="shared" si="14"/>
        <v>5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45289</v>
      </c>
      <c r="C35" s="19">
        <f t="shared" si="14"/>
        <v>6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45290</v>
      </c>
      <c r="C36" s="19">
        <f t="shared" si="14"/>
        <v>7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45291</v>
      </c>
      <c r="C37" s="19">
        <f t="shared" si="14"/>
        <v>1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9" priority="4" stopIfTrue="1">
      <formula>C7="祝"</formula>
    </cfRule>
    <cfRule type="expression" dxfId="18" priority="5" stopIfTrue="1">
      <formula>OR(C7=1,C7=7)</formula>
    </cfRule>
  </conditionalFormatting>
  <conditionalFormatting sqref="A7:A37">
    <cfRule type="expression" dxfId="17" priority="2" stopIfTrue="1">
      <formula>C7="祝"</formula>
    </cfRule>
    <cfRule type="expression" dxfId="16" priority="3" stopIfTrue="1">
      <formula>OR(C7=1,C7=7)</formula>
    </cfRule>
  </conditionalFormatting>
  <conditionalFormatting sqref="C7:C37">
    <cfRule type="cellIs" dxfId="1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2024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45292</v>
      </c>
      <c r="C7" s="19">
        <f t="shared" ref="C7:C16" si="1">WEEKDAY(B7)</f>
        <v>2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45293</v>
      </c>
      <c r="C8" s="19">
        <f t="shared" si="1"/>
        <v>3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45294</v>
      </c>
      <c r="C9" s="19">
        <f t="shared" si="1"/>
        <v>4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45295</v>
      </c>
      <c r="C10" s="19">
        <f t="shared" si="1"/>
        <v>5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45296</v>
      </c>
      <c r="C11" s="19">
        <f t="shared" si="1"/>
        <v>6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45297</v>
      </c>
      <c r="C12" s="19">
        <f t="shared" si="1"/>
        <v>7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45298</v>
      </c>
      <c r="C13" s="19">
        <f t="shared" si="1"/>
        <v>1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45299</v>
      </c>
      <c r="C14" s="19">
        <f t="shared" si="1"/>
        <v>2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45300</v>
      </c>
      <c r="C15" s="19">
        <f t="shared" si="1"/>
        <v>3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45301</v>
      </c>
      <c r="C16" s="19">
        <f t="shared" si="1"/>
        <v>4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45302</v>
      </c>
      <c r="C17" s="19">
        <f t="shared" ref="C17:C37" si="14">WEEKDAY(B17)</f>
        <v>5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45303</v>
      </c>
      <c r="C18" s="19">
        <f t="shared" si="14"/>
        <v>6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45304</v>
      </c>
      <c r="C19" s="19">
        <f t="shared" si="14"/>
        <v>7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45305</v>
      </c>
      <c r="C20" s="19">
        <f t="shared" si="14"/>
        <v>1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45306</v>
      </c>
      <c r="C21" s="19">
        <f t="shared" si="14"/>
        <v>2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45307</v>
      </c>
      <c r="C22" s="19">
        <f t="shared" si="14"/>
        <v>3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45308</v>
      </c>
      <c r="C23" s="19">
        <f t="shared" si="14"/>
        <v>4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45309</v>
      </c>
      <c r="C24" s="19">
        <f t="shared" si="14"/>
        <v>5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45310</v>
      </c>
      <c r="C25" s="19">
        <f t="shared" si="14"/>
        <v>6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45311</v>
      </c>
      <c r="C26" s="19">
        <f t="shared" si="14"/>
        <v>7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45312</v>
      </c>
      <c r="C27" s="19">
        <f t="shared" si="14"/>
        <v>1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45313</v>
      </c>
      <c r="C28" s="19">
        <f t="shared" si="14"/>
        <v>2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45314</v>
      </c>
      <c r="C29" s="19">
        <f t="shared" si="14"/>
        <v>3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45315</v>
      </c>
      <c r="C30" s="19">
        <f t="shared" si="14"/>
        <v>4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45316</v>
      </c>
      <c r="C31" s="19">
        <f t="shared" si="14"/>
        <v>5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45317</v>
      </c>
      <c r="C32" s="19">
        <f t="shared" si="14"/>
        <v>6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45318</v>
      </c>
      <c r="C33" s="19">
        <f t="shared" si="14"/>
        <v>7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45319</v>
      </c>
      <c r="C34" s="19">
        <f t="shared" si="14"/>
        <v>1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45320</v>
      </c>
      <c r="C35" s="19">
        <f t="shared" si="14"/>
        <v>2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45321</v>
      </c>
      <c r="C36" s="19">
        <f t="shared" si="14"/>
        <v>3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45322</v>
      </c>
      <c r="C37" s="19">
        <f t="shared" si="14"/>
        <v>4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14" priority="4" stopIfTrue="1">
      <formula>C7="祝"</formula>
    </cfRule>
    <cfRule type="expression" dxfId="13" priority="5" stopIfTrue="1">
      <formula>OR(C7=1,C7=7)</formula>
    </cfRule>
  </conditionalFormatting>
  <conditionalFormatting sqref="A7:A37">
    <cfRule type="expression" dxfId="12" priority="2" stopIfTrue="1">
      <formula>C7="祝"</formula>
    </cfRule>
    <cfRule type="expression" dxfId="11" priority="3" stopIfTrue="1">
      <formula>OR(C7=1,C7=7)</formula>
    </cfRule>
  </conditionalFormatting>
  <conditionalFormatting sqref="C7:C37">
    <cfRule type="cellIs" dxfId="1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2024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2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156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4" si="0">DATE($A$4,$A$5,A7)</f>
        <v>45323</v>
      </c>
      <c r="C7" s="19">
        <f t="shared" ref="C7:C16" si="1">WEEKDAY(B7)</f>
        <v>5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5" si="2">IF($Q7=1,VLOOKUP($R7,$Z$10:$BB$69,11),IF($Q7=2,VLOOKUP($R6+1,$Z$10:$BB$69,21),IF($Q7="予備","予備","")))</f>
        <v>2～3</v>
      </c>
      <c r="G7" s="154" t="str">
        <f t="shared" ref="G7:G35" si="3">IF($Q7=1,VLOOKUP($R7,$Z$10:$BB$69,12),IF($Q7=2,VLOOKUP($R6+1,$Z$10:$BB$69,22),IF($Q7="予備","予備","")))</f>
        <v/>
      </c>
      <c r="H7" s="153" t="str">
        <f t="shared" ref="H7:H35" si="4">IF($Q7=1,VLOOKUP($R7,$Z$10:$BB$69,13),IF($Q7=2,VLOOKUP($R6+1,$Z$10:$BB$69,23),IF($Q7="予備","予備","")))</f>
        <v/>
      </c>
      <c r="I7" s="154" t="str">
        <f t="shared" ref="I7:I35" si="5">IF($Q7=1,VLOOKUP($R7,$Z$10:$BB$69,14),IF($Q7=2,VLOOKUP($R6+1,$Z$10:$BB$69,24),IF($Q7="予備","予備","")))</f>
        <v/>
      </c>
      <c r="J7" s="153" t="str">
        <f t="shared" ref="J7:J35" si="6">IF($Q7=1,VLOOKUP($R7,$Z$10:$BB$69,15),IF($Q7=2,VLOOKUP($R6+1,$Z$10:$BB$69,25),IF($Q7="予備","予備","")))</f>
        <v/>
      </c>
      <c r="K7" s="154" t="str">
        <f t="shared" ref="K7:K35" si="7">IF($Q7=1,VLOOKUP($R7,$Z$10:$BB$69,16),IF($Q7=2,VLOOKUP($R6+1,$Z$10:$BB$69,26),IF($Q7="予備","予備","")))</f>
        <v/>
      </c>
      <c r="L7" s="153" t="str">
        <f t="shared" ref="L7:L35" si="8">IF($Q7=1,VLOOKUP($R7,$Z$10:$BB$69,17),IF($Q7=2,VLOOKUP($R6+1,$Z$10:$BB$69,27),IF($Q7="予備","予備","")))</f>
        <v/>
      </c>
      <c r="M7" s="154" t="str">
        <f t="shared" ref="M7:M35" si="9">IF($Q7=1,VLOOKUP($R7,$Z$10:$BB$69,18),IF($Q7=2,VLOOKUP($R6+1,$Z$10:$BB$69,28),IF($Q7="予備","予備","")))</f>
        <v/>
      </c>
      <c r="N7" s="153" t="str">
        <f t="shared" ref="N7:N35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45324</v>
      </c>
      <c r="C8" s="19">
        <f t="shared" si="1"/>
        <v>6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45325</v>
      </c>
      <c r="C9" s="19">
        <f t="shared" si="1"/>
        <v>7</v>
      </c>
      <c r="D9" s="9"/>
      <c r="E9" s="154" t="str">
        <f t="shared" ref="E9:E35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45326</v>
      </c>
      <c r="C10" s="19">
        <f t="shared" si="1"/>
        <v>1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45327</v>
      </c>
      <c r="C11" s="19">
        <f t="shared" si="1"/>
        <v>2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45328</v>
      </c>
      <c r="C12" s="19">
        <f t="shared" si="1"/>
        <v>3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45329</v>
      </c>
      <c r="C13" s="19">
        <f t="shared" si="1"/>
        <v>4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45330</v>
      </c>
      <c r="C14" s="19">
        <f t="shared" si="1"/>
        <v>5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45331</v>
      </c>
      <c r="C15" s="19">
        <f t="shared" si="1"/>
        <v>6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45332</v>
      </c>
      <c r="C16" s="19">
        <f t="shared" si="1"/>
        <v>7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45333</v>
      </c>
      <c r="C17" s="19">
        <f t="shared" ref="C17:C34" si="14">WEEKDAY(B17)</f>
        <v>1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45334</v>
      </c>
      <c r="C18" s="19">
        <f t="shared" si="14"/>
        <v>2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45335</v>
      </c>
      <c r="C19" s="19">
        <f t="shared" si="14"/>
        <v>3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45336</v>
      </c>
      <c r="C20" s="19">
        <f t="shared" si="14"/>
        <v>4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45337</v>
      </c>
      <c r="C21" s="19">
        <f t="shared" si="14"/>
        <v>5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45338</v>
      </c>
      <c r="C22" s="19">
        <f t="shared" si="14"/>
        <v>6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45339</v>
      </c>
      <c r="C23" s="19">
        <f t="shared" si="14"/>
        <v>7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45340</v>
      </c>
      <c r="C24" s="19">
        <f t="shared" si="14"/>
        <v>1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45341</v>
      </c>
      <c r="C25" s="19">
        <f t="shared" si="14"/>
        <v>2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45342</v>
      </c>
      <c r="C26" s="19">
        <f t="shared" si="14"/>
        <v>3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45343</v>
      </c>
      <c r="C27" s="19">
        <f t="shared" si="14"/>
        <v>4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45344</v>
      </c>
      <c r="C28" s="19">
        <f t="shared" si="14"/>
        <v>5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45345</v>
      </c>
      <c r="C29" s="19">
        <f t="shared" si="14"/>
        <v>6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45346</v>
      </c>
      <c r="C30" s="19">
        <f t="shared" si="14"/>
        <v>7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45347</v>
      </c>
      <c r="C31" s="19">
        <f t="shared" si="14"/>
        <v>1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45348</v>
      </c>
      <c r="C32" s="19">
        <f t="shared" si="14"/>
        <v>2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45349</v>
      </c>
      <c r="C33" s="19">
        <f t="shared" si="14"/>
        <v>3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45350</v>
      </c>
      <c r="C34" s="19">
        <f t="shared" si="14"/>
        <v>4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262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75" customHeight="1" thickBot="1">
      <c r="A35" s="5">
        <v>29</v>
      </c>
      <c r="B35" s="6">
        <f t="shared" ref="B35" si="15">DATE($A$4,$A$5,A35)</f>
        <v>45351</v>
      </c>
      <c r="C35" s="19">
        <f t="shared" ref="C35" si="16">WEEKDAY(B35)</f>
        <v>5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263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7">IF(AN35=AN36,"",IF($AC35=$AC36,AN35&amp;","&amp;AN36,AN35&amp;AN36))</f>
        <v/>
      </c>
      <c r="AY35" s="52" t="str">
        <f t="shared" si="17"/>
        <v/>
      </c>
      <c r="AZ35" s="52" t="str">
        <f t="shared" si="17"/>
        <v/>
      </c>
      <c r="BA35" s="52" t="str">
        <f t="shared" si="17"/>
        <v/>
      </c>
      <c r="BB35" s="52" t="str">
        <f t="shared" si="17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75" customHeight="1">
      <c r="D36" s="24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24"/>
      <c r="R36" s="14">
        <f>SUM($Q$7:Q36)</f>
        <v>29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8">IF(AI36=AI37,"",IF($AC36=$AC37,AI36&amp;","&amp;AI37,AI36&amp;AI37))</f>
        <v/>
      </c>
      <c r="AT36" s="52" t="str">
        <f t="shared" si="18"/>
        <v/>
      </c>
      <c r="AU36" s="52" t="str">
        <f t="shared" si="18"/>
        <v>12～14</v>
      </c>
      <c r="AV36" s="52" t="str">
        <f t="shared" si="18"/>
        <v>12～13</v>
      </c>
      <c r="AW36" s="52" t="str">
        <f t="shared" si="18"/>
        <v>12～13</v>
      </c>
      <c r="AX36" s="52" t="str">
        <f t="shared" si="17"/>
        <v>12～13</v>
      </c>
      <c r="AY36" s="52" t="str">
        <f t="shared" si="17"/>
        <v/>
      </c>
      <c r="AZ36" s="52" t="str">
        <f t="shared" si="17"/>
        <v/>
      </c>
      <c r="BA36" s="52" t="str">
        <f t="shared" si="17"/>
        <v/>
      </c>
      <c r="BB36" s="52" t="str">
        <f t="shared" si="17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75" customHeight="1">
      <c r="Q37" s="18" t="s">
        <v>53</v>
      </c>
      <c r="R37" s="14">
        <f>SUM($Q$7:Q37)</f>
        <v>29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8"/>
        <v/>
      </c>
      <c r="AT37" s="52" t="str">
        <f t="shared" si="18"/>
        <v/>
      </c>
      <c r="AU37" s="52" t="str">
        <f t="shared" si="18"/>
        <v/>
      </c>
      <c r="AV37" s="52" t="str">
        <f t="shared" si="18"/>
        <v/>
      </c>
      <c r="AW37" s="52" t="str">
        <f t="shared" si="18"/>
        <v>12～13</v>
      </c>
      <c r="AX37" s="52" t="str">
        <f t="shared" si="17"/>
        <v>12～13</v>
      </c>
      <c r="AY37" s="52" t="str">
        <f t="shared" si="17"/>
        <v>12～13</v>
      </c>
      <c r="AZ37" s="52" t="str">
        <f t="shared" si="17"/>
        <v>12～13</v>
      </c>
      <c r="BA37" s="52" t="str">
        <f t="shared" si="17"/>
        <v/>
      </c>
      <c r="BB37" s="52" t="str">
        <f t="shared" si="17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8"/>
        <v/>
      </c>
      <c r="AT38" s="52" t="str">
        <f t="shared" si="18"/>
        <v/>
      </c>
      <c r="AU38" s="52" t="str">
        <f t="shared" si="18"/>
        <v/>
      </c>
      <c r="AV38" s="52" t="str">
        <f t="shared" si="18"/>
        <v/>
      </c>
      <c r="AW38" s="52" t="str">
        <f t="shared" si="18"/>
        <v/>
      </c>
      <c r="AX38" s="52" t="str">
        <f t="shared" si="17"/>
        <v/>
      </c>
      <c r="AY38" s="52" t="str">
        <f t="shared" si="17"/>
        <v>12～13</v>
      </c>
      <c r="AZ38" s="52" t="str">
        <f t="shared" si="17"/>
        <v>12～13</v>
      </c>
      <c r="BA38" s="52" t="str">
        <f t="shared" si="17"/>
        <v>12～13</v>
      </c>
      <c r="BB38" s="52" t="str">
        <f t="shared" si="17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8"/>
        <v>14～15</v>
      </c>
      <c r="AT39" s="52" t="str">
        <f t="shared" si="18"/>
        <v>14～15</v>
      </c>
      <c r="AU39" s="52" t="str">
        <f t="shared" si="18"/>
        <v/>
      </c>
      <c r="AV39" s="52" t="str">
        <f t="shared" si="18"/>
        <v/>
      </c>
      <c r="AW39" s="52" t="str">
        <f t="shared" si="18"/>
        <v/>
      </c>
      <c r="AX39" s="52" t="str">
        <f t="shared" si="17"/>
        <v/>
      </c>
      <c r="AY39" s="52" t="str">
        <f t="shared" si="17"/>
        <v/>
      </c>
      <c r="AZ39" s="52" t="str">
        <f t="shared" si="17"/>
        <v/>
      </c>
      <c r="BA39" s="52" t="str">
        <f t="shared" si="17"/>
        <v>12～13</v>
      </c>
      <c r="BB39" s="52" t="str">
        <f t="shared" si="17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8"/>
        <v>14～15</v>
      </c>
      <c r="AT40" s="52" t="str">
        <f t="shared" si="18"/>
        <v>14～15</v>
      </c>
      <c r="AU40" s="52" t="str">
        <f t="shared" si="18"/>
        <v>16～17</v>
      </c>
      <c r="AV40" s="52" t="str">
        <f t="shared" si="18"/>
        <v>14～15</v>
      </c>
      <c r="AW40" s="52" t="str">
        <f t="shared" si="18"/>
        <v/>
      </c>
      <c r="AX40" s="52" t="str">
        <f t="shared" si="17"/>
        <v/>
      </c>
      <c r="AY40" s="52" t="str">
        <f t="shared" si="17"/>
        <v/>
      </c>
      <c r="AZ40" s="52" t="str">
        <f t="shared" si="17"/>
        <v/>
      </c>
      <c r="BA40" s="52" t="str">
        <f t="shared" si="17"/>
        <v/>
      </c>
      <c r="BB40" s="52" t="str">
        <f t="shared" si="17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8"/>
        <v/>
      </c>
      <c r="AT41" s="52" t="str">
        <f t="shared" si="18"/>
        <v/>
      </c>
      <c r="AU41" s="52" t="str">
        <f t="shared" si="18"/>
        <v>16～17</v>
      </c>
      <c r="AV41" s="52" t="str">
        <f t="shared" si="18"/>
        <v>14～15</v>
      </c>
      <c r="AW41" s="52" t="str">
        <f t="shared" si="18"/>
        <v>14～15</v>
      </c>
      <c r="AX41" s="52" t="str">
        <f t="shared" si="17"/>
        <v>14～15</v>
      </c>
      <c r="AY41" s="52" t="str">
        <f t="shared" si="17"/>
        <v/>
      </c>
      <c r="AZ41" s="52" t="str">
        <f t="shared" si="17"/>
        <v/>
      </c>
      <c r="BA41" s="52" t="str">
        <f t="shared" si="17"/>
        <v/>
      </c>
      <c r="BB41" s="52" t="str">
        <f t="shared" si="17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8"/>
        <v/>
      </c>
      <c r="AT42" s="52" t="str">
        <f t="shared" si="18"/>
        <v/>
      </c>
      <c r="AU42" s="52" t="str">
        <f t="shared" si="18"/>
        <v/>
      </c>
      <c r="AV42" s="52" t="str">
        <f t="shared" si="18"/>
        <v/>
      </c>
      <c r="AW42" s="52" t="str">
        <f t="shared" si="18"/>
        <v>14～15</v>
      </c>
      <c r="AX42" s="52" t="str">
        <f t="shared" si="17"/>
        <v>14～15</v>
      </c>
      <c r="AY42" s="52" t="str">
        <f t="shared" si="17"/>
        <v>14～15</v>
      </c>
      <c r="AZ42" s="52" t="str">
        <f t="shared" si="17"/>
        <v>14～15</v>
      </c>
      <c r="BA42" s="52" t="str">
        <f t="shared" si="17"/>
        <v/>
      </c>
      <c r="BB42" s="52" t="str">
        <f t="shared" si="17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8"/>
        <v/>
      </c>
      <c r="AT43" s="52" t="str">
        <f t="shared" si="18"/>
        <v/>
      </c>
      <c r="AU43" s="52" t="str">
        <f t="shared" si="18"/>
        <v/>
      </c>
      <c r="AV43" s="52" t="str">
        <f t="shared" si="18"/>
        <v/>
      </c>
      <c r="AW43" s="52" t="str">
        <f t="shared" si="18"/>
        <v/>
      </c>
      <c r="AX43" s="52" t="str">
        <f t="shared" si="17"/>
        <v/>
      </c>
      <c r="AY43" s="52" t="str">
        <f t="shared" si="17"/>
        <v>14～15</v>
      </c>
      <c r="AZ43" s="52" t="str">
        <f t="shared" si="17"/>
        <v>14～15</v>
      </c>
      <c r="BA43" s="52" t="str">
        <f t="shared" si="17"/>
        <v>14～15</v>
      </c>
      <c r="BB43" s="52" t="str">
        <f t="shared" si="17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8"/>
        <v>16～17</v>
      </c>
      <c r="AT44" s="52" t="str">
        <f t="shared" si="18"/>
        <v>16～17</v>
      </c>
      <c r="AU44" s="52" t="str">
        <f t="shared" si="18"/>
        <v/>
      </c>
      <c r="AV44" s="52" t="str">
        <f t="shared" si="18"/>
        <v/>
      </c>
      <c r="AW44" s="52" t="str">
        <f t="shared" si="18"/>
        <v/>
      </c>
      <c r="AX44" s="52" t="str">
        <f t="shared" si="17"/>
        <v/>
      </c>
      <c r="AY44" s="52" t="str">
        <f t="shared" si="17"/>
        <v/>
      </c>
      <c r="AZ44" s="52" t="str">
        <f t="shared" si="17"/>
        <v/>
      </c>
      <c r="BA44" s="52" t="str">
        <f t="shared" si="17"/>
        <v>14～15</v>
      </c>
      <c r="BB44" s="52" t="str">
        <f t="shared" si="17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8"/>
        <v>16～17</v>
      </c>
      <c r="AT45" s="52" t="str">
        <f t="shared" si="18"/>
        <v>16～17</v>
      </c>
      <c r="AU45" s="52" t="str">
        <f t="shared" si="18"/>
        <v>18～19</v>
      </c>
      <c r="AV45" s="52" t="str">
        <f t="shared" si="18"/>
        <v>16～17</v>
      </c>
      <c r="AW45" s="52" t="str">
        <f t="shared" si="18"/>
        <v/>
      </c>
      <c r="AX45" s="52" t="str">
        <f t="shared" si="17"/>
        <v/>
      </c>
      <c r="AY45" s="52" t="str">
        <f t="shared" si="17"/>
        <v/>
      </c>
      <c r="AZ45" s="52" t="str">
        <f t="shared" si="17"/>
        <v/>
      </c>
      <c r="BA45" s="52" t="str">
        <f t="shared" si="17"/>
        <v/>
      </c>
      <c r="BB45" s="52" t="str">
        <f t="shared" si="17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8"/>
        <v/>
      </c>
      <c r="AT46" s="52" t="str">
        <f t="shared" si="18"/>
        <v/>
      </c>
      <c r="AU46" s="52" t="str">
        <f t="shared" si="18"/>
        <v>18～19</v>
      </c>
      <c r="AV46" s="52" t="str">
        <f t="shared" si="18"/>
        <v>16～17</v>
      </c>
      <c r="AW46" s="52" t="str">
        <f t="shared" si="18"/>
        <v>16～17</v>
      </c>
      <c r="AX46" s="52" t="str">
        <f t="shared" si="17"/>
        <v>16～17</v>
      </c>
      <c r="AY46" s="52" t="str">
        <f t="shared" si="17"/>
        <v/>
      </c>
      <c r="AZ46" s="52" t="str">
        <f t="shared" si="17"/>
        <v/>
      </c>
      <c r="BA46" s="52" t="str">
        <f t="shared" si="17"/>
        <v/>
      </c>
      <c r="BB46" s="52" t="str">
        <f t="shared" si="17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8"/>
        <v/>
      </c>
      <c r="AT47" s="52" t="str">
        <f t="shared" si="18"/>
        <v/>
      </c>
      <c r="AU47" s="52" t="str">
        <f t="shared" si="18"/>
        <v/>
      </c>
      <c r="AV47" s="52" t="str">
        <f t="shared" si="18"/>
        <v/>
      </c>
      <c r="AW47" s="52" t="str">
        <f t="shared" si="18"/>
        <v>16～17</v>
      </c>
      <c r="AX47" s="52" t="str">
        <f t="shared" si="17"/>
        <v>16～17</v>
      </c>
      <c r="AY47" s="52" t="str">
        <f t="shared" si="17"/>
        <v>16～17</v>
      </c>
      <c r="AZ47" s="52" t="str">
        <f t="shared" si="17"/>
        <v>16～17</v>
      </c>
      <c r="BA47" s="52" t="str">
        <f t="shared" si="17"/>
        <v/>
      </c>
      <c r="BB47" s="52" t="str">
        <f t="shared" si="17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8"/>
        <v/>
      </c>
      <c r="AT48" s="52" t="str">
        <f t="shared" si="18"/>
        <v/>
      </c>
      <c r="AU48" s="52" t="str">
        <f t="shared" si="18"/>
        <v/>
      </c>
      <c r="AV48" s="52" t="str">
        <f t="shared" si="18"/>
        <v/>
      </c>
      <c r="AW48" s="52" t="str">
        <f t="shared" si="18"/>
        <v/>
      </c>
      <c r="AX48" s="52" t="str">
        <f t="shared" si="17"/>
        <v/>
      </c>
      <c r="AY48" s="52" t="str">
        <f t="shared" si="17"/>
        <v>16～17</v>
      </c>
      <c r="AZ48" s="52" t="str">
        <f t="shared" si="17"/>
        <v>16～17</v>
      </c>
      <c r="BA48" s="52" t="str">
        <f t="shared" si="17"/>
        <v>16～17</v>
      </c>
      <c r="BB48" s="52" t="str">
        <f t="shared" si="17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8"/>
        <v>18～19</v>
      </c>
      <c r="AT49" s="52" t="str">
        <f t="shared" si="18"/>
        <v>18～19</v>
      </c>
      <c r="AU49" s="52" t="str">
        <f t="shared" si="18"/>
        <v/>
      </c>
      <c r="AV49" s="52" t="str">
        <f t="shared" si="18"/>
        <v/>
      </c>
      <c r="AW49" s="52" t="str">
        <f t="shared" si="18"/>
        <v/>
      </c>
      <c r="AX49" s="52" t="str">
        <f t="shared" si="17"/>
        <v/>
      </c>
      <c r="AY49" s="52" t="str">
        <f t="shared" si="17"/>
        <v/>
      </c>
      <c r="AZ49" s="52" t="str">
        <f t="shared" si="17"/>
        <v/>
      </c>
      <c r="BA49" s="52" t="str">
        <f t="shared" si="17"/>
        <v>16～17</v>
      </c>
      <c r="BB49" s="52" t="str">
        <f t="shared" si="17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8"/>
        <v>18～19</v>
      </c>
      <c r="AT50" s="52" t="str">
        <f t="shared" si="18"/>
        <v>18～19</v>
      </c>
      <c r="AU50" s="52" t="str">
        <f t="shared" si="18"/>
        <v>20～22</v>
      </c>
      <c r="AV50" s="52" t="str">
        <f t="shared" si="18"/>
        <v>18～19</v>
      </c>
      <c r="AW50" s="52" t="str">
        <f t="shared" si="18"/>
        <v/>
      </c>
      <c r="AX50" s="52" t="str">
        <f t="shared" si="17"/>
        <v/>
      </c>
      <c r="AY50" s="52" t="str">
        <f t="shared" si="17"/>
        <v/>
      </c>
      <c r="AZ50" s="52" t="str">
        <f t="shared" si="17"/>
        <v/>
      </c>
      <c r="BA50" s="52" t="str">
        <f t="shared" si="17"/>
        <v/>
      </c>
      <c r="BB50" s="52" t="str">
        <f t="shared" si="17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8"/>
        <v/>
      </c>
      <c r="AT51" s="52" t="str">
        <f t="shared" si="18"/>
        <v/>
      </c>
      <c r="AU51" s="52" t="str">
        <f t="shared" si="18"/>
        <v>20～22</v>
      </c>
      <c r="AV51" s="52" t="str">
        <f t="shared" si="18"/>
        <v>18～19</v>
      </c>
      <c r="AW51" s="52" t="str">
        <f t="shared" si="18"/>
        <v>18～19</v>
      </c>
      <c r="AX51" s="52" t="str">
        <f t="shared" si="17"/>
        <v>18～19</v>
      </c>
      <c r="AY51" s="52" t="str">
        <f t="shared" si="17"/>
        <v/>
      </c>
      <c r="AZ51" s="52" t="str">
        <f t="shared" si="17"/>
        <v/>
      </c>
      <c r="BA51" s="52" t="str">
        <f t="shared" si="17"/>
        <v/>
      </c>
      <c r="BB51" s="52" t="str">
        <f t="shared" si="17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8"/>
        <v/>
      </c>
      <c r="AT52" s="52" t="str">
        <f t="shared" si="18"/>
        <v/>
      </c>
      <c r="AU52" s="52" t="str">
        <f t="shared" si="18"/>
        <v/>
      </c>
      <c r="AV52" s="52" t="str">
        <f t="shared" si="18"/>
        <v/>
      </c>
      <c r="AW52" s="52" t="str">
        <f t="shared" si="18"/>
        <v>18～19</v>
      </c>
      <c r="AX52" s="52" t="str">
        <f t="shared" si="17"/>
        <v>18～19</v>
      </c>
      <c r="AY52" s="52" t="str">
        <f t="shared" si="17"/>
        <v>18～19</v>
      </c>
      <c r="AZ52" s="52" t="str">
        <f t="shared" si="17"/>
        <v>18～19</v>
      </c>
      <c r="BA52" s="52" t="str">
        <f t="shared" si="17"/>
        <v/>
      </c>
      <c r="BB52" s="52" t="str">
        <f t="shared" si="17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8"/>
        <v/>
      </c>
      <c r="AT53" s="52" t="str">
        <f t="shared" si="18"/>
        <v/>
      </c>
      <c r="AU53" s="52" t="str">
        <f t="shared" si="18"/>
        <v/>
      </c>
      <c r="AV53" s="52" t="str">
        <f t="shared" si="18"/>
        <v/>
      </c>
      <c r="AW53" s="52" t="str">
        <f t="shared" si="18"/>
        <v/>
      </c>
      <c r="AX53" s="52" t="str">
        <f t="shared" si="17"/>
        <v/>
      </c>
      <c r="AY53" s="52" t="str">
        <f t="shared" si="17"/>
        <v>18～19</v>
      </c>
      <c r="AZ53" s="52" t="str">
        <f t="shared" si="17"/>
        <v>18～19</v>
      </c>
      <c r="BA53" s="52" t="str">
        <f t="shared" si="17"/>
        <v>18～19</v>
      </c>
      <c r="BB53" s="52" t="str">
        <f t="shared" si="17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8"/>
        <v>20～21</v>
      </c>
      <c r="AT54" s="52" t="str">
        <f t="shared" si="18"/>
        <v>20～21</v>
      </c>
      <c r="AU54" s="52" t="str">
        <f t="shared" si="18"/>
        <v/>
      </c>
      <c r="AV54" s="52" t="str">
        <f t="shared" si="18"/>
        <v/>
      </c>
      <c r="AW54" s="52" t="str">
        <f t="shared" si="18"/>
        <v/>
      </c>
      <c r="AX54" s="52" t="str">
        <f t="shared" si="17"/>
        <v/>
      </c>
      <c r="AY54" s="52" t="str">
        <f t="shared" si="17"/>
        <v/>
      </c>
      <c r="AZ54" s="52" t="str">
        <f t="shared" si="17"/>
        <v/>
      </c>
      <c r="BA54" s="52" t="str">
        <f t="shared" si="17"/>
        <v>18～19</v>
      </c>
      <c r="BB54" s="52" t="str">
        <f t="shared" si="17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8"/>
        <v>20～21</v>
      </c>
      <c r="AT55" s="52" t="str">
        <f t="shared" si="18"/>
        <v>20～21</v>
      </c>
      <c r="AU55" s="52" t="str">
        <f t="shared" si="18"/>
        <v>24～25</v>
      </c>
      <c r="AV55" s="52" t="str">
        <f t="shared" si="18"/>
        <v>20～21</v>
      </c>
      <c r="AW55" s="52" t="str">
        <f t="shared" si="18"/>
        <v/>
      </c>
      <c r="AX55" s="52" t="str">
        <f t="shared" si="17"/>
        <v/>
      </c>
      <c r="AY55" s="52" t="str">
        <f t="shared" si="17"/>
        <v/>
      </c>
      <c r="AZ55" s="52" t="str">
        <f t="shared" si="17"/>
        <v/>
      </c>
      <c r="BA55" s="52" t="str">
        <f t="shared" si="17"/>
        <v/>
      </c>
      <c r="BB55" s="52" t="str">
        <f t="shared" si="17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8"/>
        <v/>
      </c>
      <c r="AT56" s="52" t="str">
        <f t="shared" si="18"/>
        <v/>
      </c>
      <c r="AU56" s="52" t="str">
        <f t="shared" si="18"/>
        <v>24～25</v>
      </c>
      <c r="AV56" s="52" t="str">
        <f t="shared" si="18"/>
        <v>20～21</v>
      </c>
      <c r="AW56" s="52" t="str">
        <f t="shared" si="18"/>
        <v>20～21</v>
      </c>
      <c r="AX56" s="52" t="str">
        <f t="shared" si="17"/>
        <v>20～21</v>
      </c>
      <c r="AY56" s="52" t="str">
        <f t="shared" si="17"/>
        <v/>
      </c>
      <c r="AZ56" s="52" t="str">
        <f t="shared" si="17"/>
        <v/>
      </c>
      <c r="BA56" s="52" t="str">
        <f t="shared" si="17"/>
        <v/>
      </c>
      <c r="BB56" s="52" t="str">
        <f t="shared" si="17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8"/>
        <v/>
      </c>
      <c r="AT57" s="52" t="str">
        <f t="shared" si="18"/>
        <v/>
      </c>
      <c r="AU57" s="52" t="str">
        <f t="shared" si="18"/>
        <v/>
      </c>
      <c r="AV57" s="52" t="str">
        <f t="shared" si="18"/>
        <v/>
      </c>
      <c r="AW57" s="52" t="str">
        <f t="shared" si="18"/>
        <v>20～21</v>
      </c>
      <c r="AX57" s="52" t="str">
        <f t="shared" si="17"/>
        <v>20～21</v>
      </c>
      <c r="AY57" s="52" t="str">
        <f t="shared" si="17"/>
        <v>20～21</v>
      </c>
      <c r="AZ57" s="52" t="str">
        <f t="shared" si="17"/>
        <v>20～21</v>
      </c>
      <c r="BA57" s="52" t="str">
        <f t="shared" si="17"/>
        <v/>
      </c>
      <c r="BB57" s="52" t="str">
        <f t="shared" si="17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8"/>
        <v/>
      </c>
      <c r="AT58" s="52" t="str">
        <f t="shared" si="18"/>
        <v/>
      </c>
      <c r="AU58" s="52" t="str">
        <f t="shared" si="18"/>
        <v/>
      </c>
      <c r="AV58" s="52" t="str">
        <f t="shared" si="18"/>
        <v/>
      </c>
      <c r="AW58" s="52" t="str">
        <f t="shared" si="18"/>
        <v/>
      </c>
      <c r="AX58" s="52" t="str">
        <f t="shared" si="17"/>
        <v/>
      </c>
      <c r="AY58" s="52" t="str">
        <f t="shared" si="17"/>
        <v>20～21</v>
      </c>
      <c r="AZ58" s="52" t="str">
        <f t="shared" si="17"/>
        <v>20～21</v>
      </c>
      <c r="BA58" s="52" t="str">
        <f t="shared" si="17"/>
        <v>20～21</v>
      </c>
      <c r="BB58" s="52" t="str">
        <f t="shared" si="17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8"/>
        <v>22～23</v>
      </c>
      <c r="AT59" s="52" t="str">
        <f t="shared" si="18"/>
        <v>22～23</v>
      </c>
      <c r="AU59" s="52" t="str">
        <f t="shared" si="18"/>
        <v/>
      </c>
      <c r="AV59" s="52" t="str">
        <f t="shared" si="18"/>
        <v/>
      </c>
      <c r="AW59" s="52" t="str">
        <f t="shared" si="18"/>
        <v/>
      </c>
      <c r="AX59" s="52" t="str">
        <f t="shared" si="17"/>
        <v/>
      </c>
      <c r="AY59" s="52" t="str">
        <f t="shared" si="17"/>
        <v/>
      </c>
      <c r="AZ59" s="52" t="str">
        <f t="shared" si="17"/>
        <v/>
      </c>
      <c r="BA59" s="52" t="str">
        <f t="shared" si="17"/>
        <v>20～21</v>
      </c>
      <c r="BB59" s="52" t="str">
        <f t="shared" si="17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8"/>
        <v>22～23</v>
      </c>
      <c r="AT60" s="52" t="str">
        <f t="shared" si="18"/>
        <v>22～23</v>
      </c>
      <c r="AU60" s="52" t="str">
        <f t="shared" si="18"/>
        <v>26～27</v>
      </c>
      <c r="AV60" s="52" t="str">
        <f t="shared" si="18"/>
        <v>22～23</v>
      </c>
      <c r="AW60" s="52" t="str">
        <f t="shared" si="18"/>
        <v/>
      </c>
      <c r="AX60" s="52" t="str">
        <f t="shared" si="17"/>
        <v/>
      </c>
      <c r="AY60" s="52" t="str">
        <f t="shared" si="17"/>
        <v/>
      </c>
      <c r="AZ60" s="52" t="str">
        <f t="shared" si="17"/>
        <v/>
      </c>
      <c r="BA60" s="52" t="str">
        <f t="shared" si="17"/>
        <v/>
      </c>
      <c r="BB60" s="52" t="str">
        <f t="shared" si="17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8"/>
        <v/>
      </c>
      <c r="AT61" s="52" t="str">
        <f t="shared" si="18"/>
        <v/>
      </c>
      <c r="AU61" s="52" t="str">
        <f t="shared" si="18"/>
        <v>26～27</v>
      </c>
      <c r="AV61" s="52" t="str">
        <f t="shared" si="18"/>
        <v>22～23</v>
      </c>
      <c r="AW61" s="52" t="str">
        <f t="shared" si="18"/>
        <v>22～23</v>
      </c>
      <c r="AX61" s="52" t="str">
        <f t="shared" si="17"/>
        <v>22～23</v>
      </c>
      <c r="AY61" s="52" t="str">
        <f t="shared" si="17"/>
        <v/>
      </c>
      <c r="AZ61" s="52" t="str">
        <f t="shared" si="17"/>
        <v/>
      </c>
      <c r="BA61" s="52" t="str">
        <f t="shared" si="17"/>
        <v/>
      </c>
      <c r="BB61" s="52" t="str">
        <f t="shared" si="17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8"/>
        <v/>
      </c>
      <c r="AT62" s="52" t="str">
        <f t="shared" si="18"/>
        <v/>
      </c>
      <c r="AU62" s="52" t="str">
        <f t="shared" si="18"/>
        <v/>
      </c>
      <c r="AV62" s="52" t="str">
        <f t="shared" si="18"/>
        <v/>
      </c>
      <c r="AW62" s="52" t="str">
        <f t="shared" si="18"/>
        <v>22～23</v>
      </c>
      <c r="AX62" s="52" t="str">
        <f t="shared" si="17"/>
        <v>22～23</v>
      </c>
      <c r="AY62" s="52" t="str">
        <f t="shared" si="17"/>
        <v>22～23</v>
      </c>
      <c r="AZ62" s="52" t="str">
        <f t="shared" si="17"/>
        <v>22～23</v>
      </c>
      <c r="BA62" s="52" t="str">
        <f t="shared" si="17"/>
        <v/>
      </c>
      <c r="BB62" s="52" t="str">
        <f t="shared" si="17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8"/>
        <v/>
      </c>
      <c r="AT63" s="52" t="str">
        <f t="shared" si="18"/>
        <v/>
      </c>
      <c r="AU63" s="52" t="str">
        <f t="shared" si="18"/>
        <v/>
      </c>
      <c r="AV63" s="52" t="str">
        <f t="shared" si="18"/>
        <v/>
      </c>
      <c r="AW63" s="52" t="str">
        <f t="shared" si="18"/>
        <v/>
      </c>
      <c r="AX63" s="52" t="str">
        <f t="shared" si="17"/>
        <v/>
      </c>
      <c r="AY63" s="52" t="str">
        <f t="shared" si="17"/>
        <v>22～23</v>
      </c>
      <c r="AZ63" s="52" t="str">
        <f t="shared" si="17"/>
        <v>22～23</v>
      </c>
      <c r="BA63" s="52" t="str">
        <f t="shared" si="17"/>
        <v>22～23</v>
      </c>
      <c r="BB63" s="52" t="str">
        <f t="shared" si="17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8"/>
        <v>24～25</v>
      </c>
      <c r="AT64" s="52" t="str">
        <f t="shared" si="18"/>
        <v>24～25</v>
      </c>
      <c r="AU64" s="52" t="str">
        <f t="shared" si="18"/>
        <v/>
      </c>
      <c r="AV64" s="52" t="str">
        <f t="shared" si="18"/>
        <v/>
      </c>
      <c r="AW64" s="52" t="str">
        <f t="shared" si="18"/>
        <v/>
      </c>
      <c r="AX64" s="52" t="str">
        <f t="shared" si="17"/>
        <v/>
      </c>
      <c r="AY64" s="52" t="str">
        <f t="shared" si="17"/>
        <v/>
      </c>
      <c r="AZ64" s="52" t="str">
        <f t="shared" si="17"/>
        <v/>
      </c>
      <c r="BA64" s="52" t="str">
        <f t="shared" si="17"/>
        <v>22～23</v>
      </c>
      <c r="BB64" s="52" t="str">
        <f t="shared" si="17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8"/>
        <v>24～25</v>
      </c>
      <c r="AT65" s="52" t="str">
        <f t="shared" si="18"/>
        <v>24～25</v>
      </c>
      <c r="AU65" s="52" t="str">
        <f t="shared" si="18"/>
        <v>28～30</v>
      </c>
      <c r="AV65" s="52" t="str">
        <f t="shared" si="18"/>
        <v>24～25</v>
      </c>
      <c r="AW65" s="52" t="str">
        <f t="shared" si="18"/>
        <v/>
      </c>
      <c r="AX65" s="52" t="str">
        <f t="shared" si="17"/>
        <v/>
      </c>
      <c r="AY65" s="52" t="str">
        <f t="shared" si="17"/>
        <v/>
      </c>
      <c r="AZ65" s="52" t="str">
        <f t="shared" si="17"/>
        <v/>
      </c>
      <c r="BA65" s="52" t="str">
        <f t="shared" si="17"/>
        <v/>
      </c>
      <c r="BB65" s="52" t="str">
        <f t="shared" si="17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8"/>
        <v/>
      </c>
      <c r="AT66" s="52" t="str">
        <f t="shared" si="18"/>
        <v/>
      </c>
      <c r="AU66" s="52" t="str">
        <f t="shared" si="18"/>
        <v>28～30</v>
      </c>
      <c r="AV66" s="52" t="str">
        <f t="shared" si="18"/>
        <v>24～25</v>
      </c>
      <c r="AW66" s="52" t="str">
        <f t="shared" si="18"/>
        <v>24～25</v>
      </c>
      <c r="AX66" s="52" t="str">
        <f t="shared" si="17"/>
        <v>24～25</v>
      </c>
      <c r="AY66" s="52" t="str">
        <f t="shared" si="17"/>
        <v/>
      </c>
      <c r="AZ66" s="52" t="str">
        <f t="shared" si="17"/>
        <v/>
      </c>
      <c r="BA66" s="52" t="str">
        <f t="shared" si="17"/>
        <v/>
      </c>
      <c r="BB66" s="52" t="str">
        <f t="shared" si="17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8"/>
        <v/>
      </c>
      <c r="AT67" s="52" t="str">
        <f t="shared" si="18"/>
        <v/>
      </c>
      <c r="AU67" s="52" t="str">
        <f t="shared" si="18"/>
        <v/>
      </c>
      <c r="AV67" s="52" t="str">
        <f t="shared" si="18"/>
        <v/>
      </c>
      <c r="AW67" s="52" t="str">
        <f t="shared" si="18"/>
        <v>24～25</v>
      </c>
      <c r="AX67" s="52" t="str">
        <f t="shared" si="18"/>
        <v>24～25</v>
      </c>
      <c r="AY67" s="52" t="str">
        <f t="shared" si="18"/>
        <v>24～25</v>
      </c>
      <c r="AZ67" s="52" t="str">
        <f t="shared" si="18"/>
        <v>24～25</v>
      </c>
      <c r="BA67" s="52" t="str">
        <f t="shared" si="18"/>
        <v/>
      </c>
      <c r="BB67" s="52" t="str">
        <f t="shared" si="18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9">IF(AI68=AI69,"",IF($AC68=$AC69,AI68&amp;","&amp;AI69,AI68&amp;AI69))</f>
        <v/>
      </c>
      <c r="AT68" s="52" t="str">
        <f t="shared" si="19"/>
        <v/>
      </c>
      <c r="AU68" s="52" t="str">
        <f t="shared" si="19"/>
        <v/>
      </c>
      <c r="AV68" s="52" t="str">
        <f t="shared" si="19"/>
        <v/>
      </c>
      <c r="AW68" s="52" t="str">
        <f t="shared" si="19"/>
        <v/>
      </c>
      <c r="AX68" s="52" t="str">
        <f t="shared" si="19"/>
        <v/>
      </c>
      <c r="AY68" s="52" t="str">
        <f t="shared" si="19"/>
        <v>24～25</v>
      </c>
      <c r="AZ68" s="52" t="str">
        <f t="shared" si="19"/>
        <v>24～25</v>
      </c>
      <c r="BA68" s="52" t="str">
        <f t="shared" si="19"/>
        <v>24～25</v>
      </c>
      <c r="BB68" s="52" t="str">
        <f t="shared" si="19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9"/>
        <v/>
      </c>
      <c r="AT69" s="52" t="str">
        <f t="shared" si="19"/>
        <v/>
      </c>
      <c r="AU69" s="52" t="str">
        <f t="shared" si="19"/>
        <v/>
      </c>
      <c r="AV69" s="52" t="str">
        <f t="shared" si="19"/>
        <v/>
      </c>
      <c r="AW69" s="52" t="str">
        <f t="shared" si="19"/>
        <v/>
      </c>
      <c r="AX69" s="52" t="str">
        <f t="shared" si="19"/>
        <v/>
      </c>
      <c r="AY69" s="52" t="str">
        <f t="shared" si="19"/>
        <v/>
      </c>
      <c r="AZ69" s="52" t="str">
        <f t="shared" si="19"/>
        <v/>
      </c>
      <c r="BA69" s="52" t="str">
        <f t="shared" si="19"/>
        <v>24～25</v>
      </c>
      <c r="BB69" s="52" t="str">
        <f t="shared" si="19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5">
    <cfRule type="expression" dxfId="9" priority="4" stopIfTrue="1">
      <formula>C7="祝"</formula>
    </cfRule>
    <cfRule type="expression" dxfId="8" priority="5" stopIfTrue="1">
      <formula>OR(C7=1,C7=7)</formula>
    </cfRule>
  </conditionalFormatting>
  <conditionalFormatting sqref="A7:A35">
    <cfRule type="expression" dxfId="7" priority="2" stopIfTrue="1">
      <formula>C7="祝"</formula>
    </cfRule>
    <cfRule type="expression" dxfId="6" priority="3" stopIfTrue="1">
      <formula>OR(C7=1,C7=7)</formula>
    </cfRule>
  </conditionalFormatting>
  <conditionalFormatting sqref="C7:C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M8" sqref="M8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2024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3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45352</v>
      </c>
      <c r="C7" s="19">
        <f t="shared" ref="C7:C16" si="1">WEEKDAY(B7)</f>
        <v>6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45353</v>
      </c>
      <c r="C8" s="19">
        <f t="shared" si="1"/>
        <v>7</v>
      </c>
      <c r="D8" s="9"/>
      <c r="E8" s="154"/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45354</v>
      </c>
      <c r="C9" s="19">
        <f t="shared" si="1"/>
        <v>1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45355</v>
      </c>
      <c r="C10" s="19">
        <f t="shared" si="1"/>
        <v>2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45356</v>
      </c>
      <c r="C11" s="19">
        <f t="shared" si="1"/>
        <v>3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45357</v>
      </c>
      <c r="C12" s="19">
        <f t="shared" si="1"/>
        <v>4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45358</v>
      </c>
      <c r="C13" s="19">
        <f t="shared" si="1"/>
        <v>5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45359</v>
      </c>
      <c r="C14" s="19">
        <f t="shared" si="1"/>
        <v>6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45360</v>
      </c>
      <c r="C15" s="19">
        <f t="shared" si="1"/>
        <v>7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45361</v>
      </c>
      <c r="C16" s="19">
        <f t="shared" si="1"/>
        <v>1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45362</v>
      </c>
      <c r="C17" s="19">
        <f t="shared" ref="C17:C37" si="14">WEEKDAY(B17)</f>
        <v>2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45363</v>
      </c>
      <c r="C18" s="19">
        <f t="shared" si="14"/>
        <v>3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45364</v>
      </c>
      <c r="C19" s="19">
        <f t="shared" si="14"/>
        <v>4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45365</v>
      </c>
      <c r="C20" s="19">
        <f t="shared" si="14"/>
        <v>5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45366</v>
      </c>
      <c r="C21" s="19">
        <f t="shared" si="14"/>
        <v>6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45367</v>
      </c>
      <c r="C22" s="19">
        <f t="shared" si="14"/>
        <v>7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45368</v>
      </c>
      <c r="C23" s="19">
        <f t="shared" si="14"/>
        <v>1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45369</v>
      </c>
      <c r="C24" s="19">
        <f t="shared" si="14"/>
        <v>2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45370</v>
      </c>
      <c r="C25" s="19">
        <f t="shared" si="14"/>
        <v>3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45371</v>
      </c>
      <c r="C26" s="19">
        <f t="shared" si="14"/>
        <v>4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45372</v>
      </c>
      <c r="C27" s="19">
        <f t="shared" si="14"/>
        <v>5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45373</v>
      </c>
      <c r="C28" s="19">
        <f t="shared" si="14"/>
        <v>6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45374</v>
      </c>
      <c r="C29" s="19">
        <f t="shared" si="14"/>
        <v>7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45375</v>
      </c>
      <c r="C30" s="19">
        <f t="shared" si="14"/>
        <v>1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45376</v>
      </c>
      <c r="C31" s="19">
        <f t="shared" si="14"/>
        <v>2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45377</v>
      </c>
      <c r="C32" s="19">
        <f t="shared" si="14"/>
        <v>3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45378</v>
      </c>
      <c r="C33" s="19">
        <f t="shared" si="14"/>
        <v>4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45379</v>
      </c>
      <c r="C34" s="19">
        <f t="shared" si="14"/>
        <v>5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45380</v>
      </c>
      <c r="C35" s="19">
        <f t="shared" si="14"/>
        <v>6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45381</v>
      </c>
      <c r="C36" s="19">
        <f t="shared" si="14"/>
        <v>7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45382</v>
      </c>
      <c r="C37" s="19">
        <f t="shared" si="14"/>
        <v>1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4" priority="4" stopIfTrue="1">
      <formula>C7="祝"</formula>
    </cfRule>
    <cfRule type="expression" dxfId="3" priority="5" stopIfTrue="1">
      <formula>OR(C7=1,C7=7)</formula>
    </cfRule>
  </conditionalFormatting>
  <conditionalFormatting sqref="A7:A37">
    <cfRule type="expression" dxfId="2" priority="2" stopIfTrue="1">
      <formula>C7="祝"</formula>
    </cfRule>
    <cfRule type="expression" dxfId="1" priority="3" stopIfTrue="1">
      <formula>OR(C7=1,C7=7)</formula>
    </cfRule>
  </conditionalFormatting>
  <conditionalFormatting sqref="C7:C37">
    <cfRule type="cellIs" dxfId="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 customWidth="1"/>
    <col min="60" max="60" width="9" style="121" hidden="1" customWidth="1"/>
    <col min="61" max="67" width="9" style="121" customWidth="1"/>
    <col min="68" max="70" width="9" style="14" customWidth="1"/>
    <col min="71" max="244" width="9" style="14"/>
    <col min="245" max="245" width="3" style="14" customWidth="1"/>
    <col min="246" max="246" width="2.5" style="14" customWidth="1"/>
    <col min="247" max="247" width="0" style="14" hidden="1" customWidth="1"/>
    <col min="248" max="248" width="11" style="14" customWidth="1"/>
    <col min="249" max="258" width="6.25" style="14" customWidth="1"/>
    <col min="259" max="259" width="4.75" style="14" customWidth="1"/>
    <col min="260" max="260" width="0" style="14" hidden="1" customWidth="1"/>
    <col min="261" max="261" width="6.875" style="14" customWidth="1"/>
    <col min="262" max="262" width="0" style="14" hidden="1" customWidth="1"/>
    <col min="263" max="263" width="5.375" style="14" customWidth="1"/>
    <col min="264" max="264" width="6" style="14" customWidth="1"/>
    <col min="265" max="265" width="6.625" style="14" customWidth="1"/>
    <col min="266" max="266" width="5.375" style="14" customWidth="1"/>
    <col min="267" max="268" width="6.375" style="14" customWidth="1"/>
    <col min="269" max="270" width="5.375" style="14" customWidth="1"/>
    <col min="271" max="271" width="0" style="14" hidden="1" customWidth="1"/>
    <col min="272" max="272" width="5.375" style="14" customWidth="1"/>
    <col min="273" max="298" width="0" style="14" hidden="1" customWidth="1"/>
    <col min="299" max="299" width="9.375" style="14" customWidth="1"/>
    <col min="300" max="302" width="0" style="14" hidden="1" customWidth="1"/>
    <col min="303" max="303" width="7.5" style="14" customWidth="1"/>
    <col min="304" max="304" width="12.75" style="14" customWidth="1"/>
    <col min="305" max="305" width="9.375" style="14" bestFit="1" customWidth="1"/>
    <col min="306" max="306" width="9.375" style="14" customWidth="1"/>
    <col min="307" max="307" width="9.375" style="14" bestFit="1" customWidth="1"/>
    <col min="308" max="308" width="9.375" style="14" customWidth="1"/>
    <col min="309" max="309" width="9.375" style="14" bestFit="1" customWidth="1"/>
    <col min="310" max="310" width="9.375" style="14" customWidth="1"/>
    <col min="311" max="311" width="9.375" style="14" bestFit="1" customWidth="1"/>
    <col min="312" max="312" width="9.375" style="14" customWidth="1"/>
    <col min="313" max="313" width="9.375" style="14" bestFit="1" customWidth="1"/>
    <col min="314" max="314" width="9.375" style="14" customWidth="1"/>
    <col min="315" max="500" width="9" style="14"/>
    <col min="501" max="501" width="3" style="14" customWidth="1"/>
    <col min="502" max="502" width="2.5" style="14" customWidth="1"/>
    <col min="503" max="503" width="0" style="14" hidden="1" customWidth="1"/>
    <col min="504" max="504" width="11" style="14" customWidth="1"/>
    <col min="505" max="514" width="6.25" style="14" customWidth="1"/>
    <col min="515" max="515" width="4.75" style="14" customWidth="1"/>
    <col min="516" max="516" width="0" style="14" hidden="1" customWidth="1"/>
    <col min="517" max="517" width="6.875" style="14" customWidth="1"/>
    <col min="518" max="518" width="0" style="14" hidden="1" customWidth="1"/>
    <col min="519" max="519" width="5.375" style="14" customWidth="1"/>
    <col min="520" max="520" width="6" style="14" customWidth="1"/>
    <col min="521" max="521" width="6.625" style="14" customWidth="1"/>
    <col min="522" max="522" width="5.375" style="14" customWidth="1"/>
    <col min="523" max="524" width="6.375" style="14" customWidth="1"/>
    <col min="525" max="526" width="5.375" style="14" customWidth="1"/>
    <col min="527" max="527" width="0" style="14" hidden="1" customWidth="1"/>
    <col min="528" max="528" width="5.375" style="14" customWidth="1"/>
    <col min="529" max="554" width="0" style="14" hidden="1" customWidth="1"/>
    <col min="555" max="555" width="9.375" style="14" customWidth="1"/>
    <col min="556" max="558" width="0" style="14" hidden="1" customWidth="1"/>
    <col min="559" max="559" width="7.5" style="14" customWidth="1"/>
    <col min="560" max="560" width="12.75" style="14" customWidth="1"/>
    <col min="561" max="561" width="9.375" style="14" bestFit="1" customWidth="1"/>
    <col min="562" max="562" width="9.375" style="14" customWidth="1"/>
    <col min="563" max="563" width="9.375" style="14" bestFit="1" customWidth="1"/>
    <col min="564" max="564" width="9.375" style="14" customWidth="1"/>
    <col min="565" max="565" width="9.375" style="14" bestFit="1" customWidth="1"/>
    <col min="566" max="566" width="9.375" style="14" customWidth="1"/>
    <col min="567" max="567" width="9.375" style="14" bestFit="1" customWidth="1"/>
    <col min="568" max="568" width="9.375" style="14" customWidth="1"/>
    <col min="569" max="569" width="9.375" style="14" bestFit="1" customWidth="1"/>
    <col min="570" max="570" width="9.375" style="14" customWidth="1"/>
    <col min="571" max="756" width="9" style="14"/>
    <col min="757" max="757" width="3" style="14" customWidth="1"/>
    <col min="758" max="758" width="2.5" style="14" customWidth="1"/>
    <col min="759" max="759" width="0" style="14" hidden="1" customWidth="1"/>
    <col min="760" max="760" width="11" style="14" customWidth="1"/>
    <col min="761" max="770" width="6.25" style="14" customWidth="1"/>
    <col min="771" max="771" width="4.75" style="14" customWidth="1"/>
    <col min="772" max="772" width="0" style="14" hidden="1" customWidth="1"/>
    <col min="773" max="773" width="6.875" style="14" customWidth="1"/>
    <col min="774" max="774" width="0" style="14" hidden="1" customWidth="1"/>
    <col min="775" max="775" width="5.375" style="14" customWidth="1"/>
    <col min="776" max="776" width="6" style="14" customWidth="1"/>
    <col min="777" max="777" width="6.625" style="14" customWidth="1"/>
    <col min="778" max="778" width="5.375" style="14" customWidth="1"/>
    <col min="779" max="780" width="6.375" style="14" customWidth="1"/>
    <col min="781" max="782" width="5.375" style="14" customWidth="1"/>
    <col min="783" max="783" width="0" style="14" hidden="1" customWidth="1"/>
    <col min="784" max="784" width="5.375" style="14" customWidth="1"/>
    <col min="785" max="810" width="0" style="14" hidden="1" customWidth="1"/>
    <col min="811" max="811" width="9.375" style="14" customWidth="1"/>
    <col min="812" max="814" width="0" style="14" hidden="1" customWidth="1"/>
    <col min="815" max="815" width="7.5" style="14" customWidth="1"/>
    <col min="816" max="816" width="12.75" style="14" customWidth="1"/>
    <col min="817" max="817" width="9.375" style="14" bestFit="1" customWidth="1"/>
    <col min="818" max="818" width="9.375" style="14" customWidth="1"/>
    <col min="819" max="819" width="9.375" style="14" bestFit="1" customWidth="1"/>
    <col min="820" max="820" width="9.375" style="14" customWidth="1"/>
    <col min="821" max="821" width="9.375" style="14" bestFit="1" customWidth="1"/>
    <col min="822" max="822" width="9.375" style="14" customWidth="1"/>
    <col min="823" max="823" width="9.375" style="14" bestFit="1" customWidth="1"/>
    <col min="824" max="824" width="9.375" style="14" customWidth="1"/>
    <col min="825" max="825" width="9.375" style="14" bestFit="1" customWidth="1"/>
    <col min="826" max="826" width="9.375" style="14" customWidth="1"/>
    <col min="827" max="1012" width="9" style="14"/>
    <col min="1013" max="1013" width="3" style="14" customWidth="1"/>
    <col min="1014" max="1014" width="2.5" style="14" customWidth="1"/>
    <col min="1015" max="1015" width="0" style="14" hidden="1" customWidth="1"/>
    <col min="1016" max="1016" width="11" style="14" customWidth="1"/>
    <col min="1017" max="1026" width="6.25" style="14" customWidth="1"/>
    <col min="1027" max="1027" width="4.75" style="14" customWidth="1"/>
    <col min="1028" max="1028" width="0" style="14" hidden="1" customWidth="1"/>
    <col min="1029" max="1029" width="6.875" style="14" customWidth="1"/>
    <col min="1030" max="1030" width="0" style="14" hidden="1" customWidth="1"/>
    <col min="1031" max="1031" width="5.375" style="14" customWidth="1"/>
    <col min="1032" max="1032" width="6" style="14" customWidth="1"/>
    <col min="1033" max="1033" width="6.625" style="14" customWidth="1"/>
    <col min="1034" max="1034" width="5.375" style="14" customWidth="1"/>
    <col min="1035" max="1036" width="6.375" style="14" customWidth="1"/>
    <col min="1037" max="1038" width="5.375" style="14" customWidth="1"/>
    <col min="1039" max="1039" width="0" style="14" hidden="1" customWidth="1"/>
    <col min="1040" max="1040" width="5.375" style="14" customWidth="1"/>
    <col min="1041" max="1066" width="0" style="14" hidden="1" customWidth="1"/>
    <col min="1067" max="1067" width="9.375" style="14" customWidth="1"/>
    <col min="1068" max="1070" width="0" style="14" hidden="1" customWidth="1"/>
    <col min="1071" max="1071" width="7.5" style="14" customWidth="1"/>
    <col min="1072" max="1072" width="12.75" style="14" customWidth="1"/>
    <col min="1073" max="1073" width="9.375" style="14" bestFit="1" customWidth="1"/>
    <col min="1074" max="1074" width="9.375" style="14" customWidth="1"/>
    <col min="1075" max="1075" width="9.375" style="14" bestFit="1" customWidth="1"/>
    <col min="1076" max="1076" width="9.375" style="14" customWidth="1"/>
    <col min="1077" max="1077" width="9.375" style="14" bestFit="1" customWidth="1"/>
    <col min="1078" max="1078" width="9.375" style="14" customWidth="1"/>
    <col min="1079" max="1079" width="9.375" style="14" bestFit="1" customWidth="1"/>
    <col min="1080" max="1080" width="9.375" style="14" customWidth="1"/>
    <col min="1081" max="1081" width="9.375" style="14" bestFit="1" customWidth="1"/>
    <col min="1082" max="1082" width="9.375" style="14" customWidth="1"/>
    <col min="1083" max="1268" width="9" style="14"/>
    <col min="1269" max="1269" width="3" style="14" customWidth="1"/>
    <col min="1270" max="1270" width="2.5" style="14" customWidth="1"/>
    <col min="1271" max="1271" width="0" style="14" hidden="1" customWidth="1"/>
    <col min="1272" max="1272" width="11" style="14" customWidth="1"/>
    <col min="1273" max="1282" width="6.25" style="14" customWidth="1"/>
    <col min="1283" max="1283" width="4.75" style="14" customWidth="1"/>
    <col min="1284" max="1284" width="0" style="14" hidden="1" customWidth="1"/>
    <col min="1285" max="1285" width="6.875" style="14" customWidth="1"/>
    <col min="1286" max="1286" width="0" style="14" hidden="1" customWidth="1"/>
    <col min="1287" max="1287" width="5.375" style="14" customWidth="1"/>
    <col min="1288" max="1288" width="6" style="14" customWidth="1"/>
    <col min="1289" max="1289" width="6.625" style="14" customWidth="1"/>
    <col min="1290" max="1290" width="5.375" style="14" customWidth="1"/>
    <col min="1291" max="1292" width="6.375" style="14" customWidth="1"/>
    <col min="1293" max="1294" width="5.375" style="14" customWidth="1"/>
    <col min="1295" max="1295" width="0" style="14" hidden="1" customWidth="1"/>
    <col min="1296" max="1296" width="5.375" style="14" customWidth="1"/>
    <col min="1297" max="1322" width="0" style="14" hidden="1" customWidth="1"/>
    <col min="1323" max="1323" width="9.375" style="14" customWidth="1"/>
    <col min="1324" max="1326" width="0" style="14" hidden="1" customWidth="1"/>
    <col min="1327" max="1327" width="7.5" style="14" customWidth="1"/>
    <col min="1328" max="1328" width="12.75" style="14" customWidth="1"/>
    <col min="1329" max="1329" width="9.375" style="14" bestFit="1" customWidth="1"/>
    <col min="1330" max="1330" width="9.375" style="14" customWidth="1"/>
    <col min="1331" max="1331" width="9.375" style="14" bestFit="1" customWidth="1"/>
    <col min="1332" max="1332" width="9.375" style="14" customWidth="1"/>
    <col min="1333" max="1333" width="9.375" style="14" bestFit="1" customWidth="1"/>
    <col min="1334" max="1334" width="9.375" style="14" customWidth="1"/>
    <col min="1335" max="1335" width="9.375" style="14" bestFit="1" customWidth="1"/>
    <col min="1336" max="1336" width="9.375" style="14" customWidth="1"/>
    <col min="1337" max="1337" width="9.375" style="14" bestFit="1" customWidth="1"/>
    <col min="1338" max="1338" width="9.375" style="14" customWidth="1"/>
    <col min="1339" max="1524" width="9" style="14"/>
    <col min="1525" max="1525" width="3" style="14" customWidth="1"/>
    <col min="1526" max="1526" width="2.5" style="14" customWidth="1"/>
    <col min="1527" max="1527" width="0" style="14" hidden="1" customWidth="1"/>
    <col min="1528" max="1528" width="11" style="14" customWidth="1"/>
    <col min="1529" max="1538" width="6.25" style="14" customWidth="1"/>
    <col min="1539" max="1539" width="4.75" style="14" customWidth="1"/>
    <col min="1540" max="1540" width="0" style="14" hidden="1" customWidth="1"/>
    <col min="1541" max="1541" width="6.875" style="14" customWidth="1"/>
    <col min="1542" max="1542" width="0" style="14" hidden="1" customWidth="1"/>
    <col min="1543" max="1543" width="5.375" style="14" customWidth="1"/>
    <col min="1544" max="1544" width="6" style="14" customWidth="1"/>
    <col min="1545" max="1545" width="6.625" style="14" customWidth="1"/>
    <col min="1546" max="1546" width="5.375" style="14" customWidth="1"/>
    <col min="1547" max="1548" width="6.375" style="14" customWidth="1"/>
    <col min="1549" max="1550" width="5.375" style="14" customWidth="1"/>
    <col min="1551" max="1551" width="0" style="14" hidden="1" customWidth="1"/>
    <col min="1552" max="1552" width="5.375" style="14" customWidth="1"/>
    <col min="1553" max="1578" width="0" style="14" hidden="1" customWidth="1"/>
    <col min="1579" max="1579" width="9.375" style="14" customWidth="1"/>
    <col min="1580" max="1582" width="0" style="14" hidden="1" customWidth="1"/>
    <col min="1583" max="1583" width="7.5" style="14" customWidth="1"/>
    <col min="1584" max="1584" width="12.75" style="14" customWidth="1"/>
    <col min="1585" max="1585" width="9.375" style="14" bestFit="1" customWidth="1"/>
    <col min="1586" max="1586" width="9.375" style="14" customWidth="1"/>
    <col min="1587" max="1587" width="9.375" style="14" bestFit="1" customWidth="1"/>
    <col min="1588" max="1588" width="9.375" style="14" customWidth="1"/>
    <col min="1589" max="1589" width="9.375" style="14" bestFit="1" customWidth="1"/>
    <col min="1590" max="1590" width="9.375" style="14" customWidth="1"/>
    <col min="1591" max="1591" width="9.375" style="14" bestFit="1" customWidth="1"/>
    <col min="1592" max="1592" width="9.375" style="14" customWidth="1"/>
    <col min="1593" max="1593" width="9.375" style="14" bestFit="1" customWidth="1"/>
    <col min="1594" max="1594" width="9.375" style="14" customWidth="1"/>
    <col min="1595" max="1780" width="9" style="14"/>
    <col min="1781" max="1781" width="3" style="14" customWidth="1"/>
    <col min="1782" max="1782" width="2.5" style="14" customWidth="1"/>
    <col min="1783" max="1783" width="0" style="14" hidden="1" customWidth="1"/>
    <col min="1784" max="1784" width="11" style="14" customWidth="1"/>
    <col min="1785" max="1794" width="6.25" style="14" customWidth="1"/>
    <col min="1795" max="1795" width="4.75" style="14" customWidth="1"/>
    <col min="1796" max="1796" width="0" style="14" hidden="1" customWidth="1"/>
    <col min="1797" max="1797" width="6.875" style="14" customWidth="1"/>
    <col min="1798" max="1798" width="0" style="14" hidden="1" customWidth="1"/>
    <col min="1799" max="1799" width="5.375" style="14" customWidth="1"/>
    <col min="1800" max="1800" width="6" style="14" customWidth="1"/>
    <col min="1801" max="1801" width="6.625" style="14" customWidth="1"/>
    <col min="1802" max="1802" width="5.375" style="14" customWidth="1"/>
    <col min="1803" max="1804" width="6.375" style="14" customWidth="1"/>
    <col min="1805" max="1806" width="5.375" style="14" customWidth="1"/>
    <col min="1807" max="1807" width="0" style="14" hidden="1" customWidth="1"/>
    <col min="1808" max="1808" width="5.375" style="14" customWidth="1"/>
    <col min="1809" max="1834" width="0" style="14" hidden="1" customWidth="1"/>
    <col min="1835" max="1835" width="9.375" style="14" customWidth="1"/>
    <col min="1836" max="1838" width="0" style="14" hidden="1" customWidth="1"/>
    <col min="1839" max="1839" width="7.5" style="14" customWidth="1"/>
    <col min="1840" max="1840" width="12.75" style="14" customWidth="1"/>
    <col min="1841" max="1841" width="9.375" style="14" bestFit="1" customWidth="1"/>
    <col min="1842" max="1842" width="9.375" style="14" customWidth="1"/>
    <col min="1843" max="1843" width="9.375" style="14" bestFit="1" customWidth="1"/>
    <col min="1844" max="1844" width="9.375" style="14" customWidth="1"/>
    <col min="1845" max="1845" width="9.375" style="14" bestFit="1" customWidth="1"/>
    <col min="1846" max="1846" width="9.375" style="14" customWidth="1"/>
    <col min="1847" max="1847" width="9.375" style="14" bestFit="1" customWidth="1"/>
    <col min="1848" max="1848" width="9.375" style="14" customWidth="1"/>
    <col min="1849" max="1849" width="9.375" style="14" bestFit="1" customWidth="1"/>
    <col min="1850" max="1850" width="9.375" style="14" customWidth="1"/>
    <col min="1851" max="2036" width="9" style="14"/>
    <col min="2037" max="2037" width="3" style="14" customWidth="1"/>
    <col min="2038" max="2038" width="2.5" style="14" customWidth="1"/>
    <col min="2039" max="2039" width="0" style="14" hidden="1" customWidth="1"/>
    <col min="2040" max="2040" width="11" style="14" customWidth="1"/>
    <col min="2041" max="2050" width="6.25" style="14" customWidth="1"/>
    <col min="2051" max="2051" width="4.75" style="14" customWidth="1"/>
    <col min="2052" max="2052" width="0" style="14" hidden="1" customWidth="1"/>
    <col min="2053" max="2053" width="6.875" style="14" customWidth="1"/>
    <col min="2054" max="2054" width="0" style="14" hidden="1" customWidth="1"/>
    <col min="2055" max="2055" width="5.375" style="14" customWidth="1"/>
    <col min="2056" max="2056" width="6" style="14" customWidth="1"/>
    <col min="2057" max="2057" width="6.625" style="14" customWidth="1"/>
    <col min="2058" max="2058" width="5.375" style="14" customWidth="1"/>
    <col min="2059" max="2060" width="6.375" style="14" customWidth="1"/>
    <col min="2061" max="2062" width="5.375" style="14" customWidth="1"/>
    <col min="2063" max="2063" width="0" style="14" hidden="1" customWidth="1"/>
    <col min="2064" max="2064" width="5.375" style="14" customWidth="1"/>
    <col min="2065" max="2090" width="0" style="14" hidden="1" customWidth="1"/>
    <col min="2091" max="2091" width="9.375" style="14" customWidth="1"/>
    <col min="2092" max="2094" width="0" style="14" hidden="1" customWidth="1"/>
    <col min="2095" max="2095" width="7.5" style="14" customWidth="1"/>
    <col min="2096" max="2096" width="12.75" style="14" customWidth="1"/>
    <col min="2097" max="2097" width="9.375" style="14" bestFit="1" customWidth="1"/>
    <col min="2098" max="2098" width="9.375" style="14" customWidth="1"/>
    <col min="2099" max="2099" width="9.375" style="14" bestFit="1" customWidth="1"/>
    <col min="2100" max="2100" width="9.375" style="14" customWidth="1"/>
    <col min="2101" max="2101" width="9.375" style="14" bestFit="1" customWidth="1"/>
    <col min="2102" max="2102" width="9.375" style="14" customWidth="1"/>
    <col min="2103" max="2103" width="9.375" style="14" bestFit="1" customWidth="1"/>
    <col min="2104" max="2104" width="9.375" style="14" customWidth="1"/>
    <col min="2105" max="2105" width="9.375" style="14" bestFit="1" customWidth="1"/>
    <col min="2106" max="2106" width="9.375" style="14" customWidth="1"/>
    <col min="2107" max="2292" width="9" style="14"/>
    <col min="2293" max="2293" width="3" style="14" customWidth="1"/>
    <col min="2294" max="2294" width="2.5" style="14" customWidth="1"/>
    <col min="2295" max="2295" width="0" style="14" hidden="1" customWidth="1"/>
    <col min="2296" max="2296" width="11" style="14" customWidth="1"/>
    <col min="2297" max="2306" width="6.25" style="14" customWidth="1"/>
    <col min="2307" max="2307" width="4.75" style="14" customWidth="1"/>
    <col min="2308" max="2308" width="0" style="14" hidden="1" customWidth="1"/>
    <col min="2309" max="2309" width="6.875" style="14" customWidth="1"/>
    <col min="2310" max="2310" width="0" style="14" hidden="1" customWidth="1"/>
    <col min="2311" max="2311" width="5.375" style="14" customWidth="1"/>
    <col min="2312" max="2312" width="6" style="14" customWidth="1"/>
    <col min="2313" max="2313" width="6.625" style="14" customWidth="1"/>
    <col min="2314" max="2314" width="5.375" style="14" customWidth="1"/>
    <col min="2315" max="2316" width="6.375" style="14" customWidth="1"/>
    <col min="2317" max="2318" width="5.375" style="14" customWidth="1"/>
    <col min="2319" max="2319" width="0" style="14" hidden="1" customWidth="1"/>
    <col min="2320" max="2320" width="5.375" style="14" customWidth="1"/>
    <col min="2321" max="2346" width="0" style="14" hidden="1" customWidth="1"/>
    <col min="2347" max="2347" width="9.375" style="14" customWidth="1"/>
    <col min="2348" max="2350" width="0" style="14" hidden="1" customWidth="1"/>
    <col min="2351" max="2351" width="7.5" style="14" customWidth="1"/>
    <col min="2352" max="2352" width="12.75" style="14" customWidth="1"/>
    <col min="2353" max="2353" width="9.375" style="14" bestFit="1" customWidth="1"/>
    <col min="2354" max="2354" width="9.375" style="14" customWidth="1"/>
    <col min="2355" max="2355" width="9.375" style="14" bestFit="1" customWidth="1"/>
    <col min="2356" max="2356" width="9.375" style="14" customWidth="1"/>
    <col min="2357" max="2357" width="9.375" style="14" bestFit="1" customWidth="1"/>
    <col min="2358" max="2358" width="9.375" style="14" customWidth="1"/>
    <col min="2359" max="2359" width="9.375" style="14" bestFit="1" customWidth="1"/>
    <col min="2360" max="2360" width="9.375" style="14" customWidth="1"/>
    <col min="2361" max="2361" width="9.375" style="14" bestFit="1" customWidth="1"/>
    <col min="2362" max="2362" width="9.375" style="14" customWidth="1"/>
    <col min="2363" max="2548" width="9" style="14"/>
    <col min="2549" max="2549" width="3" style="14" customWidth="1"/>
    <col min="2550" max="2550" width="2.5" style="14" customWidth="1"/>
    <col min="2551" max="2551" width="0" style="14" hidden="1" customWidth="1"/>
    <col min="2552" max="2552" width="11" style="14" customWidth="1"/>
    <col min="2553" max="2562" width="6.25" style="14" customWidth="1"/>
    <col min="2563" max="2563" width="4.75" style="14" customWidth="1"/>
    <col min="2564" max="2564" width="0" style="14" hidden="1" customWidth="1"/>
    <col min="2565" max="2565" width="6.875" style="14" customWidth="1"/>
    <col min="2566" max="2566" width="0" style="14" hidden="1" customWidth="1"/>
    <col min="2567" max="2567" width="5.375" style="14" customWidth="1"/>
    <col min="2568" max="2568" width="6" style="14" customWidth="1"/>
    <col min="2569" max="2569" width="6.625" style="14" customWidth="1"/>
    <col min="2570" max="2570" width="5.375" style="14" customWidth="1"/>
    <col min="2571" max="2572" width="6.375" style="14" customWidth="1"/>
    <col min="2573" max="2574" width="5.375" style="14" customWidth="1"/>
    <col min="2575" max="2575" width="0" style="14" hidden="1" customWidth="1"/>
    <col min="2576" max="2576" width="5.375" style="14" customWidth="1"/>
    <col min="2577" max="2602" width="0" style="14" hidden="1" customWidth="1"/>
    <col min="2603" max="2603" width="9.375" style="14" customWidth="1"/>
    <col min="2604" max="2606" width="0" style="14" hidden="1" customWidth="1"/>
    <col min="2607" max="2607" width="7.5" style="14" customWidth="1"/>
    <col min="2608" max="2608" width="12.75" style="14" customWidth="1"/>
    <col min="2609" max="2609" width="9.375" style="14" bestFit="1" customWidth="1"/>
    <col min="2610" max="2610" width="9.375" style="14" customWidth="1"/>
    <col min="2611" max="2611" width="9.375" style="14" bestFit="1" customWidth="1"/>
    <col min="2612" max="2612" width="9.375" style="14" customWidth="1"/>
    <col min="2613" max="2613" width="9.375" style="14" bestFit="1" customWidth="1"/>
    <col min="2614" max="2614" width="9.375" style="14" customWidth="1"/>
    <col min="2615" max="2615" width="9.375" style="14" bestFit="1" customWidth="1"/>
    <col min="2616" max="2616" width="9.375" style="14" customWidth="1"/>
    <col min="2617" max="2617" width="9.375" style="14" bestFit="1" customWidth="1"/>
    <col min="2618" max="2618" width="9.375" style="14" customWidth="1"/>
    <col min="2619" max="2804" width="9" style="14"/>
    <col min="2805" max="2805" width="3" style="14" customWidth="1"/>
    <col min="2806" max="2806" width="2.5" style="14" customWidth="1"/>
    <col min="2807" max="2807" width="0" style="14" hidden="1" customWidth="1"/>
    <col min="2808" max="2808" width="11" style="14" customWidth="1"/>
    <col min="2809" max="2818" width="6.25" style="14" customWidth="1"/>
    <col min="2819" max="2819" width="4.75" style="14" customWidth="1"/>
    <col min="2820" max="2820" width="0" style="14" hidden="1" customWidth="1"/>
    <col min="2821" max="2821" width="6.875" style="14" customWidth="1"/>
    <col min="2822" max="2822" width="0" style="14" hidden="1" customWidth="1"/>
    <col min="2823" max="2823" width="5.375" style="14" customWidth="1"/>
    <col min="2824" max="2824" width="6" style="14" customWidth="1"/>
    <col min="2825" max="2825" width="6.625" style="14" customWidth="1"/>
    <col min="2826" max="2826" width="5.375" style="14" customWidth="1"/>
    <col min="2827" max="2828" width="6.375" style="14" customWidth="1"/>
    <col min="2829" max="2830" width="5.375" style="14" customWidth="1"/>
    <col min="2831" max="2831" width="0" style="14" hidden="1" customWidth="1"/>
    <col min="2832" max="2832" width="5.375" style="14" customWidth="1"/>
    <col min="2833" max="2858" width="0" style="14" hidden="1" customWidth="1"/>
    <col min="2859" max="2859" width="9.375" style="14" customWidth="1"/>
    <col min="2860" max="2862" width="0" style="14" hidden="1" customWidth="1"/>
    <col min="2863" max="2863" width="7.5" style="14" customWidth="1"/>
    <col min="2864" max="2864" width="12.75" style="14" customWidth="1"/>
    <col min="2865" max="2865" width="9.375" style="14" bestFit="1" customWidth="1"/>
    <col min="2866" max="2866" width="9.375" style="14" customWidth="1"/>
    <col min="2867" max="2867" width="9.375" style="14" bestFit="1" customWidth="1"/>
    <col min="2868" max="2868" width="9.375" style="14" customWidth="1"/>
    <col min="2869" max="2869" width="9.375" style="14" bestFit="1" customWidth="1"/>
    <col min="2870" max="2870" width="9.375" style="14" customWidth="1"/>
    <col min="2871" max="2871" width="9.375" style="14" bestFit="1" customWidth="1"/>
    <col min="2872" max="2872" width="9.375" style="14" customWidth="1"/>
    <col min="2873" max="2873" width="9.375" style="14" bestFit="1" customWidth="1"/>
    <col min="2874" max="2874" width="9.375" style="14" customWidth="1"/>
    <col min="2875" max="3060" width="9" style="14"/>
    <col min="3061" max="3061" width="3" style="14" customWidth="1"/>
    <col min="3062" max="3062" width="2.5" style="14" customWidth="1"/>
    <col min="3063" max="3063" width="0" style="14" hidden="1" customWidth="1"/>
    <col min="3064" max="3064" width="11" style="14" customWidth="1"/>
    <col min="3065" max="3074" width="6.25" style="14" customWidth="1"/>
    <col min="3075" max="3075" width="4.75" style="14" customWidth="1"/>
    <col min="3076" max="3076" width="0" style="14" hidden="1" customWidth="1"/>
    <col min="3077" max="3077" width="6.875" style="14" customWidth="1"/>
    <col min="3078" max="3078" width="0" style="14" hidden="1" customWidth="1"/>
    <col min="3079" max="3079" width="5.375" style="14" customWidth="1"/>
    <col min="3080" max="3080" width="6" style="14" customWidth="1"/>
    <col min="3081" max="3081" width="6.625" style="14" customWidth="1"/>
    <col min="3082" max="3082" width="5.375" style="14" customWidth="1"/>
    <col min="3083" max="3084" width="6.375" style="14" customWidth="1"/>
    <col min="3085" max="3086" width="5.375" style="14" customWidth="1"/>
    <col min="3087" max="3087" width="0" style="14" hidden="1" customWidth="1"/>
    <col min="3088" max="3088" width="5.375" style="14" customWidth="1"/>
    <col min="3089" max="3114" width="0" style="14" hidden="1" customWidth="1"/>
    <col min="3115" max="3115" width="9.375" style="14" customWidth="1"/>
    <col min="3116" max="3118" width="0" style="14" hidden="1" customWidth="1"/>
    <col min="3119" max="3119" width="7.5" style="14" customWidth="1"/>
    <col min="3120" max="3120" width="12.75" style="14" customWidth="1"/>
    <col min="3121" max="3121" width="9.375" style="14" bestFit="1" customWidth="1"/>
    <col min="3122" max="3122" width="9.375" style="14" customWidth="1"/>
    <col min="3123" max="3123" width="9.375" style="14" bestFit="1" customWidth="1"/>
    <col min="3124" max="3124" width="9.375" style="14" customWidth="1"/>
    <col min="3125" max="3125" width="9.375" style="14" bestFit="1" customWidth="1"/>
    <col min="3126" max="3126" width="9.375" style="14" customWidth="1"/>
    <col min="3127" max="3127" width="9.375" style="14" bestFit="1" customWidth="1"/>
    <col min="3128" max="3128" width="9.375" style="14" customWidth="1"/>
    <col min="3129" max="3129" width="9.375" style="14" bestFit="1" customWidth="1"/>
    <col min="3130" max="3130" width="9.375" style="14" customWidth="1"/>
    <col min="3131" max="3316" width="9" style="14"/>
    <col min="3317" max="3317" width="3" style="14" customWidth="1"/>
    <col min="3318" max="3318" width="2.5" style="14" customWidth="1"/>
    <col min="3319" max="3319" width="0" style="14" hidden="1" customWidth="1"/>
    <col min="3320" max="3320" width="11" style="14" customWidth="1"/>
    <col min="3321" max="3330" width="6.25" style="14" customWidth="1"/>
    <col min="3331" max="3331" width="4.75" style="14" customWidth="1"/>
    <col min="3332" max="3332" width="0" style="14" hidden="1" customWidth="1"/>
    <col min="3333" max="3333" width="6.875" style="14" customWidth="1"/>
    <col min="3334" max="3334" width="0" style="14" hidden="1" customWidth="1"/>
    <col min="3335" max="3335" width="5.375" style="14" customWidth="1"/>
    <col min="3336" max="3336" width="6" style="14" customWidth="1"/>
    <col min="3337" max="3337" width="6.625" style="14" customWidth="1"/>
    <col min="3338" max="3338" width="5.375" style="14" customWidth="1"/>
    <col min="3339" max="3340" width="6.375" style="14" customWidth="1"/>
    <col min="3341" max="3342" width="5.375" style="14" customWidth="1"/>
    <col min="3343" max="3343" width="0" style="14" hidden="1" customWidth="1"/>
    <col min="3344" max="3344" width="5.375" style="14" customWidth="1"/>
    <col min="3345" max="3370" width="0" style="14" hidden="1" customWidth="1"/>
    <col min="3371" max="3371" width="9.375" style="14" customWidth="1"/>
    <col min="3372" max="3374" width="0" style="14" hidden="1" customWidth="1"/>
    <col min="3375" max="3375" width="7.5" style="14" customWidth="1"/>
    <col min="3376" max="3376" width="12.75" style="14" customWidth="1"/>
    <col min="3377" max="3377" width="9.375" style="14" bestFit="1" customWidth="1"/>
    <col min="3378" max="3378" width="9.375" style="14" customWidth="1"/>
    <col min="3379" max="3379" width="9.375" style="14" bestFit="1" customWidth="1"/>
    <col min="3380" max="3380" width="9.375" style="14" customWidth="1"/>
    <col min="3381" max="3381" width="9.375" style="14" bestFit="1" customWidth="1"/>
    <col min="3382" max="3382" width="9.375" style="14" customWidth="1"/>
    <col min="3383" max="3383" width="9.375" style="14" bestFit="1" customWidth="1"/>
    <col min="3384" max="3384" width="9.375" style="14" customWidth="1"/>
    <col min="3385" max="3385" width="9.375" style="14" bestFit="1" customWidth="1"/>
    <col min="3386" max="3386" width="9.375" style="14" customWidth="1"/>
    <col min="3387" max="3572" width="9" style="14"/>
    <col min="3573" max="3573" width="3" style="14" customWidth="1"/>
    <col min="3574" max="3574" width="2.5" style="14" customWidth="1"/>
    <col min="3575" max="3575" width="0" style="14" hidden="1" customWidth="1"/>
    <col min="3576" max="3576" width="11" style="14" customWidth="1"/>
    <col min="3577" max="3586" width="6.25" style="14" customWidth="1"/>
    <col min="3587" max="3587" width="4.75" style="14" customWidth="1"/>
    <col min="3588" max="3588" width="0" style="14" hidden="1" customWidth="1"/>
    <col min="3589" max="3589" width="6.875" style="14" customWidth="1"/>
    <col min="3590" max="3590" width="0" style="14" hidden="1" customWidth="1"/>
    <col min="3591" max="3591" width="5.375" style="14" customWidth="1"/>
    <col min="3592" max="3592" width="6" style="14" customWidth="1"/>
    <col min="3593" max="3593" width="6.625" style="14" customWidth="1"/>
    <col min="3594" max="3594" width="5.375" style="14" customWidth="1"/>
    <col min="3595" max="3596" width="6.375" style="14" customWidth="1"/>
    <col min="3597" max="3598" width="5.375" style="14" customWidth="1"/>
    <col min="3599" max="3599" width="0" style="14" hidden="1" customWidth="1"/>
    <col min="3600" max="3600" width="5.375" style="14" customWidth="1"/>
    <col min="3601" max="3626" width="0" style="14" hidden="1" customWidth="1"/>
    <col min="3627" max="3627" width="9.375" style="14" customWidth="1"/>
    <col min="3628" max="3630" width="0" style="14" hidden="1" customWidth="1"/>
    <col min="3631" max="3631" width="7.5" style="14" customWidth="1"/>
    <col min="3632" max="3632" width="12.75" style="14" customWidth="1"/>
    <col min="3633" max="3633" width="9.375" style="14" bestFit="1" customWidth="1"/>
    <col min="3634" max="3634" width="9.375" style="14" customWidth="1"/>
    <col min="3635" max="3635" width="9.375" style="14" bestFit="1" customWidth="1"/>
    <col min="3636" max="3636" width="9.375" style="14" customWidth="1"/>
    <col min="3637" max="3637" width="9.375" style="14" bestFit="1" customWidth="1"/>
    <col min="3638" max="3638" width="9.375" style="14" customWidth="1"/>
    <col min="3639" max="3639" width="9.375" style="14" bestFit="1" customWidth="1"/>
    <col min="3640" max="3640" width="9.375" style="14" customWidth="1"/>
    <col min="3641" max="3641" width="9.375" style="14" bestFit="1" customWidth="1"/>
    <col min="3642" max="3642" width="9.375" style="14" customWidth="1"/>
    <col min="3643" max="3828" width="9" style="14"/>
    <col min="3829" max="3829" width="3" style="14" customWidth="1"/>
    <col min="3830" max="3830" width="2.5" style="14" customWidth="1"/>
    <col min="3831" max="3831" width="0" style="14" hidden="1" customWidth="1"/>
    <col min="3832" max="3832" width="11" style="14" customWidth="1"/>
    <col min="3833" max="3842" width="6.25" style="14" customWidth="1"/>
    <col min="3843" max="3843" width="4.75" style="14" customWidth="1"/>
    <col min="3844" max="3844" width="0" style="14" hidden="1" customWidth="1"/>
    <col min="3845" max="3845" width="6.875" style="14" customWidth="1"/>
    <col min="3846" max="3846" width="0" style="14" hidden="1" customWidth="1"/>
    <col min="3847" max="3847" width="5.375" style="14" customWidth="1"/>
    <col min="3848" max="3848" width="6" style="14" customWidth="1"/>
    <col min="3849" max="3849" width="6.625" style="14" customWidth="1"/>
    <col min="3850" max="3850" width="5.375" style="14" customWidth="1"/>
    <col min="3851" max="3852" width="6.375" style="14" customWidth="1"/>
    <col min="3853" max="3854" width="5.375" style="14" customWidth="1"/>
    <col min="3855" max="3855" width="0" style="14" hidden="1" customWidth="1"/>
    <col min="3856" max="3856" width="5.375" style="14" customWidth="1"/>
    <col min="3857" max="3882" width="0" style="14" hidden="1" customWidth="1"/>
    <col min="3883" max="3883" width="9.375" style="14" customWidth="1"/>
    <col min="3884" max="3886" width="0" style="14" hidden="1" customWidth="1"/>
    <col min="3887" max="3887" width="7.5" style="14" customWidth="1"/>
    <col min="3888" max="3888" width="12.75" style="14" customWidth="1"/>
    <col min="3889" max="3889" width="9.375" style="14" bestFit="1" customWidth="1"/>
    <col min="3890" max="3890" width="9.375" style="14" customWidth="1"/>
    <col min="3891" max="3891" width="9.375" style="14" bestFit="1" customWidth="1"/>
    <col min="3892" max="3892" width="9.375" style="14" customWidth="1"/>
    <col min="3893" max="3893" width="9.375" style="14" bestFit="1" customWidth="1"/>
    <col min="3894" max="3894" width="9.375" style="14" customWidth="1"/>
    <col min="3895" max="3895" width="9.375" style="14" bestFit="1" customWidth="1"/>
    <col min="3896" max="3896" width="9.375" style="14" customWidth="1"/>
    <col min="3897" max="3897" width="9.375" style="14" bestFit="1" customWidth="1"/>
    <col min="3898" max="3898" width="9.375" style="14" customWidth="1"/>
    <col min="3899" max="4084" width="9" style="14"/>
    <col min="4085" max="4085" width="3" style="14" customWidth="1"/>
    <col min="4086" max="4086" width="2.5" style="14" customWidth="1"/>
    <col min="4087" max="4087" width="0" style="14" hidden="1" customWidth="1"/>
    <col min="4088" max="4088" width="11" style="14" customWidth="1"/>
    <col min="4089" max="4098" width="6.25" style="14" customWidth="1"/>
    <col min="4099" max="4099" width="4.75" style="14" customWidth="1"/>
    <col min="4100" max="4100" width="0" style="14" hidden="1" customWidth="1"/>
    <col min="4101" max="4101" width="6.875" style="14" customWidth="1"/>
    <col min="4102" max="4102" width="0" style="14" hidden="1" customWidth="1"/>
    <col min="4103" max="4103" width="5.375" style="14" customWidth="1"/>
    <col min="4104" max="4104" width="6" style="14" customWidth="1"/>
    <col min="4105" max="4105" width="6.625" style="14" customWidth="1"/>
    <col min="4106" max="4106" width="5.375" style="14" customWidth="1"/>
    <col min="4107" max="4108" width="6.375" style="14" customWidth="1"/>
    <col min="4109" max="4110" width="5.375" style="14" customWidth="1"/>
    <col min="4111" max="4111" width="0" style="14" hidden="1" customWidth="1"/>
    <col min="4112" max="4112" width="5.375" style="14" customWidth="1"/>
    <col min="4113" max="4138" width="0" style="14" hidden="1" customWidth="1"/>
    <col min="4139" max="4139" width="9.375" style="14" customWidth="1"/>
    <col min="4140" max="4142" width="0" style="14" hidden="1" customWidth="1"/>
    <col min="4143" max="4143" width="7.5" style="14" customWidth="1"/>
    <col min="4144" max="4144" width="12.75" style="14" customWidth="1"/>
    <col min="4145" max="4145" width="9.375" style="14" bestFit="1" customWidth="1"/>
    <col min="4146" max="4146" width="9.375" style="14" customWidth="1"/>
    <col min="4147" max="4147" width="9.375" style="14" bestFit="1" customWidth="1"/>
    <col min="4148" max="4148" width="9.375" style="14" customWidth="1"/>
    <col min="4149" max="4149" width="9.375" style="14" bestFit="1" customWidth="1"/>
    <col min="4150" max="4150" width="9.375" style="14" customWidth="1"/>
    <col min="4151" max="4151" width="9.375" style="14" bestFit="1" customWidth="1"/>
    <col min="4152" max="4152" width="9.375" style="14" customWidth="1"/>
    <col min="4153" max="4153" width="9.375" style="14" bestFit="1" customWidth="1"/>
    <col min="4154" max="4154" width="9.375" style="14" customWidth="1"/>
    <col min="4155" max="4340" width="9" style="14"/>
    <col min="4341" max="4341" width="3" style="14" customWidth="1"/>
    <col min="4342" max="4342" width="2.5" style="14" customWidth="1"/>
    <col min="4343" max="4343" width="0" style="14" hidden="1" customWidth="1"/>
    <col min="4344" max="4344" width="11" style="14" customWidth="1"/>
    <col min="4345" max="4354" width="6.25" style="14" customWidth="1"/>
    <col min="4355" max="4355" width="4.75" style="14" customWidth="1"/>
    <col min="4356" max="4356" width="0" style="14" hidden="1" customWidth="1"/>
    <col min="4357" max="4357" width="6.875" style="14" customWidth="1"/>
    <col min="4358" max="4358" width="0" style="14" hidden="1" customWidth="1"/>
    <col min="4359" max="4359" width="5.375" style="14" customWidth="1"/>
    <col min="4360" max="4360" width="6" style="14" customWidth="1"/>
    <col min="4361" max="4361" width="6.625" style="14" customWidth="1"/>
    <col min="4362" max="4362" width="5.375" style="14" customWidth="1"/>
    <col min="4363" max="4364" width="6.375" style="14" customWidth="1"/>
    <col min="4365" max="4366" width="5.375" style="14" customWidth="1"/>
    <col min="4367" max="4367" width="0" style="14" hidden="1" customWidth="1"/>
    <col min="4368" max="4368" width="5.375" style="14" customWidth="1"/>
    <col min="4369" max="4394" width="0" style="14" hidden="1" customWidth="1"/>
    <col min="4395" max="4395" width="9.375" style="14" customWidth="1"/>
    <col min="4396" max="4398" width="0" style="14" hidden="1" customWidth="1"/>
    <col min="4399" max="4399" width="7.5" style="14" customWidth="1"/>
    <col min="4400" max="4400" width="12.75" style="14" customWidth="1"/>
    <col min="4401" max="4401" width="9.375" style="14" bestFit="1" customWidth="1"/>
    <col min="4402" max="4402" width="9.375" style="14" customWidth="1"/>
    <col min="4403" max="4403" width="9.375" style="14" bestFit="1" customWidth="1"/>
    <col min="4404" max="4404" width="9.375" style="14" customWidth="1"/>
    <col min="4405" max="4405" width="9.375" style="14" bestFit="1" customWidth="1"/>
    <col min="4406" max="4406" width="9.375" style="14" customWidth="1"/>
    <col min="4407" max="4407" width="9.375" style="14" bestFit="1" customWidth="1"/>
    <col min="4408" max="4408" width="9.375" style="14" customWidth="1"/>
    <col min="4409" max="4409" width="9.375" style="14" bestFit="1" customWidth="1"/>
    <col min="4410" max="4410" width="9.375" style="14" customWidth="1"/>
    <col min="4411" max="4596" width="9" style="14"/>
    <col min="4597" max="4597" width="3" style="14" customWidth="1"/>
    <col min="4598" max="4598" width="2.5" style="14" customWidth="1"/>
    <col min="4599" max="4599" width="0" style="14" hidden="1" customWidth="1"/>
    <col min="4600" max="4600" width="11" style="14" customWidth="1"/>
    <col min="4601" max="4610" width="6.25" style="14" customWidth="1"/>
    <col min="4611" max="4611" width="4.75" style="14" customWidth="1"/>
    <col min="4612" max="4612" width="0" style="14" hidden="1" customWidth="1"/>
    <col min="4613" max="4613" width="6.875" style="14" customWidth="1"/>
    <col min="4614" max="4614" width="0" style="14" hidden="1" customWidth="1"/>
    <col min="4615" max="4615" width="5.375" style="14" customWidth="1"/>
    <col min="4616" max="4616" width="6" style="14" customWidth="1"/>
    <col min="4617" max="4617" width="6.625" style="14" customWidth="1"/>
    <col min="4618" max="4618" width="5.375" style="14" customWidth="1"/>
    <col min="4619" max="4620" width="6.375" style="14" customWidth="1"/>
    <col min="4621" max="4622" width="5.375" style="14" customWidth="1"/>
    <col min="4623" max="4623" width="0" style="14" hidden="1" customWidth="1"/>
    <col min="4624" max="4624" width="5.375" style="14" customWidth="1"/>
    <col min="4625" max="4650" width="0" style="14" hidden="1" customWidth="1"/>
    <col min="4651" max="4651" width="9.375" style="14" customWidth="1"/>
    <col min="4652" max="4654" width="0" style="14" hidden="1" customWidth="1"/>
    <col min="4655" max="4655" width="7.5" style="14" customWidth="1"/>
    <col min="4656" max="4656" width="12.75" style="14" customWidth="1"/>
    <col min="4657" max="4657" width="9.375" style="14" bestFit="1" customWidth="1"/>
    <col min="4658" max="4658" width="9.375" style="14" customWidth="1"/>
    <col min="4659" max="4659" width="9.375" style="14" bestFit="1" customWidth="1"/>
    <col min="4660" max="4660" width="9.375" style="14" customWidth="1"/>
    <col min="4661" max="4661" width="9.375" style="14" bestFit="1" customWidth="1"/>
    <col min="4662" max="4662" width="9.375" style="14" customWidth="1"/>
    <col min="4663" max="4663" width="9.375" style="14" bestFit="1" customWidth="1"/>
    <col min="4664" max="4664" width="9.375" style="14" customWidth="1"/>
    <col min="4665" max="4665" width="9.375" style="14" bestFit="1" customWidth="1"/>
    <col min="4666" max="4666" width="9.375" style="14" customWidth="1"/>
    <col min="4667" max="4852" width="9" style="14"/>
    <col min="4853" max="4853" width="3" style="14" customWidth="1"/>
    <col min="4854" max="4854" width="2.5" style="14" customWidth="1"/>
    <col min="4855" max="4855" width="0" style="14" hidden="1" customWidth="1"/>
    <col min="4856" max="4856" width="11" style="14" customWidth="1"/>
    <col min="4857" max="4866" width="6.25" style="14" customWidth="1"/>
    <col min="4867" max="4867" width="4.75" style="14" customWidth="1"/>
    <col min="4868" max="4868" width="0" style="14" hidden="1" customWidth="1"/>
    <col min="4869" max="4869" width="6.875" style="14" customWidth="1"/>
    <col min="4870" max="4870" width="0" style="14" hidden="1" customWidth="1"/>
    <col min="4871" max="4871" width="5.375" style="14" customWidth="1"/>
    <col min="4872" max="4872" width="6" style="14" customWidth="1"/>
    <col min="4873" max="4873" width="6.625" style="14" customWidth="1"/>
    <col min="4874" max="4874" width="5.375" style="14" customWidth="1"/>
    <col min="4875" max="4876" width="6.375" style="14" customWidth="1"/>
    <col min="4877" max="4878" width="5.375" style="14" customWidth="1"/>
    <col min="4879" max="4879" width="0" style="14" hidden="1" customWidth="1"/>
    <col min="4880" max="4880" width="5.375" style="14" customWidth="1"/>
    <col min="4881" max="4906" width="0" style="14" hidden="1" customWidth="1"/>
    <col min="4907" max="4907" width="9.375" style="14" customWidth="1"/>
    <col min="4908" max="4910" width="0" style="14" hidden="1" customWidth="1"/>
    <col min="4911" max="4911" width="7.5" style="14" customWidth="1"/>
    <col min="4912" max="4912" width="12.75" style="14" customWidth="1"/>
    <col min="4913" max="4913" width="9.375" style="14" bestFit="1" customWidth="1"/>
    <col min="4914" max="4914" width="9.375" style="14" customWidth="1"/>
    <col min="4915" max="4915" width="9.375" style="14" bestFit="1" customWidth="1"/>
    <col min="4916" max="4916" width="9.375" style="14" customWidth="1"/>
    <col min="4917" max="4917" width="9.375" style="14" bestFit="1" customWidth="1"/>
    <col min="4918" max="4918" width="9.375" style="14" customWidth="1"/>
    <col min="4919" max="4919" width="9.375" style="14" bestFit="1" customWidth="1"/>
    <col min="4920" max="4920" width="9.375" style="14" customWidth="1"/>
    <col min="4921" max="4921" width="9.375" style="14" bestFit="1" customWidth="1"/>
    <col min="4922" max="4922" width="9.375" style="14" customWidth="1"/>
    <col min="4923" max="5108" width="9" style="14"/>
    <col min="5109" max="5109" width="3" style="14" customWidth="1"/>
    <col min="5110" max="5110" width="2.5" style="14" customWidth="1"/>
    <col min="5111" max="5111" width="0" style="14" hidden="1" customWidth="1"/>
    <col min="5112" max="5112" width="11" style="14" customWidth="1"/>
    <col min="5113" max="5122" width="6.25" style="14" customWidth="1"/>
    <col min="5123" max="5123" width="4.75" style="14" customWidth="1"/>
    <col min="5124" max="5124" width="0" style="14" hidden="1" customWidth="1"/>
    <col min="5125" max="5125" width="6.875" style="14" customWidth="1"/>
    <col min="5126" max="5126" width="0" style="14" hidden="1" customWidth="1"/>
    <col min="5127" max="5127" width="5.375" style="14" customWidth="1"/>
    <col min="5128" max="5128" width="6" style="14" customWidth="1"/>
    <col min="5129" max="5129" width="6.625" style="14" customWidth="1"/>
    <col min="5130" max="5130" width="5.375" style="14" customWidth="1"/>
    <col min="5131" max="5132" width="6.375" style="14" customWidth="1"/>
    <col min="5133" max="5134" width="5.375" style="14" customWidth="1"/>
    <col min="5135" max="5135" width="0" style="14" hidden="1" customWidth="1"/>
    <col min="5136" max="5136" width="5.375" style="14" customWidth="1"/>
    <col min="5137" max="5162" width="0" style="14" hidden="1" customWidth="1"/>
    <col min="5163" max="5163" width="9.375" style="14" customWidth="1"/>
    <col min="5164" max="5166" width="0" style="14" hidden="1" customWidth="1"/>
    <col min="5167" max="5167" width="7.5" style="14" customWidth="1"/>
    <col min="5168" max="5168" width="12.75" style="14" customWidth="1"/>
    <col min="5169" max="5169" width="9.375" style="14" bestFit="1" customWidth="1"/>
    <col min="5170" max="5170" width="9.375" style="14" customWidth="1"/>
    <col min="5171" max="5171" width="9.375" style="14" bestFit="1" customWidth="1"/>
    <col min="5172" max="5172" width="9.375" style="14" customWidth="1"/>
    <col min="5173" max="5173" width="9.375" style="14" bestFit="1" customWidth="1"/>
    <col min="5174" max="5174" width="9.375" style="14" customWidth="1"/>
    <col min="5175" max="5175" width="9.375" style="14" bestFit="1" customWidth="1"/>
    <col min="5176" max="5176" width="9.375" style="14" customWidth="1"/>
    <col min="5177" max="5177" width="9.375" style="14" bestFit="1" customWidth="1"/>
    <col min="5178" max="5178" width="9.375" style="14" customWidth="1"/>
    <col min="5179" max="5364" width="9" style="14"/>
    <col min="5365" max="5365" width="3" style="14" customWidth="1"/>
    <col min="5366" max="5366" width="2.5" style="14" customWidth="1"/>
    <col min="5367" max="5367" width="0" style="14" hidden="1" customWidth="1"/>
    <col min="5368" max="5368" width="11" style="14" customWidth="1"/>
    <col min="5369" max="5378" width="6.25" style="14" customWidth="1"/>
    <col min="5379" max="5379" width="4.75" style="14" customWidth="1"/>
    <col min="5380" max="5380" width="0" style="14" hidden="1" customWidth="1"/>
    <col min="5381" max="5381" width="6.875" style="14" customWidth="1"/>
    <col min="5382" max="5382" width="0" style="14" hidden="1" customWidth="1"/>
    <col min="5383" max="5383" width="5.375" style="14" customWidth="1"/>
    <col min="5384" max="5384" width="6" style="14" customWidth="1"/>
    <col min="5385" max="5385" width="6.625" style="14" customWidth="1"/>
    <col min="5386" max="5386" width="5.375" style="14" customWidth="1"/>
    <col min="5387" max="5388" width="6.375" style="14" customWidth="1"/>
    <col min="5389" max="5390" width="5.375" style="14" customWidth="1"/>
    <col min="5391" max="5391" width="0" style="14" hidden="1" customWidth="1"/>
    <col min="5392" max="5392" width="5.375" style="14" customWidth="1"/>
    <col min="5393" max="5418" width="0" style="14" hidden="1" customWidth="1"/>
    <col min="5419" max="5419" width="9.375" style="14" customWidth="1"/>
    <col min="5420" max="5422" width="0" style="14" hidden="1" customWidth="1"/>
    <col min="5423" max="5423" width="7.5" style="14" customWidth="1"/>
    <col min="5424" max="5424" width="12.75" style="14" customWidth="1"/>
    <col min="5425" max="5425" width="9.375" style="14" bestFit="1" customWidth="1"/>
    <col min="5426" max="5426" width="9.375" style="14" customWidth="1"/>
    <col min="5427" max="5427" width="9.375" style="14" bestFit="1" customWidth="1"/>
    <col min="5428" max="5428" width="9.375" style="14" customWidth="1"/>
    <col min="5429" max="5429" width="9.375" style="14" bestFit="1" customWidth="1"/>
    <col min="5430" max="5430" width="9.375" style="14" customWidth="1"/>
    <col min="5431" max="5431" width="9.375" style="14" bestFit="1" customWidth="1"/>
    <col min="5432" max="5432" width="9.375" style="14" customWidth="1"/>
    <col min="5433" max="5433" width="9.375" style="14" bestFit="1" customWidth="1"/>
    <col min="5434" max="5434" width="9.375" style="14" customWidth="1"/>
    <col min="5435" max="5620" width="9" style="14"/>
    <col min="5621" max="5621" width="3" style="14" customWidth="1"/>
    <col min="5622" max="5622" width="2.5" style="14" customWidth="1"/>
    <col min="5623" max="5623" width="0" style="14" hidden="1" customWidth="1"/>
    <col min="5624" max="5624" width="11" style="14" customWidth="1"/>
    <col min="5625" max="5634" width="6.25" style="14" customWidth="1"/>
    <col min="5635" max="5635" width="4.75" style="14" customWidth="1"/>
    <col min="5636" max="5636" width="0" style="14" hidden="1" customWidth="1"/>
    <col min="5637" max="5637" width="6.875" style="14" customWidth="1"/>
    <col min="5638" max="5638" width="0" style="14" hidden="1" customWidth="1"/>
    <col min="5639" max="5639" width="5.375" style="14" customWidth="1"/>
    <col min="5640" max="5640" width="6" style="14" customWidth="1"/>
    <col min="5641" max="5641" width="6.625" style="14" customWidth="1"/>
    <col min="5642" max="5642" width="5.375" style="14" customWidth="1"/>
    <col min="5643" max="5644" width="6.375" style="14" customWidth="1"/>
    <col min="5645" max="5646" width="5.375" style="14" customWidth="1"/>
    <col min="5647" max="5647" width="0" style="14" hidden="1" customWidth="1"/>
    <col min="5648" max="5648" width="5.375" style="14" customWidth="1"/>
    <col min="5649" max="5674" width="0" style="14" hidden="1" customWidth="1"/>
    <col min="5675" max="5675" width="9.375" style="14" customWidth="1"/>
    <col min="5676" max="5678" width="0" style="14" hidden="1" customWidth="1"/>
    <col min="5679" max="5679" width="7.5" style="14" customWidth="1"/>
    <col min="5680" max="5680" width="12.75" style="14" customWidth="1"/>
    <col min="5681" max="5681" width="9.375" style="14" bestFit="1" customWidth="1"/>
    <col min="5682" max="5682" width="9.375" style="14" customWidth="1"/>
    <col min="5683" max="5683" width="9.375" style="14" bestFit="1" customWidth="1"/>
    <col min="5684" max="5684" width="9.375" style="14" customWidth="1"/>
    <col min="5685" max="5685" width="9.375" style="14" bestFit="1" customWidth="1"/>
    <col min="5686" max="5686" width="9.375" style="14" customWidth="1"/>
    <col min="5687" max="5687" width="9.375" style="14" bestFit="1" customWidth="1"/>
    <col min="5688" max="5688" width="9.375" style="14" customWidth="1"/>
    <col min="5689" max="5689" width="9.375" style="14" bestFit="1" customWidth="1"/>
    <col min="5690" max="5690" width="9.375" style="14" customWidth="1"/>
    <col min="5691" max="5876" width="9" style="14"/>
    <col min="5877" max="5877" width="3" style="14" customWidth="1"/>
    <col min="5878" max="5878" width="2.5" style="14" customWidth="1"/>
    <col min="5879" max="5879" width="0" style="14" hidden="1" customWidth="1"/>
    <col min="5880" max="5880" width="11" style="14" customWidth="1"/>
    <col min="5881" max="5890" width="6.25" style="14" customWidth="1"/>
    <col min="5891" max="5891" width="4.75" style="14" customWidth="1"/>
    <col min="5892" max="5892" width="0" style="14" hidden="1" customWidth="1"/>
    <col min="5893" max="5893" width="6.875" style="14" customWidth="1"/>
    <col min="5894" max="5894" width="0" style="14" hidden="1" customWidth="1"/>
    <col min="5895" max="5895" width="5.375" style="14" customWidth="1"/>
    <col min="5896" max="5896" width="6" style="14" customWidth="1"/>
    <col min="5897" max="5897" width="6.625" style="14" customWidth="1"/>
    <col min="5898" max="5898" width="5.375" style="14" customWidth="1"/>
    <col min="5899" max="5900" width="6.375" style="14" customWidth="1"/>
    <col min="5901" max="5902" width="5.375" style="14" customWidth="1"/>
    <col min="5903" max="5903" width="0" style="14" hidden="1" customWidth="1"/>
    <col min="5904" max="5904" width="5.375" style="14" customWidth="1"/>
    <col min="5905" max="5930" width="0" style="14" hidden="1" customWidth="1"/>
    <col min="5931" max="5931" width="9.375" style="14" customWidth="1"/>
    <col min="5932" max="5934" width="0" style="14" hidden="1" customWidth="1"/>
    <col min="5935" max="5935" width="7.5" style="14" customWidth="1"/>
    <col min="5936" max="5936" width="12.75" style="14" customWidth="1"/>
    <col min="5937" max="5937" width="9.375" style="14" bestFit="1" customWidth="1"/>
    <col min="5938" max="5938" width="9.375" style="14" customWidth="1"/>
    <col min="5939" max="5939" width="9.375" style="14" bestFit="1" customWidth="1"/>
    <col min="5940" max="5940" width="9.375" style="14" customWidth="1"/>
    <col min="5941" max="5941" width="9.375" style="14" bestFit="1" customWidth="1"/>
    <col min="5942" max="5942" width="9.375" style="14" customWidth="1"/>
    <col min="5943" max="5943" width="9.375" style="14" bestFit="1" customWidth="1"/>
    <col min="5944" max="5944" width="9.375" style="14" customWidth="1"/>
    <col min="5945" max="5945" width="9.375" style="14" bestFit="1" customWidth="1"/>
    <col min="5946" max="5946" width="9.375" style="14" customWidth="1"/>
    <col min="5947" max="6132" width="9" style="14"/>
    <col min="6133" max="6133" width="3" style="14" customWidth="1"/>
    <col min="6134" max="6134" width="2.5" style="14" customWidth="1"/>
    <col min="6135" max="6135" width="0" style="14" hidden="1" customWidth="1"/>
    <col min="6136" max="6136" width="11" style="14" customWidth="1"/>
    <col min="6137" max="6146" width="6.25" style="14" customWidth="1"/>
    <col min="6147" max="6147" width="4.75" style="14" customWidth="1"/>
    <col min="6148" max="6148" width="0" style="14" hidden="1" customWidth="1"/>
    <col min="6149" max="6149" width="6.875" style="14" customWidth="1"/>
    <col min="6150" max="6150" width="0" style="14" hidden="1" customWidth="1"/>
    <col min="6151" max="6151" width="5.375" style="14" customWidth="1"/>
    <col min="6152" max="6152" width="6" style="14" customWidth="1"/>
    <col min="6153" max="6153" width="6.625" style="14" customWidth="1"/>
    <col min="6154" max="6154" width="5.375" style="14" customWidth="1"/>
    <col min="6155" max="6156" width="6.375" style="14" customWidth="1"/>
    <col min="6157" max="6158" width="5.375" style="14" customWidth="1"/>
    <col min="6159" max="6159" width="0" style="14" hidden="1" customWidth="1"/>
    <col min="6160" max="6160" width="5.375" style="14" customWidth="1"/>
    <col min="6161" max="6186" width="0" style="14" hidden="1" customWidth="1"/>
    <col min="6187" max="6187" width="9.375" style="14" customWidth="1"/>
    <col min="6188" max="6190" width="0" style="14" hidden="1" customWidth="1"/>
    <col min="6191" max="6191" width="7.5" style="14" customWidth="1"/>
    <col min="6192" max="6192" width="12.75" style="14" customWidth="1"/>
    <col min="6193" max="6193" width="9.375" style="14" bestFit="1" customWidth="1"/>
    <col min="6194" max="6194" width="9.375" style="14" customWidth="1"/>
    <col min="6195" max="6195" width="9.375" style="14" bestFit="1" customWidth="1"/>
    <col min="6196" max="6196" width="9.375" style="14" customWidth="1"/>
    <col min="6197" max="6197" width="9.375" style="14" bestFit="1" customWidth="1"/>
    <col min="6198" max="6198" width="9.375" style="14" customWidth="1"/>
    <col min="6199" max="6199" width="9.375" style="14" bestFit="1" customWidth="1"/>
    <col min="6200" max="6200" width="9.375" style="14" customWidth="1"/>
    <col min="6201" max="6201" width="9.375" style="14" bestFit="1" customWidth="1"/>
    <col min="6202" max="6202" width="9.375" style="14" customWidth="1"/>
    <col min="6203" max="6388" width="9" style="14"/>
    <col min="6389" max="6389" width="3" style="14" customWidth="1"/>
    <col min="6390" max="6390" width="2.5" style="14" customWidth="1"/>
    <col min="6391" max="6391" width="0" style="14" hidden="1" customWidth="1"/>
    <col min="6392" max="6392" width="11" style="14" customWidth="1"/>
    <col min="6393" max="6402" width="6.25" style="14" customWidth="1"/>
    <col min="6403" max="6403" width="4.75" style="14" customWidth="1"/>
    <col min="6404" max="6404" width="0" style="14" hidden="1" customWidth="1"/>
    <col min="6405" max="6405" width="6.875" style="14" customWidth="1"/>
    <col min="6406" max="6406" width="0" style="14" hidden="1" customWidth="1"/>
    <col min="6407" max="6407" width="5.375" style="14" customWidth="1"/>
    <col min="6408" max="6408" width="6" style="14" customWidth="1"/>
    <col min="6409" max="6409" width="6.625" style="14" customWidth="1"/>
    <col min="6410" max="6410" width="5.375" style="14" customWidth="1"/>
    <col min="6411" max="6412" width="6.375" style="14" customWidth="1"/>
    <col min="6413" max="6414" width="5.375" style="14" customWidth="1"/>
    <col min="6415" max="6415" width="0" style="14" hidden="1" customWidth="1"/>
    <col min="6416" max="6416" width="5.375" style="14" customWidth="1"/>
    <col min="6417" max="6442" width="0" style="14" hidden="1" customWidth="1"/>
    <col min="6443" max="6443" width="9.375" style="14" customWidth="1"/>
    <col min="6444" max="6446" width="0" style="14" hidden="1" customWidth="1"/>
    <col min="6447" max="6447" width="7.5" style="14" customWidth="1"/>
    <col min="6448" max="6448" width="12.75" style="14" customWidth="1"/>
    <col min="6449" max="6449" width="9.375" style="14" bestFit="1" customWidth="1"/>
    <col min="6450" max="6450" width="9.375" style="14" customWidth="1"/>
    <col min="6451" max="6451" width="9.375" style="14" bestFit="1" customWidth="1"/>
    <col min="6452" max="6452" width="9.375" style="14" customWidth="1"/>
    <col min="6453" max="6453" width="9.375" style="14" bestFit="1" customWidth="1"/>
    <col min="6454" max="6454" width="9.375" style="14" customWidth="1"/>
    <col min="6455" max="6455" width="9.375" style="14" bestFit="1" customWidth="1"/>
    <col min="6456" max="6456" width="9.375" style="14" customWidth="1"/>
    <col min="6457" max="6457" width="9.375" style="14" bestFit="1" customWidth="1"/>
    <col min="6458" max="6458" width="9.375" style="14" customWidth="1"/>
    <col min="6459" max="6644" width="9" style="14"/>
    <col min="6645" max="6645" width="3" style="14" customWidth="1"/>
    <col min="6646" max="6646" width="2.5" style="14" customWidth="1"/>
    <col min="6647" max="6647" width="0" style="14" hidden="1" customWidth="1"/>
    <col min="6648" max="6648" width="11" style="14" customWidth="1"/>
    <col min="6649" max="6658" width="6.25" style="14" customWidth="1"/>
    <col min="6659" max="6659" width="4.75" style="14" customWidth="1"/>
    <col min="6660" max="6660" width="0" style="14" hidden="1" customWidth="1"/>
    <col min="6661" max="6661" width="6.875" style="14" customWidth="1"/>
    <col min="6662" max="6662" width="0" style="14" hidden="1" customWidth="1"/>
    <col min="6663" max="6663" width="5.375" style="14" customWidth="1"/>
    <col min="6664" max="6664" width="6" style="14" customWidth="1"/>
    <col min="6665" max="6665" width="6.625" style="14" customWidth="1"/>
    <col min="6666" max="6666" width="5.375" style="14" customWidth="1"/>
    <col min="6667" max="6668" width="6.375" style="14" customWidth="1"/>
    <col min="6669" max="6670" width="5.375" style="14" customWidth="1"/>
    <col min="6671" max="6671" width="0" style="14" hidden="1" customWidth="1"/>
    <col min="6672" max="6672" width="5.375" style="14" customWidth="1"/>
    <col min="6673" max="6698" width="0" style="14" hidden="1" customWidth="1"/>
    <col min="6699" max="6699" width="9.375" style="14" customWidth="1"/>
    <col min="6700" max="6702" width="0" style="14" hidden="1" customWidth="1"/>
    <col min="6703" max="6703" width="7.5" style="14" customWidth="1"/>
    <col min="6704" max="6704" width="12.75" style="14" customWidth="1"/>
    <col min="6705" max="6705" width="9.375" style="14" bestFit="1" customWidth="1"/>
    <col min="6706" max="6706" width="9.375" style="14" customWidth="1"/>
    <col min="6707" max="6707" width="9.375" style="14" bestFit="1" customWidth="1"/>
    <col min="6708" max="6708" width="9.375" style="14" customWidth="1"/>
    <col min="6709" max="6709" width="9.375" style="14" bestFit="1" customWidth="1"/>
    <col min="6710" max="6710" width="9.375" style="14" customWidth="1"/>
    <col min="6711" max="6711" width="9.375" style="14" bestFit="1" customWidth="1"/>
    <col min="6712" max="6712" width="9.375" style="14" customWidth="1"/>
    <col min="6713" max="6713" width="9.375" style="14" bestFit="1" customWidth="1"/>
    <col min="6714" max="6714" width="9.375" style="14" customWidth="1"/>
    <col min="6715" max="6900" width="9" style="14"/>
    <col min="6901" max="6901" width="3" style="14" customWidth="1"/>
    <col min="6902" max="6902" width="2.5" style="14" customWidth="1"/>
    <col min="6903" max="6903" width="0" style="14" hidden="1" customWidth="1"/>
    <col min="6904" max="6904" width="11" style="14" customWidth="1"/>
    <col min="6905" max="6914" width="6.25" style="14" customWidth="1"/>
    <col min="6915" max="6915" width="4.75" style="14" customWidth="1"/>
    <col min="6916" max="6916" width="0" style="14" hidden="1" customWidth="1"/>
    <col min="6917" max="6917" width="6.875" style="14" customWidth="1"/>
    <col min="6918" max="6918" width="0" style="14" hidden="1" customWidth="1"/>
    <col min="6919" max="6919" width="5.375" style="14" customWidth="1"/>
    <col min="6920" max="6920" width="6" style="14" customWidth="1"/>
    <col min="6921" max="6921" width="6.625" style="14" customWidth="1"/>
    <col min="6922" max="6922" width="5.375" style="14" customWidth="1"/>
    <col min="6923" max="6924" width="6.375" style="14" customWidth="1"/>
    <col min="6925" max="6926" width="5.375" style="14" customWidth="1"/>
    <col min="6927" max="6927" width="0" style="14" hidden="1" customWidth="1"/>
    <col min="6928" max="6928" width="5.375" style="14" customWidth="1"/>
    <col min="6929" max="6954" width="0" style="14" hidden="1" customWidth="1"/>
    <col min="6955" max="6955" width="9.375" style="14" customWidth="1"/>
    <col min="6956" max="6958" width="0" style="14" hidden="1" customWidth="1"/>
    <col min="6959" max="6959" width="7.5" style="14" customWidth="1"/>
    <col min="6960" max="6960" width="12.75" style="14" customWidth="1"/>
    <col min="6961" max="6961" width="9.375" style="14" bestFit="1" customWidth="1"/>
    <col min="6962" max="6962" width="9.375" style="14" customWidth="1"/>
    <col min="6963" max="6963" width="9.375" style="14" bestFit="1" customWidth="1"/>
    <col min="6964" max="6964" width="9.375" style="14" customWidth="1"/>
    <col min="6965" max="6965" width="9.375" style="14" bestFit="1" customWidth="1"/>
    <col min="6966" max="6966" width="9.375" style="14" customWidth="1"/>
    <col min="6967" max="6967" width="9.375" style="14" bestFit="1" customWidth="1"/>
    <col min="6968" max="6968" width="9.375" style="14" customWidth="1"/>
    <col min="6969" max="6969" width="9.375" style="14" bestFit="1" customWidth="1"/>
    <col min="6970" max="6970" width="9.375" style="14" customWidth="1"/>
    <col min="6971" max="7156" width="9" style="14"/>
    <col min="7157" max="7157" width="3" style="14" customWidth="1"/>
    <col min="7158" max="7158" width="2.5" style="14" customWidth="1"/>
    <col min="7159" max="7159" width="0" style="14" hidden="1" customWidth="1"/>
    <col min="7160" max="7160" width="11" style="14" customWidth="1"/>
    <col min="7161" max="7170" width="6.25" style="14" customWidth="1"/>
    <col min="7171" max="7171" width="4.75" style="14" customWidth="1"/>
    <col min="7172" max="7172" width="0" style="14" hidden="1" customWidth="1"/>
    <col min="7173" max="7173" width="6.875" style="14" customWidth="1"/>
    <col min="7174" max="7174" width="0" style="14" hidden="1" customWidth="1"/>
    <col min="7175" max="7175" width="5.375" style="14" customWidth="1"/>
    <col min="7176" max="7176" width="6" style="14" customWidth="1"/>
    <col min="7177" max="7177" width="6.625" style="14" customWidth="1"/>
    <col min="7178" max="7178" width="5.375" style="14" customWidth="1"/>
    <col min="7179" max="7180" width="6.375" style="14" customWidth="1"/>
    <col min="7181" max="7182" width="5.375" style="14" customWidth="1"/>
    <col min="7183" max="7183" width="0" style="14" hidden="1" customWidth="1"/>
    <col min="7184" max="7184" width="5.375" style="14" customWidth="1"/>
    <col min="7185" max="7210" width="0" style="14" hidden="1" customWidth="1"/>
    <col min="7211" max="7211" width="9.375" style="14" customWidth="1"/>
    <col min="7212" max="7214" width="0" style="14" hidden="1" customWidth="1"/>
    <col min="7215" max="7215" width="7.5" style="14" customWidth="1"/>
    <col min="7216" max="7216" width="12.75" style="14" customWidth="1"/>
    <col min="7217" max="7217" width="9.375" style="14" bestFit="1" customWidth="1"/>
    <col min="7218" max="7218" width="9.375" style="14" customWidth="1"/>
    <col min="7219" max="7219" width="9.375" style="14" bestFit="1" customWidth="1"/>
    <col min="7220" max="7220" width="9.375" style="14" customWidth="1"/>
    <col min="7221" max="7221" width="9.375" style="14" bestFit="1" customWidth="1"/>
    <col min="7222" max="7222" width="9.375" style="14" customWidth="1"/>
    <col min="7223" max="7223" width="9.375" style="14" bestFit="1" customWidth="1"/>
    <col min="7224" max="7224" width="9.375" style="14" customWidth="1"/>
    <col min="7225" max="7225" width="9.375" style="14" bestFit="1" customWidth="1"/>
    <col min="7226" max="7226" width="9.375" style="14" customWidth="1"/>
    <col min="7227" max="7412" width="9" style="14"/>
    <col min="7413" max="7413" width="3" style="14" customWidth="1"/>
    <col min="7414" max="7414" width="2.5" style="14" customWidth="1"/>
    <col min="7415" max="7415" width="0" style="14" hidden="1" customWidth="1"/>
    <col min="7416" max="7416" width="11" style="14" customWidth="1"/>
    <col min="7417" max="7426" width="6.25" style="14" customWidth="1"/>
    <col min="7427" max="7427" width="4.75" style="14" customWidth="1"/>
    <col min="7428" max="7428" width="0" style="14" hidden="1" customWidth="1"/>
    <col min="7429" max="7429" width="6.875" style="14" customWidth="1"/>
    <col min="7430" max="7430" width="0" style="14" hidden="1" customWidth="1"/>
    <col min="7431" max="7431" width="5.375" style="14" customWidth="1"/>
    <col min="7432" max="7432" width="6" style="14" customWidth="1"/>
    <col min="7433" max="7433" width="6.625" style="14" customWidth="1"/>
    <col min="7434" max="7434" width="5.375" style="14" customWidth="1"/>
    <col min="7435" max="7436" width="6.375" style="14" customWidth="1"/>
    <col min="7437" max="7438" width="5.375" style="14" customWidth="1"/>
    <col min="7439" max="7439" width="0" style="14" hidden="1" customWidth="1"/>
    <col min="7440" max="7440" width="5.375" style="14" customWidth="1"/>
    <col min="7441" max="7466" width="0" style="14" hidden="1" customWidth="1"/>
    <col min="7467" max="7467" width="9.375" style="14" customWidth="1"/>
    <col min="7468" max="7470" width="0" style="14" hidden="1" customWidth="1"/>
    <col min="7471" max="7471" width="7.5" style="14" customWidth="1"/>
    <col min="7472" max="7472" width="12.75" style="14" customWidth="1"/>
    <col min="7473" max="7473" width="9.375" style="14" bestFit="1" customWidth="1"/>
    <col min="7474" max="7474" width="9.375" style="14" customWidth="1"/>
    <col min="7475" max="7475" width="9.375" style="14" bestFit="1" customWidth="1"/>
    <col min="7476" max="7476" width="9.375" style="14" customWidth="1"/>
    <col min="7477" max="7477" width="9.375" style="14" bestFit="1" customWidth="1"/>
    <col min="7478" max="7478" width="9.375" style="14" customWidth="1"/>
    <col min="7479" max="7479" width="9.375" style="14" bestFit="1" customWidth="1"/>
    <col min="7480" max="7480" width="9.375" style="14" customWidth="1"/>
    <col min="7481" max="7481" width="9.375" style="14" bestFit="1" customWidth="1"/>
    <col min="7482" max="7482" width="9.375" style="14" customWidth="1"/>
    <col min="7483" max="7668" width="9" style="14"/>
    <col min="7669" max="7669" width="3" style="14" customWidth="1"/>
    <col min="7670" max="7670" width="2.5" style="14" customWidth="1"/>
    <col min="7671" max="7671" width="0" style="14" hidden="1" customWidth="1"/>
    <col min="7672" max="7672" width="11" style="14" customWidth="1"/>
    <col min="7673" max="7682" width="6.25" style="14" customWidth="1"/>
    <col min="7683" max="7683" width="4.75" style="14" customWidth="1"/>
    <col min="7684" max="7684" width="0" style="14" hidden="1" customWidth="1"/>
    <col min="7685" max="7685" width="6.875" style="14" customWidth="1"/>
    <col min="7686" max="7686" width="0" style="14" hidden="1" customWidth="1"/>
    <col min="7687" max="7687" width="5.375" style="14" customWidth="1"/>
    <col min="7688" max="7688" width="6" style="14" customWidth="1"/>
    <col min="7689" max="7689" width="6.625" style="14" customWidth="1"/>
    <col min="7690" max="7690" width="5.375" style="14" customWidth="1"/>
    <col min="7691" max="7692" width="6.375" style="14" customWidth="1"/>
    <col min="7693" max="7694" width="5.375" style="14" customWidth="1"/>
    <col min="7695" max="7695" width="0" style="14" hidden="1" customWidth="1"/>
    <col min="7696" max="7696" width="5.375" style="14" customWidth="1"/>
    <col min="7697" max="7722" width="0" style="14" hidden="1" customWidth="1"/>
    <col min="7723" max="7723" width="9.375" style="14" customWidth="1"/>
    <col min="7724" max="7726" width="0" style="14" hidden="1" customWidth="1"/>
    <col min="7727" max="7727" width="7.5" style="14" customWidth="1"/>
    <col min="7728" max="7728" width="12.75" style="14" customWidth="1"/>
    <col min="7729" max="7729" width="9.375" style="14" bestFit="1" customWidth="1"/>
    <col min="7730" max="7730" width="9.375" style="14" customWidth="1"/>
    <col min="7731" max="7731" width="9.375" style="14" bestFit="1" customWidth="1"/>
    <col min="7732" max="7732" width="9.375" style="14" customWidth="1"/>
    <col min="7733" max="7733" width="9.375" style="14" bestFit="1" customWidth="1"/>
    <col min="7734" max="7734" width="9.375" style="14" customWidth="1"/>
    <col min="7735" max="7735" width="9.375" style="14" bestFit="1" customWidth="1"/>
    <col min="7736" max="7736" width="9.375" style="14" customWidth="1"/>
    <col min="7737" max="7737" width="9.375" style="14" bestFit="1" customWidth="1"/>
    <col min="7738" max="7738" width="9.375" style="14" customWidth="1"/>
    <col min="7739" max="7924" width="9" style="14"/>
    <col min="7925" max="7925" width="3" style="14" customWidth="1"/>
    <col min="7926" max="7926" width="2.5" style="14" customWidth="1"/>
    <col min="7927" max="7927" width="0" style="14" hidden="1" customWidth="1"/>
    <col min="7928" max="7928" width="11" style="14" customWidth="1"/>
    <col min="7929" max="7938" width="6.25" style="14" customWidth="1"/>
    <col min="7939" max="7939" width="4.75" style="14" customWidth="1"/>
    <col min="7940" max="7940" width="0" style="14" hidden="1" customWidth="1"/>
    <col min="7941" max="7941" width="6.875" style="14" customWidth="1"/>
    <col min="7942" max="7942" width="0" style="14" hidden="1" customWidth="1"/>
    <col min="7943" max="7943" width="5.375" style="14" customWidth="1"/>
    <col min="7944" max="7944" width="6" style="14" customWidth="1"/>
    <col min="7945" max="7945" width="6.625" style="14" customWidth="1"/>
    <col min="7946" max="7946" width="5.375" style="14" customWidth="1"/>
    <col min="7947" max="7948" width="6.375" style="14" customWidth="1"/>
    <col min="7949" max="7950" width="5.375" style="14" customWidth="1"/>
    <col min="7951" max="7951" width="0" style="14" hidden="1" customWidth="1"/>
    <col min="7952" max="7952" width="5.375" style="14" customWidth="1"/>
    <col min="7953" max="7978" width="0" style="14" hidden="1" customWidth="1"/>
    <col min="7979" max="7979" width="9.375" style="14" customWidth="1"/>
    <col min="7980" max="7982" width="0" style="14" hidden="1" customWidth="1"/>
    <col min="7983" max="7983" width="7.5" style="14" customWidth="1"/>
    <col min="7984" max="7984" width="12.75" style="14" customWidth="1"/>
    <col min="7985" max="7985" width="9.375" style="14" bestFit="1" customWidth="1"/>
    <col min="7986" max="7986" width="9.375" style="14" customWidth="1"/>
    <col min="7987" max="7987" width="9.375" style="14" bestFit="1" customWidth="1"/>
    <col min="7988" max="7988" width="9.375" style="14" customWidth="1"/>
    <col min="7989" max="7989" width="9.375" style="14" bestFit="1" customWidth="1"/>
    <col min="7990" max="7990" width="9.375" style="14" customWidth="1"/>
    <col min="7991" max="7991" width="9.375" style="14" bestFit="1" customWidth="1"/>
    <col min="7992" max="7992" width="9.375" style="14" customWidth="1"/>
    <col min="7993" max="7993" width="9.375" style="14" bestFit="1" customWidth="1"/>
    <col min="7994" max="7994" width="9.375" style="14" customWidth="1"/>
    <col min="7995" max="8180" width="9" style="14"/>
    <col min="8181" max="8181" width="3" style="14" customWidth="1"/>
    <col min="8182" max="8182" width="2.5" style="14" customWidth="1"/>
    <col min="8183" max="8183" width="0" style="14" hidden="1" customWidth="1"/>
    <col min="8184" max="8184" width="11" style="14" customWidth="1"/>
    <col min="8185" max="8194" width="6.25" style="14" customWidth="1"/>
    <col min="8195" max="8195" width="4.75" style="14" customWidth="1"/>
    <col min="8196" max="8196" width="0" style="14" hidden="1" customWidth="1"/>
    <col min="8197" max="8197" width="6.875" style="14" customWidth="1"/>
    <col min="8198" max="8198" width="0" style="14" hidden="1" customWidth="1"/>
    <col min="8199" max="8199" width="5.375" style="14" customWidth="1"/>
    <col min="8200" max="8200" width="6" style="14" customWidth="1"/>
    <col min="8201" max="8201" width="6.625" style="14" customWidth="1"/>
    <col min="8202" max="8202" width="5.375" style="14" customWidth="1"/>
    <col min="8203" max="8204" width="6.375" style="14" customWidth="1"/>
    <col min="8205" max="8206" width="5.375" style="14" customWidth="1"/>
    <col min="8207" max="8207" width="0" style="14" hidden="1" customWidth="1"/>
    <col min="8208" max="8208" width="5.375" style="14" customWidth="1"/>
    <col min="8209" max="8234" width="0" style="14" hidden="1" customWidth="1"/>
    <col min="8235" max="8235" width="9.375" style="14" customWidth="1"/>
    <col min="8236" max="8238" width="0" style="14" hidden="1" customWidth="1"/>
    <col min="8239" max="8239" width="7.5" style="14" customWidth="1"/>
    <col min="8240" max="8240" width="12.75" style="14" customWidth="1"/>
    <col min="8241" max="8241" width="9.375" style="14" bestFit="1" customWidth="1"/>
    <col min="8242" max="8242" width="9.375" style="14" customWidth="1"/>
    <col min="8243" max="8243" width="9.375" style="14" bestFit="1" customWidth="1"/>
    <col min="8244" max="8244" width="9.375" style="14" customWidth="1"/>
    <col min="8245" max="8245" width="9.375" style="14" bestFit="1" customWidth="1"/>
    <col min="8246" max="8246" width="9.375" style="14" customWidth="1"/>
    <col min="8247" max="8247" width="9.375" style="14" bestFit="1" customWidth="1"/>
    <col min="8248" max="8248" width="9.375" style="14" customWidth="1"/>
    <col min="8249" max="8249" width="9.375" style="14" bestFit="1" customWidth="1"/>
    <col min="8250" max="8250" width="9.375" style="14" customWidth="1"/>
    <col min="8251" max="8436" width="9" style="14"/>
    <col min="8437" max="8437" width="3" style="14" customWidth="1"/>
    <col min="8438" max="8438" width="2.5" style="14" customWidth="1"/>
    <col min="8439" max="8439" width="0" style="14" hidden="1" customWidth="1"/>
    <col min="8440" max="8440" width="11" style="14" customWidth="1"/>
    <col min="8441" max="8450" width="6.25" style="14" customWidth="1"/>
    <col min="8451" max="8451" width="4.75" style="14" customWidth="1"/>
    <col min="8452" max="8452" width="0" style="14" hidden="1" customWidth="1"/>
    <col min="8453" max="8453" width="6.875" style="14" customWidth="1"/>
    <col min="8454" max="8454" width="0" style="14" hidden="1" customWidth="1"/>
    <col min="8455" max="8455" width="5.375" style="14" customWidth="1"/>
    <col min="8456" max="8456" width="6" style="14" customWidth="1"/>
    <col min="8457" max="8457" width="6.625" style="14" customWidth="1"/>
    <col min="8458" max="8458" width="5.375" style="14" customWidth="1"/>
    <col min="8459" max="8460" width="6.375" style="14" customWidth="1"/>
    <col min="8461" max="8462" width="5.375" style="14" customWidth="1"/>
    <col min="8463" max="8463" width="0" style="14" hidden="1" customWidth="1"/>
    <col min="8464" max="8464" width="5.375" style="14" customWidth="1"/>
    <col min="8465" max="8490" width="0" style="14" hidden="1" customWidth="1"/>
    <col min="8491" max="8491" width="9.375" style="14" customWidth="1"/>
    <col min="8492" max="8494" width="0" style="14" hidden="1" customWidth="1"/>
    <col min="8495" max="8495" width="7.5" style="14" customWidth="1"/>
    <col min="8496" max="8496" width="12.75" style="14" customWidth="1"/>
    <col min="8497" max="8497" width="9.375" style="14" bestFit="1" customWidth="1"/>
    <col min="8498" max="8498" width="9.375" style="14" customWidth="1"/>
    <col min="8499" max="8499" width="9.375" style="14" bestFit="1" customWidth="1"/>
    <col min="8500" max="8500" width="9.375" style="14" customWidth="1"/>
    <col min="8501" max="8501" width="9.375" style="14" bestFit="1" customWidth="1"/>
    <col min="8502" max="8502" width="9.375" style="14" customWidth="1"/>
    <col min="8503" max="8503" width="9.375" style="14" bestFit="1" customWidth="1"/>
    <col min="8504" max="8504" width="9.375" style="14" customWidth="1"/>
    <col min="8505" max="8505" width="9.375" style="14" bestFit="1" customWidth="1"/>
    <col min="8506" max="8506" width="9.375" style="14" customWidth="1"/>
    <col min="8507" max="8692" width="9" style="14"/>
    <col min="8693" max="8693" width="3" style="14" customWidth="1"/>
    <col min="8694" max="8694" width="2.5" style="14" customWidth="1"/>
    <col min="8695" max="8695" width="0" style="14" hidden="1" customWidth="1"/>
    <col min="8696" max="8696" width="11" style="14" customWidth="1"/>
    <col min="8697" max="8706" width="6.25" style="14" customWidth="1"/>
    <col min="8707" max="8707" width="4.75" style="14" customWidth="1"/>
    <col min="8708" max="8708" width="0" style="14" hidden="1" customWidth="1"/>
    <col min="8709" max="8709" width="6.875" style="14" customWidth="1"/>
    <col min="8710" max="8710" width="0" style="14" hidden="1" customWidth="1"/>
    <col min="8711" max="8711" width="5.375" style="14" customWidth="1"/>
    <col min="8712" max="8712" width="6" style="14" customWidth="1"/>
    <col min="8713" max="8713" width="6.625" style="14" customWidth="1"/>
    <col min="8714" max="8714" width="5.375" style="14" customWidth="1"/>
    <col min="8715" max="8716" width="6.375" style="14" customWidth="1"/>
    <col min="8717" max="8718" width="5.375" style="14" customWidth="1"/>
    <col min="8719" max="8719" width="0" style="14" hidden="1" customWidth="1"/>
    <col min="8720" max="8720" width="5.375" style="14" customWidth="1"/>
    <col min="8721" max="8746" width="0" style="14" hidden="1" customWidth="1"/>
    <col min="8747" max="8747" width="9.375" style="14" customWidth="1"/>
    <col min="8748" max="8750" width="0" style="14" hidden="1" customWidth="1"/>
    <col min="8751" max="8751" width="7.5" style="14" customWidth="1"/>
    <col min="8752" max="8752" width="12.75" style="14" customWidth="1"/>
    <col min="8753" max="8753" width="9.375" style="14" bestFit="1" customWidth="1"/>
    <col min="8754" max="8754" width="9.375" style="14" customWidth="1"/>
    <col min="8755" max="8755" width="9.375" style="14" bestFit="1" customWidth="1"/>
    <col min="8756" max="8756" width="9.375" style="14" customWidth="1"/>
    <col min="8757" max="8757" width="9.375" style="14" bestFit="1" customWidth="1"/>
    <col min="8758" max="8758" width="9.375" style="14" customWidth="1"/>
    <col min="8759" max="8759" width="9.375" style="14" bestFit="1" customWidth="1"/>
    <col min="8760" max="8760" width="9.375" style="14" customWidth="1"/>
    <col min="8761" max="8761" width="9.375" style="14" bestFit="1" customWidth="1"/>
    <col min="8762" max="8762" width="9.375" style="14" customWidth="1"/>
    <col min="8763" max="8948" width="9" style="14"/>
    <col min="8949" max="8949" width="3" style="14" customWidth="1"/>
    <col min="8950" max="8950" width="2.5" style="14" customWidth="1"/>
    <col min="8951" max="8951" width="0" style="14" hidden="1" customWidth="1"/>
    <col min="8952" max="8952" width="11" style="14" customWidth="1"/>
    <col min="8953" max="8962" width="6.25" style="14" customWidth="1"/>
    <col min="8963" max="8963" width="4.75" style="14" customWidth="1"/>
    <col min="8964" max="8964" width="0" style="14" hidden="1" customWidth="1"/>
    <col min="8965" max="8965" width="6.875" style="14" customWidth="1"/>
    <col min="8966" max="8966" width="0" style="14" hidden="1" customWidth="1"/>
    <col min="8967" max="8967" width="5.375" style="14" customWidth="1"/>
    <col min="8968" max="8968" width="6" style="14" customWidth="1"/>
    <col min="8969" max="8969" width="6.625" style="14" customWidth="1"/>
    <col min="8970" max="8970" width="5.375" style="14" customWidth="1"/>
    <col min="8971" max="8972" width="6.375" style="14" customWidth="1"/>
    <col min="8973" max="8974" width="5.375" style="14" customWidth="1"/>
    <col min="8975" max="8975" width="0" style="14" hidden="1" customWidth="1"/>
    <col min="8976" max="8976" width="5.375" style="14" customWidth="1"/>
    <col min="8977" max="9002" width="0" style="14" hidden="1" customWidth="1"/>
    <col min="9003" max="9003" width="9.375" style="14" customWidth="1"/>
    <col min="9004" max="9006" width="0" style="14" hidden="1" customWidth="1"/>
    <col min="9007" max="9007" width="7.5" style="14" customWidth="1"/>
    <col min="9008" max="9008" width="12.75" style="14" customWidth="1"/>
    <col min="9009" max="9009" width="9.375" style="14" bestFit="1" customWidth="1"/>
    <col min="9010" max="9010" width="9.375" style="14" customWidth="1"/>
    <col min="9011" max="9011" width="9.375" style="14" bestFit="1" customWidth="1"/>
    <col min="9012" max="9012" width="9.375" style="14" customWidth="1"/>
    <col min="9013" max="9013" width="9.375" style="14" bestFit="1" customWidth="1"/>
    <col min="9014" max="9014" width="9.375" style="14" customWidth="1"/>
    <col min="9015" max="9015" width="9.375" style="14" bestFit="1" customWidth="1"/>
    <col min="9016" max="9016" width="9.375" style="14" customWidth="1"/>
    <col min="9017" max="9017" width="9.375" style="14" bestFit="1" customWidth="1"/>
    <col min="9018" max="9018" width="9.375" style="14" customWidth="1"/>
    <col min="9019" max="9204" width="9" style="14"/>
    <col min="9205" max="9205" width="3" style="14" customWidth="1"/>
    <col min="9206" max="9206" width="2.5" style="14" customWidth="1"/>
    <col min="9207" max="9207" width="0" style="14" hidden="1" customWidth="1"/>
    <col min="9208" max="9208" width="11" style="14" customWidth="1"/>
    <col min="9209" max="9218" width="6.25" style="14" customWidth="1"/>
    <col min="9219" max="9219" width="4.75" style="14" customWidth="1"/>
    <col min="9220" max="9220" width="0" style="14" hidden="1" customWidth="1"/>
    <col min="9221" max="9221" width="6.875" style="14" customWidth="1"/>
    <col min="9222" max="9222" width="0" style="14" hidden="1" customWidth="1"/>
    <col min="9223" max="9223" width="5.375" style="14" customWidth="1"/>
    <col min="9224" max="9224" width="6" style="14" customWidth="1"/>
    <col min="9225" max="9225" width="6.625" style="14" customWidth="1"/>
    <col min="9226" max="9226" width="5.375" style="14" customWidth="1"/>
    <col min="9227" max="9228" width="6.375" style="14" customWidth="1"/>
    <col min="9229" max="9230" width="5.375" style="14" customWidth="1"/>
    <col min="9231" max="9231" width="0" style="14" hidden="1" customWidth="1"/>
    <col min="9232" max="9232" width="5.375" style="14" customWidth="1"/>
    <col min="9233" max="9258" width="0" style="14" hidden="1" customWidth="1"/>
    <col min="9259" max="9259" width="9.375" style="14" customWidth="1"/>
    <col min="9260" max="9262" width="0" style="14" hidden="1" customWidth="1"/>
    <col min="9263" max="9263" width="7.5" style="14" customWidth="1"/>
    <col min="9264" max="9264" width="12.75" style="14" customWidth="1"/>
    <col min="9265" max="9265" width="9.375" style="14" bestFit="1" customWidth="1"/>
    <col min="9266" max="9266" width="9.375" style="14" customWidth="1"/>
    <col min="9267" max="9267" width="9.375" style="14" bestFit="1" customWidth="1"/>
    <col min="9268" max="9268" width="9.375" style="14" customWidth="1"/>
    <col min="9269" max="9269" width="9.375" style="14" bestFit="1" customWidth="1"/>
    <col min="9270" max="9270" width="9.375" style="14" customWidth="1"/>
    <col min="9271" max="9271" width="9.375" style="14" bestFit="1" customWidth="1"/>
    <col min="9272" max="9272" width="9.375" style="14" customWidth="1"/>
    <col min="9273" max="9273" width="9.375" style="14" bestFit="1" customWidth="1"/>
    <col min="9274" max="9274" width="9.375" style="14" customWidth="1"/>
    <col min="9275" max="9460" width="9" style="14"/>
    <col min="9461" max="9461" width="3" style="14" customWidth="1"/>
    <col min="9462" max="9462" width="2.5" style="14" customWidth="1"/>
    <col min="9463" max="9463" width="0" style="14" hidden="1" customWidth="1"/>
    <col min="9464" max="9464" width="11" style="14" customWidth="1"/>
    <col min="9465" max="9474" width="6.25" style="14" customWidth="1"/>
    <col min="9475" max="9475" width="4.75" style="14" customWidth="1"/>
    <col min="9476" max="9476" width="0" style="14" hidden="1" customWidth="1"/>
    <col min="9477" max="9477" width="6.875" style="14" customWidth="1"/>
    <col min="9478" max="9478" width="0" style="14" hidden="1" customWidth="1"/>
    <col min="9479" max="9479" width="5.375" style="14" customWidth="1"/>
    <col min="9480" max="9480" width="6" style="14" customWidth="1"/>
    <col min="9481" max="9481" width="6.625" style="14" customWidth="1"/>
    <col min="9482" max="9482" width="5.375" style="14" customWidth="1"/>
    <col min="9483" max="9484" width="6.375" style="14" customWidth="1"/>
    <col min="9485" max="9486" width="5.375" style="14" customWidth="1"/>
    <col min="9487" max="9487" width="0" style="14" hidden="1" customWidth="1"/>
    <col min="9488" max="9488" width="5.375" style="14" customWidth="1"/>
    <col min="9489" max="9514" width="0" style="14" hidden="1" customWidth="1"/>
    <col min="9515" max="9515" width="9.375" style="14" customWidth="1"/>
    <col min="9516" max="9518" width="0" style="14" hidden="1" customWidth="1"/>
    <col min="9519" max="9519" width="7.5" style="14" customWidth="1"/>
    <col min="9520" max="9520" width="12.75" style="14" customWidth="1"/>
    <col min="9521" max="9521" width="9.375" style="14" bestFit="1" customWidth="1"/>
    <col min="9522" max="9522" width="9.375" style="14" customWidth="1"/>
    <col min="9523" max="9523" width="9.375" style="14" bestFit="1" customWidth="1"/>
    <col min="9524" max="9524" width="9.375" style="14" customWidth="1"/>
    <col min="9525" max="9525" width="9.375" style="14" bestFit="1" customWidth="1"/>
    <col min="9526" max="9526" width="9.375" style="14" customWidth="1"/>
    <col min="9527" max="9527" width="9.375" style="14" bestFit="1" customWidth="1"/>
    <col min="9528" max="9528" width="9.375" style="14" customWidth="1"/>
    <col min="9529" max="9529" width="9.375" style="14" bestFit="1" customWidth="1"/>
    <col min="9530" max="9530" width="9.375" style="14" customWidth="1"/>
    <col min="9531" max="9716" width="9" style="14"/>
    <col min="9717" max="9717" width="3" style="14" customWidth="1"/>
    <col min="9718" max="9718" width="2.5" style="14" customWidth="1"/>
    <col min="9719" max="9719" width="0" style="14" hidden="1" customWidth="1"/>
    <col min="9720" max="9720" width="11" style="14" customWidth="1"/>
    <col min="9721" max="9730" width="6.25" style="14" customWidth="1"/>
    <col min="9731" max="9731" width="4.75" style="14" customWidth="1"/>
    <col min="9732" max="9732" width="0" style="14" hidden="1" customWidth="1"/>
    <col min="9733" max="9733" width="6.875" style="14" customWidth="1"/>
    <col min="9734" max="9734" width="0" style="14" hidden="1" customWidth="1"/>
    <col min="9735" max="9735" width="5.375" style="14" customWidth="1"/>
    <col min="9736" max="9736" width="6" style="14" customWidth="1"/>
    <col min="9737" max="9737" width="6.625" style="14" customWidth="1"/>
    <col min="9738" max="9738" width="5.375" style="14" customWidth="1"/>
    <col min="9739" max="9740" width="6.375" style="14" customWidth="1"/>
    <col min="9741" max="9742" width="5.375" style="14" customWidth="1"/>
    <col min="9743" max="9743" width="0" style="14" hidden="1" customWidth="1"/>
    <col min="9744" max="9744" width="5.375" style="14" customWidth="1"/>
    <col min="9745" max="9770" width="0" style="14" hidden="1" customWidth="1"/>
    <col min="9771" max="9771" width="9.375" style="14" customWidth="1"/>
    <col min="9772" max="9774" width="0" style="14" hidden="1" customWidth="1"/>
    <col min="9775" max="9775" width="7.5" style="14" customWidth="1"/>
    <col min="9776" max="9776" width="12.75" style="14" customWidth="1"/>
    <col min="9777" max="9777" width="9.375" style="14" bestFit="1" customWidth="1"/>
    <col min="9778" max="9778" width="9.375" style="14" customWidth="1"/>
    <col min="9779" max="9779" width="9.375" style="14" bestFit="1" customWidth="1"/>
    <col min="9780" max="9780" width="9.375" style="14" customWidth="1"/>
    <col min="9781" max="9781" width="9.375" style="14" bestFit="1" customWidth="1"/>
    <col min="9782" max="9782" width="9.375" style="14" customWidth="1"/>
    <col min="9783" max="9783" width="9.375" style="14" bestFit="1" customWidth="1"/>
    <col min="9784" max="9784" width="9.375" style="14" customWidth="1"/>
    <col min="9785" max="9785" width="9.375" style="14" bestFit="1" customWidth="1"/>
    <col min="9786" max="9786" width="9.375" style="14" customWidth="1"/>
    <col min="9787" max="9972" width="9" style="14"/>
    <col min="9973" max="9973" width="3" style="14" customWidth="1"/>
    <col min="9974" max="9974" width="2.5" style="14" customWidth="1"/>
    <col min="9975" max="9975" width="0" style="14" hidden="1" customWidth="1"/>
    <col min="9976" max="9976" width="11" style="14" customWidth="1"/>
    <col min="9977" max="9986" width="6.25" style="14" customWidth="1"/>
    <col min="9987" max="9987" width="4.75" style="14" customWidth="1"/>
    <col min="9988" max="9988" width="0" style="14" hidden="1" customWidth="1"/>
    <col min="9989" max="9989" width="6.875" style="14" customWidth="1"/>
    <col min="9990" max="9990" width="0" style="14" hidden="1" customWidth="1"/>
    <col min="9991" max="9991" width="5.375" style="14" customWidth="1"/>
    <col min="9992" max="9992" width="6" style="14" customWidth="1"/>
    <col min="9993" max="9993" width="6.625" style="14" customWidth="1"/>
    <col min="9994" max="9994" width="5.375" style="14" customWidth="1"/>
    <col min="9995" max="9996" width="6.375" style="14" customWidth="1"/>
    <col min="9997" max="9998" width="5.375" style="14" customWidth="1"/>
    <col min="9999" max="9999" width="0" style="14" hidden="1" customWidth="1"/>
    <col min="10000" max="10000" width="5.375" style="14" customWidth="1"/>
    <col min="10001" max="10026" width="0" style="14" hidden="1" customWidth="1"/>
    <col min="10027" max="10027" width="9.375" style="14" customWidth="1"/>
    <col min="10028" max="10030" width="0" style="14" hidden="1" customWidth="1"/>
    <col min="10031" max="10031" width="7.5" style="14" customWidth="1"/>
    <col min="10032" max="10032" width="12.75" style="14" customWidth="1"/>
    <col min="10033" max="10033" width="9.375" style="14" bestFit="1" customWidth="1"/>
    <col min="10034" max="10034" width="9.375" style="14" customWidth="1"/>
    <col min="10035" max="10035" width="9.375" style="14" bestFit="1" customWidth="1"/>
    <col min="10036" max="10036" width="9.375" style="14" customWidth="1"/>
    <col min="10037" max="10037" width="9.375" style="14" bestFit="1" customWidth="1"/>
    <col min="10038" max="10038" width="9.375" style="14" customWidth="1"/>
    <col min="10039" max="10039" width="9.375" style="14" bestFit="1" customWidth="1"/>
    <col min="10040" max="10040" width="9.375" style="14" customWidth="1"/>
    <col min="10041" max="10041" width="9.375" style="14" bestFit="1" customWidth="1"/>
    <col min="10042" max="10042" width="9.375" style="14" customWidth="1"/>
    <col min="10043" max="10228" width="9" style="14"/>
    <col min="10229" max="10229" width="3" style="14" customWidth="1"/>
    <col min="10230" max="10230" width="2.5" style="14" customWidth="1"/>
    <col min="10231" max="10231" width="0" style="14" hidden="1" customWidth="1"/>
    <col min="10232" max="10232" width="11" style="14" customWidth="1"/>
    <col min="10233" max="10242" width="6.25" style="14" customWidth="1"/>
    <col min="10243" max="10243" width="4.75" style="14" customWidth="1"/>
    <col min="10244" max="10244" width="0" style="14" hidden="1" customWidth="1"/>
    <col min="10245" max="10245" width="6.875" style="14" customWidth="1"/>
    <col min="10246" max="10246" width="0" style="14" hidden="1" customWidth="1"/>
    <col min="10247" max="10247" width="5.375" style="14" customWidth="1"/>
    <col min="10248" max="10248" width="6" style="14" customWidth="1"/>
    <col min="10249" max="10249" width="6.625" style="14" customWidth="1"/>
    <col min="10250" max="10250" width="5.375" style="14" customWidth="1"/>
    <col min="10251" max="10252" width="6.375" style="14" customWidth="1"/>
    <col min="10253" max="10254" width="5.375" style="14" customWidth="1"/>
    <col min="10255" max="10255" width="0" style="14" hidden="1" customWidth="1"/>
    <col min="10256" max="10256" width="5.375" style="14" customWidth="1"/>
    <col min="10257" max="10282" width="0" style="14" hidden="1" customWidth="1"/>
    <col min="10283" max="10283" width="9.375" style="14" customWidth="1"/>
    <col min="10284" max="10286" width="0" style="14" hidden="1" customWidth="1"/>
    <col min="10287" max="10287" width="7.5" style="14" customWidth="1"/>
    <col min="10288" max="10288" width="12.75" style="14" customWidth="1"/>
    <col min="10289" max="10289" width="9.375" style="14" bestFit="1" customWidth="1"/>
    <col min="10290" max="10290" width="9.375" style="14" customWidth="1"/>
    <col min="10291" max="10291" width="9.375" style="14" bestFit="1" customWidth="1"/>
    <col min="10292" max="10292" width="9.375" style="14" customWidth="1"/>
    <col min="10293" max="10293" width="9.375" style="14" bestFit="1" customWidth="1"/>
    <col min="10294" max="10294" width="9.375" style="14" customWidth="1"/>
    <col min="10295" max="10295" width="9.375" style="14" bestFit="1" customWidth="1"/>
    <col min="10296" max="10296" width="9.375" style="14" customWidth="1"/>
    <col min="10297" max="10297" width="9.375" style="14" bestFit="1" customWidth="1"/>
    <col min="10298" max="10298" width="9.375" style="14" customWidth="1"/>
    <col min="10299" max="10484" width="9" style="14"/>
    <col min="10485" max="10485" width="3" style="14" customWidth="1"/>
    <col min="10486" max="10486" width="2.5" style="14" customWidth="1"/>
    <col min="10487" max="10487" width="0" style="14" hidden="1" customWidth="1"/>
    <col min="10488" max="10488" width="11" style="14" customWidth="1"/>
    <col min="10489" max="10498" width="6.25" style="14" customWidth="1"/>
    <col min="10499" max="10499" width="4.75" style="14" customWidth="1"/>
    <col min="10500" max="10500" width="0" style="14" hidden="1" customWidth="1"/>
    <col min="10501" max="10501" width="6.875" style="14" customWidth="1"/>
    <col min="10502" max="10502" width="0" style="14" hidden="1" customWidth="1"/>
    <col min="10503" max="10503" width="5.375" style="14" customWidth="1"/>
    <col min="10504" max="10504" width="6" style="14" customWidth="1"/>
    <col min="10505" max="10505" width="6.625" style="14" customWidth="1"/>
    <col min="10506" max="10506" width="5.375" style="14" customWidth="1"/>
    <col min="10507" max="10508" width="6.375" style="14" customWidth="1"/>
    <col min="10509" max="10510" width="5.375" style="14" customWidth="1"/>
    <col min="10511" max="10511" width="0" style="14" hidden="1" customWidth="1"/>
    <col min="10512" max="10512" width="5.375" style="14" customWidth="1"/>
    <col min="10513" max="10538" width="0" style="14" hidden="1" customWidth="1"/>
    <col min="10539" max="10539" width="9.375" style="14" customWidth="1"/>
    <col min="10540" max="10542" width="0" style="14" hidden="1" customWidth="1"/>
    <col min="10543" max="10543" width="7.5" style="14" customWidth="1"/>
    <col min="10544" max="10544" width="12.75" style="14" customWidth="1"/>
    <col min="10545" max="10545" width="9.375" style="14" bestFit="1" customWidth="1"/>
    <col min="10546" max="10546" width="9.375" style="14" customWidth="1"/>
    <col min="10547" max="10547" width="9.375" style="14" bestFit="1" customWidth="1"/>
    <col min="10548" max="10548" width="9.375" style="14" customWidth="1"/>
    <col min="10549" max="10549" width="9.375" style="14" bestFit="1" customWidth="1"/>
    <col min="10550" max="10550" width="9.375" style="14" customWidth="1"/>
    <col min="10551" max="10551" width="9.375" style="14" bestFit="1" customWidth="1"/>
    <col min="10552" max="10552" width="9.375" style="14" customWidth="1"/>
    <col min="10553" max="10553" width="9.375" style="14" bestFit="1" customWidth="1"/>
    <col min="10554" max="10554" width="9.375" style="14" customWidth="1"/>
    <col min="10555" max="10740" width="9" style="14"/>
    <col min="10741" max="10741" width="3" style="14" customWidth="1"/>
    <col min="10742" max="10742" width="2.5" style="14" customWidth="1"/>
    <col min="10743" max="10743" width="0" style="14" hidden="1" customWidth="1"/>
    <col min="10744" max="10744" width="11" style="14" customWidth="1"/>
    <col min="10745" max="10754" width="6.25" style="14" customWidth="1"/>
    <col min="10755" max="10755" width="4.75" style="14" customWidth="1"/>
    <col min="10756" max="10756" width="0" style="14" hidden="1" customWidth="1"/>
    <col min="10757" max="10757" width="6.875" style="14" customWidth="1"/>
    <col min="10758" max="10758" width="0" style="14" hidden="1" customWidth="1"/>
    <col min="10759" max="10759" width="5.375" style="14" customWidth="1"/>
    <col min="10760" max="10760" width="6" style="14" customWidth="1"/>
    <col min="10761" max="10761" width="6.625" style="14" customWidth="1"/>
    <col min="10762" max="10762" width="5.375" style="14" customWidth="1"/>
    <col min="10763" max="10764" width="6.375" style="14" customWidth="1"/>
    <col min="10765" max="10766" width="5.375" style="14" customWidth="1"/>
    <col min="10767" max="10767" width="0" style="14" hidden="1" customWidth="1"/>
    <col min="10768" max="10768" width="5.375" style="14" customWidth="1"/>
    <col min="10769" max="10794" width="0" style="14" hidden="1" customWidth="1"/>
    <col min="10795" max="10795" width="9.375" style="14" customWidth="1"/>
    <col min="10796" max="10798" width="0" style="14" hidden="1" customWidth="1"/>
    <col min="10799" max="10799" width="7.5" style="14" customWidth="1"/>
    <col min="10800" max="10800" width="12.75" style="14" customWidth="1"/>
    <col min="10801" max="10801" width="9.375" style="14" bestFit="1" customWidth="1"/>
    <col min="10802" max="10802" width="9.375" style="14" customWidth="1"/>
    <col min="10803" max="10803" width="9.375" style="14" bestFit="1" customWidth="1"/>
    <col min="10804" max="10804" width="9.375" style="14" customWidth="1"/>
    <col min="10805" max="10805" width="9.375" style="14" bestFit="1" customWidth="1"/>
    <col min="10806" max="10806" width="9.375" style="14" customWidth="1"/>
    <col min="10807" max="10807" width="9.375" style="14" bestFit="1" customWidth="1"/>
    <col min="10808" max="10808" width="9.375" style="14" customWidth="1"/>
    <col min="10809" max="10809" width="9.375" style="14" bestFit="1" customWidth="1"/>
    <col min="10810" max="10810" width="9.375" style="14" customWidth="1"/>
    <col min="10811" max="10996" width="9" style="14"/>
    <col min="10997" max="10997" width="3" style="14" customWidth="1"/>
    <col min="10998" max="10998" width="2.5" style="14" customWidth="1"/>
    <col min="10999" max="10999" width="0" style="14" hidden="1" customWidth="1"/>
    <col min="11000" max="11000" width="11" style="14" customWidth="1"/>
    <col min="11001" max="11010" width="6.25" style="14" customWidth="1"/>
    <col min="11011" max="11011" width="4.75" style="14" customWidth="1"/>
    <col min="11012" max="11012" width="0" style="14" hidden="1" customWidth="1"/>
    <col min="11013" max="11013" width="6.875" style="14" customWidth="1"/>
    <col min="11014" max="11014" width="0" style="14" hidden="1" customWidth="1"/>
    <col min="11015" max="11015" width="5.375" style="14" customWidth="1"/>
    <col min="11016" max="11016" width="6" style="14" customWidth="1"/>
    <col min="11017" max="11017" width="6.625" style="14" customWidth="1"/>
    <col min="11018" max="11018" width="5.375" style="14" customWidth="1"/>
    <col min="11019" max="11020" width="6.375" style="14" customWidth="1"/>
    <col min="11021" max="11022" width="5.375" style="14" customWidth="1"/>
    <col min="11023" max="11023" width="0" style="14" hidden="1" customWidth="1"/>
    <col min="11024" max="11024" width="5.375" style="14" customWidth="1"/>
    <col min="11025" max="11050" width="0" style="14" hidden="1" customWidth="1"/>
    <col min="11051" max="11051" width="9.375" style="14" customWidth="1"/>
    <col min="11052" max="11054" width="0" style="14" hidden="1" customWidth="1"/>
    <col min="11055" max="11055" width="7.5" style="14" customWidth="1"/>
    <col min="11056" max="11056" width="12.75" style="14" customWidth="1"/>
    <col min="11057" max="11057" width="9.375" style="14" bestFit="1" customWidth="1"/>
    <col min="11058" max="11058" width="9.375" style="14" customWidth="1"/>
    <col min="11059" max="11059" width="9.375" style="14" bestFit="1" customWidth="1"/>
    <col min="11060" max="11060" width="9.375" style="14" customWidth="1"/>
    <col min="11061" max="11061" width="9.375" style="14" bestFit="1" customWidth="1"/>
    <col min="11062" max="11062" width="9.375" style="14" customWidth="1"/>
    <col min="11063" max="11063" width="9.375" style="14" bestFit="1" customWidth="1"/>
    <col min="11064" max="11064" width="9.375" style="14" customWidth="1"/>
    <col min="11065" max="11065" width="9.375" style="14" bestFit="1" customWidth="1"/>
    <col min="11066" max="11066" width="9.375" style="14" customWidth="1"/>
    <col min="11067" max="11252" width="9" style="14"/>
    <col min="11253" max="11253" width="3" style="14" customWidth="1"/>
    <col min="11254" max="11254" width="2.5" style="14" customWidth="1"/>
    <col min="11255" max="11255" width="0" style="14" hidden="1" customWidth="1"/>
    <col min="11256" max="11256" width="11" style="14" customWidth="1"/>
    <col min="11257" max="11266" width="6.25" style="14" customWidth="1"/>
    <col min="11267" max="11267" width="4.75" style="14" customWidth="1"/>
    <col min="11268" max="11268" width="0" style="14" hidden="1" customWidth="1"/>
    <col min="11269" max="11269" width="6.875" style="14" customWidth="1"/>
    <col min="11270" max="11270" width="0" style="14" hidden="1" customWidth="1"/>
    <col min="11271" max="11271" width="5.375" style="14" customWidth="1"/>
    <col min="11272" max="11272" width="6" style="14" customWidth="1"/>
    <col min="11273" max="11273" width="6.625" style="14" customWidth="1"/>
    <col min="11274" max="11274" width="5.375" style="14" customWidth="1"/>
    <col min="11275" max="11276" width="6.375" style="14" customWidth="1"/>
    <col min="11277" max="11278" width="5.375" style="14" customWidth="1"/>
    <col min="11279" max="11279" width="0" style="14" hidden="1" customWidth="1"/>
    <col min="11280" max="11280" width="5.375" style="14" customWidth="1"/>
    <col min="11281" max="11306" width="0" style="14" hidden="1" customWidth="1"/>
    <col min="11307" max="11307" width="9.375" style="14" customWidth="1"/>
    <col min="11308" max="11310" width="0" style="14" hidden="1" customWidth="1"/>
    <col min="11311" max="11311" width="7.5" style="14" customWidth="1"/>
    <col min="11312" max="11312" width="12.75" style="14" customWidth="1"/>
    <col min="11313" max="11313" width="9.375" style="14" bestFit="1" customWidth="1"/>
    <col min="11314" max="11314" width="9.375" style="14" customWidth="1"/>
    <col min="11315" max="11315" width="9.375" style="14" bestFit="1" customWidth="1"/>
    <col min="11316" max="11316" width="9.375" style="14" customWidth="1"/>
    <col min="11317" max="11317" width="9.375" style="14" bestFit="1" customWidth="1"/>
    <col min="11318" max="11318" width="9.375" style="14" customWidth="1"/>
    <col min="11319" max="11319" width="9.375" style="14" bestFit="1" customWidth="1"/>
    <col min="11320" max="11320" width="9.375" style="14" customWidth="1"/>
    <col min="11321" max="11321" width="9.375" style="14" bestFit="1" customWidth="1"/>
    <col min="11322" max="11322" width="9.375" style="14" customWidth="1"/>
    <col min="11323" max="11508" width="9" style="14"/>
    <col min="11509" max="11509" width="3" style="14" customWidth="1"/>
    <col min="11510" max="11510" width="2.5" style="14" customWidth="1"/>
    <col min="11511" max="11511" width="0" style="14" hidden="1" customWidth="1"/>
    <col min="11512" max="11512" width="11" style="14" customWidth="1"/>
    <col min="11513" max="11522" width="6.25" style="14" customWidth="1"/>
    <col min="11523" max="11523" width="4.75" style="14" customWidth="1"/>
    <col min="11524" max="11524" width="0" style="14" hidden="1" customWidth="1"/>
    <col min="11525" max="11525" width="6.875" style="14" customWidth="1"/>
    <col min="11526" max="11526" width="0" style="14" hidden="1" customWidth="1"/>
    <col min="11527" max="11527" width="5.375" style="14" customWidth="1"/>
    <col min="11528" max="11528" width="6" style="14" customWidth="1"/>
    <col min="11529" max="11529" width="6.625" style="14" customWidth="1"/>
    <col min="11530" max="11530" width="5.375" style="14" customWidth="1"/>
    <col min="11531" max="11532" width="6.375" style="14" customWidth="1"/>
    <col min="11533" max="11534" width="5.375" style="14" customWidth="1"/>
    <col min="11535" max="11535" width="0" style="14" hidden="1" customWidth="1"/>
    <col min="11536" max="11536" width="5.375" style="14" customWidth="1"/>
    <col min="11537" max="11562" width="0" style="14" hidden="1" customWidth="1"/>
    <col min="11563" max="11563" width="9.375" style="14" customWidth="1"/>
    <col min="11564" max="11566" width="0" style="14" hidden="1" customWidth="1"/>
    <col min="11567" max="11567" width="7.5" style="14" customWidth="1"/>
    <col min="11568" max="11568" width="12.75" style="14" customWidth="1"/>
    <col min="11569" max="11569" width="9.375" style="14" bestFit="1" customWidth="1"/>
    <col min="11570" max="11570" width="9.375" style="14" customWidth="1"/>
    <col min="11571" max="11571" width="9.375" style="14" bestFit="1" customWidth="1"/>
    <col min="11572" max="11572" width="9.375" style="14" customWidth="1"/>
    <col min="11573" max="11573" width="9.375" style="14" bestFit="1" customWidth="1"/>
    <col min="11574" max="11574" width="9.375" style="14" customWidth="1"/>
    <col min="11575" max="11575" width="9.375" style="14" bestFit="1" customWidth="1"/>
    <col min="11576" max="11576" width="9.375" style="14" customWidth="1"/>
    <col min="11577" max="11577" width="9.375" style="14" bestFit="1" customWidth="1"/>
    <col min="11578" max="11578" width="9.375" style="14" customWidth="1"/>
    <col min="11579" max="11764" width="9" style="14"/>
    <col min="11765" max="11765" width="3" style="14" customWidth="1"/>
    <col min="11766" max="11766" width="2.5" style="14" customWidth="1"/>
    <col min="11767" max="11767" width="0" style="14" hidden="1" customWidth="1"/>
    <col min="11768" max="11768" width="11" style="14" customWidth="1"/>
    <col min="11769" max="11778" width="6.25" style="14" customWidth="1"/>
    <col min="11779" max="11779" width="4.75" style="14" customWidth="1"/>
    <col min="11780" max="11780" width="0" style="14" hidden="1" customWidth="1"/>
    <col min="11781" max="11781" width="6.875" style="14" customWidth="1"/>
    <col min="11782" max="11782" width="0" style="14" hidden="1" customWidth="1"/>
    <col min="11783" max="11783" width="5.375" style="14" customWidth="1"/>
    <col min="11784" max="11784" width="6" style="14" customWidth="1"/>
    <col min="11785" max="11785" width="6.625" style="14" customWidth="1"/>
    <col min="11786" max="11786" width="5.375" style="14" customWidth="1"/>
    <col min="11787" max="11788" width="6.375" style="14" customWidth="1"/>
    <col min="11789" max="11790" width="5.375" style="14" customWidth="1"/>
    <col min="11791" max="11791" width="0" style="14" hidden="1" customWidth="1"/>
    <col min="11792" max="11792" width="5.375" style="14" customWidth="1"/>
    <col min="11793" max="11818" width="0" style="14" hidden="1" customWidth="1"/>
    <col min="11819" max="11819" width="9.375" style="14" customWidth="1"/>
    <col min="11820" max="11822" width="0" style="14" hidden="1" customWidth="1"/>
    <col min="11823" max="11823" width="7.5" style="14" customWidth="1"/>
    <col min="11824" max="11824" width="12.75" style="14" customWidth="1"/>
    <col min="11825" max="11825" width="9.375" style="14" bestFit="1" customWidth="1"/>
    <col min="11826" max="11826" width="9.375" style="14" customWidth="1"/>
    <col min="11827" max="11827" width="9.375" style="14" bestFit="1" customWidth="1"/>
    <col min="11828" max="11828" width="9.375" style="14" customWidth="1"/>
    <col min="11829" max="11829" width="9.375" style="14" bestFit="1" customWidth="1"/>
    <col min="11830" max="11830" width="9.375" style="14" customWidth="1"/>
    <col min="11831" max="11831" width="9.375" style="14" bestFit="1" customWidth="1"/>
    <col min="11832" max="11832" width="9.375" style="14" customWidth="1"/>
    <col min="11833" max="11833" width="9.375" style="14" bestFit="1" customWidth="1"/>
    <col min="11834" max="11834" width="9.375" style="14" customWidth="1"/>
    <col min="11835" max="12020" width="9" style="14"/>
    <col min="12021" max="12021" width="3" style="14" customWidth="1"/>
    <col min="12022" max="12022" width="2.5" style="14" customWidth="1"/>
    <col min="12023" max="12023" width="0" style="14" hidden="1" customWidth="1"/>
    <col min="12024" max="12024" width="11" style="14" customWidth="1"/>
    <col min="12025" max="12034" width="6.25" style="14" customWidth="1"/>
    <col min="12035" max="12035" width="4.75" style="14" customWidth="1"/>
    <col min="12036" max="12036" width="0" style="14" hidden="1" customWidth="1"/>
    <col min="12037" max="12037" width="6.875" style="14" customWidth="1"/>
    <col min="12038" max="12038" width="0" style="14" hidden="1" customWidth="1"/>
    <col min="12039" max="12039" width="5.375" style="14" customWidth="1"/>
    <col min="12040" max="12040" width="6" style="14" customWidth="1"/>
    <col min="12041" max="12041" width="6.625" style="14" customWidth="1"/>
    <col min="12042" max="12042" width="5.375" style="14" customWidth="1"/>
    <col min="12043" max="12044" width="6.375" style="14" customWidth="1"/>
    <col min="12045" max="12046" width="5.375" style="14" customWidth="1"/>
    <col min="12047" max="12047" width="0" style="14" hidden="1" customWidth="1"/>
    <col min="12048" max="12048" width="5.375" style="14" customWidth="1"/>
    <col min="12049" max="12074" width="0" style="14" hidden="1" customWidth="1"/>
    <col min="12075" max="12075" width="9.375" style="14" customWidth="1"/>
    <col min="12076" max="12078" width="0" style="14" hidden="1" customWidth="1"/>
    <col min="12079" max="12079" width="7.5" style="14" customWidth="1"/>
    <col min="12080" max="12080" width="12.75" style="14" customWidth="1"/>
    <col min="12081" max="12081" width="9.375" style="14" bestFit="1" customWidth="1"/>
    <col min="12082" max="12082" width="9.375" style="14" customWidth="1"/>
    <col min="12083" max="12083" width="9.375" style="14" bestFit="1" customWidth="1"/>
    <col min="12084" max="12084" width="9.375" style="14" customWidth="1"/>
    <col min="12085" max="12085" width="9.375" style="14" bestFit="1" customWidth="1"/>
    <col min="12086" max="12086" width="9.375" style="14" customWidth="1"/>
    <col min="12087" max="12087" width="9.375" style="14" bestFit="1" customWidth="1"/>
    <col min="12088" max="12088" width="9.375" style="14" customWidth="1"/>
    <col min="12089" max="12089" width="9.375" style="14" bestFit="1" customWidth="1"/>
    <col min="12090" max="12090" width="9.375" style="14" customWidth="1"/>
    <col min="12091" max="12276" width="9" style="14"/>
    <col min="12277" max="12277" width="3" style="14" customWidth="1"/>
    <col min="12278" max="12278" width="2.5" style="14" customWidth="1"/>
    <col min="12279" max="12279" width="0" style="14" hidden="1" customWidth="1"/>
    <col min="12280" max="12280" width="11" style="14" customWidth="1"/>
    <col min="12281" max="12290" width="6.25" style="14" customWidth="1"/>
    <col min="12291" max="12291" width="4.75" style="14" customWidth="1"/>
    <col min="12292" max="12292" width="0" style="14" hidden="1" customWidth="1"/>
    <col min="12293" max="12293" width="6.875" style="14" customWidth="1"/>
    <col min="12294" max="12294" width="0" style="14" hidden="1" customWidth="1"/>
    <col min="12295" max="12295" width="5.375" style="14" customWidth="1"/>
    <col min="12296" max="12296" width="6" style="14" customWidth="1"/>
    <col min="12297" max="12297" width="6.625" style="14" customWidth="1"/>
    <col min="12298" max="12298" width="5.375" style="14" customWidth="1"/>
    <col min="12299" max="12300" width="6.375" style="14" customWidth="1"/>
    <col min="12301" max="12302" width="5.375" style="14" customWidth="1"/>
    <col min="12303" max="12303" width="0" style="14" hidden="1" customWidth="1"/>
    <col min="12304" max="12304" width="5.375" style="14" customWidth="1"/>
    <col min="12305" max="12330" width="0" style="14" hidden="1" customWidth="1"/>
    <col min="12331" max="12331" width="9.375" style="14" customWidth="1"/>
    <col min="12332" max="12334" width="0" style="14" hidden="1" customWidth="1"/>
    <col min="12335" max="12335" width="7.5" style="14" customWidth="1"/>
    <col min="12336" max="12336" width="12.75" style="14" customWidth="1"/>
    <col min="12337" max="12337" width="9.375" style="14" bestFit="1" customWidth="1"/>
    <col min="12338" max="12338" width="9.375" style="14" customWidth="1"/>
    <col min="12339" max="12339" width="9.375" style="14" bestFit="1" customWidth="1"/>
    <col min="12340" max="12340" width="9.375" style="14" customWidth="1"/>
    <col min="12341" max="12341" width="9.375" style="14" bestFit="1" customWidth="1"/>
    <col min="12342" max="12342" width="9.375" style="14" customWidth="1"/>
    <col min="12343" max="12343" width="9.375" style="14" bestFit="1" customWidth="1"/>
    <col min="12344" max="12344" width="9.375" style="14" customWidth="1"/>
    <col min="12345" max="12345" width="9.375" style="14" bestFit="1" customWidth="1"/>
    <col min="12346" max="12346" width="9.375" style="14" customWidth="1"/>
    <col min="12347" max="12532" width="9" style="14"/>
    <col min="12533" max="12533" width="3" style="14" customWidth="1"/>
    <col min="12534" max="12534" width="2.5" style="14" customWidth="1"/>
    <col min="12535" max="12535" width="0" style="14" hidden="1" customWidth="1"/>
    <col min="12536" max="12536" width="11" style="14" customWidth="1"/>
    <col min="12537" max="12546" width="6.25" style="14" customWidth="1"/>
    <col min="12547" max="12547" width="4.75" style="14" customWidth="1"/>
    <col min="12548" max="12548" width="0" style="14" hidden="1" customWidth="1"/>
    <col min="12549" max="12549" width="6.875" style="14" customWidth="1"/>
    <col min="12550" max="12550" width="0" style="14" hidden="1" customWidth="1"/>
    <col min="12551" max="12551" width="5.375" style="14" customWidth="1"/>
    <col min="12552" max="12552" width="6" style="14" customWidth="1"/>
    <col min="12553" max="12553" width="6.625" style="14" customWidth="1"/>
    <col min="12554" max="12554" width="5.375" style="14" customWidth="1"/>
    <col min="12555" max="12556" width="6.375" style="14" customWidth="1"/>
    <col min="12557" max="12558" width="5.375" style="14" customWidth="1"/>
    <col min="12559" max="12559" width="0" style="14" hidden="1" customWidth="1"/>
    <col min="12560" max="12560" width="5.375" style="14" customWidth="1"/>
    <col min="12561" max="12586" width="0" style="14" hidden="1" customWidth="1"/>
    <col min="12587" max="12587" width="9.375" style="14" customWidth="1"/>
    <col min="12588" max="12590" width="0" style="14" hidden="1" customWidth="1"/>
    <col min="12591" max="12591" width="7.5" style="14" customWidth="1"/>
    <col min="12592" max="12592" width="12.75" style="14" customWidth="1"/>
    <col min="12593" max="12593" width="9.375" style="14" bestFit="1" customWidth="1"/>
    <col min="12594" max="12594" width="9.375" style="14" customWidth="1"/>
    <col min="12595" max="12595" width="9.375" style="14" bestFit="1" customWidth="1"/>
    <col min="12596" max="12596" width="9.375" style="14" customWidth="1"/>
    <col min="12597" max="12597" width="9.375" style="14" bestFit="1" customWidth="1"/>
    <col min="12598" max="12598" width="9.375" style="14" customWidth="1"/>
    <col min="12599" max="12599" width="9.375" style="14" bestFit="1" customWidth="1"/>
    <col min="12600" max="12600" width="9.375" style="14" customWidth="1"/>
    <col min="12601" max="12601" width="9.375" style="14" bestFit="1" customWidth="1"/>
    <col min="12602" max="12602" width="9.375" style="14" customWidth="1"/>
    <col min="12603" max="12788" width="9" style="14"/>
    <col min="12789" max="12789" width="3" style="14" customWidth="1"/>
    <col min="12790" max="12790" width="2.5" style="14" customWidth="1"/>
    <col min="12791" max="12791" width="0" style="14" hidden="1" customWidth="1"/>
    <col min="12792" max="12792" width="11" style="14" customWidth="1"/>
    <col min="12793" max="12802" width="6.25" style="14" customWidth="1"/>
    <col min="12803" max="12803" width="4.75" style="14" customWidth="1"/>
    <col min="12804" max="12804" width="0" style="14" hidden="1" customWidth="1"/>
    <col min="12805" max="12805" width="6.875" style="14" customWidth="1"/>
    <col min="12806" max="12806" width="0" style="14" hidden="1" customWidth="1"/>
    <col min="12807" max="12807" width="5.375" style="14" customWidth="1"/>
    <col min="12808" max="12808" width="6" style="14" customWidth="1"/>
    <col min="12809" max="12809" width="6.625" style="14" customWidth="1"/>
    <col min="12810" max="12810" width="5.375" style="14" customWidth="1"/>
    <col min="12811" max="12812" width="6.375" style="14" customWidth="1"/>
    <col min="12813" max="12814" width="5.375" style="14" customWidth="1"/>
    <col min="12815" max="12815" width="0" style="14" hidden="1" customWidth="1"/>
    <col min="12816" max="12816" width="5.375" style="14" customWidth="1"/>
    <col min="12817" max="12842" width="0" style="14" hidden="1" customWidth="1"/>
    <col min="12843" max="12843" width="9.375" style="14" customWidth="1"/>
    <col min="12844" max="12846" width="0" style="14" hidden="1" customWidth="1"/>
    <col min="12847" max="12847" width="7.5" style="14" customWidth="1"/>
    <col min="12848" max="12848" width="12.75" style="14" customWidth="1"/>
    <col min="12849" max="12849" width="9.375" style="14" bestFit="1" customWidth="1"/>
    <col min="12850" max="12850" width="9.375" style="14" customWidth="1"/>
    <col min="12851" max="12851" width="9.375" style="14" bestFit="1" customWidth="1"/>
    <col min="12852" max="12852" width="9.375" style="14" customWidth="1"/>
    <col min="12853" max="12853" width="9.375" style="14" bestFit="1" customWidth="1"/>
    <col min="12854" max="12854" width="9.375" style="14" customWidth="1"/>
    <col min="12855" max="12855" width="9.375" style="14" bestFit="1" customWidth="1"/>
    <col min="12856" max="12856" width="9.375" style="14" customWidth="1"/>
    <col min="12857" max="12857" width="9.375" style="14" bestFit="1" customWidth="1"/>
    <col min="12858" max="12858" width="9.375" style="14" customWidth="1"/>
    <col min="12859" max="13044" width="9" style="14"/>
    <col min="13045" max="13045" width="3" style="14" customWidth="1"/>
    <col min="13046" max="13046" width="2.5" style="14" customWidth="1"/>
    <col min="13047" max="13047" width="0" style="14" hidden="1" customWidth="1"/>
    <col min="13048" max="13048" width="11" style="14" customWidth="1"/>
    <col min="13049" max="13058" width="6.25" style="14" customWidth="1"/>
    <col min="13059" max="13059" width="4.75" style="14" customWidth="1"/>
    <col min="13060" max="13060" width="0" style="14" hidden="1" customWidth="1"/>
    <col min="13061" max="13061" width="6.875" style="14" customWidth="1"/>
    <col min="13062" max="13062" width="0" style="14" hidden="1" customWidth="1"/>
    <col min="13063" max="13063" width="5.375" style="14" customWidth="1"/>
    <col min="13064" max="13064" width="6" style="14" customWidth="1"/>
    <col min="13065" max="13065" width="6.625" style="14" customWidth="1"/>
    <col min="13066" max="13066" width="5.375" style="14" customWidth="1"/>
    <col min="13067" max="13068" width="6.375" style="14" customWidth="1"/>
    <col min="13069" max="13070" width="5.375" style="14" customWidth="1"/>
    <col min="13071" max="13071" width="0" style="14" hidden="1" customWidth="1"/>
    <col min="13072" max="13072" width="5.375" style="14" customWidth="1"/>
    <col min="13073" max="13098" width="0" style="14" hidden="1" customWidth="1"/>
    <col min="13099" max="13099" width="9.375" style="14" customWidth="1"/>
    <col min="13100" max="13102" width="0" style="14" hidden="1" customWidth="1"/>
    <col min="13103" max="13103" width="7.5" style="14" customWidth="1"/>
    <col min="13104" max="13104" width="12.75" style="14" customWidth="1"/>
    <col min="13105" max="13105" width="9.375" style="14" bestFit="1" customWidth="1"/>
    <col min="13106" max="13106" width="9.375" style="14" customWidth="1"/>
    <col min="13107" max="13107" width="9.375" style="14" bestFit="1" customWidth="1"/>
    <col min="13108" max="13108" width="9.375" style="14" customWidth="1"/>
    <col min="13109" max="13109" width="9.375" style="14" bestFit="1" customWidth="1"/>
    <col min="13110" max="13110" width="9.375" style="14" customWidth="1"/>
    <col min="13111" max="13111" width="9.375" style="14" bestFit="1" customWidth="1"/>
    <col min="13112" max="13112" width="9.375" style="14" customWidth="1"/>
    <col min="13113" max="13113" width="9.375" style="14" bestFit="1" customWidth="1"/>
    <col min="13114" max="13114" width="9.375" style="14" customWidth="1"/>
    <col min="13115" max="13300" width="9" style="14"/>
    <col min="13301" max="13301" width="3" style="14" customWidth="1"/>
    <col min="13302" max="13302" width="2.5" style="14" customWidth="1"/>
    <col min="13303" max="13303" width="0" style="14" hidden="1" customWidth="1"/>
    <col min="13304" max="13304" width="11" style="14" customWidth="1"/>
    <col min="13305" max="13314" width="6.25" style="14" customWidth="1"/>
    <col min="13315" max="13315" width="4.75" style="14" customWidth="1"/>
    <col min="13316" max="13316" width="0" style="14" hidden="1" customWidth="1"/>
    <col min="13317" max="13317" width="6.875" style="14" customWidth="1"/>
    <col min="13318" max="13318" width="0" style="14" hidden="1" customWidth="1"/>
    <col min="13319" max="13319" width="5.375" style="14" customWidth="1"/>
    <col min="13320" max="13320" width="6" style="14" customWidth="1"/>
    <col min="13321" max="13321" width="6.625" style="14" customWidth="1"/>
    <col min="13322" max="13322" width="5.375" style="14" customWidth="1"/>
    <col min="13323" max="13324" width="6.375" style="14" customWidth="1"/>
    <col min="13325" max="13326" width="5.375" style="14" customWidth="1"/>
    <col min="13327" max="13327" width="0" style="14" hidden="1" customWidth="1"/>
    <col min="13328" max="13328" width="5.375" style="14" customWidth="1"/>
    <col min="13329" max="13354" width="0" style="14" hidden="1" customWidth="1"/>
    <col min="13355" max="13355" width="9.375" style="14" customWidth="1"/>
    <col min="13356" max="13358" width="0" style="14" hidden="1" customWidth="1"/>
    <col min="13359" max="13359" width="7.5" style="14" customWidth="1"/>
    <col min="13360" max="13360" width="12.75" style="14" customWidth="1"/>
    <col min="13361" max="13361" width="9.375" style="14" bestFit="1" customWidth="1"/>
    <col min="13362" max="13362" width="9.375" style="14" customWidth="1"/>
    <col min="13363" max="13363" width="9.375" style="14" bestFit="1" customWidth="1"/>
    <col min="13364" max="13364" width="9.375" style="14" customWidth="1"/>
    <col min="13365" max="13365" width="9.375" style="14" bestFit="1" customWidth="1"/>
    <col min="13366" max="13366" width="9.375" style="14" customWidth="1"/>
    <col min="13367" max="13367" width="9.375" style="14" bestFit="1" customWidth="1"/>
    <col min="13368" max="13368" width="9.375" style="14" customWidth="1"/>
    <col min="13369" max="13369" width="9.375" style="14" bestFit="1" customWidth="1"/>
    <col min="13370" max="13370" width="9.375" style="14" customWidth="1"/>
    <col min="13371" max="13556" width="9" style="14"/>
    <col min="13557" max="13557" width="3" style="14" customWidth="1"/>
    <col min="13558" max="13558" width="2.5" style="14" customWidth="1"/>
    <col min="13559" max="13559" width="0" style="14" hidden="1" customWidth="1"/>
    <col min="13560" max="13560" width="11" style="14" customWidth="1"/>
    <col min="13561" max="13570" width="6.25" style="14" customWidth="1"/>
    <col min="13571" max="13571" width="4.75" style="14" customWidth="1"/>
    <col min="13572" max="13572" width="0" style="14" hidden="1" customWidth="1"/>
    <col min="13573" max="13573" width="6.875" style="14" customWidth="1"/>
    <col min="13574" max="13574" width="0" style="14" hidden="1" customWidth="1"/>
    <col min="13575" max="13575" width="5.375" style="14" customWidth="1"/>
    <col min="13576" max="13576" width="6" style="14" customWidth="1"/>
    <col min="13577" max="13577" width="6.625" style="14" customWidth="1"/>
    <col min="13578" max="13578" width="5.375" style="14" customWidth="1"/>
    <col min="13579" max="13580" width="6.375" style="14" customWidth="1"/>
    <col min="13581" max="13582" width="5.375" style="14" customWidth="1"/>
    <col min="13583" max="13583" width="0" style="14" hidden="1" customWidth="1"/>
    <col min="13584" max="13584" width="5.375" style="14" customWidth="1"/>
    <col min="13585" max="13610" width="0" style="14" hidden="1" customWidth="1"/>
    <col min="13611" max="13611" width="9.375" style="14" customWidth="1"/>
    <col min="13612" max="13614" width="0" style="14" hidden="1" customWidth="1"/>
    <col min="13615" max="13615" width="7.5" style="14" customWidth="1"/>
    <col min="13616" max="13616" width="12.75" style="14" customWidth="1"/>
    <col min="13617" max="13617" width="9.375" style="14" bestFit="1" customWidth="1"/>
    <col min="13618" max="13618" width="9.375" style="14" customWidth="1"/>
    <col min="13619" max="13619" width="9.375" style="14" bestFit="1" customWidth="1"/>
    <col min="13620" max="13620" width="9.375" style="14" customWidth="1"/>
    <col min="13621" max="13621" width="9.375" style="14" bestFit="1" customWidth="1"/>
    <col min="13622" max="13622" width="9.375" style="14" customWidth="1"/>
    <col min="13623" max="13623" width="9.375" style="14" bestFit="1" customWidth="1"/>
    <col min="13624" max="13624" width="9.375" style="14" customWidth="1"/>
    <col min="13625" max="13625" width="9.375" style="14" bestFit="1" customWidth="1"/>
    <col min="13626" max="13626" width="9.375" style="14" customWidth="1"/>
    <col min="13627" max="13812" width="9" style="14"/>
    <col min="13813" max="13813" width="3" style="14" customWidth="1"/>
    <col min="13814" max="13814" width="2.5" style="14" customWidth="1"/>
    <col min="13815" max="13815" width="0" style="14" hidden="1" customWidth="1"/>
    <col min="13816" max="13816" width="11" style="14" customWidth="1"/>
    <col min="13817" max="13826" width="6.25" style="14" customWidth="1"/>
    <col min="13827" max="13827" width="4.75" style="14" customWidth="1"/>
    <col min="13828" max="13828" width="0" style="14" hidden="1" customWidth="1"/>
    <col min="13829" max="13829" width="6.875" style="14" customWidth="1"/>
    <col min="13830" max="13830" width="0" style="14" hidden="1" customWidth="1"/>
    <col min="13831" max="13831" width="5.375" style="14" customWidth="1"/>
    <col min="13832" max="13832" width="6" style="14" customWidth="1"/>
    <col min="13833" max="13833" width="6.625" style="14" customWidth="1"/>
    <col min="13834" max="13834" width="5.375" style="14" customWidth="1"/>
    <col min="13835" max="13836" width="6.375" style="14" customWidth="1"/>
    <col min="13837" max="13838" width="5.375" style="14" customWidth="1"/>
    <col min="13839" max="13839" width="0" style="14" hidden="1" customWidth="1"/>
    <col min="13840" max="13840" width="5.375" style="14" customWidth="1"/>
    <col min="13841" max="13866" width="0" style="14" hidden="1" customWidth="1"/>
    <col min="13867" max="13867" width="9.375" style="14" customWidth="1"/>
    <col min="13868" max="13870" width="0" style="14" hidden="1" customWidth="1"/>
    <col min="13871" max="13871" width="7.5" style="14" customWidth="1"/>
    <col min="13872" max="13872" width="12.75" style="14" customWidth="1"/>
    <col min="13873" max="13873" width="9.375" style="14" bestFit="1" customWidth="1"/>
    <col min="13874" max="13874" width="9.375" style="14" customWidth="1"/>
    <col min="13875" max="13875" width="9.375" style="14" bestFit="1" customWidth="1"/>
    <col min="13876" max="13876" width="9.375" style="14" customWidth="1"/>
    <col min="13877" max="13877" width="9.375" style="14" bestFit="1" customWidth="1"/>
    <col min="13878" max="13878" width="9.375" style="14" customWidth="1"/>
    <col min="13879" max="13879" width="9.375" style="14" bestFit="1" customWidth="1"/>
    <col min="13880" max="13880" width="9.375" style="14" customWidth="1"/>
    <col min="13881" max="13881" width="9.375" style="14" bestFit="1" customWidth="1"/>
    <col min="13882" max="13882" width="9.375" style="14" customWidth="1"/>
    <col min="13883" max="14068" width="9" style="14"/>
    <col min="14069" max="14069" width="3" style="14" customWidth="1"/>
    <col min="14070" max="14070" width="2.5" style="14" customWidth="1"/>
    <col min="14071" max="14071" width="0" style="14" hidden="1" customWidth="1"/>
    <col min="14072" max="14072" width="11" style="14" customWidth="1"/>
    <col min="14073" max="14082" width="6.25" style="14" customWidth="1"/>
    <col min="14083" max="14083" width="4.75" style="14" customWidth="1"/>
    <col min="14084" max="14084" width="0" style="14" hidden="1" customWidth="1"/>
    <col min="14085" max="14085" width="6.875" style="14" customWidth="1"/>
    <col min="14086" max="14086" width="0" style="14" hidden="1" customWidth="1"/>
    <col min="14087" max="14087" width="5.375" style="14" customWidth="1"/>
    <col min="14088" max="14088" width="6" style="14" customWidth="1"/>
    <col min="14089" max="14089" width="6.625" style="14" customWidth="1"/>
    <col min="14090" max="14090" width="5.375" style="14" customWidth="1"/>
    <col min="14091" max="14092" width="6.375" style="14" customWidth="1"/>
    <col min="14093" max="14094" width="5.375" style="14" customWidth="1"/>
    <col min="14095" max="14095" width="0" style="14" hidden="1" customWidth="1"/>
    <col min="14096" max="14096" width="5.375" style="14" customWidth="1"/>
    <col min="14097" max="14122" width="0" style="14" hidden="1" customWidth="1"/>
    <col min="14123" max="14123" width="9.375" style="14" customWidth="1"/>
    <col min="14124" max="14126" width="0" style="14" hidden="1" customWidth="1"/>
    <col min="14127" max="14127" width="7.5" style="14" customWidth="1"/>
    <col min="14128" max="14128" width="12.75" style="14" customWidth="1"/>
    <col min="14129" max="14129" width="9.375" style="14" bestFit="1" customWidth="1"/>
    <col min="14130" max="14130" width="9.375" style="14" customWidth="1"/>
    <col min="14131" max="14131" width="9.375" style="14" bestFit="1" customWidth="1"/>
    <col min="14132" max="14132" width="9.375" style="14" customWidth="1"/>
    <col min="14133" max="14133" width="9.375" style="14" bestFit="1" customWidth="1"/>
    <col min="14134" max="14134" width="9.375" style="14" customWidth="1"/>
    <col min="14135" max="14135" width="9.375" style="14" bestFit="1" customWidth="1"/>
    <col min="14136" max="14136" width="9.375" style="14" customWidth="1"/>
    <col min="14137" max="14137" width="9.375" style="14" bestFit="1" customWidth="1"/>
    <col min="14138" max="14138" width="9.375" style="14" customWidth="1"/>
    <col min="14139" max="14324" width="9" style="14"/>
    <col min="14325" max="14325" width="3" style="14" customWidth="1"/>
    <col min="14326" max="14326" width="2.5" style="14" customWidth="1"/>
    <col min="14327" max="14327" width="0" style="14" hidden="1" customWidth="1"/>
    <col min="14328" max="14328" width="11" style="14" customWidth="1"/>
    <col min="14329" max="14338" width="6.25" style="14" customWidth="1"/>
    <col min="14339" max="14339" width="4.75" style="14" customWidth="1"/>
    <col min="14340" max="14340" width="0" style="14" hidden="1" customWidth="1"/>
    <col min="14341" max="14341" width="6.875" style="14" customWidth="1"/>
    <col min="14342" max="14342" width="0" style="14" hidden="1" customWidth="1"/>
    <col min="14343" max="14343" width="5.375" style="14" customWidth="1"/>
    <col min="14344" max="14344" width="6" style="14" customWidth="1"/>
    <col min="14345" max="14345" width="6.625" style="14" customWidth="1"/>
    <col min="14346" max="14346" width="5.375" style="14" customWidth="1"/>
    <col min="14347" max="14348" width="6.375" style="14" customWidth="1"/>
    <col min="14349" max="14350" width="5.375" style="14" customWidth="1"/>
    <col min="14351" max="14351" width="0" style="14" hidden="1" customWidth="1"/>
    <col min="14352" max="14352" width="5.375" style="14" customWidth="1"/>
    <col min="14353" max="14378" width="0" style="14" hidden="1" customWidth="1"/>
    <col min="14379" max="14379" width="9.375" style="14" customWidth="1"/>
    <col min="14380" max="14382" width="0" style="14" hidden="1" customWidth="1"/>
    <col min="14383" max="14383" width="7.5" style="14" customWidth="1"/>
    <col min="14384" max="14384" width="12.75" style="14" customWidth="1"/>
    <col min="14385" max="14385" width="9.375" style="14" bestFit="1" customWidth="1"/>
    <col min="14386" max="14386" width="9.375" style="14" customWidth="1"/>
    <col min="14387" max="14387" width="9.375" style="14" bestFit="1" customWidth="1"/>
    <col min="14388" max="14388" width="9.375" style="14" customWidth="1"/>
    <col min="14389" max="14389" width="9.375" style="14" bestFit="1" customWidth="1"/>
    <col min="14390" max="14390" width="9.375" style="14" customWidth="1"/>
    <col min="14391" max="14391" width="9.375" style="14" bestFit="1" customWidth="1"/>
    <col min="14392" max="14392" width="9.375" style="14" customWidth="1"/>
    <col min="14393" max="14393" width="9.375" style="14" bestFit="1" customWidth="1"/>
    <col min="14394" max="14394" width="9.375" style="14" customWidth="1"/>
    <col min="14395" max="14580" width="9" style="14"/>
    <col min="14581" max="14581" width="3" style="14" customWidth="1"/>
    <col min="14582" max="14582" width="2.5" style="14" customWidth="1"/>
    <col min="14583" max="14583" width="0" style="14" hidden="1" customWidth="1"/>
    <col min="14584" max="14584" width="11" style="14" customWidth="1"/>
    <col min="14585" max="14594" width="6.25" style="14" customWidth="1"/>
    <col min="14595" max="14595" width="4.75" style="14" customWidth="1"/>
    <col min="14596" max="14596" width="0" style="14" hidden="1" customWidth="1"/>
    <col min="14597" max="14597" width="6.875" style="14" customWidth="1"/>
    <col min="14598" max="14598" width="0" style="14" hidden="1" customWidth="1"/>
    <col min="14599" max="14599" width="5.375" style="14" customWidth="1"/>
    <col min="14600" max="14600" width="6" style="14" customWidth="1"/>
    <col min="14601" max="14601" width="6.625" style="14" customWidth="1"/>
    <col min="14602" max="14602" width="5.375" style="14" customWidth="1"/>
    <col min="14603" max="14604" width="6.375" style="14" customWidth="1"/>
    <col min="14605" max="14606" width="5.375" style="14" customWidth="1"/>
    <col min="14607" max="14607" width="0" style="14" hidden="1" customWidth="1"/>
    <col min="14608" max="14608" width="5.375" style="14" customWidth="1"/>
    <col min="14609" max="14634" width="0" style="14" hidden="1" customWidth="1"/>
    <col min="14635" max="14635" width="9.375" style="14" customWidth="1"/>
    <col min="14636" max="14638" width="0" style="14" hidden="1" customWidth="1"/>
    <col min="14639" max="14639" width="7.5" style="14" customWidth="1"/>
    <col min="14640" max="14640" width="12.75" style="14" customWidth="1"/>
    <col min="14641" max="14641" width="9.375" style="14" bestFit="1" customWidth="1"/>
    <col min="14642" max="14642" width="9.375" style="14" customWidth="1"/>
    <col min="14643" max="14643" width="9.375" style="14" bestFit="1" customWidth="1"/>
    <col min="14644" max="14644" width="9.375" style="14" customWidth="1"/>
    <col min="14645" max="14645" width="9.375" style="14" bestFit="1" customWidth="1"/>
    <col min="14646" max="14646" width="9.375" style="14" customWidth="1"/>
    <col min="14647" max="14647" width="9.375" style="14" bestFit="1" customWidth="1"/>
    <col min="14648" max="14648" width="9.375" style="14" customWidth="1"/>
    <col min="14649" max="14649" width="9.375" style="14" bestFit="1" customWidth="1"/>
    <col min="14650" max="14650" width="9.375" style="14" customWidth="1"/>
    <col min="14651" max="14836" width="9" style="14"/>
    <col min="14837" max="14837" width="3" style="14" customWidth="1"/>
    <col min="14838" max="14838" width="2.5" style="14" customWidth="1"/>
    <col min="14839" max="14839" width="0" style="14" hidden="1" customWidth="1"/>
    <col min="14840" max="14840" width="11" style="14" customWidth="1"/>
    <col min="14841" max="14850" width="6.25" style="14" customWidth="1"/>
    <col min="14851" max="14851" width="4.75" style="14" customWidth="1"/>
    <col min="14852" max="14852" width="0" style="14" hidden="1" customWidth="1"/>
    <col min="14853" max="14853" width="6.875" style="14" customWidth="1"/>
    <col min="14854" max="14854" width="0" style="14" hidden="1" customWidth="1"/>
    <col min="14855" max="14855" width="5.375" style="14" customWidth="1"/>
    <col min="14856" max="14856" width="6" style="14" customWidth="1"/>
    <col min="14857" max="14857" width="6.625" style="14" customWidth="1"/>
    <col min="14858" max="14858" width="5.375" style="14" customWidth="1"/>
    <col min="14859" max="14860" width="6.375" style="14" customWidth="1"/>
    <col min="14861" max="14862" width="5.375" style="14" customWidth="1"/>
    <col min="14863" max="14863" width="0" style="14" hidden="1" customWidth="1"/>
    <col min="14864" max="14864" width="5.375" style="14" customWidth="1"/>
    <col min="14865" max="14890" width="0" style="14" hidden="1" customWidth="1"/>
    <col min="14891" max="14891" width="9.375" style="14" customWidth="1"/>
    <col min="14892" max="14894" width="0" style="14" hidden="1" customWidth="1"/>
    <col min="14895" max="14895" width="7.5" style="14" customWidth="1"/>
    <col min="14896" max="14896" width="12.75" style="14" customWidth="1"/>
    <col min="14897" max="14897" width="9.375" style="14" bestFit="1" customWidth="1"/>
    <col min="14898" max="14898" width="9.375" style="14" customWidth="1"/>
    <col min="14899" max="14899" width="9.375" style="14" bestFit="1" customWidth="1"/>
    <col min="14900" max="14900" width="9.375" style="14" customWidth="1"/>
    <col min="14901" max="14901" width="9.375" style="14" bestFit="1" customWidth="1"/>
    <col min="14902" max="14902" width="9.375" style="14" customWidth="1"/>
    <col min="14903" max="14903" width="9.375" style="14" bestFit="1" customWidth="1"/>
    <col min="14904" max="14904" width="9.375" style="14" customWidth="1"/>
    <col min="14905" max="14905" width="9.375" style="14" bestFit="1" customWidth="1"/>
    <col min="14906" max="14906" width="9.375" style="14" customWidth="1"/>
    <col min="14907" max="15092" width="9" style="14"/>
    <col min="15093" max="15093" width="3" style="14" customWidth="1"/>
    <col min="15094" max="15094" width="2.5" style="14" customWidth="1"/>
    <col min="15095" max="15095" width="0" style="14" hidden="1" customWidth="1"/>
    <col min="15096" max="15096" width="11" style="14" customWidth="1"/>
    <col min="15097" max="15106" width="6.25" style="14" customWidth="1"/>
    <col min="15107" max="15107" width="4.75" style="14" customWidth="1"/>
    <col min="15108" max="15108" width="0" style="14" hidden="1" customWidth="1"/>
    <col min="15109" max="15109" width="6.875" style="14" customWidth="1"/>
    <col min="15110" max="15110" width="0" style="14" hidden="1" customWidth="1"/>
    <col min="15111" max="15111" width="5.375" style="14" customWidth="1"/>
    <col min="15112" max="15112" width="6" style="14" customWidth="1"/>
    <col min="15113" max="15113" width="6.625" style="14" customWidth="1"/>
    <col min="15114" max="15114" width="5.375" style="14" customWidth="1"/>
    <col min="15115" max="15116" width="6.375" style="14" customWidth="1"/>
    <col min="15117" max="15118" width="5.375" style="14" customWidth="1"/>
    <col min="15119" max="15119" width="0" style="14" hidden="1" customWidth="1"/>
    <col min="15120" max="15120" width="5.375" style="14" customWidth="1"/>
    <col min="15121" max="15146" width="0" style="14" hidden="1" customWidth="1"/>
    <col min="15147" max="15147" width="9.375" style="14" customWidth="1"/>
    <col min="15148" max="15150" width="0" style="14" hidden="1" customWidth="1"/>
    <col min="15151" max="15151" width="7.5" style="14" customWidth="1"/>
    <col min="15152" max="15152" width="12.75" style="14" customWidth="1"/>
    <col min="15153" max="15153" width="9.375" style="14" bestFit="1" customWidth="1"/>
    <col min="15154" max="15154" width="9.375" style="14" customWidth="1"/>
    <col min="15155" max="15155" width="9.375" style="14" bestFit="1" customWidth="1"/>
    <col min="15156" max="15156" width="9.375" style="14" customWidth="1"/>
    <col min="15157" max="15157" width="9.375" style="14" bestFit="1" customWidth="1"/>
    <col min="15158" max="15158" width="9.375" style="14" customWidth="1"/>
    <col min="15159" max="15159" width="9.375" style="14" bestFit="1" customWidth="1"/>
    <col min="15160" max="15160" width="9.375" style="14" customWidth="1"/>
    <col min="15161" max="15161" width="9.375" style="14" bestFit="1" customWidth="1"/>
    <col min="15162" max="15162" width="9.375" style="14" customWidth="1"/>
    <col min="15163" max="15348" width="9" style="14"/>
    <col min="15349" max="15349" width="3" style="14" customWidth="1"/>
    <col min="15350" max="15350" width="2.5" style="14" customWidth="1"/>
    <col min="15351" max="15351" width="0" style="14" hidden="1" customWidth="1"/>
    <col min="15352" max="15352" width="11" style="14" customWidth="1"/>
    <col min="15353" max="15362" width="6.25" style="14" customWidth="1"/>
    <col min="15363" max="15363" width="4.75" style="14" customWidth="1"/>
    <col min="15364" max="15364" width="0" style="14" hidden="1" customWidth="1"/>
    <col min="15365" max="15365" width="6.875" style="14" customWidth="1"/>
    <col min="15366" max="15366" width="0" style="14" hidden="1" customWidth="1"/>
    <col min="15367" max="15367" width="5.375" style="14" customWidth="1"/>
    <col min="15368" max="15368" width="6" style="14" customWidth="1"/>
    <col min="15369" max="15369" width="6.625" style="14" customWidth="1"/>
    <col min="15370" max="15370" width="5.375" style="14" customWidth="1"/>
    <col min="15371" max="15372" width="6.375" style="14" customWidth="1"/>
    <col min="15373" max="15374" width="5.375" style="14" customWidth="1"/>
    <col min="15375" max="15375" width="0" style="14" hidden="1" customWidth="1"/>
    <col min="15376" max="15376" width="5.375" style="14" customWidth="1"/>
    <col min="15377" max="15402" width="0" style="14" hidden="1" customWidth="1"/>
    <col min="15403" max="15403" width="9.375" style="14" customWidth="1"/>
    <col min="15404" max="15406" width="0" style="14" hidden="1" customWidth="1"/>
    <col min="15407" max="15407" width="7.5" style="14" customWidth="1"/>
    <col min="15408" max="15408" width="12.75" style="14" customWidth="1"/>
    <col min="15409" max="15409" width="9.375" style="14" bestFit="1" customWidth="1"/>
    <col min="15410" max="15410" width="9.375" style="14" customWidth="1"/>
    <col min="15411" max="15411" width="9.375" style="14" bestFit="1" customWidth="1"/>
    <col min="15412" max="15412" width="9.375" style="14" customWidth="1"/>
    <col min="15413" max="15413" width="9.375" style="14" bestFit="1" customWidth="1"/>
    <col min="15414" max="15414" width="9.375" style="14" customWidth="1"/>
    <col min="15415" max="15415" width="9.375" style="14" bestFit="1" customWidth="1"/>
    <col min="15416" max="15416" width="9.375" style="14" customWidth="1"/>
    <col min="15417" max="15417" width="9.375" style="14" bestFit="1" customWidth="1"/>
    <col min="15418" max="15418" width="9.375" style="14" customWidth="1"/>
    <col min="15419" max="15604" width="9" style="14"/>
    <col min="15605" max="15605" width="3" style="14" customWidth="1"/>
    <col min="15606" max="15606" width="2.5" style="14" customWidth="1"/>
    <col min="15607" max="15607" width="0" style="14" hidden="1" customWidth="1"/>
    <col min="15608" max="15608" width="11" style="14" customWidth="1"/>
    <col min="15609" max="15618" width="6.25" style="14" customWidth="1"/>
    <col min="15619" max="15619" width="4.75" style="14" customWidth="1"/>
    <col min="15620" max="15620" width="0" style="14" hidden="1" customWidth="1"/>
    <col min="15621" max="15621" width="6.875" style="14" customWidth="1"/>
    <col min="15622" max="15622" width="0" style="14" hidden="1" customWidth="1"/>
    <col min="15623" max="15623" width="5.375" style="14" customWidth="1"/>
    <col min="15624" max="15624" width="6" style="14" customWidth="1"/>
    <col min="15625" max="15625" width="6.625" style="14" customWidth="1"/>
    <col min="15626" max="15626" width="5.375" style="14" customWidth="1"/>
    <col min="15627" max="15628" width="6.375" style="14" customWidth="1"/>
    <col min="15629" max="15630" width="5.375" style="14" customWidth="1"/>
    <col min="15631" max="15631" width="0" style="14" hidden="1" customWidth="1"/>
    <col min="15632" max="15632" width="5.375" style="14" customWidth="1"/>
    <col min="15633" max="15658" width="0" style="14" hidden="1" customWidth="1"/>
    <col min="15659" max="15659" width="9.375" style="14" customWidth="1"/>
    <col min="15660" max="15662" width="0" style="14" hidden="1" customWidth="1"/>
    <col min="15663" max="15663" width="7.5" style="14" customWidth="1"/>
    <col min="15664" max="15664" width="12.75" style="14" customWidth="1"/>
    <col min="15665" max="15665" width="9.375" style="14" bestFit="1" customWidth="1"/>
    <col min="15666" max="15666" width="9.375" style="14" customWidth="1"/>
    <col min="15667" max="15667" width="9.375" style="14" bestFit="1" customWidth="1"/>
    <col min="15668" max="15668" width="9.375" style="14" customWidth="1"/>
    <col min="15669" max="15669" width="9.375" style="14" bestFit="1" customWidth="1"/>
    <col min="15670" max="15670" width="9.375" style="14" customWidth="1"/>
    <col min="15671" max="15671" width="9.375" style="14" bestFit="1" customWidth="1"/>
    <col min="15672" max="15672" width="9.375" style="14" customWidth="1"/>
    <col min="15673" max="15673" width="9.375" style="14" bestFit="1" customWidth="1"/>
    <col min="15674" max="15674" width="9.375" style="14" customWidth="1"/>
    <col min="15675" max="15860" width="9" style="14"/>
    <col min="15861" max="15861" width="3" style="14" customWidth="1"/>
    <col min="15862" max="15862" width="2.5" style="14" customWidth="1"/>
    <col min="15863" max="15863" width="0" style="14" hidden="1" customWidth="1"/>
    <col min="15864" max="15864" width="11" style="14" customWidth="1"/>
    <col min="15865" max="15874" width="6.25" style="14" customWidth="1"/>
    <col min="15875" max="15875" width="4.75" style="14" customWidth="1"/>
    <col min="15876" max="15876" width="0" style="14" hidden="1" customWidth="1"/>
    <col min="15877" max="15877" width="6.875" style="14" customWidth="1"/>
    <col min="15878" max="15878" width="0" style="14" hidden="1" customWidth="1"/>
    <col min="15879" max="15879" width="5.375" style="14" customWidth="1"/>
    <col min="15880" max="15880" width="6" style="14" customWidth="1"/>
    <col min="15881" max="15881" width="6.625" style="14" customWidth="1"/>
    <col min="15882" max="15882" width="5.375" style="14" customWidth="1"/>
    <col min="15883" max="15884" width="6.375" style="14" customWidth="1"/>
    <col min="15885" max="15886" width="5.375" style="14" customWidth="1"/>
    <col min="15887" max="15887" width="0" style="14" hidden="1" customWidth="1"/>
    <col min="15888" max="15888" width="5.375" style="14" customWidth="1"/>
    <col min="15889" max="15914" width="0" style="14" hidden="1" customWidth="1"/>
    <col min="15915" max="15915" width="9.375" style="14" customWidth="1"/>
    <col min="15916" max="15918" width="0" style="14" hidden="1" customWidth="1"/>
    <col min="15919" max="15919" width="7.5" style="14" customWidth="1"/>
    <col min="15920" max="15920" width="12.75" style="14" customWidth="1"/>
    <col min="15921" max="15921" width="9.375" style="14" bestFit="1" customWidth="1"/>
    <col min="15922" max="15922" width="9.375" style="14" customWidth="1"/>
    <col min="15923" max="15923" width="9.375" style="14" bestFit="1" customWidth="1"/>
    <col min="15924" max="15924" width="9.375" style="14" customWidth="1"/>
    <col min="15925" max="15925" width="9.375" style="14" bestFit="1" customWidth="1"/>
    <col min="15926" max="15926" width="9.375" style="14" customWidth="1"/>
    <col min="15927" max="15927" width="9.375" style="14" bestFit="1" customWidth="1"/>
    <col min="15928" max="15928" width="9.375" style="14" customWidth="1"/>
    <col min="15929" max="15929" width="9.375" style="14" bestFit="1" customWidth="1"/>
    <col min="15930" max="15930" width="9.375" style="14" customWidth="1"/>
    <col min="15931" max="16116" width="9" style="14"/>
    <col min="16117" max="16117" width="3" style="14" customWidth="1"/>
    <col min="16118" max="16118" width="2.5" style="14" customWidth="1"/>
    <col min="16119" max="16119" width="0" style="14" hidden="1" customWidth="1"/>
    <col min="16120" max="16120" width="11" style="14" customWidth="1"/>
    <col min="16121" max="16130" width="6.25" style="14" customWidth="1"/>
    <col min="16131" max="16131" width="4.75" style="14" customWidth="1"/>
    <col min="16132" max="16132" width="0" style="14" hidden="1" customWidth="1"/>
    <col min="16133" max="16133" width="6.875" style="14" customWidth="1"/>
    <col min="16134" max="16134" width="0" style="14" hidden="1" customWidth="1"/>
    <col min="16135" max="16135" width="5.375" style="14" customWidth="1"/>
    <col min="16136" max="16136" width="6" style="14" customWidth="1"/>
    <col min="16137" max="16137" width="6.625" style="14" customWidth="1"/>
    <col min="16138" max="16138" width="5.375" style="14" customWidth="1"/>
    <col min="16139" max="16140" width="6.375" style="14" customWidth="1"/>
    <col min="16141" max="16142" width="5.375" style="14" customWidth="1"/>
    <col min="16143" max="16143" width="0" style="14" hidden="1" customWidth="1"/>
    <col min="16144" max="16144" width="5.375" style="14" customWidth="1"/>
    <col min="16145" max="16170" width="0" style="14" hidden="1" customWidth="1"/>
    <col min="16171" max="16171" width="9.375" style="14" customWidth="1"/>
    <col min="16172" max="16174" width="0" style="14" hidden="1" customWidth="1"/>
    <col min="16175" max="16175" width="7.5" style="14" customWidth="1"/>
    <col min="16176" max="16176" width="12.75" style="14" customWidth="1"/>
    <col min="16177" max="16177" width="9.375" style="14" bestFit="1" customWidth="1"/>
    <col min="16178" max="16178" width="9.375" style="14" customWidth="1"/>
    <col min="16179" max="16179" width="9.375" style="14" bestFit="1" customWidth="1"/>
    <col min="16180" max="16180" width="9.375" style="14" customWidth="1"/>
    <col min="16181" max="16181" width="9.375" style="14" bestFit="1" customWidth="1"/>
    <col min="16182" max="16182" width="9.375" style="14" customWidth="1"/>
    <col min="16183" max="16183" width="9.375" style="14" bestFit="1" customWidth="1"/>
    <col min="16184" max="16184" width="9.375" style="14" customWidth="1"/>
    <col min="16185" max="16185" width="9.375" style="14" bestFit="1" customWidth="1"/>
    <col min="16186" max="16186" width="9.375" style="14" customWidth="1"/>
    <col min="16187" max="16384" width="9" style="14"/>
  </cols>
  <sheetData>
    <row r="1" spans="1:70" s="10" customFormat="1" ht="28.5" customHeight="1" thickBot="1">
      <c r="A1" s="314" t="s">
        <v>210</v>
      </c>
      <c r="B1" s="314"/>
      <c r="C1" s="314"/>
      <c r="D1" s="314"/>
      <c r="E1" s="314"/>
      <c r="F1" s="314"/>
      <c r="G1" s="314"/>
      <c r="H1" s="122"/>
      <c r="I1" s="122"/>
      <c r="J1" s="298" t="str">
        <f>HYPERLINK("#はじめに!A1","はじめにの画面に戻る")</f>
        <v>はじめにの画面に戻る</v>
      </c>
      <c r="K1" s="299"/>
      <c r="L1" s="299"/>
      <c r="M1" s="299"/>
      <c r="N1" s="299"/>
      <c r="O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00"/>
      <c r="B2" s="300"/>
      <c r="C2" s="300"/>
      <c r="D2" s="300"/>
      <c r="E2" s="300"/>
      <c r="F2" s="300"/>
      <c r="G2" s="300"/>
      <c r="H2" s="300"/>
      <c r="I2" s="301" t="s">
        <v>217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137" t="s">
        <v>220</v>
      </c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40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195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2022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10"/>
      <c r="R4" s="310"/>
      <c r="S4" s="310"/>
      <c r="T4" s="310"/>
      <c r="U4" s="310"/>
      <c r="V4" s="310"/>
      <c r="W4" s="310"/>
      <c r="X4" s="310"/>
      <c r="Y4" s="310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44835</v>
      </c>
      <c r="C7" s="19">
        <f t="shared" ref="C7:C16" si="1">WEEKDAY(B7)</f>
        <v>7</v>
      </c>
      <c r="D7" s="20"/>
      <c r="E7" s="53" t="str">
        <f>IF($Q7=1,VLOOKUP($R7,$Z$10:$BB$69,10),IF($Q7=2,VLOOKUP($R6+1,$Z$10:$BB$69,20),IF($Q7="予備","予備","")))</f>
        <v>予備</v>
      </c>
      <c r="F7" s="54" t="str">
        <f t="shared" ref="F7:F37" si="2">IF($Q7=1,VLOOKUP($R7,$Z$10:$BB$69,11),IF($Q7=2,VLOOKUP($R6+1,$Z$10:$BB$69,21),IF($Q7="予備","予備","")))</f>
        <v>予備</v>
      </c>
      <c r="G7" s="55" t="str">
        <f t="shared" ref="G7:G37" si="3">IF($Q7=1,VLOOKUP($R7,$Z$10:$BB$69,12),IF($Q7=2,VLOOKUP($R6+1,$Z$10:$BB$69,22),IF($Q7="予備","予備","")))</f>
        <v>予備</v>
      </c>
      <c r="H7" s="54" t="str">
        <f t="shared" ref="H7:H37" si="4">IF($Q7=1,VLOOKUP($R7,$Z$10:$BB$69,13),IF($Q7=2,VLOOKUP($R6+1,$Z$10:$BB$69,23),IF($Q7="予備","予備","")))</f>
        <v>予備</v>
      </c>
      <c r="I7" s="55" t="str">
        <f t="shared" ref="I7:I37" si="5">IF($Q7=1,VLOOKUP($R7,$Z$10:$BB$69,14),IF($Q7=2,VLOOKUP($R6+1,$Z$10:$BB$69,24),IF($Q7="予備","予備","")))</f>
        <v>予備</v>
      </c>
      <c r="J7" s="54" t="str">
        <f t="shared" ref="J7:J37" si="6">IF($Q7=1,VLOOKUP($R7,$Z$10:$BB$69,15),IF($Q7=2,VLOOKUP($R6+1,$Z$10:$BB$69,25),IF($Q7="予備","予備","")))</f>
        <v>予備</v>
      </c>
      <c r="K7" s="55" t="str">
        <f t="shared" ref="K7:K37" si="7">IF($Q7=1,VLOOKUP($R7,$Z$10:$BB$69,16),IF($Q7=2,VLOOKUP($R6+1,$Z$10:$BB$69,26),IF($Q7="予備","予備","")))</f>
        <v>予備</v>
      </c>
      <c r="L7" s="54" t="str">
        <f t="shared" ref="L7:L37" si="8">IF($Q7=1,VLOOKUP($R7,$Z$10:$BB$69,17),IF($Q7=2,VLOOKUP($R6+1,$Z$10:$BB$69,27),IF($Q7="予備","予備","")))</f>
        <v>予備</v>
      </c>
      <c r="M7" s="55" t="str">
        <f t="shared" ref="M7:M37" si="9">IF($Q7=1,VLOOKUP($R7,$Z$10:$BB$69,18),IF($Q7=2,VLOOKUP($R6+1,$Z$10:$BB$69,28),IF($Q7="予備","予備","")))</f>
        <v>予備</v>
      </c>
      <c r="N7" s="54" t="str">
        <f t="shared" ref="N7:N37" si="10">IF($Q7=1,VLOOKUP($R7,$Z$10:$BB$69,19),IF($Q7=2,VLOOKUP($R6+1,$Z$10:$BB$69,29),IF($Q7="予備","予備","")))</f>
        <v>予備</v>
      </c>
      <c r="O7" s="56"/>
      <c r="Q7" s="64" t="s">
        <v>235</v>
      </c>
      <c r="R7" s="14">
        <f>SUM($Q$7:Q7)</f>
        <v>0</v>
      </c>
    </row>
    <row r="8" spans="1:70" ht="18.95" customHeight="1" thickBot="1">
      <c r="A8" s="5">
        <v>2</v>
      </c>
      <c r="B8" s="6">
        <f t="shared" si="0"/>
        <v>44836</v>
      </c>
      <c r="C8" s="19">
        <f t="shared" si="1"/>
        <v>1</v>
      </c>
      <c r="D8" s="20"/>
      <c r="E8" s="53" t="str">
        <f>IF($Q8=1,VLOOKUP($R8,$Z$10:$BB$69,10),IF($Q8=2,VLOOKUP($R7+1,$Z$10:$BB$69,20),IF($Q8="予備","予備","")))</f>
        <v>予備</v>
      </c>
      <c r="F8" s="54" t="str">
        <f t="shared" si="2"/>
        <v>予備</v>
      </c>
      <c r="G8" s="55" t="str">
        <f t="shared" si="3"/>
        <v>予備</v>
      </c>
      <c r="H8" s="54" t="str">
        <f t="shared" si="4"/>
        <v>予備</v>
      </c>
      <c r="I8" s="55" t="str">
        <f t="shared" si="5"/>
        <v>予備</v>
      </c>
      <c r="J8" s="54" t="str">
        <f t="shared" si="6"/>
        <v>予備</v>
      </c>
      <c r="K8" s="55" t="str">
        <f t="shared" si="7"/>
        <v>予備</v>
      </c>
      <c r="L8" s="54" t="str">
        <f t="shared" si="8"/>
        <v>予備</v>
      </c>
      <c r="M8" s="55" t="str">
        <f t="shared" si="9"/>
        <v>予備</v>
      </c>
      <c r="N8" s="54" t="str">
        <f t="shared" si="10"/>
        <v>予備</v>
      </c>
      <c r="O8" s="56"/>
      <c r="Q8" s="64" t="s">
        <v>235</v>
      </c>
      <c r="R8" s="14">
        <f>SUM($Q$7:Q8)</f>
        <v>0</v>
      </c>
      <c r="T8" s="134"/>
      <c r="U8" s="135"/>
      <c r="V8" s="13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135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44837</v>
      </c>
      <c r="C9" s="19">
        <f t="shared" si="1"/>
        <v>2</v>
      </c>
      <c r="D9" s="20"/>
      <c r="E9" s="55" t="str">
        <f t="shared" ref="E9:E37" si="11">IF($Q9=1,VLOOKUP($R9,$Z$10:$BB$69,10),IF($Q9=2,VLOOKUP($R8+1,$Z$10:$BB$69,20),IF($Q9="予備","予備","")))</f>
        <v>12～13</v>
      </c>
      <c r="F9" s="54" t="str">
        <f t="shared" si="2"/>
        <v>12～13</v>
      </c>
      <c r="G9" s="55" t="str">
        <f t="shared" si="3"/>
        <v/>
      </c>
      <c r="H9" s="54" t="str">
        <f t="shared" si="4"/>
        <v/>
      </c>
      <c r="I9" s="55" t="str">
        <f t="shared" si="5"/>
        <v/>
      </c>
      <c r="J9" s="54" t="str">
        <f t="shared" si="6"/>
        <v/>
      </c>
      <c r="K9" s="55" t="str">
        <f t="shared" si="7"/>
        <v/>
      </c>
      <c r="L9" s="54" t="str">
        <f t="shared" si="8"/>
        <v/>
      </c>
      <c r="M9" s="55" t="str">
        <f t="shared" si="9"/>
        <v/>
      </c>
      <c r="N9" s="54" t="str">
        <f t="shared" si="10"/>
        <v/>
      </c>
      <c r="O9" s="56"/>
      <c r="Q9" s="64">
        <v>1</v>
      </c>
      <c r="R9" s="14">
        <f>SUM($Q$7:Q9)</f>
        <v>1</v>
      </c>
      <c r="T9" s="133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155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44838</v>
      </c>
      <c r="C10" s="19">
        <f t="shared" si="1"/>
        <v>3</v>
      </c>
      <c r="E10" s="55" t="str">
        <f t="shared" si="11"/>
        <v/>
      </c>
      <c r="F10" s="54" t="str">
        <f t="shared" si="2"/>
        <v/>
      </c>
      <c r="G10" s="55" t="str">
        <f t="shared" si="3"/>
        <v>12～14</v>
      </c>
      <c r="H10" s="54" t="str">
        <f t="shared" si="4"/>
        <v>12～13</v>
      </c>
      <c r="I10" s="55" t="str">
        <f t="shared" si="5"/>
        <v/>
      </c>
      <c r="J10" s="54" t="str">
        <f t="shared" si="6"/>
        <v/>
      </c>
      <c r="K10" s="55" t="str">
        <f t="shared" si="7"/>
        <v/>
      </c>
      <c r="L10" s="54" t="str">
        <f t="shared" si="8"/>
        <v/>
      </c>
      <c r="M10" s="55" t="str">
        <f t="shared" si="9"/>
        <v/>
      </c>
      <c r="N10" s="54" t="str">
        <f t="shared" si="10"/>
        <v/>
      </c>
      <c r="O10" s="56"/>
      <c r="Q10" s="64">
        <v>1</v>
      </c>
      <c r="R10" s="14">
        <f>SUM($Q$7:Q10)</f>
        <v>2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6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12～13</v>
      </c>
      <c r="AJ10" s="46" t="str">
        <f>IF(AD10="","",VLOOKUP(AD10,目次!$A$5:$P$36,16))</f>
        <v>12～13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12～13</v>
      </c>
      <c r="AT10" s="52" t="str">
        <f t="shared" si="13"/>
        <v>12～13</v>
      </c>
      <c r="AU10" s="52" t="str">
        <f t="shared" si="13"/>
        <v>12～14</v>
      </c>
      <c r="AV10" s="52" t="str">
        <f t="shared" si="13"/>
        <v>12～13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44839</v>
      </c>
      <c r="C11" s="19">
        <f t="shared" si="1"/>
        <v>4</v>
      </c>
      <c r="D11" s="9"/>
      <c r="E11" s="55" t="str">
        <f t="shared" si="11"/>
        <v/>
      </c>
      <c r="F11" s="54" t="str">
        <f t="shared" si="2"/>
        <v/>
      </c>
      <c r="G11" s="55" t="str">
        <f t="shared" si="3"/>
        <v/>
      </c>
      <c r="H11" s="54" t="str">
        <f t="shared" si="4"/>
        <v/>
      </c>
      <c r="I11" s="55" t="str">
        <f t="shared" si="5"/>
        <v>12～13</v>
      </c>
      <c r="J11" s="54" t="str">
        <f t="shared" si="6"/>
        <v>12～13</v>
      </c>
      <c r="K11" s="55" t="str">
        <f t="shared" si="7"/>
        <v/>
      </c>
      <c r="L11" s="54" t="str">
        <f t="shared" si="8"/>
        <v/>
      </c>
      <c r="M11" s="55" t="str">
        <f t="shared" si="9"/>
        <v/>
      </c>
      <c r="N11" s="54" t="str">
        <f t="shared" si="10"/>
        <v/>
      </c>
      <c r="O11" s="56"/>
      <c r="Q11" s="64">
        <v>1</v>
      </c>
      <c r="R11" s="14">
        <f>SUM($Q$7:Q11)</f>
        <v>3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6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12～14</v>
      </c>
      <c r="AL11" s="46" t="str">
        <f>IF(AE11="","",VLOOKUP(AE11,目次!$A$5:$P$36,16))</f>
        <v>12～13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12～14</v>
      </c>
      <c r="AV11" s="52" t="str">
        <f t="shared" si="13"/>
        <v>12～13</v>
      </c>
      <c r="AW11" s="52" t="str">
        <f t="shared" si="13"/>
        <v>12～13</v>
      </c>
      <c r="AX11" s="52" t="str">
        <f t="shared" si="13"/>
        <v>12～13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44840</v>
      </c>
      <c r="C12" s="19">
        <f t="shared" si="1"/>
        <v>5</v>
      </c>
      <c r="D12" s="9" t="s">
        <v>208</v>
      </c>
      <c r="E12" s="55" t="str">
        <f t="shared" si="11"/>
        <v/>
      </c>
      <c r="F12" s="54" t="str">
        <f t="shared" si="2"/>
        <v/>
      </c>
      <c r="G12" s="55" t="str">
        <f t="shared" si="3"/>
        <v/>
      </c>
      <c r="H12" s="54" t="str">
        <f t="shared" si="4"/>
        <v/>
      </c>
      <c r="I12" s="55" t="str">
        <f t="shared" si="5"/>
        <v/>
      </c>
      <c r="J12" s="54" t="str">
        <f t="shared" si="6"/>
        <v/>
      </c>
      <c r="K12" s="55" t="str">
        <f t="shared" si="7"/>
        <v/>
      </c>
      <c r="L12" s="54" t="str">
        <f t="shared" si="8"/>
        <v/>
      </c>
      <c r="M12" s="55" t="str">
        <f t="shared" si="9"/>
        <v/>
      </c>
      <c r="N12" s="54" t="str">
        <f t="shared" si="10"/>
        <v/>
      </c>
      <c r="O12" s="56"/>
      <c r="Q12" s="64">
        <v>0</v>
      </c>
      <c r="R12" s="14">
        <f>SUM($Q$7:Q12)</f>
        <v>3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6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12～13</v>
      </c>
      <c r="AN12" s="46" t="str">
        <f>IF(AF12="","",VLOOKUP(AF12,目次!$A$5:$P$36,16))</f>
        <v>12～13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12～13</v>
      </c>
      <c r="AX12" s="52" t="str">
        <f t="shared" si="13"/>
        <v>12～13</v>
      </c>
      <c r="AY12" s="52" t="str">
        <f t="shared" si="13"/>
        <v>12～13</v>
      </c>
      <c r="AZ12" s="52" t="str">
        <f t="shared" si="13"/>
        <v>12～13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44841</v>
      </c>
      <c r="C13" s="19">
        <f t="shared" si="1"/>
        <v>6</v>
      </c>
      <c r="D13" s="20"/>
      <c r="E13" s="55" t="str">
        <f t="shared" si="11"/>
        <v/>
      </c>
      <c r="F13" s="54" t="str">
        <f t="shared" si="2"/>
        <v/>
      </c>
      <c r="G13" s="55" t="str">
        <f t="shared" si="3"/>
        <v/>
      </c>
      <c r="H13" s="54" t="str">
        <f t="shared" si="4"/>
        <v/>
      </c>
      <c r="I13" s="55" t="str">
        <f t="shared" si="5"/>
        <v/>
      </c>
      <c r="J13" s="54" t="str">
        <f t="shared" si="6"/>
        <v/>
      </c>
      <c r="K13" s="55" t="str">
        <f t="shared" si="7"/>
        <v>12～13</v>
      </c>
      <c r="L13" s="54" t="str">
        <f t="shared" si="8"/>
        <v>12～13</v>
      </c>
      <c r="M13" s="55" t="str">
        <f t="shared" si="9"/>
        <v/>
      </c>
      <c r="N13" s="54" t="str">
        <f t="shared" si="10"/>
        <v/>
      </c>
      <c r="O13" s="56"/>
      <c r="Q13" s="64">
        <v>1</v>
      </c>
      <c r="R13" s="14">
        <f>SUM($Q$7:Q13)</f>
        <v>4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6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12～13</v>
      </c>
      <c r="AP13" s="46" t="str">
        <f>IF(AG13="","",VLOOKUP(AG13,目次!$A$5:$P$36,16))</f>
        <v>12～13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12～13</v>
      </c>
      <c r="AZ13" s="52" t="str">
        <f t="shared" si="13"/>
        <v>12～13</v>
      </c>
      <c r="BA13" s="52" t="str">
        <f t="shared" si="13"/>
        <v>12～13</v>
      </c>
      <c r="BB13" s="52" t="str">
        <f t="shared" si="13"/>
        <v>12～13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44842</v>
      </c>
      <c r="C14" s="19">
        <f t="shared" si="1"/>
        <v>7</v>
      </c>
      <c r="E14" s="55" t="str">
        <f t="shared" si="11"/>
        <v>予備</v>
      </c>
      <c r="F14" s="54" t="str">
        <f t="shared" si="2"/>
        <v>予備</v>
      </c>
      <c r="G14" s="55" t="str">
        <f t="shared" si="3"/>
        <v>予備</v>
      </c>
      <c r="H14" s="54" t="str">
        <f t="shared" si="4"/>
        <v>予備</v>
      </c>
      <c r="I14" s="55" t="str">
        <f t="shared" si="5"/>
        <v>予備</v>
      </c>
      <c r="J14" s="54" t="str">
        <f t="shared" si="6"/>
        <v>予備</v>
      </c>
      <c r="K14" s="55" t="str">
        <f t="shared" si="7"/>
        <v>予備</v>
      </c>
      <c r="L14" s="54" t="str">
        <f t="shared" si="8"/>
        <v>予備</v>
      </c>
      <c r="M14" s="55" t="str">
        <f t="shared" si="9"/>
        <v>予備</v>
      </c>
      <c r="N14" s="54" t="str">
        <f t="shared" si="10"/>
        <v>予備</v>
      </c>
      <c r="O14" s="56"/>
      <c r="Q14" s="64" t="s">
        <v>235</v>
      </c>
      <c r="R14" s="14">
        <f>SUM($Q$7:Q14)</f>
        <v>4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6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12～13</v>
      </c>
      <c r="AR14" s="46" t="str">
        <f>IF(AH14="","",VLOOKUP(AH14,目次!$A$5:$P$36,16))</f>
        <v>12～13</v>
      </c>
      <c r="AS14" s="52" t="str">
        <f t="shared" si="13"/>
        <v>14～15</v>
      </c>
      <c r="AT14" s="52" t="str">
        <f t="shared" si="13"/>
        <v>14～15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12～13</v>
      </c>
      <c r="BB14" s="52" t="str">
        <f t="shared" si="13"/>
        <v>12～13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165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44843</v>
      </c>
      <c r="C15" s="19">
        <f t="shared" si="1"/>
        <v>1</v>
      </c>
      <c r="D15" s="20"/>
      <c r="E15" s="55" t="str">
        <f t="shared" si="11"/>
        <v>予備</v>
      </c>
      <c r="F15" s="54" t="str">
        <f t="shared" si="2"/>
        <v>予備</v>
      </c>
      <c r="G15" s="55" t="str">
        <f t="shared" si="3"/>
        <v>予備</v>
      </c>
      <c r="H15" s="54" t="str">
        <f t="shared" si="4"/>
        <v>予備</v>
      </c>
      <c r="I15" s="55" t="str">
        <f t="shared" si="5"/>
        <v>予備</v>
      </c>
      <c r="J15" s="54" t="str">
        <f t="shared" si="6"/>
        <v>予備</v>
      </c>
      <c r="K15" s="55" t="str">
        <f t="shared" si="7"/>
        <v>予備</v>
      </c>
      <c r="L15" s="54" t="str">
        <f t="shared" si="8"/>
        <v>予備</v>
      </c>
      <c r="M15" s="55" t="str">
        <f t="shared" si="9"/>
        <v>予備</v>
      </c>
      <c r="N15" s="54" t="str">
        <f t="shared" si="10"/>
        <v>予備</v>
      </c>
      <c r="O15" s="56"/>
      <c r="Q15" s="64" t="s">
        <v>235</v>
      </c>
      <c r="R15" s="14">
        <f>SUM($Q$7:Q15)</f>
        <v>4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7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14～15</v>
      </c>
      <c r="AJ15" s="46" t="str">
        <f>IF(AD15="","",VLOOKUP(AD15,目次!$A$5:$P$36,16))</f>
        <v>14～15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14～15</v>
      </c>
      <c r="AT15" s="52" t="str">
        <f t="shared" si="13"/>
        <v>14～15</v>
      </c>
      <c r="AU15" s="52" t="str">
        <f t="shared" si="13"/>
        <v>16～17</v>
      </c>
      <c r="AV15" s="52" t="str">
        <f t="shared" si="13"/>
        <v>14～15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114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44844</v>
      </c>
      <c r="C16" s="19">
        <f t="shared" si="1"/>
        <v>2</v>
      </c>
      <c r="D16" s="20"/>
      <c r="E16" s="55" t="str">
        <f t="shared" si="11"/>
        <v/>
      </c>
      <c r="F16" s="54" t="str">
        <f t="shared" si="2"/>
        <v/>
      </c>
      <c r="G16" s="55" t="str">
        <f t="shared" si="3"/>
        <v/>
      </c>
      <c r="H16" s="54" t="str">
        <f t="shared" si="4"/>
        <v/>
      </c>
      <c r="I16" s="55" t="str">
        <f t="shared" si="5"/>
        <v/>
      </c>
      <c r="J16" s="54" t="str">
        <f t="shared" si="6"/>
        <v/>
      </c>
      <c r="K16" s="55" t="str">
        <f t="shared" si="7"/>
        <v/>
      </c>
      <c r="L16" s="54" t="str">
        <f t="shared" si="8"/>
        <v/>
      </c>
      <c r="M16" s="55" t="str">
        <f t="shared" si="9"/>
        <v>12～13</v>
      </c>
      <c r="N16" s="54" t="str">
        <f t="shared" si="10"/>
        <v>12～13</v>
      </c>
      <c r="O16" s="56"/>
      <c r="Q16" s="64">
        <v>1</v>
      </c>
      <c r="R16" s="14">
        <f>SUM($Q$7:Q16)</f>
        <v>5</v>
      </c>
      <c r="T16" s="151" t="s">
        <v>211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7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16～17</v>
      </c>
      <c r="AL16" s="46" t="str">
        <f>IF(AE16="","",VLOOKUP(AE16,目次!$A$5:$P$36,16))</f>
        <v>14～15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16～17</v>
      </c>
      <c r="AV16" s="52" t="str">
        <f t="shared" si="13"/>
        <v>14～15</v>
      </c>
      <c r="AW16" s="52" t="str">
        <f t="shared" si="13"/>
        <v>14～15</v>
      </c>
      <c r="AX16" s="52" t="str">
        <f t="shared" si="13"/>
        <v>14～15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44845</v>
      </c>
      <c r="C17" s="19">
        <f t="shared" ref="C17:C37" si="14">WEEKDAY(B17)</f>
        <v>3</v>
      </c>
      <c r="D17" s="20"/>
      <c r="E17" s="55" t="str">
        <f t="shared" si="11"/>
        <v>14～15</v>
      </c>
      <c r="F17" s="54" t="str">
        <f t="shared" si="2"/>
        <v>14～15</v>
      </c>
      <c r="G17" s="55" t="str">
        <f t="shared" si="3"/>
        <v/>
      </c>
      <c r="H17" s="54" t="str">
        <f t="shared" si="4"/>
        <v/>
      </c>
      <c r="I17" s="55" t="str">
        <f t="shared" si="5"/>
        <v/>
      </c>
      <c r="J17" s="54" t="str">
        <f t="shared" si="6"/>
        <v/>
      </c>
      <c r="K17" s="55" t="str">
        <f t="shared" si="7"/>
        <v/>
      </c>
      <c r="L17" s="54" t="str">
        <f t="shared" si="8"/>
        <v/>
      </c>
      <c r="M17" s="55" t="str">
        <f t="shared" si="9"/>
        <v/>
      </c>
      <c r="N17" s="54" t="str">
        <f t="shared" si="10"/>
        <v/>
      </c>
      <c r="O17" s="56"/>
      <c r="Q17" s="64">
        <v>1</v>
      </c>
      <c r="R17" s="14">
        <f>SUM($Q$7:Q17)</f>
        <v>6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7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14～15</v>
      </c>
      <c r="AN17" s="46" t="str">
        <f>IF(AF17="","",VLOOKUP(AF17,目次!$A$5:$P$36,16))</f>
        <v>14～15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14～15</v>
      </c>
      <c r="AX17" s="52" t="str">
        <f t="shared" si="13"/>
        <v>14～15</v>
      </c>
      <c r="AY17" s="52" t="str">
        <f t="shared" si="13"/>
        <v>14～15</v>
      </c>
      <c r="AZ17" s="52" t="str">
        <f t="shared" si="13"/>
        <v>14～15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166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44846</v>
      </c>
      <c r="C18" s="19">
        <f t="shared" si="14"/>
        <v>4</v>
      </c>
      <c r="D18" s="20"/>
      <c r="E18" s="55" t="str">
        <f t="shared" si="11"/>
        <v/>
      </c>
      <c r="F18" s="54" t="str">
        <f t="shared" si="2"/>
        <v/>
      </c>
      <c r="G18" s="55" t="str">
        <f t="shared" si="3"/>
        <v>16～17</v>
      </c>
      <c r="H18" s="54" t="str">
        <f t="shared" si="4"/>
        <v>14～15</v>
      </c>
      <c r="I18" s="55" t="str">
        <f t="shared" si="5"/>
        <v/>
      </c>
      <c r="J18" s="54" t="str">
        <f t="shared" si="6"/>
        <v/>
      </c>
      <c r="K18" s="55" t="str">
        <f t="shared" si="7"/>
        <v/>
      </c>
      <c r="L18" s="54" t="str">
        <f t="shared" si="8"/>
        <v/>
      </c>
      <c r="M18" s="55" t="str">
        <f t="shared" si="9"/>
        <v/>
      </c>
      <c r="N18" s="54" t="str">
        <f t="shared" si="10"/>
        <v/>
      </c>
      <c r="O18" s="56"/>
      <c r="Q18" s="64">
        <v>1</v>
      </c>
      <c r="R18" s="14">
        <f>SUM($Q$7:Q18)</f>
        <v>7</v>
      </c>
      <c r="T18" s="66">
        <v>5</v>
      </c>
      <c r="U18" s="67">
        <v>5</v>
      </c>
      <c r="V18" s="67">
        <v>5</v>
      </c>
      <c r="W18" s="67">
        <v>5</v>
      </c>
      <c r="X18" s="68">
        <v>5</v>
      </c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7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14～15</v>
      </c>
      <c r="AP18" s="46" t="str">
        <f>IF(AG18="","",VLOOKUP(AG18,目次!$A$5:$P$36,16))</f>
        <v>14～15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14～15</v>
      </c>
      <c r="AZ18" s="52" t="str">
        <f t="shared" si="13"/>
        <v>14～15</v>
      </c>
      <c r="BA18" s="52" t="str">
        <f t="shared" si="13"/>
        <v>14～15</v>
      </c>
      <c r="BB18" s="52" t="str">
        <f t="shared" si="13"/>
        <v>14～15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118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44847</v>
      </c>
      <c r="C19" s="19">
        <f t="shared" si="14"/>
        <v>5</v>
      </c>
      <c r="D19" s="20"/>
      <c r="E19" s="55" t="str">
        <f t="shared" si="11"/>
        <v/>
      </c>
      <c r="F19" s="54" t="str">
        <f t="shared" si="2"/>
        <v/>
      </c>
      <c r="G19" s="55" t="str">
        <f t="shared" si="3"/>
        <v/>
      </c>
      <c r="H19" s="54" t="str">
        <f t="shared" si="4"/>
        <v/>
      </c>
      <c r="I19" s="55" t="str">
        <f t="shared" si="5"/>
        <v>14～15</v>
      </c>
      <c r="J19" s="54" t="str">
        <f t="shared" si="6"/>
        <v>14～15</v>
      </c>
      <c r="K19" s="55" t="str">
        <f t="shared" si="7"/>
        <v/>
      </c>
      <c r="L19" s="54" t="str">
        <f t="shared" si="8"/>
        <v/>
      </c>
      <c r="M19" s="55" t="str">
        <f t="shared" si="9"/>
        <v/>
      </c>
      <c r="N19" s="54" t="str">
        <f t="shared" si="10"/>
        <v/>
      </c>
      <c r="O19" s="56"/>
      <c r="Q19" s="64">
        <v>1</v>
      </c>
      <c r="R19" s="14">
        <f>SUM($Q$7:Q19)</f>
        <v>8</v>
      </c>
      <c r="T19" s="121" t="s">
        <v>218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7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14～15</v>
      </c>
      <c r="AR19" s="46" t="str">
        <f>IF(AH19="","",VLOOKUP(AH19,目次!$A$5:$P$36,16))</f>
        <v>14～15</v>
      </c>
      <c r="AS19" s="52" t="str">
        <f t="shared" si="13"/>
        <v>16～17</v>
      </c>
      <c r="AT19" s="52" t="str">
        <f t="shared" si="13"/>
        <v>16～17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14～15</v>
      </c>
      <c r="BB19" s="52" t="str">
        <f t="shared" si="13"/>
        <v>14～15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44848</v>
      </c>
      <c r="C20" s="19">
        <f t="shared" si="14"/>
        <v>6</v>
      </c>
      <c r="D20" s="20"/>
      <c r="E20" s="55" t="str">
        <f t="shared" si="11"/>
        <v/>
      </c>
      <c r="F20" s="54" t="str">
        <f t="shared" si="2"/>
        <v/>
      </c>
      <c r="G20" s="55" t="str">
        <f t="shared" si="3"/>
        <v/>
      </c>
      <c r="H20" s="54" t="str">
        <f t="shared" si="4"/>
        <v/>
      </c>
      <c r="I20" s="55" t="str">
        <f t="shared" si="5"/>
        <v/>
      </c>
      <c r="J20" s="54" t="str">
        <f t="shared" si="6"/>
        <v/>
      </c>
      <c r="K20" s="55" t="str">
        <f t="shared" si="7"/>
        <v>14～15</v>
      </c>
      <c r="L20" s="54" t="str">
        <f t="shared" si="8"/>
        <v>14～15</v>
      </c>
      <c r="M20" s="55" t="str">
        <f t="shared" si="9"/>
        <v/>
      </c>
      <c r="N20" s="54" t="str">
        <f t="shared" si="10"/>
        <v/>
      </c>
      <c r="O20" s="56"/>
      <c r="Q20" s="64">
        <v>1</v>
      </c>
      <c r="R20" s="14">
        <f>SUM($Q$7:Q20)</f>
        <v>9</v>
      </c>
      <c r="T20" s="121" t="s">
        <v>212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8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16～17</v>
      </c>
      <c r="AJ20" s="46" t="str">
        <f>IF(AD20="","",VLOOKUP(AD20,目次!$A$5:$P$36,16))</f>
        <v>16～17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16～17</v>
      </c>
      <c r="AT20" s="52" t="str">
        <f t="shared" si="13"/>
        <v>16～17</v>
      </c>
      <c r="AU20" s="52" t="str">
        <f t="shared" si="13"/>
        <v>18～19</v>
      </c>
      <c r="AV20" s="52" t="str">
        <f t="shared" si="13"/>
        <v>16～17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167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44849</v>
      </c>
      <c r="C21" s="19">
        <f t="shared" si="14"/>
        <v>7</v>
      </c>
      <c r="D21" s="20"/>
      <c r="E21" s="55" t="str">
        <f t="shared" si="11"/>
        <v>予備</v>
      </c>
      <c r="F21" s="54" t="str">
        <f t="shared" si="2"/>
        <v>予備</v>
      </c>
      <c r="G21" s="55" t="str">
        <f t="shared" si="3"/>
        <v>予備</v>
      </c>
      <c r="H21" s="54" t="str">
        <f t="shared" si="4"/>
        <v>予備</v>
      </c>
      <c r="I21" s="55" t="str">
        <f t="shared" si="5"/>
        <v>予備</v>
      </c>
      <c r="J21" s="54" t="str">
        <f t="shared" si="6"/>
        <v>予備</v>
      </c>
      <c r="K21" s="55" t="str">
        <f t="shared" si="7"/>
        <v>予備</v>
      </c>
      <c r="L21" s="54" t="str">
        <f t="shared" si="8"/>
        <v>予備</v>
      </c>
      <c r="M21" s="55" t="str">
        <f t="shared" si="9"/>
        <v>予備</v>
      </c>
      <c r="N21" s="54" t="str">
        <f t="shared" si="10"/>
        <v>予備</v>
      </c>
      <c r="O21" s="56"/>
      <c r="Q21" s="64" t="s">
        <v>235</v>
      </c>
      <c r="R21" s="14">
        <f>SUM($Q$7:Q21)</f>
        <v>9</v>
      </c>
      <c r="T21" s="121" t="s">
        <v>219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8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18～19</v>
      </c>
      <c r="AL21" s="46" t="str">
        <f>IF(AE21="","",VLOOKUP(AE21,目次!$A$5:$P$36,16))</f>
        <v>16～17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18～19</v>
      </c>
      <c r="AV21" s="52" t="str">
        <f t="shared" si="13"/>
        <v>16～17</v>
      </c>
      <c r="AW21" s="52" t="str">
        <f t="shared" si="13"/>
        <v>16～17</v>
      </c>
      <c r="AX21" s="52" t="str">
        <f t="shared" si="13"/>
        <v>16～17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124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44850</v>
      </c>
      <c r="C22" s="19">
        <f t="shared" si="14"/>
        <v>1</v>
      </c>
      <c r="D22" s="20"/>
      <c r="E22" s="55" t="str">
        <f t="shared" si="11"/>
        <v>予備</v>
      </c>
      <c r="F22" s="54" t="str">
        <f t="shared" si="2"/>
        <v>予備</v>
      </c>
      <c r="G22" s="55" t="str">
        <f t="shared" si="3"/>
        <v>予備</v>
      </c>
      <c r="H22" s="54" t="str">
        <f t="shared" si="4"/>
        <v>予備</v>
      </c>
      <c r="I22" s="55" t="str">
        <f t="shared" si="5"/>
        <v>予備</v>
      </c>
      <c r="J22" s="54" t="str">
        <f t="shared" si="6"/>
        <v>予備</v>
      </c>
      <c r="K22" s="55" t="str">
        <f t="shared" si="7"/>
        <v>予備</v>
      </c>
      <c r="L22" s="54" t="str">
        <f t="shared" si="8"/>
        <v>予備</v>
      </c>
      <c r="M22" s="55" t="str">
        <f t="shared" si="9"/>
        <v>予備</v>
      </c>
      <c r="N22" s="54" t="str">
        <f t="shared" si="10"/>
        <v>予備</v>
      </c>
      <c r="O22" s="56"/>
      <c r="Q22" s="64" t="s">
        <v>235</v>
      </c>
      <c r="R22" s="14">
        <f>SUM($Q$7:Q22)</f>
        <v>9</v>
      </c>
      <c r="T22" s="121" t="s">
        <v>213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8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16～17</v>
      </c>
      <c r="AN22" s="46" t="str">
        <f>IF(AF22="","",VLOOKUP(AF22,目次!$A$5:$P$36,16))</f>
        <v>16～17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16～17</v>
      </c>
      <c r="AX22" s="52" t="str">
        <f t="shared" si="13"/>
        <v>16～17</v>
      </c>
      <c r="AY22" s="52" t="str">
        <f t="shared" si="13"/>
        <v>16～17</v>
      </c>
      <c r="AZ22" s="52" t="str">
        <f t="shared" si="13"/>
        <v>16～17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44851</v>
      </c>
      <c r="C23" s="19">
        <f t="shared" si="14"/>
        <v>2</v>
      </c>
      <c r="D23" s="20"/>
      <c r="E23" s="55" t="str">
        <f t="shared" si="11"/>
        <v/>
      </c>
      <c r="F23" s="54" t="str">
        <f t="shared" si="2"/>
        <v/>
      </c>
      <c r="G23" s="55" t="str">
        <f t="shared" si="3"/>
        <v/>
      </c>
      <c r="H23" s="54" t="str">
        <f t="shared" si="4"/>
        <v/>
      </c>
      <c r="I23" s="55" t="str">
        <f t="shared" si="5"/>
        <v/>
      </c>
      <c r="J23" s="54" t="str">
        <f t="shared" si="6"/>
        <v/>
      </c>
      <c r="K23" s="55" t="str">
        <f t="shared" si="7"/>
        <v/>
      </c>
      <c r="L23" s="54" t="str">
        <f t="shared" si="8"/>
        <v/>
      </c>
      <c r="M23" s="55" t="str">
        <f t="shared" si="9"/>
        <v>14～15</v>
      </c>
      <c r="N23" s="54" t="str">
        <f t="shared" si="10"/>
        <v>14～15</v>
      </c>
      <c r="O23" s="56"/>
      <c r="Q23" s="64">
        <v>1</v>
      </c>
      <c r="R23" s="14">
        <f>SUM($Q$7:Q23)</f>
        <v>10</v>
      </c>
      <c r="T23" s="121" t="s">
        <v>214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8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16～17</v>
      </c>
      <c r="AP23" s="46" t="str">
        <f>IF(AG23="","",VLOOKUP(AG23,目次!$A$5:$P$36,16))</f>
        <v>16～17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16～17</v>
      </c>
      <c r="AZ23" s="52" t="str">
        <f t="shared" si="13"/>
        <v>16～17</v>
      </c>
      <c r="BA23" s="52" t="str">
        <f t="shared" si="13"/>
        <v>16～17</v>
      </c>
      <c r="BB23" s="52" t="str">
        <f t="shared" si="13"/>
        <v>16～17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44852</v>
      </c>
      <c r="C24" s="19">
        <f t="shared" si="14"/>
        <v>3</v>
      </c>
      <c r="E24" s="55" t="str">
        <f t="shared" si="11"/>
        <v>16～17</v>
      </c>
      <c r="F24" s="54" t="str">
        <f t="shared" si="2"/>
        <v>16～17</v>
      </c>
      <c r="G24" s="55" t="str">
        <f t="shared" si="3"/>
        <v/>
      </c>
      <c r="H24" s="54" t="str">
        <f t="shared" si="4"/>
        <v/>
      </c>
      <c r="I24" s="55" t="str">
        <f t="shared" si="5"/>
        <v/>
      </c>
      <c r="J24" s="54" t="str">
        <f t="shared" si="6"/>
        <v/>
      </c>
      <c r="K24" s="55" t="str">
        <f t="shared" si="7"/>
        <v/>
      </c>
      <c r="L24" s="54" t="str">
        <f t="shared" si="8"/>
        <v/>
      </c>
      <c r="M24" s="55" t="str">
        <f t="shared" si="9"/>
        <v/>
      </c>
      <c r="N24" s="54" t="str">
        <f t="shared" si="10"/>
        <v/>
      </c>
      <c r="O24" s="56"/>
      <c r="Q24" s="64">
        <v>1</v>
      </c>
      <c r="R24" s="14">
        <f>SUM($Q$7:Q24)</f>
        <v>11</v>
      </c>
      <c r="T24" s="121" t="s">
        <v>215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8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16～17</v>
      </c>
      <c r="AR24" s="46" t="str">
        <f>IF(AH24="","",VLOOKUP(AH24,目次!$A$5:$P$36,16))</f>
        <v>16～17</v>
      </c>
      <c r="AS24" s="52" t="str">
        <f t="shared" si="13"/>
        <v>18～19</v>
      </c>
      <c r="AT24" s="52" t="str">
        <f t="shared" si="13"/>
        <v>18～19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16～17</v>
      </c>
      <c r="BB24" s="52" t="str">
        <f t="shared" si="13"/>
        <v>16～17</v>
      </c>
      <c r="BG24" s="45">
        <v>15</v>
      </c>
      <c r="BH24" s="73" t="s">
        <v>38</v>
      </c>
      <c r="BI24" s="93" t="s">
        <v>72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44853</v>
      </c>
      <c r="C25" s="19">
        <f t="shared" si="14"/>
        <v>4</v>
      </c>
      <c r="D25" s="9"/>
      <c r="E25" s="55" t="str">
        <f t="shared" si="11"/>
        <v/>
      </c>
      <c r="F25" s="54" t="str">
        <f t="shared" si="2"/>
        <v/>
      </c>
      <c r="G25" s="55" t="str">
        <f t="shared" si="3"/>
        <v>18～19</v>
      </c>
      <c r="H25" s="54" t="str">
        <f t="shared" si="4"/>
        <v>16～17</v>
      </c>
      <c r="I25" s="55" t="str">
        <f t="shared" si="5"/>
        <v/>
      </c>
      <c r="J25" s="54" t="str">
        <f t="shared" si="6"/>
        <v/>
      </c>
      <c r="K25" s="55" t="str">
        <f t="shared" si="7"/>
        <v/>
      </c>
      <c r="L25" s="54" t="str">
        <f t="shared" si="8"/>
        <v/>
      </c>
      <c r="M25" s="55" t="str">
        <f t="shared" si="9"/>
        <v/>
      </c>
      <c r="N25" s="54" t="str">
        <f t="shared" si="10"/>
        <v/>
      </c>
      <c r="O25" s="56"/>
      <c r="Q25" s="64">
        <v>1</v>
      </c>
      <c r="R25" s="14">
        <f>SUM($Q$7:Q25)</f>
        <v>12</v>
      </c>
      <c r="T25" s="121" t="s">
        <v>216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9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18～19</v>
      </c>
      <c r="AJ25" s="46" t="str">
        <f>IF(AD25="","",VLOOKUP(AD25,目次!$A$5:$P$36,16))</f>
        <v>18～19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18～19</v>
      </c>
      <c r="AT25" s="52" t="str">
        <f t="shared" si="13"/>
        <v>18～19</v>
      </c>
      <c r="AU25" s="52" t="str">
        <f t="shared" si="13"/>
        <v>20～22</v>
      </c>
      <c r="AV25" s="52" t="str">
        <f t="shared" si="13"/>
        <v>18～19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73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44854</v>
      </c>
      <c r="C26" s="19">
        <f t="shared" si="14"/>
        <v>5</v>
      </c>
      <c r="D26" s="20"/>
      <c r="E26" s="55" t="str">
        <f t="shared" si="11"/>
        <v/>
      </c>
      <c r="F26" s="54" t="str">
        <f t="shared" si="2"/>
        <v/>
      </c>
      <c r="G26" s="55" t="str">
        <f t="shared" si="3"/>
        <v/>
      </c>
      <c r="H26" s="54" t="str">
        <f t="shared" si="4"/>
        <v/>
      </c>
      <c r="I26" s="55" t="str">
        <f t="shared" si="5"/>
        <v>16～17</v>
      </c>
      <c r="J26" s="54" t="str">
        <f t="shared" si="6"/>
        <v>16～17</v>
      </c>
      <c r="K26" s="55" t="str">
        <f t="shared" si="7"/>
        <v/>
      </c>
      <c r="L26" s="54" t="str">
        <f t="shared" si="8"/>
        <v/>
      </c>
      <c r="M26" s="55" t="str">
        <f t="shared" si="9"/>
        <v/>
      </c>
      <c r="N26" s="54" t="str">
        <f t="shared" si="10"/>
        <v/>
      </c>
      <c r="O26" s="56"/>
      <c r="Q26" s="64">
        <v>1</v>
      </c>
      <c r="R26" s="14">
        <f>SUM($Q$7:Q26)</f>
        <v>13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9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20～22</v>
      </c>
      <c r="AL26" s="46" t="str">
        <f>IF(AE26="","",VLOOKUP(AE26,目次!$A$5:$P$36,16))</f>
        <v>18～19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20～22</v>
      </c>
      <c r="AV26" s="52" t="str">
        <f t="shared" si="13"/>
        <v>18～19</v>
      </c>
      <c r="AW26" s="52" t="str">
        <f t="shared" si="13"/>
        <v>18～19</v>
      </c>
      <c r="AX26" s="52" t="str">
        <f t="shared" si="13"/>
        <v>18～19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74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44855</v>
      </c>
      <c r="C27" s="19">
        <f t="shared" si="14"/>
        <v>6</v>
      </c>
      <c r="D27" s="9" t="s">
        <v>209</v>
      </c>
      <c r="E27" s="55" t="str">
        <f t="shared" si="11"/>
        <v/>
      </c>
      <c r="F27" s="54" t="str">
        <f t="shared" si="2"/>
        <v/>
      </c>
      <c r="G27" s="55" t="str">
        <f t="shared" si="3"/>
        <v/>
      </c>
      <c r="H27" s="54" t="str">
        <f t="shared" si="4"/>
        <v/>
      </c>
      <c r="I27" s="55" t="str">
        <f t="shared" si="5"/>
        <v/>
      </c>
      <c r="J27" s="54" t="str">
        <f t="shared" si="6"/>
        <v/>
      </c>
      <c r="K27" s="55" t="str">
        <f t="shared" si="7"/>
        <v/>
      </c>
      <c r="L27" s="54" t="str">
        <f t="shared" si="8"/>
        <v/>
      </c>
      <c r="M27" s="55" t="str">
        <f t="shared" si="9"/>
        <v/>
      </c>
      <c r="N27" s="54" t="str">
        <f t="shared" si="10"/>
        <v/>
      </c>
      <c r="O27" s="56"/>
      <c r="Q27" s="64">
        <v>0</v>
      </c>
      <c r="R27" s="14">
        <f>SUM($Q$7:Q27)</f>
        <v>13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9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18～19</v>
      </c>
      <c r="AN27" s="46" t="str">
        <f>IF(AF27="","",VLOOKUP(AF27,目次!$A$5:$P$36,16))</f>
        <v>18～19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18～19</v>
      </c>
      <c r="AX27" s="52" t="str">
        <f t="shared" si="13"/>
        <v>18～19</v>
      </c>
      <c r="AY27" s="52" t="str">
        <f t="shared" si="13"/>
        <v>18～19</v>
      </c>
      <c r="AZ27" s="52" t="str">
        <f t="shared" si="13"/>
        <v>18～19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75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44856</v>
      </c>
      <c r="C28" s="19">
        <f t="shared" si="14"/>
        <v>7</v>
      </c>
      <c r="D28" s="20"/>
      <c r="E28" s="55" t="str">
        <f t="shared" si="11"/>
        <v>予備</v>
      </c>
      <c r="F28" s="54" t="str">
        <f t="shared" si="2"/>
        <v>予備</v>
      </c>
      <c r="G28" s="55" t="str">
        <f t="shared" si="3"/>
        <v>予備</v>
      </c>
      <c r="H28" s="54" t="str">
        <f t="shared" si="4"/>
        <v>予備</v>
      </c>
      <c r="I28" s="55" t="str">
        <f t="shared" si="5"/>
        <v>予備</v>
      </c>
      <c r="J28" s="54" t="str">
        <f t="shared" si="6"/>
        <v>予備</v>
      </c>
      <c r="K28" s="55" t="str">
        <f t="shared" si="7"/>
        <v>予備</v>
      </c>
      <c r="L28" s="54" t="str">
        <f t="shared" si="8"/>
        <v>予備</v>
      </c>
      <c r="M28" s="55" t="str">
        <f t="shared" si="9"/>
        <v>予備</v>
      </c>
      <c r="N28" s="54" t="str">
        <f t="shared" si="10"/>
        <v>予備</v>
      </c>
      <c r="O28" s="56"/>
      <c r="Q28" s="64" t="s">
        <v>235</v>
      </c>
      <c r="R28" s="14">
        <f>SUM($Q$7:Q28)</f>
        <v>13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9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18～19</v>
      </c>
      <c r="AP28" s="46" t="str">
        <f>IF(AG28="","",VLOOKUP(AG28,目次!$A$5:$P$36,16))</f>
        <v>18～19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18～19</v>
      </c>
      <c r="AZ28" s="52" t="str">
        <f t="shared" si="13"/>
        <v>18～19</v>
      </c>
      <c r="BA28" s="52" t="str">
        <f t="shared" si="13"/>
        <v>18～19</v>
      </c>
      <c r="BB28" s="52" t="str">
        <f t="shared" si="13"/>
        <v>18～19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44857</v>
      </c>
      <c r="C29" s="19">
        <f t="shared" si="14"/>
        <v>1</v>
      </c>
      <c r="E29" s="55" t="str">
        <f t="shared" si="11"/>
        <v>予備</v>
      </c>
      <c r="F29" s="54" t="str">
        <f t="shared" si="2"/>
        <v>予備</v>
      </c>
      <c r="G29" s="55" t="str">
        <f t="shared" si="3"/>
        <v>予備</v>
      </c>
      <c r="H29" s="54" t="str">
        <f t="shared" si="4"/>
        <v>予備</v>
      </c>
      <c r="I29" s="55" t="str">
        <f t="shared" si="5"/>
        <v>予備</v>
      </c>
      <c r="J29" s="54" t="str">
        <f t="shared" si="6"/>
        <v>予備</v>
      </c>
      <c r="K29" s="55" t="str">
        <f t="shared" si="7"/>
        <v>予備</v>
      </c>
      <c r="L29" s="54" t="str">
        <f t="shared" si="8"/>
        <v>予備</v>
      </c>
      <c r="M29" s="55" t="str">
        <f t="shared" si="9"/>
        <v>予備</v>
      </c>
      <c r="N29" s="54" t="str">
        <f t="shared" si="10"/>
        <v>予備</v>
      </c>
      <c r="O29" s="56"/>
      <c r="Q29" s="64" t="s">
        <v>235</v>
      </c>
      <c r="R29" s="14">
        <f>SUM($Q$7:Q29)</f>
        <v>13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9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18～19</v>
      </c>
      <c r="AR29" s="46" t="str">
        <f>IF(AH29="","",VLOOKUP(AH29,目次!$A$5:$P$36,16))</f>
        <v>18～19</v>
      </c>
      <c r="AS29" s="52" t="str">
        <f t="shared" si="13"/>
        <v>20～21</v>
      </c>
      <c r="AT29" s="52" t="str">
        <f t="shared" si="13"/>
        <v>20～21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18～19</v>
      </c>
      <c r="BB29" s="52" t="str">
        <f t="shared" si="13"/>
        <v>18～19</v>
      </c>
      <c r="BG29" s="45">
        <v>20</v>
      </c>
      <c r="BH29" s="73" t="s">
        <v>43</v>
      </c>
      <c r="BI29" s="93" t="s">
        <v>77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44858</v>
      </c>
      <c r="C30" s="19">
        <f t="shared" si="14"/>
        <v>2</v>
      </c>
      <c r="D30" s="20"/>
      <c r="E30" s="55" t="str">
        <f t="shared" si="11"/>
        <v/>
      </c>
      <c r="F30" s="54" t="str">
        <f t="shared" si="2"/>
        <v/>
      </c>
      <c r="G30" s="55" t="str">
        <f t="shared" si="3"/>
        <v/>
      </c>
      <c r="H30" s="54" t="str">
        <f t="shared" si="4"/>
        <v/>
      </c>
      <c r="I30" s="55" t="str">
        <f t="shared" si="5"/>
        <v/>
      </c>
      <c r="J30" s="54" t="str">
        <f t="shared" si="6"/>
        <v/>
      </c>
      <c r="K30" s="55" t="str">
        <f t="shared" si="7"/>
        <v>16～17</v>
      </c>
      <c r="L30" s="54" t="str">
        <f t="shared" si="8"/>
        <v>16～17</v>
      </c>
      <c r="M30" s="55" t="str">
        <f t="shared" si="9"/>
        <v/>
      </c>
      <c r="N30" s="54" t="str">
        <f t="shared" si="10"/>
        <v/>
      </c>
      <c r="O30" s="56"/>
      <c r="Q30" s="64">
        <v>1</v>
      </c>
      <c r="R30" s="14">
        <f>SUM($Q$7:Q30)</f>
        <v>14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10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20～21</v>
      </c>
      <c r="AJ30" s="46" t="str">
        <f>IF(AD30="","",VLOOKUP(AD30,目次!$A$5:$P$36,16))</f>
        <v>20～21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20～21</v>
      </c>
      <c r="AT30" s="52" t="str">
        <f t="shared" si="13"/>
        <v>20～21</v>
      </c>
      <c r="AU30" s="52" t="str">
        <f t="shared" si="13"/>
        <v>24～25</v>
      </c>
      <c r="AV30" s="52" t="str">
        <f t="shared" si="13"/>
        <v>20～21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44859</v>
      </c>
      <c r="C31" s="19">
        <f t="shared" si="14"/>
        <v>3</v>
      </c>
      <c r="D31" s="20"/>
      <c r="E31" s="55" t="str">
        <f t="shared" si="11"/>
        <v/>
      </c>
      <c r="F31" s="54" t="str">
        <f t="shared" si="2"/>
        <v/>
      </c>
      <c r="G31" s="55" t="str">
        <f t="shared" si="3"/>
        <v/>
      </c>
      <c r="H31" s="54" t="str">
        <f t="shared" si="4"/>
        <v/>
      </c>
      <c r="I31" s="55" t="str">
        <f t="shared" si="5"/>
        <v/>
      </c>
      <c r="J31" s="54" t="str">
        <f t="shared" si="6"/>
        <v/>
      </c>
      <c r="K31" s="55" t="str">
        <f t="shared" si="7"/>
        <v/>
      </c>
      <c r="L31" s="54" t="str">
        <f t="shared" si="8"/>
        <v/>
      </c>
      <c r="M31" s="55" t="str">
        <f t="shared" si="9"/>
        <v>16～17</v>
      </c>
      <c r="N31" s="54" t="str">
        <f t="shared" si="10"/>
        <v>16～17</v>
      </c>
      <c r="O31" s="56"/>
      <c r="Q31" s="64">
        <v>1</v>
      </c>
      <c r="R31" s="14">
        <f>SUM($Q$7:Q31)</f>
        <v>15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10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24～25</v>
      </c>
      <c r="AL31" s="46" t="str">
        <f>IF(AE31="","",VLOOKUP(AE31,目次!$A$5:$P$36,16))</f>
        <v>20～21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24～25</v>
      </c>
      <c r="AV31" s="52" t="str">
        <f t="shared" si="13"/>
        <v>20～21</v>
      </c>
      <c r="AW31" s="52" t="str">
        <f t="shared" si="13"/>
        <v>20～21</v>
      </c>
      <c r="AX31" s="52" t="str">
        <f t="shared" si="13"/>
        <v>20～21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168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44860</v>
      </c>
      <c r="C32" s="19">
        <f t="shared" si="14"/>
        <v>4</v>
      </c>
      <c r="D32" s="20"/>
      <c r="E32" s="55" t="str">
        <f t="shared" si="11"/>
        <v>18～19</v>
      </c>
      <c r="F32" s="54" t="str">
        <f t="shared" si="2"/>
        <v>18～19</v>
      </c>
      <c r="G32" s="55" t="str">
        <f t="shared" si="3"/>
        <v/>
      </c>
      <c r="H32" s="54" t="str">
        <f t="shared" si="4"/>
        <v/>
      </c>
      <c r="I32" s="55" t="str">
        <f t="shared" si="5"/>
        <v/>
      </c>
      <c r="J32" s="54" t="str">
        <f t="shared" si="6"/>
        <v/>
      </c>
      <c r="K32" s="55" t="str">
        <f t="shared" si="7"/>
        <v/>
      </c>
      <c r="L32" s="54" t="str">
        <f t="shared" si="8"/>
        <v/>
      </c>
      <c r="M32" s="55" t="str">
        <f t="shared" si="9"/>
        <v/>
      </c>
      <c r="N32" s="54" t="str">
        <f t="shared" si="10"/>
        <v/>
      </c>
      <c r="O32" s="56"/>
      <c r="Q32" s="64">
        <v>1</v>
      </c>
      <c r="R32" s="14">
        <f>SUM($Q$7:Q32)</f>
        <v>16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10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20～21</v>
      </c>
      <c r="AN32" s="46" t="str">
        <f>IF(AF32="","",VLOOKUP(AF32,目次!$A$5:$P$36,16))</f>
        <v>20～21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20～21</v>
      </c>
      <c r="AX32" s="52" t="str">
        <f t="shared" si="13"/>
        <v>20～21</v>
      </c>
      <c r="AY32" s="52" t="str">
        <f t="shared" si="13"/>
        <v>20～21</v>
      </c>
      <c r="AZ32" s="52" t="str">
        <f t="shared" si="13"/>
        <v>20～21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80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44861</v>
      </c>
      <c r="C33" s="19">
        <f t="shared" si="14"/>
        <v>5</v>
      </c>
      <c r="D33" s="20"/>
      <c r="E33" s="55" t="str">
        <f t="shared" si="11"/>
        <v/>
      </c>
      <c r="F33" s="54" t="str">
        <f t="shared" si="2"/>
        <v/>
      </c>
      <c r="G33" s="55" t="str">
        <f t="shared" si="3"/>
        <v>20～22</v>
      </c>
      <c r="H33" s="54" t="str">
        <f t="shared" si="4"/>
        <v>18～19</v>
      </c>
      <c r="I33" s="55" t="str">
        <f t="shared" si="5"/>
        <v/>
      </c>
      <c r="J33" s="54" t="str">
        <f t="shared" si="6"/>
        <v/>
      </c>
      <c r="K33" s="55" t="str">
        <f t="shared" si="7"/>
        <v/>
      </c>
      <c r="L33" s="54" t="str">
        <f t="shared" si="8"/>
        <v/>
      </c>
      <c r="M33" s="55" t="str">
        <f t="shared" si="9"/>
        <v/>
      </c>
      <c r="N33" s="54" t="str">
        <f t="shared" si="10"/>
        <v/>
      </c>
      <c r="O33" s="56"/>
      <c r="Q33" s="64">
        <v>1</v>
      </c>
      <c r="R33" s="14">
        <f>SUM($Q$7:Q33)</f>
        <v>17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10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20～21</v>
      </c>
      <c r="AP33" s="46" t="str">
        <f>IF(AG33="","",VLOOKUP(AG33,目次!$A$5:$P$36,16))</f>
        <v>20～21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20～21</v>
      </c>
      <c r="AZ33" s="52" t="str">
        <f t="shared" si="13"/>
        <v>20～21</v>
      </c>
      <c r="BA33" s="52" t="str">
        <f t="shared" si="13"/>
        <v>20～21</v>
      </c>
      <c r="BB33" s="52" t="str">
        <f t="shared" si="13"/>
        <v>20～21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44862</v>
      </c>
      <c r="C34" s="19">
        <f t="shared" si="14"/>
        <v>6</v>
      </c>
      <c r="D34" s="20"/>
      <c r="E34" s="55" t="str">
        <f t="shared" si="11"/>
        <v/>
      </c>
      <c r="F34" s="54" t="str">
        <f t="shared" si="2"/>
        <v/>
      </c>
      <c r="G34" s="55" t="str">
        <f t="shared" si="3"/>
        <v/>
      </c>
      <c r="H34" s="54" t="str">
        <f t="shared" si="4"/>
        <v/>
      </c>
      <c r="I34" s="55" t="str">
        <f t="shared" si="5"/>
        <v>18～19</v>
      </c>
      <c r="J34" s="54" t="str">
        <f t="shared" si="6"/>
        <v>18～19</v>
      </c>
      <c r="K34" s="55" t="str">
        <f t="shared" si="7"/>
        <v/>
      </c>
      <c r="L34" s="54" t="str">
        <f t="shared" si="8"/>
        <v/>
      </c>
      <c r="M34" s="55" t="str">
        <f t="shared" si="9"/>
        <v/>
      </c>
      <c r="N34" s="54" t="str">
        <f t="shared" si="10"/>
        <v/>
      </c>
      <c r="O34" s="56"/>
      <c r="Q34" s="64">
        <v>1</v>
      </c>
      <c r="R34" s="14">
        <f>SUM($Q$7:Q34)</f>
        <v>18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10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20～21</v>
      </c>
      <c r="AR34" s="46" t="str">
        <f>IF(AH34="","",VLOOKUP(AH34,目次!$A$5:$P$36,16))</f>
        <v>20～21</v>
      </c>
      <c r="AS34" s="52" t="str">
        <f t="shared" si="13"/>
        <v>22～23</v>
      </c>
      <c r="AT34" s="52" t="str">
        <f t="shared" si="13"/>
        <v>22～23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20～21</v>
      </c>
      <c r="BB34" s="52" t="str">
        <f t="shared" si="13"/>
        <v>20～21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44863</v>
      </c>
      <c r="C35" s="19">
        <f t="shared" si="14"/>
        <v>7</v>
      </c>
      <c r="D35" s="20"/>
      <c r="E35" s="55" t="str">
        <f t="shared" si="11"/>
        <v>予備</v>
      </c>
      <c r="F35" s="54" t="str">
        <f t="shared" si="2"/>
        <v>予備</v>
      </c>
      <c r="G35" s="55" t="str">
        <f t="shared" si="3"/>
        <v>予備</v>
      </c>
      <c r="H35" s="54" t="str">
        <f t="shared" si="4"/>
        <v>予備</v>
      </c>
      <c r="I35" s="55" t="str">
        <f t="shared" si="5"/>
        <v>予備</v>
      </c>
      <c r="J35" s="54" t="str">
        <f t="shared" si="6"/>
        <v>予備</v>
      </c>
      <c r="K35" s="55" t="str">
        <f t="shared" si="7"/>
        <v>予備</v>
      </c>
      <c r="L35" s="54" t="str">
        <f t="shared" si="8"/>
        <v>予備</v>
      </c>
      <c r="M35" s="55" t="str">
        <f t="shared" si="9"/>
        <v>予備</v>
      </c>
      <c r="N35" s="54" t="str">
        <f t="shared" si="10"/>
        <v>予備</v>
      </c>
      <c r="O35" s="56"/>
      <c r="Q35" s="64" t="s">
        <v>235</v>
      </c>
      <c r="R35" s="14">
        <f>SUM($Q$7:Q35)</f>
        <v>18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11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22～23</v>
      </c>
      <c r="AJ35" s="46" t="str">
        <f>IF(AD35="","",VLOOKUP(AD35,目次!$A$5:$P$36,16))</f>
        <v>22～23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22～23</v>
      </c>
      <c r="AT35" s="52" t="str">
        <f t="shared" si="13"/>
        <v>22～23</v>
      </c>
      <c r="AU35" s="52" t="str">
        <f t="shared" si="13"/>
        <v>26～27</v>
      </c>
      <c r="AV35" s="52" t="str">
        <f t="shared" si="13"/>
        <v>22～23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83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44864</v>
      </c>
      <c r="C36" s="19">
        <f t="shared" si="14"/>
        <v>1</v>
      </c>
      <c r="D36" s="20"/>
      <c r="E36" s="55" t="str">
        <f t="shared" si="11"/>
        <v>予備</v>
      </c>
      <c r="F36" s="54" t="str">
        <f t="shared" si="2"/>
        <v>予備</v>
      </c>
      <c r="G36" s="55" t="str">
        <f t="shared" si="3"/>
        <v>予備</v>
      </c>
      <c r="H36" s="54" t="str">
        <f t="shared" si="4"/>
        <v>予備</v>
      </c>
      <c r="I36" s="55" t="str">
        <f t="shared" si="5"/>
        <v>予備</v>
      </c>
      <c r="J36" s="54" t="str">
        <f t="shared" si="6"/>
        <v>予備</v>
      </c>
      <c r="K36" s="55" t="str">
        <f t="shared" si="7"/>
        <v>予備</v>
      </c>
      <c r="L36" s="54" t="str">
        <f t="shared" si="8"/>
        <v>予備</v>
      </c>
      <c r="M36" s="55" t="str">
        <f t="shared" si="9"/>
        <v>予備</v>
      </c>
      <c r="N36" s="54" t="str">
        <f t="shared" si="10"/>
        <v>予備</v>
      </c>
      <c r="O36" s="56"/>
      <c r="Q36" s="64" t="s">
        <v>235</v>
      </c>
      <c r="R36" s="14">
        <f>SUM($Q$7:Q36)</f>
        <v>18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11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26～27</v>
      </c>
      <c r="AL36" s="46" t="str">
        <f>IF(AE36="","",VLOOKUP(AE36,目次!$A$5:$P$36,16))</f>
        <v>22～23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26～27</v>
      </c>
      <c r="AV36" s="52" t="str">
        <f t="shared" si="16"/>
        <v>22～23</v>
      </c>
      <c r="AW36" s="52" t="str">
        <f t="shared" si="16"/>
        <v>22～23</v>
      </c>
      <c r="AX36" s="52" t="str">
        <f t="shared" si="15"/>
        <v>22～23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44865</v>
      </c>
      <c r="C37" s="19">
        <f t="shared" si="14"/>
        <v>2</v>
      </c>
      <c r="D37" s="20"/>
      <c r="E37" s="55" t="str">
        <f t="shared" si="11"/>
        <v/>
      </c>
      <c r="F37" s="54" t="str">
        <f t="shared" si="2"/>
        <v/>
      </c>
      <c r="G37" s="55" t="str">
        <f t="shared" si="3"/>
        <v/>
      </c>
      <c r="H37" s="54" t="str">
        <f t="shared" si="4"/>
        <v/>
      </c>
      <c r="I37" s="55" t="str">
        <f t="shared" si="5"/>
        <v/>
      </c>
      <c r="J37" s="54" t="str">
        <f t="shared" si="6"/>
        <v/>
      </c>
      <c r="K37" s="55" t="str">
        <f t="shared" si="7"/>
        <v>18～19</v>
      </c>
      <c r="L37" s="54" t="str">
        <f t="shared" si="8"/>
        <v>18～19</v>
      </c>
      <c r="M37" s="55" t="str">
        <f t="shared" si="9"/>
        <v/>
      </c>
      <c r="N37" s="54" t="str">
        <f t="shared" si="10"/>
        <v/>
      </c>
      <c r="O37" s="56"/>
      <c r="Q37" s="65">
        <v>1</v>
      </c>
      <c r="R37" s="14">
        <f>SUM($Q$7:Q37)</f>
        <v>19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11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22～23</v>
      </c>
      <c r="AN37" s="46" t="str">
        <f>IF(AF37="","",VLOOKUP(AF37,目次!$A$5:$P$36,16))</f>
        <v>22～23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22～23</v>
      </c>
      <c r="AX37" s="52" t="str">
        <f t="shared" si="15"/>
        <v>22～23</v>
      </c>
      <c r="AY37" s="52" t="str">
        <f t="shared" si="15"/>
        <v>22～23</v>
      </c>
      <c r="AZ37" s="52" t="str">
        <f t="shared" si="15"/>
        <v>22～23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170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24.9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11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22～23</v>
      </c>
      <c r="AP38" s="46" t="str">
        <f>IF(AG38="","",VLOOKUP(AG38,目次!$A$5:$P$36,16))</f>
        <v>22～23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22～23</v>
      </c>
      <c r="AZ38" s="52" t="str">
        <f t="shared" si="15"/>
        <v>22～23</v>
      </c>
      <c r="BA38" s="52" t="str">
        <f t="shared" si="15"/>
        <v>22～23</v>
      </c>
      <c r="BB38" s="52" t="str">
        <f t="shared" si="15"/>
        <v>22～23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24.9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11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22～23</v>
      </c>
      <c r="AR39" s="46" t="str">
        <f>IF(AH39="","",VLOOKUP(AH39,目次!$A$5:$P$36,16))</f>
        <v>22～23</v>
      </c>
      <c r="AS39" s="52" t="str">
        <f t="shared" si="16"/>
        <v>24～25</v>
      </c>
      <c r="AT39" s="52" t="str">
        <f t="shared" si="16"/>
        <v>24～25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22～23</v>
      </c>
      <c r="BB39" s="52" t="str">
        <f t="shared" si="15"/>
        <v>22～23</v>
      </c>
      <c r="BG39" s="45">
        <v>30</v>
      </c>
      <c r="BH39" s="73" t="s">
        <v>54</v>
      </c>
      <c r="BI39" s="93" t="s">
        <v>87</v>
      </c>
      <c r="BJ39" s="26" t="s">
        <v>87</v>
      </c>
      <c r="BK39" s="82" t="s">
        <v>172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24.9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12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24～25</v>
      </c>
      <c r="AJ40" s="46" t="str">
        <f>IF(AD40="","",VLOOKUP(AD40,目次!$A$5:$P$36,16))</f>
        <v>24～25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24～25</v>
      </c>
      <c r="AT40" s="52" t="str">
        <f t="shared" si="16"/>
        <v>24～25</v>
      </c>
      <c r="AU40" s="52" t="str">
        <f t="shared" si="16"/>
        <v>28～30</v>
      </c>
      <c r="AV40" s="52" t="str">
        <f t="shared" si="16"/>
        <v>24～25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7.2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12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28～30</v>
      </c>
      <c r="AL41" s="46" t="str">
        <f>IF(AE41="","",VLOOKUP(AE41,目次!$A$5:$P$36,16))</f>
        <v>24～25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28～30</v>
      </c>
      <c r="AV41" s="52" t="str">
        <f t="shared" si="16"/>
        <v>24～25</v>
      </c>
      <c r="AW41" s="52" t="str">
        <f t="shared" si="16"/>
        <v>24～25</v>
      </c>
      <c r="AX41" s="52" t="str">
        <f t="shared" si="15"/>
        <v>24～25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9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12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24～25</v>
      </c>
      <c r="AN42" s="46" t="str">
        <f>IF(AF42="","",VLOOKUP(AF42,目次!$A$5:$P$36,16))</f>
        <v>24～25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24～25</v>
      </c>
      <c r="AX42" s="52" t="str">
        <f t="shared" si="15"/>
        <v>24～25</v>
      </c>
      <c r="AY42" s="52" t="str">
        <f t="shared" si="15"/>
        <v>24～25</v>
      </c>
      <c r="AZ42" s="52" t="str">
        <f t="shared" si="15"/>
        <v>24～25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12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24～25</v>
      </c>
      <c r="AP43" s="46" t="str">
        <f>IF(AG43="","",VLOOKUP(AG43,目次!$A$5:$P$36,16))</f>
        <v>24～25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24～25</v>
      </c>
      <c r="AZ43" s="52" t="str">
        <f t="shared" si="15"/>
        <v>24～25</v>
      </c>
      <c r="BA43" s="52" t="str">
        <f t="shared" si="15"/>
        <v>24～25</v>
      </c>
      <c r="BB43" s="52" t="str">
        <f t="shared" si="15"/>
        <v>24～25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12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24～25</v>
      </c>
      <c r="AR44" s="46" t="str">
        <f>IF(AH44="","",VLOOKUP(AH44,目次!$A$5:$P$36,16))</f>
        <v>24～25</v>
      </c>
      <c r="AS44" s="52" t="str">
        <f t="shared" si="16"/>
        <v>26～27</v>
      </c>
      <c r="AT44" s="52" t="str">
        <f t="shared" si="16"/>
        <v>26～27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24～25</v>
      </c>
      <c r="BB44" s="52" t="str">
        <f t="shared" si="15"/>
        <v>24～25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13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26～27</v>
      </c>
      <c r="AJ45" s="46" t="str">
        <f>IF(AD45="","",VLOOKUP(AD45,目次!$A$5:$P$36,16))</f>
        <v>26～27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26～27</v>
      </c>
      <c r="AT45" s="52" t="str">
        <f t="shared" si="16"/>
        <v>26～27</v>
      </c>
      <c r="AU45" s="52" t="str">
        <f t="shared" si="16"/>
        <v>32～33</v>
      </c>
      <c r="AV45" s="52" t="str">
        <f t="shared" si="16"/>
        <v>26～27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13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32～33</v>
      </c>
      <c r="AL46" s="46" t="str">
        <f>IF(AE46="","",VLOOKUP(AE46,目次!$A$5:$P$36,16))</f>
        <v>26～27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32～33</v>
      </c>
      <c r="AV46" s="52" t="str">
        <f t="shared" si="16"/>
        <v>26～27</v>
      </c>
      <c r="AW46" s="52" t="str">
        <f t="shared" si="16"/>
        <v>26～27</v>
      </c>
      <c r="AX46" s="52" t="str">
        <f t="shared" si="15"/>
        <v>26～27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13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26～27</v>
      </c>
      <c r="AN47" s="46" t="str">
        <f>IF(AF47="","",VLOOKUP(AF47,目次!$A$5:$P$36,16))</f>
        <v>26～27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26～27</v>
      </c>
      <c r="AX47" s="52" t="str">
        <f t="shared" si="15"/>
        <v>26～27</v>
      </c>
      <c r="AY47" s="52" t="str">
        <f t="shared" si="15"/>
        <v>26～27</v>
      </c>
      <c r="AZ47" s="52" t="str">
        <f t="shared" si="15"/>
        <v>26～27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13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26～27</v>
      </c>
      <c r="AP48" s="46" t="str">
        <f>IF(AG48="","",VLOOKUP(AG48,目次!$A$5:$P$36,16))</f>
        <v>26～27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26～27</v>
      </c>
      <c r="AZ48" s="52" t="str">
        <f t="shared" si="15"/>
        <v>26～27</v>
      </c>
      <c r="BA48" s="52" t="str">
        <f t="shared" si="15"/>
        <v>26～27</v>
      </c>
      <c r="BB48" s="52" t="str">
        <f t="shared" si="15"/>
        <v>26～27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13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26～27</v>
      </c>
      <c r="AR49" s="46" t="str">
        <f>IF(AH49="","",VLOOKUP(AH49,目次!$A$5:$P$36,16))</f>
        <v>26～27</v>
      </c>
      <c r="AS49" s="52" t="str">
        <f t="shared" si="16"/>
        <v>28～29</v>
      </c>
      <c r="AT49" s="52" t="str">
        <f t="shared" si="16"/>
        <v>28～29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26～27</v>
      </c>
      <c r="BB49" s="52" t="str">
        <f t="shared" si="15"/>
        <v>26～27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14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28～29</v>
      </c>
      <c r="AJ50" s="46" t="str">
        <f>IF(AD50="","",VLOOKUP(AD50,目次!$A$5:$P$36,16))</f>
        <v>28～29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28～29</v>
      </c>
      <c r="AT50" s="52" t="str">
        <f t="shared" si="16"/>
        <v>28～29</v>
      </c>
      <c r="AU50" s="52" t="str">
        <f t="shared" si="16"/>
        <v>34～35</v>
      </c>
      <c r="AV50" s="52" t="str">
        <f t="shared" si="16"/>
        <v>28～29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14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34～35</v>
      </c>
      <c r="AL51" s="46" t="str">
        <f>IF(AE51="","",VLOOKUP(AE51,目次!$A$5:$P$36,16))</f>
        <v>28～29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34～35</v>
      </c>
      <c r="AV51" s="52" t="str">
        <f t="shared" si="16"/>
        <v>28～29</v>
      </c>
      <c r="AW51" s="52" t="str">
        <f t="shared" si="16"/>
        <v>28～29</v>
      </c>
      <c r="AX51" s="52" t="str">
        <f t="shared" si="15"/>
        <v>28～29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14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28～29</v>
      </c>
      <c r="AN52" s="46" t="str">
        <f>IF(AF52="","",VLOOKUP(AF52,目次!$A$5:$P$36,16))</f>
        <v>28～29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28～29</v>
      </c>
      <c r="AX52" s="52" t="str">
        <f t="shared" si="15"/>
        <v>28～29</v>
      </c>
      <c r="AY52" s="52" t="str">
        <f t="shared" si="15"/>
        <v>28～29</v>
      </c>
      <c r="AZ52" s="52" t="str">
        <f t="shared" si="15"/>
        <v>28～29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14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28～29</v>
      </c>
      <c r="AP53" s="46" t="str">
        <f>IF(AG53="","",VLOOKUP(AG53,目次!$A$5:$P$36,16))</f>
        <v>28～29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28～29</v>
      </c>
      <c r="AZ53" s="52" t="str">
        <f t="shared" si="15"/>
        <v>28～29</v>
      </c>
      <c r="BA53" s="52" t="str">
        <f t="shared" si="15"/>
        <v>28～29</v>
      </c>
      <c r="BB53" s="52" t="str">
        <f t="shared" si="15"/>
        <v>28～29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14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28～29</v>
      </c>
      <c r="AR54" s="46" t="str">
        <f>IF(AH54="","",VLOOKUP(AH54,目次!$A$5:$P$36,16))</f>
        <v>28～29</v>
      </c>
      <c r="AS54" s="52" t="str">
        <f t="shared" si="16"/>
        <v>30～31</v>
      </c>
      <c r="AT54" s="52" t="str">
        <f t="shared" si="16"/>
        <v>30～31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28～29</v>
      </c>
      <c r="BB54" s="52" t="str">
        <f t="shared" si="15"/>
        <v>28～29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15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30～31</v>
      </c>
      <c r="AJ55" s="46" t="str">
        <f>IF(AD55="","",VLOOKUP(AD55,目次!$A$5:$P$36,16))</f>
        <v>30～31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30～31</v>
      </c>
      <c r="AT55" s="52" t="str">
        <f t="shared" si="16"/>
        <v>30～31</v>
      </c>
      <c r="AU55" s="52" t="str">
        <f t="shared" si="16"/>
        <v>36～37</v>
      </c>
      <c r="AV55" s="52" t="str">
        <f t="shared" si="16"/>
        <v>30～31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15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36～37</v>
      </c>
      <c r="AL56" s="46" t="str">
        <f>IF(AE56="","",VLOOKUP(AE56,目次!$A$5:$P$36,16))</f>
        <v>30～31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36～37</v>
      </c>
      <c r="AV56" s="52" t="str">
        <f t="shared" si="16"/>
        <v>30～31</v>
      </c>
      <c r="AW56" s="52" t="str">
        <f t="shared" si="16"/>
        <v>30～31</v>
      </c>
      <c r="AX56" s="52" t="str">
        <f t="shared" si="15"/>
        <v>30～31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15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30～31</v>
      </c>
      <c r="AN57" s="46" t="str">
        <f>IF(AF57="","",VLOOKUP(AF57,目次!$A$5:$P$36,16))</f>
        <v>30～31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30～31</v>
      </c>
      <c r="AX57" s="52" t="str">
        <f t="shared" si="15"/>
        <v>30～31</v>
      </c>
      <c r="AY57" s="52" t="str">
        <f t="shared" si="15"/>
        <v>30～31</v>
      </c>
      <c r="AZ57" s="52" t="str">
        <f t="shared" si="15"/>
        <v>30～31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15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30～31</v>
      </c>
      <c r="AP58" s="46" t="str">
        <f>IF(AG58="","",VLOOKUP(AG58,目次!$A$5:$P$36,16))</f>
        <v>30～31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30～31</v>
      </c>
      <c r="AZ58" s="52" t="str">
        <f t="shared" si="15"/>
        <v>30～31</v>
      </c>
      <c r="BA58" s="52" t="str">
        <f t="shared" si="15"/>
        <v>30～31</v>
      </c>
      <c r="BB58" s="52" t="str">
        <f t="shared" si="15"/>
        <v>30～31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15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30～31</v>
      </c>
      <c r="AR59" s="46" t="str">
        <f>IF(AH59="","",VLOOKUP(AH59,目次!$A$5:$P$36,16))</f>
        <v>30～31</v>
      </c>
      <c r="AS59" s="52" t="str">
        <f t="shared" si="16"/>
        <v>32～33</v>
      </c>
      <c r="AT59" s="52" t="str">
        <f t="shared" si="16"/>
        <v>32～33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30～31</v>
      </c>
      <c r="BB59" s="52" t="str">
        <f t="shared" si="15"/>
        <v>30～31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16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32～33</v>
      </c>
      <c r="AJ60" s="46" t="str">
        <f>IF(AD60="","",VLOOKUP(AD60,目次!$A$5:$P$36,16))</f>
        <v>32～33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32～33</v>
      </c>
      <c r="AT60" s="52" t="str">
        <f t="shared" si="16"/>
        <v>32～33</v>
      </c>
      <c r="AU60" s="52" t="str">
        <f t="shared" si="16"/>
        <v>38～39</v>
      </c>
      <c r="AV60" s="52" t="str">
        <f t="shared" si="16"/>
        <v>32～33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16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38～39</v>
      </c>
      <c r="AL61" s="46" t="str">
        <f>IF(AE61="","",VLOOKUP(AE61,目次!$A$5:$P$36,16))</f>
        <v>32～33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38～39</v>
      </c>
      <c r="AV61" s="52" t="str">
        <f t="shared" si="16"/>
        <v>32～33</v>
      </c>
      <c r="AW61" s="52" t="str">
        <f t="shared" si="16"/>
        <v>32～33</v>
      </c>
      <c r="AX61" s="52" t="str">
        <f t="shared" si="15"/>
        <v>32～33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16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32～33</v>
      </c>
      <c r="AN62" s="46" t="str">
        <f>IF(AF62="","",VLOOKUP(AF62,目次!$A$5:$P$36,16))</f>
        <v>32～33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32～33</v>
      </c>
      <c r="AX62" s="52" t="str">
        <f t="shared" si="15"/>
        <v>32～33</v>
      </c>
      <c r="AY62" s="52" t="str">
        <f t="shared" si="15"/>
        <v>32～33</v>
      </c>
      <c r="AZ62" s="52" t="str">
        <f t="shared" si="15"/>
        <v>32～33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16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32～33</v>
      </c>
      <c r="AP63" s="46" t="str">
        <f>IF(AG63="","",VLOOKUP(AG63,目次!$A$5:$P$36,16))</f>
        <v>32～33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32～33</v>
      </c>
      <c r="AZ63" s="52" t="str">
        <f t="shared" si="15"/>
        <v>32～33</v>
      </c>
      <c r="BA63" s="52" t="str">
        <f t="shared" si="15"/>
        <v>32～33</v>
      </c>
      <c r="BB63" s="52" t="str">
        <f t="shared" si="15"/>
        <v>32～33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16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32～33</v>
      </c>
      <c r="AR64" s="46" t="str">
        <f>IF(AH64="","",VLOOKUP(AH64,目次!$A$5:$P$36,16))</f>
        <v>32～33</v>
      </c>
      <c r="AS64" s="52" t="str">
        <f t="shared" si="16"/>
        <v>34～35</v>
      </c>
      <c r="AT64" s="52" t="str">
        <f t="shared" si="16"/>
        <v>34～35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32～33</v>
      </c>
      <c r="BB64" s="52" t="str">
        <f t="shared" si="15"/>
        <v>32～33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17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34～35</v>
      </c>
      <c r="AJ65" s="46" t="str">
        <f>IF(AD65="","",VLOOKUP(AD65,目次!$A$5:$P$36,16))</f>
        <v>34～35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34～35</v>
      </c>
      <c r="AT65" s="52" t="str">
        <f t="shared" si="16"/>
        <v>34～35</v>
      </c>
      <c r="AU65" s="52" t="str">
        <f t="shared" si="16"/>
        <v>40～41</v>
      </c>
      <c r="AV65" s="52" t="str">
        <f t="shared" si="16"/>
        <v>34～35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17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40～41</v>
      </c>
      <c r="AL66" s="46" t="str">
        <f>IF(AE66="","",VLOOKUP(AE66,目次!$A$5:$P$36,16))</f>
        <v>34～35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40～41</v>
      </c>
      <c r="AV66" s="52" t="str">
        <f t="shared" si="16"/>
        <v>34～35</v>
      </c>
      <c r="AW66" s="52" t="str">
        <f t="shared" si="16"/>
        <v>34～35</v>
      </c>
      <c r="AX66" s="52" t="str">
        <f t="shared" si="15"/>
        <v>34～35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17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34～35</v>
      </c>
      <c r="AN67" s="46" t="str">
        <f>IF(AF67="","",VLOOKUP(AF67,目次!$A$5:$P$36,16))</f>
        <v>34～35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34～35</v>
      </c>
      <c r="AX67" s="52" t="str">
        <f t="shared" si="16"/>
        <v>34～35</v>
      </c>
      <c r="AY67" s="52" t="str">
        <f t="shared" si="16"/>
        <v>34～35</v>
      </c>
      <c r="AZ67" s="52" t="str">
        <f t="shared" si="16"/>
        <v>34～35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17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34～35</v>
      </c>
      <c r="AP68" s="46" t="str">
        <f>IF(AG68="","",VLOOKUP(AG68,目次!$A$5:$P$36,16))</f>
        <v>34～35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34～35</v>
      </c>
      <c r="AZ68" s="52" t="str">
        <f t="shared" si="17"/>
        <v>34～35</v>
      </c>
      <c r="BA68" s="52" t="str">
        <f t="shared" si="17"/>
        <v>34～35</v>
      </c>
      <c r="BB68" s="52" t="str">
        <f t="shared" si="17"/>
        <v>34～35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17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34～35</v>
      </c>
      <c r="AR69" s="46" t="str">
        <f>IF(AH69="","",VLOOKUP(AH69,目次!$A$5:$P$36,16))</f>
        <v>34～35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34～35</v>
      </c>
      <c r="BB69" s="52" t="str">
        <f t="shared" si="17"/>
        <v>34～35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BQ8:BR8"/>
    <mergeCell ref="Q4:Y4"/>
    <mergeCell ref="E5:F5"/>
    <mergeCell ref="G5:H5"/>
    <mergeCell ref="I5:J5"/>
    <mergeCell ref="K5:L5"/>
    <mergeCell ref="M5:N5"/>
    <mergeCell ref="E4:I4"/>
    <mergeCell ref="J4:O4"/>
    <mergeCell ref="A1:G1"/>
    <mergeCell ref="BI8:BJ8"/>
    <mergeCell ref="BK8:BL8"/>
    <mergeCell ref="BM8:BN8"/>
    <mergeCell ref="BO8:BP8"/>
    <mergeCell ref="J1:O1"/>
    <mergeCell ref="A2:H2"/>
    <mergeCell ref="I2:O2"/>
    <mergeCell ref="A3:B3"/>
    <mergeCell ref="A4:B4"/>
  </mergeCells>
  <phoneticPr fontId="1"/>
  <conditionalFormatting sqref="B7:B37">
    <cfRule type="expression" dxfId="121" priority="4" stopIfTrue="1">
      <formula>C7="祝"</formula>
    </cfRule>
    <cfRule type="expression" dxfId="120" priority="5" stopIfTrue="1">
      <formula>OR(C7=1,C7=7)</formula>
    </cfRule>
  </conditionalFormatting>
  <conditionalFormatting sqref="A7:A37">
    <cfRule type="expression" dxfId="119" priority="2" stopIfTrue="1">
      <formula>C7="祝"</formula>
    </cfRule>
    <cfRule type="expression" dxfId="118" priority="3" stopIfTrue="1">
      <formula>OR(C7=1,C7=7)</formula>
    </cfRule>
  </conditionalFormatting>
  <conditionalFormatting sqref="C7:C37">
    <cfRule type="cellIs" dxfId="117" priority="1" stopIfTrue="1" operator="equal">
      <formula>"祝"</formula>
    </cfRule>
  </conditionalFormatting>
  <dataValidations count="2">
    <dataValidation type="list" allowBlank="1" showInputMessage="1" showErrorMessage="1" sqref="U10:U14 JE10:JE14 TA10:TA14 ACW10:ACW14 AMS10:AMS14 AWO10:AWO14 BGK10:BGK14 BQG10:BQG14 CAC10:CAC14 CJY10:CJY14 CTU10:CTU14 DDQ10:DDQ14 DNM10:DNM14 DXI10:DXI14 EHE10:EHE14 ERA10:ERA14 FAW10:FAW14 FKS10:FKS14 FUO10:FUO14 GEK10:GEK14 GOG10:GOG14 GYC10:GYC14 HHY10:HHY14 HRU10:HRU14 IBQ10:IBQ14 ILM10:ILM14 IVI10:IVI14 JFE10:JFE14 JPA10:JPA14 JYW10:JYW14 KIS10:KIS14 KSO10:KSO14 LCK10:LCK14 LMG10:LMG14 LWC10:LWC14 MFY10:MFY14 MPU10:MPU14 MZQ10:MZQ14 NJM10:NJM14 NTI10:NTI14 ODE10:ODE14 ONA10:ONA14 OWW10:OWW14 PGS10:PGS14 PQO10:PQO14 QAK10:QAK14 QKG10:QKG14 QUC10:QUC14 RDY10:RDY14 RNU10:RNU14 RXQ10:RXQ14 SHM10:SHM14 SRI10:SRI14 TBE10:TBE14 TLA10:TLA14 TUW10:TUW14 UES10:UES14 UOO10:UOO14 UYK10:UYK14 VIG10:VIG14 VSC10:VSC14 WBY10:WBY14 WLU10:WLU14 WVQ10:WVQ14 U65546:U65550 JE65546:JE65550 TA65546:TA65550 ACW65546:ACW65550 AMS65546:AMS65550 AWO65546:AWO65550 BGK65546:BGK65550 BQG65546:BQG65550 CAC65546:CAC65550 CJY65546:CJY65550 CTU65546:CTU65550 DDQ65546:DDQ65550 DNM65546:DNM65550 DXI65546:DXI65550 EHE65546:EHE65550 ERA65546:ERA65550 FAW65546:FAW65550 FKS65546:FKS65550 FUO65546:FUO65550 GEK65546:GEK65550 GOG65546:GOG65550 GYC65546:GYC65550 HHY65546:HHY65550 HRU65546:HRU65550 IBQ65546:IBQ65550 ILM65546:ILM65550 IVI65546:IVI65550 JFE65546:JFE65550 JPA65546:JPA65550 JYW65546:JYW65550 KIS65546:KIS65550 KSO65546:KSO65550 LCK65546:LCK65550 LMG65546:LMG65550 LWC65546:LWC65550 MFY65546:MFY65550 MPU65546:MPU65550 MZQ65546:MZQ65550 NJM65546:NJM65550 NTI65546:NTI65550 ODE65546:ODE65550 ONA65546:ONA65550 OWW65546:OWW65550 PGS65546:PGS65550 PQO65546:PQO65550 QAK65546:QAK65550 QKG65546:QKG65550 QUC65546:QUC65550 RDY65546:RDY65550 RNU65546:RNU65550 RXQ65546:RXQ65550 SHM65546:SHM65550 SRI65546:SRI65550 TBE65546:TBE65550 TLA65546:TLA65550 TUW65546:TUW65550 UES65546:UES65550 UOO65546:UOO65550 UYK65546:UYK65550 VIG65546:VIG65550 VSC65546:VSC65550 WBY65546:WBY65550 WLU65546:WLU65550 WVQ65546:WVQ65550 U131082:U131086 JE131082:JE131086 TA131082:TA131086 ACW131082:ACW131086 AMS131082:AMS131086 AWO131082:AWO131086 BGK131082:BGK131086 BQG131082:BQG131086 CAC131082:CAC131086 CJY131082:CJY131086 CTU131082:CTU131086 DDQ131082:DDQ131086 DNM131082:DNM131086 DXI131082:DXI131086 EHE131082:EHE131086 ERA131082:ERA131086 FAW131082:FAW131086 FKS131082:FKS131086 FUO131082:FUO131086 GEK131082:GEK131086 GOG131082:GOG131086 GYC131082:GYC131086 HHY131082:HHY131086 HRU131082:HRU131086 IBQ131082:IBQ131086 ILM131082:ILM131086 IVI131082:IVI131086 JFE131082:JFE131086 JPA131082:JPA131086 JYW131082:JYW131086 KIS131082:KIS131086 KSO131082:KSO131086 LCK131082:LCK131086 LMG131082:LMG131086 LWC131082:LWC131086 MFY131082:MFY131086 MPU131082:MPU131086 MZQ131082:MZQ131086 NJM131082:NJM131086 NTI131082:NTI131086 ODE131082:ODE131086 ONA131082:ONA131086 OWW131082:OWW131086 PGS131082:PGS131086 PQO131082:PQO131086 QAK131082:QAK131086 QKG131082:QKG131086 QUC131082:QUC131086 RDY131082:RDY131086 RNU131082:RNU131086 RXQ131082:RXQ131086 SHM131082:SHM131086 SRI131082:SRI131086 TBE131082:TBE131086 TLA131082:TLA131086 TUW131082:TUW131086 UES131082:UES131086 UOO131082:UOO131086 UYK131082:UYK131086 VIG131082:VIG131086 VSC131082:VSC131086 WBY131082:WBY131086 WLU131082:WLU131086 WVQ131082:WVQ131086 U196618:U196622 JE196618:JE196622 TA196618:TA196622 ACW196618:ACW196622 AMS196618:AMS196622 AWO196618:AWO196622 BGK196618:BGK196622 BQG196618:BQG196622 CAC196618:CAC196622 CJY196618:CJY196622 CTU196618:CTU196622 DDQ196618:DDQ196622 DNM196618:DNM196622 DXI196618:DXI196622 EHE196618:EHE196622 ERA196618:ERA196622 FAW196618:FAW196622 FKS196618:FKS196622 FUO196618:FUO196622 GEK196618:GEK196622 GOG196618:GOG196622 GYC196618:GYC196622 HHY196618:HHY196622 HRU196618:HRU196622 IBQ196618:IBQ196622 ILM196618:ILM196622 IVI196618:IVI196622 JFE196618:JFE196622 JPA196618:JPA196622 JYW196618:JYW196622 KIS196618:KIS196622 KSO196618:KSO196622 LCK196618:LCK196622 LMG196618:LMG196622 LWC196618:LWC196622 MFY196618:MFY196622 MPU196618:MPU196622 MZQ196618:MZQ196622 NJM196618:NJM196622 NTI196618:NTI196622 ODE196618:ODE196622 ONA196618:ONA196622 OWW196618:OWW196622 PGS196618:PGS196622 PQO196618:PQO196622 QAK196618:QAK196622 QKG196618:QKG196622 QUC196618:QUC196622 RDY196618:RDY196622 RNU196618:RNU196622 RXQ196618:RXQ196622 SHM196618:SHM196622 SRI196618:SRI196622 TBE196618:TBE196622 TLA196618:TLA196622 TUW196618:TUW196622 UES196618:UES196622 UOO196618:UOO196622 UYK196618:UYK196622 VIG196618:VIG196622 VSC196618:VSC196622 WBY196618:WBY196622 WLU196618:WLU196622 WVQ196618:WVQ196622 U262154:U262158 JE262154:JE262158 TA262154:TA262158 ACW262154:ACW262158 AMS262154:AMS262158 AWO262154:AWO262158 BGK262154:BGK262158 BQG262154:BQG262158 CAC262154:CAC262158 CJY262154:CJY262158 CTU262154:CTU262158 DDQ262154:DDQ262158 DNM262154:DNM262158 DXI262154:DXI262158 EHE262154:EHE262158 ERA262154:ERA262158 FAW262154:FAW262158 FKS262154:FKS262158 FUO262154:FUO262158 GEK262154:GEK262158 GOG262154:GOG262158 GYC262154:GYC262158 HHY262154:HHY262158 HRU262154:HRU262158 IBQ262154:IBQ262158 ILM262154:ILM262158 IVI262154:IVI262158 JFE262154:JFE262158 JPA262154:JPA262158 JYW262154:JYW262158 KIS262154:KIS262158 KSO262154:KSO262158 LCK262154:LCK262158 LMG262154:LMG262158 LWC262154:LWC262158 MFY262154:MFY262158 MPU262154:MPU262158 MZQ262154:MZQ262158 NJM262154:NJM262158 NTI262154:NTI262158 ODE262154:ODE262158 ONA262154:ONA262158 OWW262154:OWW262158 PGS262154:PGS262158 PQO262154:PQO262158 QAK262154:QAK262158 QKG262154:QKG262158 QUC262154:QUC262158 RDY262154:RDY262158 RNU262154:RNU262158 RXQ262154:RXQ262158 SHM262154:SHM262158 SRI262154:SRI262158 TBE262154:TBE262158 TLA262154:TLA262158 TUW262154:TUW262158 UES262154:UES262158 UOO262154:UOO262158 UYK262154:UYK262158 VIG262154:VIG262158 VSC262154:VSC262158 WBY262154:WBY262158 WLU262154:WLU262158 WVQ262154:WVQ262158 U327690:U327694 JE327690:JE327694 TA327690:TA327694 ACW327690:ACW327694 AMS327690:AMS327694 AWO327690:AWO327694 BGK327690:BGK327694 BQG327690:BQG327694 CAC327690:CAC327694 CJY327690:CJY327694 CTU327690:CTU327694 DDQ327690:DDQ327694 DNM327690:DNM327694 DXI327690:DXI327694 EHE327690:EHE327694 ERA327690:ERA327694 FAW327690:FAW327694 FKS327690:FKS327694 FUO327690:FUO327694 GEK327690:GEK327694 GOG327690:GOG327694 GYC327690:GYC327694 HHY327690:HHY327694 HRU327690:HRU327694 IBQ327690:IBQ327694 ILM327690:ILM327694 IVI327690:IVI327694 JFE327690:JFE327694 JPA327690:JPA327694 JYW327690:JYW327694 KIS327690:KIS327694 KSO327690:KSO327694 LCK327690:LCK327694 LMG327690:LMG327694 LWC327690:LWC327694 MFY327690:MFY327694 MPU327690:MPU327694 MZQ327690:MZQ327694 NJM327690:NJM327694 NTI327690:NTI327694 ODE327690:ODE327694 ONA327690:ONA327694 OWW327690:OWW327694 PGS327690:PGS327694 PQO327690:PQO327694 QAK327690:QAK327694 QKG327690:QKG327694 QUC327690:QUC327694 RDY327690:RDY327694 RNU327690:RNU327694 RXQ327690:RXQ327694 SHM327690:SHM327694 SRI327690:SRI327694 TBE327690:TBE327694 TLA327690:TLA327694 TUW327690:TUW327694 UES327690:UES327694 UOO327690:UOO327694 UYK327690:UYK327694 VIG327690:VIG327694 VSC327690:VSC327694 WBY327690:WBY327694 WLU327690:WLU327694 WVQ327690:WVQ327694 U393226:U393230 JE393226:JE393230 TA393226:TA393230 ACW393226:ACW393230 AMS393226:AMS393230 AWO393226:AWO393230 BGK393226:BGK393230 BQG393226:BQG393230 CAC393226:CAC393230 CJY393226:CJY393230 CTU393226:CTU393230 DDQ393226:DDQ393230 DNM393226:DNM393230 DXI393226:DXI393230 EHE393226:EHE393230 ERA393226:ERA393230 FAW393226:FAW393230 FKS393226:FKS393230 FUO393226:FUO393230 GEK393226:GEK393230 GOG393226:GOG393230 GYC393226:GYC393230 HHY393226:HHY393230 HRU393226:HRU393230 IBQ393226:IBQ393230 ILM393226:ILM393230 IVI393226:IVI393230 JFE393226:JFE393230 JPA393226:JPA393230 JYW393226:JYW393230 KIS393226:KIS393230 KSO393226:KSO393230 LCK393226:LCK393230 LMG393226:LMG393230 LWC393226:LWC393230 MFY393226:MFY393230 MPU393226:MPU393230 MZQ393226:MZQ393230 NJM393226:NJM393230 NTI393226:NTI393230 ODE393226:ODE393230 ONA393226:ONA393230 OWW393226:OWW393230 PGS393226:PGS393230 PQO393226:PQO393230 QAK393226:QAK393230 QKG393226:QKG393230 QUC393226:QUC393230 RDY393226:RDY393230 RNU393226:RNU393230 RXQ393226:RXQ393230 SHM393226:SHM393230 SRI393226:SRI393230 TBE393226:TBE393230 TLA393226:TLA393230 TUW393226:TUW393230 UES393226:UES393230 UOO393226:UOO393230 UYK393226:UYK393230 VIG393226:VIG393230 VSC393226:VSC393230 WBY393226:WBY393230 WLU393226:WLU393230 WVQ393226:WVQ393230 U458762:U458766 JE458762:JE458766 TA458762:TA458766 ACW458762:ACW458766 AMS458762:AMS458766 AWO458762:AWO458766 BGK458762:BGK458766 BQG458762:BQG458766 CAC458762:CAC458766 CJY458762:CJY458766 CTU458762:CTU458766 DDQ458762:DDQ458766 DNM458762:DNM458766 DXI458762:DXI458766 EHE458762:EHE458766 ERA458762:ERA458766 FAW458762:FAW458766 FKS458762:FKS458766 FUO458762:FUO458766 GEK458762:GEK458766 GOG458762:GOG458766 GYC458762:GYC458766 HHY458762:HHY458766 HRU458762:HRU458766 IBQ458762:IBQ458766 ILM458762:ILM458766 IVI458762:IVI458766 JFE458762:JFE458766 JPA458762:JPA458766 JYW458762:JYW458766 KIS458762:KIS458766 KSO458762:KSO458766 LCK458762:LCK458766 LMG458762:LMG458766 LWC458762:LWC458766 MFY458762:MFY458766 MPU458762:MPU458766 MZQ458762:MZQ458766 NJM458762:NJM458766 NTI458762:NTI458766 ODE458762:ODE458766 ONA458762:ONA458766 OWW458762:OWW458766 PGS458762:PGS458766 PQO458762:PQO458766 QAK458762:QAK458766 QKG458762:QKG458766 QUC458762:QUC458766 RDY458762:RDY458766 RNU458762:RNU458766 RXQ458762:RXQ458766 SHM458762:SHM458766 SRI458762:SRI458766 TBE458762:TBE458766 TLA458762:TLA458766 TUW458762:TUW458766 UES458762:UES458766 UOO458762:UOO458766 UYK458762:UYK458766 VIG458762:VIG458766 VSC458762:VSC458766 WBY458762:WBY458766 WLU458762:WLU458766 WVQ458762:WVQ458766 U524298:U524302 JE524298:JE524302 TA524298:TA524302 ACW524298:ACW524302 AMS524298:AMS524302 AWO524298:AWO524302 BGK524298:BGK524302 BQG524298:BQG524302 CAC524298:CAC524302 CJY524298:CJY524302 CTU524298:CTU524302 DDQ524298:DDQ524302 DNM524298:DNM524302 DXI524298:DXI524302 EHE524298:EHE524302 ERA524298:ERA524302 FAW524298:FAW524302 FKS524298:FKS524302 FUO524298:FUO524302 GEK524298:GEK524302 GOG524298:GOG524302 GYC524298:GYC524302 HHY524298:HHY524302 HRU524298:HRU524302 IBQ524298:IBQ524302 ILM524298:ILM524302 IVI524298:IVI524302 JFE524298:JFE524302 JPA524298:JPA524302 JYW524298:JYW524302 KIS524298:KIS524302 KSO524298:KSO524302 LCK524298:LCK524302 LMG524298:LMG524302 LWC524298:LWC524302 MFY524298:MFY524302 MPU524298:MPU524302 MZQ524298:MZQ524302 NJM524298:NJM524302 NTI524298:NTI524302 ODE524298:ODE524302 ONA524298:ONA524302 OWW524298:OWW524302 PGS524298:PGS524302 PQO524298:PQO524302 QAK524298:QAK524302 QKG524298:QKG524302 QUC524298:QUC524302 RDY524298:RDY524302 RNU524298:RNU524302 RXQ524298:RXQ524302 SHM524298:SHM524302 SRI524298:SRI524302 TBE524298:TBE524302 TLA524298:TLA524302 TUW524298:TUW524302 UES524298:UES524302 UOO524298:UOO524302 UYK524298:UYK524302 VIG524298:VIG524302 VSC524298:VSC524302 WBY524298:WBY524302 WLU524298:WLU524302 WVQ524298:WVQ524302 U589834:U589838 JE589834:JE589838 TA589834:TA589838 ACW589834:ACW589838 AMS589834:AMS589838 AWO589834:AWO589838 BGK589834:BGK589838 BQG589834:BQG589838 CAC589834:CAC589838 CJY589834:CJY589838 CTU589834:CTU589838 DDQ589834:DDQ589838 DNM589834:DNM589838 DXI589834:DXI589838 EHE589834:EHE589838 ERA589834:ERA589838 FAW589834:FAW589838 FKS589834:FKS589838 FUO589834:FUO589838 GEK589834:GEK589838 GOG589834:GOG589838 GYC589834:GYC589838 HHY589834:HHY589838 HRU589834:HRU589838 IBQ589834:IBQ589838 ILM589834:ILM589838 IVI589834:IVI589838 JFE589834:JFE589838 JPA589834:JPA589838 JYW589834:JYW589838 KIS589834:KIS589838 KSO589834:KSO589838 LCK589834:LCK589838 LMG589834:LMG589838 LWC589834:LWC589838 MFY589834:MFY589838 MPU589834:MPU589838 MZQ589834:MZQ589838 NJM589834:NJM589838 NTI589834:NTI589838 ODE589834:ODE589838 ONA589834:ONA589838 OWW589834:OWW589838 PGS589834:PGS589838 PQO589834:PQO589838 QAK589834:QAK589838 QKG589834:QKG589838 QUC589834:QUC589838 RDY589834:RDY589838 RNU589834:RNU589838 RXQ589834:RXQ589838 SHM589834:SHM589838 SRI589834:SRI589838 TBE589834:TBE589838 TLA589834:TLA589838 TUW589834:TUW589838 UES589834:UES589838 UOO589834:UOO589838 UYK589834:UYK589838 VIG589834:VIG589838 VSC589834:VSC589838 WBY589834:WBY589838 WLU589834:WLU589838 WVQ589834:WVQ589838 U655370:U655374 JE655370:JE655374 TA655370:TA655374 ACW655370:ACW655374 AMS655370:AMS655374 AWO655370:AWO655374 BGK655370:BGK655374 BQG655370:BQG655374 CAC655370:CAC655374 CJY655370:CJY655374 CTU655370:CTU655374 DDQ655370:DDQ655374 DNM655370:DNM655374 DXI655370:DXI655374 EHE655370:EHE655374 ERA655370:ERA655374 FAW655370:FAW655374 FKS655370:FKS655374 FUO655370:FUO655374 GEK655370:GEK655374 GOG655370:GOG655374 GYC655370:GYC655374 HHY655370:HHY655374 HRU655370:HRU655374 IBQ655370:IBQ655374 ILM655370:ILM655374 IVI655370:IVI655374 JFE655370:JFE655374 JPA655370:JPA655374 JYW655370:JYW655374 KIS655370:KIS655374 KSO655370:KSO655374 LCK655370:LCK655374 LMG655370:LMG655374 LWC655370:LWC655374 MFY655370:MFY655374 MPU655370:MPU655374 MZQ655370:MZQ655374 NJM655370:NJM655374 NTI655370:NTI655374 ODE655370:ODE655374 ONA655370:ONA655374 OWW655370:OWW655374 PGS655370:PGS655374 PQO655370:PQO655374 QAK655370:QAK655374 QKG655370:QKG655374 QUC655370:QUC655374 RDY655370:RDY655374 RNU655370:RNU655374 RXQ655370:RXQ655374 SHM655370:SHM655374 SRI655370:SRI655374 TBE655370:TBE655374 TLA655370:TLA655374 TUW655370:TUW655374 UES655370:UES655374 UOO655370:UOO655374 UYK655370:UYK655374 VIG655370:VIG655374 VSC655370:VSC655374 WBY655370:WBY655374 WLU655370:WLU655374 WVQ655370:WVQ655374 U720906:U720910 JE720906:JE720910 TA720906:TA720910 ACW720906:ACW720910 AMS720906:AMS720910 AWO720906:AWO720910 BGK720906:BGK720910 BQG720906:BQG720910 CAC720906:CAC720910 CJY720906:CJY720910 CTU720906:CTU720910 DDQ720906:DDQ720910 DNM720906:DNM720910 DXI720906:DXI720910 EHE720906:EHE720910 ERA720906:ERA720910 FAW720906:FAW720910 FKS720906:FKS720910 FUO720906:FUO720910 GEK720906:GEK720910 GOG720906:GOG720910 GYC720906:GYC720910 HHY720906:HHY720910 HRU720906:HRU720910 IBQ720906:IBQ720910 ILM720906:ILM720910 IVI720906:IVI720910 JFE720906:JFE720910 JPA720906:JPA720910 JYW720906:JYW720910 KIS720906:KIS720910 KSO720906:KSO720910 LCK720906:LCK720910 LMG720906:LMG720910 LWC720906:LWC720910 MFY720906:MFY720910 MPU720906:MPU720910 MZQ720906:MZQ720910 NJM720906:NJM720910 NTI720906:NTI720910 ODE720906:ODE720910 ONA720906:ONA720910 OWW720906:OWW720910 PGS720906:PGS720910 PQO720906:PQO720910 QAK720906:QAK720910 QKG720906:QKG720910 QUC720906:QUC720910 RDY720906:RDY720910 RNU720906:RNU720910 RXQ720906:RXQ720910 SHM720906:SHM720910 SRI720906:SRI720910 TBE720906:TBE720910 TLA720906:TLA720910 TUW720906:TUW720910 UES720906:UES720910 UOO720906:UOO720910 UYK720906:UYK720910 VIG720906:VIG720910 VSC720906:VSC720910 WBY720906:WBY720910 WLU720906:WLU720910 WVQ720906:WVQ720910 U786442:U786446 JE786442:JE786446 TA786442:TA786446 ACW786442:ACW786446 AMS786442:AMS786446 AWO786442:AWO786446 BGK786442:BGK786446 BQG786442:BQG786446 CAC786442:CAC786446 CJY786442:CJY786446 CTU786442:CTU786446 DDQ786442:DDQ786446 DNM786442:DNM786446 DXI786442:DXI786446 EHE786442:EHE786446 ERA786442:ERA786446 FAW786442:FAW786446 FKS786442:FKS786446 FUO786442:FUO786446 GEK786442:GEK786446 GOG786442:GOG786446 GYC786442:GYC786446 HHY786442:HHY786446 HRU786442:HRU786446 IBQ786442:IBQ786446 ILM786442:ILM786446 IVI786442:IVI786446 JFE786442:JFE786446 JPA786442:JPA786446 JYW786442:JYW786446 KIS786442:KIS786446 KSO786442:KSO786446 LCK786442:LCK786446 LMG786442:LMG786446 LWC786442:LWC786446 MFY786442:MFY786446 MPU786442:MPU786446 MZQ786442:MZQ786446 NJM786442:NJM786446 NTI786442:NTI786446 ODE786442:ODE786446 ONA786442:ONA786446 OWW786442:OWW786446 PGS786442:PGS786446 PQO786442:PQO786446 QAK786442:QAK786446 QKG786442:QKG786446 QUC786442:QUC786446 RDY786442:RDY786446 RNU786442:RNU786446 RXQ786442:RXQ786446 SHM786442:SHM786446 SRI786442:SRI786446 TBE786442:TBE786446 TLA786442:TLA786446 TUW786442:TUW786446 UES786442:UES786446 UOO786442:UOO786446 UYK786442:UYK786446 VIG786442:VIG786446 VSC786442:VSC786446 WBY786442:WBY786446 WLU786442:WLU786446 WVQ786442:WVQ786446 U851978:U851982 JE851978:JE851982 TA851978:TA851982 ACW851978:ACW851982 AMS851978:AMS851982 AWO851978:AWO851982 BGK851978:BGK851982 BQG851978:BQG851982 CAC851978:CAC851982 CJY851978:CJY851982 CTU851978:CTU851982 DDQ851978:DDQ851982 DNM851978:DNM851982 DXI851978:DXI851982 EHE851978:EHE851982 ERA851978:ERA851982 FAW851978:FAW851982 FKS851978:FKS851982 FUO851978:FUO851982 GEK851978:GEK851982 GOG851978:GOG851982 GYC851978:GYC851982 HHY851978:HHY851982 HRU851978:HRU851982 IBQ851978:IBQ851982 ILM851978:ILM851982 IVI851978:IVI851982 JFE851978:JFE851982 JPA851978:JPA851982 JYW851978:JYW851982 KIS851978:KIS851982 KSO851978:KSO851982 LCK851978:LCK851982 LMG851978:LMG851982 LWC851978:LWC851982 MFY851978:MFY851982 MPU851978:MPU851982 MZQ851978:MZQ851982 NJM851978:NJM851982 NTI851978:NTI851982 ODE851978:ODE851982 ONA851978:ONA851982 OWW851978:OWW851982 PGS851978:PGS851982 PQO851978:PQO851982 QAK851978:QAK851982 QKG851978:QKG851982 QUC851978:QUC851982 RDY851978:RDY851982 RNU851978:RNU851982 RXQ851978:RXQ851982 SHM851978:SHM851982 SRI851978:SRI851982 TBE851978:TBE851982 TLA851978:TLA851982 TUW851978:TUW851982 UES851978:UES851982 UOO851978:UOO851982 UYK851978:UYK851982 VIG851978:VIG851982 VSC851978:VSC851982 WBY851978:WBY851982 WLU851978:WLU851982 WVQ851978:WVQ851982 U917514:U917518 JE917514:JE917518 TA917514:TA917518 ACW917514:ACW917518 AMS917514:AMS917518 AWO917514:AWO917518 BGK917514:BGK917518 BQG917514:BQG917518 CAC917514:CAC917518 CJY917514:CJY917518 CTU917514:CTU917518 DDQ917514:DDQ917518 DNM917514:DNM917518 DXI917514:DXI917518 EHE917514:EHE917518 ERA917514:ERA917518 FAW917514:FAW917518 FKS917514:FKS917518 FUO917514:FUO917518 GEK917514:GEK917518 GOG917514:GOG917518 GYC917514:GYC917518 HHY917514:HHY917518 HRU917514:HRU917518 IBQ917514:IBQ917518 ILM917514:ILM917518 IVI917514:IVI917518 JFE917514:JFE917518 JPA917514:JPA917518 JYW917514:JYW917518 KIS917514:KIS917518 KSO917514:KSO917518 LCK917514:LCK917518 LMG917514:LMG917518 LWC917514:LWC917518 MFY917514:MFY917518 MPU917514:MPU917518 MZQ917514:MZQ917518 NJM917514:NJM917518 NTI917514:NTI917518 ODE917514:ODE917518 ONA917514:ONA917518 OWW917514:OWW917518 PGS917514:PGS917518 PQO917514:PQO917518 QAK917514:QAK917518 QKG917514:QKG917518 QUC917514:QUC917518 RDY917514:RDY917518 RNU917514:RNU917518 RXQ917514:RXQ917518 SHM917514:SHM917518 SRI917514:SRI917518 TBE917514:TBE917518 TLA917514:TLA917518 TUW917514:TUW917518 UES917514:UES917518 UOO917514:UOO917518 UYK917514:UYK917518 VIG917514:VIG917518 VSC917514:VSC917518 WBY917514:WBY917518 WLU917514:WLU917518 WVQ917514:WVQ917518 U983050:U983054 JE983050:JE983054 TA983050:TA983054 ACW983050:ACW983054 AMS983050:AMS983054 AWO983050:AWO983054 BGK983050:BGK983054 BQG983050:BQG983054 CAC983050:CAC983054 CJY983050:CJY983054 CTU983050:CTU983054 DDQ983050:DDQ983054 DNM983050:DNM983054 DXI983050:DXI983054 EHE983050:EHE983054 ERA983050:ERA983054 FAW983050:FAW983054 FKS983050:FKS983054 FUO983050:FUO983054 GEK983050:GEK983054 GOG983050:GOG983054 GYC983050:GYC983054 HHY983050:HHY983054 HRU983050:HRU983054 IBQ983050:IBQ983054 ILM983050:ILM983054 IVI983050:IVI983054 JFE983050:JFE983054 JPA983050:JPA983054 JYW983050:JYW983054 KIS983050:KIS983054 KSO983050:KSO983054 LCK983050:LCK983054 LMG983050:LMG983054 LWC983050:LWC983054 MFY983050:MFY983054 MPU983050:MPU983054 MZQ983050:MZQ983054 NJM983050:NJM983054 NTI983050:NTI983054 ODE983050:ODE983054 ONA983050:ONA983054 OWW983050:OWW983054 PGS983050:PGS983054 PQO983050:PQO983054 QAK983050:QAK983054 QKG983050:QKG983054 QUC983050:QUC983054 RDY983050:RDY983054 RNU983050:RNU983054 RXQ983050:RXQ983054 SHM983050:SHM983054 SRI983050:SRI983054 TBE983050:TBE983054 TLA983050:TLA983054 TUW983050:TUW983054 UES983050:UES983054 UOO983050:UOO983054 UYK983050:UYK983054 VIG983050:VIG983054 VSC983050:VSC983054 WBY983050:WBY983054 WLU983050:WLU983054 WVQ983050:WVQ983054 AB10:AB69 JL10:JL69 TH10:TH69 ADD10:ADD69 AMZ10:AMZ69 AWV10:AWV69 BGR10:BGR69 BQN10:BQN69 CAJ10:CAJ69 CKF10:CKF69 CUB10:CUB69 DDX10:DDX69 DNT10:DNT69 DXP10:DXP69 EHL10:EHL69 ERH10:ERH69 FBD10:FBD69 FKZ10:FKZ69 FUV10:FUV69 GER10:GER69 GON10:GON69 GYJ10:GYJ69 HIF10:HIF69 HSB10:HSB69 IBX10:IBX69 ILT10:ILT69 IVP10:IVP69 JFL10:JFL69 JPH10:JPH69 JZD10:JZD69 KIZ10:KIZ69 KSV10:KSV69 LCR10:LCR69 LMN10:LMN69 LWJ10:LWJ69 MGF10:MGF69 MQB10:MQB69 MZX10:MZX69 NJT10:NJT69 NTP10:NTP69 ODL10:ODL69 ONH10:ONH69 OXD10:OXD69 PGZ10:PGZ69 PQV10:PQV69 QAR10:QAR69 QKN10:QKN69 QUJ10:QUJ69 REF10:REF69 ROB10:ROB69 RXX10:RXX69 SHT10:SHT69 SRP10:SRP69 TBL10:TBL69 TLH10:TLH69 TVD10:TVD69 UEZ10:UEZ69 UOV10:UOV69 UYR10:UYR69 VIN10:VIN69 VSJ10:VSJ69 WCF10:WCF69 WMB10:WMB69 WVX10:WVX69 AB65546:AB65605 JL65546:JL65605 TH65546:TH65605 ADD65546:ADD65605 AMZ65546:AMZ65605 AWV65546:AWV65605 BGR65546:BGR65605 BQN65546:BQN65605 CAJ65546:CAJ65605 CKF65546:CKF65605 CUB65546:CUB65605 DDX65546:DDX65605 DNT65546:DNT65605 DXP65546:DXP65605 EHL65546:EHL65605 ERH65546:ERH65605 FBD65546:FBD65605 FKZ65546:FKZ65605 FUV65546:FUV65605 GER65546:GER65605 GON65546:GON65605 GYJ65546:GYJ65605 HIF65546:HIF65605 HSB65546:HSB65605 IBX65546:IBX65605 ILT65546:ILT65605 IVP65546:IVP65605 JFL65546:JFL65605 JPH65546:JPH65605 JZD65546:JZD65605 KIZ65546:KIZ65605 KSV65546:KSV65605 LCR65546:LCR65605 LMN65546:LMN65605 LWJ65546:LWJ65605 MGF65546:MGF65605 MQB65546:MQB65605 MZX65546:MZX65605 NJT65546:NJT65605 NTP65546:NTP65605 ODL65546:ODL65605 ONH65546:ONH65605 OXD65546:OXD65605 PGZ65546:PGZ65605 PQV65546:PQV65605 QAR65546:QAR65605 QKN65546:QKN65605 QUJ65546:QUJ65605 REF65546:REF65605 ROB65546:ROB65605 RXX65546:RXX65605 SHT65546:SHT65605 SRP65546:SRP65605 TBL65546:TBL65605 TLH65546:TLH65605 TVD65546:TVD65605 UEZ65546:UEZ65605 UOV65546:UOV65605 UYR65546:UYR65605 VIN65546:VIN65605 VSJ65546:VSJ65605 WCF65546:WCF65605 WMB65546:WMB65605 WVX65546:WVX65605 AB131082:AB131141 JL131082:JL131141 TH131082:TH131141 ADD131082:ADD131141 AMZ131082:AMZ131141 AWV131082:AWV131141 BGR131082:BGR131141 BQN131082:BQN131141 CAJ131082:CAJ131141 CKF131082:CKF131141 CUB131082:CUB131141 DDX131082:DDX131141 DNT131082:DNT131141 DXP131082:DXP131141 EHL131082:EHL131141 ERH131082:ERH131141 FBD131082:FBD131141 FKZ131082:FKZ131141 FUV131082:FUV131141 GER131082:GER131141 GON131082:GON131141 GYJ131082:GYJ131141 HIF131082:HIF131141 HSB131082:HSB131141 IBX131082:IBX131141 ILT131082:ILT131141 IVP131082:IVP131141 JFL131082:JFL131141 JPH131082:JPH131141 JZD131082:JZD131141 KIZ131082:KIZ131141 KSV131082:KSV131141 LCR131082:LCR131141 LMN131082:LMN131141 LWJ131082:LWJ131141 MGF131082:MGF131141 MQB131082:MQB131141 MZX131082:MZX131141 NJT131082:NJT131141 NTP131082:NTP131141 ODL131082:ODL131141 ONH131082:ONH131141 OXD131082:OXD131141 PGZ131082:PGZ131141 PQV131082:PQV131141 QAR131082:QAR131141 QKN131082:QKN131141 QUJ131082:QUJ131141 REF131082:REF131141 ROB131082:ROB131141 RXX131082:RXX131141 SHT131082:SHT131141 SRP131082:SRP131141 TBL131082:TBL131141 TLH131082:TLH131141 TVD131082:TVD131141 UEZ131082:UEZ131141 UOV131082:UOV131141 UYR131082:UYR131141 VIN131082:VIN131141 VSJ131082:VSJ131141 WCF131082:WCF131141 WMB131082:WMB131141 WVX131082:WVX131141 AB196618:AB196677 JL196618:JL196677 TH196618:TH196677 ADD196618:ADD196677 AMZ196618:AMZ196677 AWV196618:AWV196677 BGR196618:BGR196677 BQN196618:BQN196677 CAJ196618:CAJ196677 CKF196618:CKF196677 CUB196618:CUB196677 DDX196618:DDX196677 DNT196618:DNT196677 DXP196618:DXP196677 EHL196618:EHL196677 ERH196618:ERH196677 FBD196618:FBD196677 FKZ196618:FKZ196677 FUV196618:FUV196677 GER196618:GER196677 GON196618:GON196677 GYJ196618:GYJ196677 HIF196618:HIF196677 HSB196618:HSB196677 IBX196618:IBX196677 ILT196618:ILT196677 IVP196618:IVP196677 JFL196618:JFL196677 JPH196618:JPH196677 JZD196618:JZD196677 KIZ196618:KIZ196677 KSV196618:KSV196677 LCR196618:LCR196677 LMN196618:LMN196677 LWJ196618:LWJ196677 MGF196618:MGF196677 MQB196618:MQB196677 MZX196618:MZX196677 NJT196618:NJT196677 NTP196618:NTP196677 ODL196618:ODL196677 ONH196618:ONH196677 OXD196618:OXD196677 PGZ196618:PGZ196677 PQV196618:PQV196677 QAR196618:QAR196677 QKN196618:QKN196677 QUJ196618:QUJ196677 REF196618:REF196677 ROB196618:ROB196677 RXX196618:RXX196677 SHT196618:SHT196677 SRP196618:SRP196677 TBL196618:TBL196677 TLH196618:TLH196677 TVD196618:TVD196677 UEZ196618:UEZ196677 UOV196618:UOV196677 UYR196618:UYR196677 VIN196618:VIN196677 VSJ196618:VSJ196677 WCF196618:WCF196677 WMB196618:WMB196677 WVX196618:WVX196677 AB262154:AB262213 JL262154:JL262213 TH262154:TH262213 ADD262154:ADD262213 AMZ262154:AMZ262213 AWV262154:AWV262213 BGR262154:BGR262213 BQN262154:BQN262213 CAJ262154:CAJ262213 CKF262154:CKF262213 CUB262154:CUB262213 DDX262154:DDX262213 DNT262154:DNT262213 DXP262154:DXP262213 EHL262154:EHL262213 ERH262154:ERH262213 FBD262154:FBD262213 FKZ262154:FKZ262213 FUV262154:FUV262213 GER262154:GER262213 GON262154:GON262213 GYJ262154:GYJ262213 HIF262154:HIF262213 HSB262154:HSB262213 IBX262154:IBX262213 ILT262154:ILT262213 IVP262154:IVP262213 JFL262154:JFL262213 JPH262154:JPH262213 JZD262154:JZD262213 KIZ262154:KIZ262213 KSV262154:KSV262213 LCR262154:LCR262213 LMN262154:LMN262213 LWJ262154:LWJ262213 MGF262154:MGF262213 MQB262154:MQB262213 MZX262154:MZX262213 NJT262154:NJT262213 NTP262154:NTP262213 ODL262154:ODL262213 ONH262154:ONH262213 OXD262154:OXD262213 PGZ262154:PGZ262213 PQV262154:PQV262213 QAR262154:QAR262213 QKN262154:QKN262213 QUJ262154:QUJ262213 REF262154:REF262213 ROB262154:ROB262213 RXX262154:RXX262213 SHT262154:SHT262213 SRP262154:SRP262213 TBL262154:TBL262213 TLH262154:TLH262213 TVD262154:TVD262213 UEZ262154:UEZ262213 UOV262154:UOV262213 UYR262154:UYR262213 VIN262154:VIN262213 VSJ262154:VSJ262213 WCF262154:WCF262213 WMB262154:WMB262213 WVX262154:WVX262213 AB327690:AB327749 JL327690:JL327749 TH327690:TH327749 ADD327690:ADD327749 AMZ327690:AMZ327749 AWV327690:AWV327749 BGR327690:BGR327749 BQN327690:BQN327749 CAJ327690:CAJ327749 CKF327690:CKF327749 CUB327690:CUB327749 DDX327690:DDX327749 DNT327690:DNT327749 DXP327690:DXP327749 EHL327690:EHL327749 ERH327690:ERH327749 FBD327690:FBD327749 FKZ327690:FKZ327749 FUV327690:FUV327749 GER327690:GER327749 GON327690:GON327749 GYJ327690:GYJ327749 HIF327690:HIF327749 HSB327690:HSB327749 IBX327690:IBX327749 ILT327690:ILT327749 IVP327690:IVP327749 JFL327690:JFL327749 JPH327690:JPH327749 JZD327690:JZD327749 KIZ327690:KIZ327749 KSV327690:KSV327749 LCR327690:LCR327749 LMN327690:LMN327749 LWJ327690:LWJ327749 MGF327690:MGF327749 MQB327690:MQB327749 MZX327690:MZX327749 NJT327690:NJT327749 NTP327690:NTP327749 ODL327690:ODL327749 ONH327690:ONH327749 OXD327690:OXD327749 PGZ327690:PGZ327749 PQV327690:PQV327749 QAR327690:QAR327749 QKN327690:QKN327749 QUJ327690:QUJ327749 REF327690:REF327749 ROB327690:ROB327749 RXX327690:RXX327749 SHT327690:SHT327749 SRP327690:SRP327749 TBL327690:TBL327749 TLH327690:TLH327749 TVD327690:TVD327749 UEZ327690:UEZ327749 UOV327690:UOV327749 UYR327690:UYR327749 VIN327690:VIN327749 VSJ327690:VSJ327749 WCF327690:WCF327749 WMB327690:WMB327749 WVX327690:WVX327749 AB393226:AB393285 JL393226:JL393285 TH393226:TH393285 ADD393226:ADD393285 AMZ393226:AMZ393285 AWV393226:AWV393285 BGR393226:BGR393285 BQN393226:BQN393285 CAJ393226:CAJ393285 CKF393226:CKF393285 CUB393226:CUB393285 DDX393226:DDX393285 DNT393226:DNT393285 DXP393226:DXP393285 EHL393226:EHL393285 ERH393226:ERH393285 FBD393226:FBD393285 FKZ393226:FKZ393285 FUV393226:FUV393285 GER393226:GER393285 GON393226:GON393285 GYJ393226:GYJ393285 HIF393226:HIF393285 HSB393226:HSB393285 IBX393226:IBX393285 ILT393226:ILT393285 IVP393226:IVP393285 JFL393226:JFL393285 JPH393226:JPH393285 JZD393226:JZD393285 KIZ393226:KIZ393285 KSV393226:KSV393285 LCR393226:LCR393285 LMN393226:LMN393285 LWJ393226:LWJ393285 MGF393226:MGF393285 MQB393226:MQB393285 MZX393226:MZX393285 NJT393226:NJT393285 NTP393226:NTP393285 ODL393226:ODL393285 ONH393226:ONH393285 OXD393226:OXD393285 PGZ393226:PGZ393285 PQV393226:PQV393285 QAR393226:QAR393285 QKN393226:QKN393285 QUJ393226:QUJ393285 REF393226:REF393285 ROB393226:ROB393285 RXX393226:RXX393285 SHT393226:SHT393285 SRP393226:SRP393285 TBL393226:TBL393285 TLH393226:TLH393285 TVD393226:TVD393285 UEZ393226:UEZ393285 UOV393226:UOV393285 UYR393226:UYR393285 VIN393226:VIN393285 VSJ393226:VSJ393285 WCF393226:WCF393285 WMB393226:WMB393285 WVX393226:WVX393285 AB458762:AB458821 JL458762:JL458821 TH458762:TH458821 ADD458762:ADD458821 AMZ458762:AMZ458821 AWV458762:AWV458821 BGR458762:BGR458821 BQN458762:BQN458821 CAJ458762:CAJ458821 CKF458762:CKF458821 CUB458762:CUB458821 DDX458762:DDX458821 DNT458762:DNT458821 DXP458762:DXP458821 EHL458762:EHL458821 ERH458762:ERH458821 FBD458762:FBD458821 FKZ458762:FKZ458821 FUV458762:FUV458821 GER458762:GER458821 GON458762:GON458821 GYJ458762:GYJ458821 HIF458762:HIF458821 HSB458762:HSB458821 IBX458762:IBX458821 ILT458762:ILT458821 IVP458762:IVP458821 JFL458762:JFL458821 JPH458762:JPH458821 JZD458762:JZD458821 KIZ458762:KIZ458821 KSV458762:KSV458821 LCR458762:LCR458821 LMN458762:LMN458821 LWJ458762:LWJ458821 MGF458762:MGF458821 MQB458762:MQB458821 MZX458762:MZX458821 NJT458762:NJT458821 NTP458762:NTP458821 ODL458762:ODL458821 ONH458762:ONH458821 OXD458762:OXD458821 PGZ458762:PGZ458821 PQV458762:PQV458821 QAR458762:QAR458821 QKN458762:QKN458821 QUJ458762:QUJ458821 REF458762:REF458821 ROB458762:ROB458821 RXX458762:RXX458821 SHT458762:SHT458821 SRP458762:SRP458821 TBL458762:TBL458821 TLH458762:TLH458821 TVD458762:TVD458821 UEZ458762:UEZ458821 UOV458762:UOV458821 UYR458762:UYR458821 VIN458762:VIN458821 VSJ458762:VSJ458821 WCF458762:WCF458821 WMB458762:WMB458821 WVX458762:WVX458821 AB524298:AB524357 JL524298:JL524357 TH524298:TH524357 ADD524298:ADD524357 AMZ524298:AMZ524357 AWV524298:AWV524357 BGR524298:BGR524357 BQN524298:BQN524357 CAJ524298:CAJ524357 CKF524298:CKF524357 CUB524298:CUB524357 DDX524298:DDX524357 DNT524298:DNT524357 DXP524298:DXP524357 EHL524298:EHL524357 ERH524298:ERH524357 FBD524298:FBD524357 FKZ524298:FKZ524357 FUV524298:FUV524357 GER524298:GER524357 GON524298:GON524357 GYJ524298:GYJ524357 HIF524298:HIF524357 HSB524298:HSB524357 IBX524298:IBX524357 ILT524298:ILT524357 IVP524298:IVP524357 JFL524298:JFL524357 JPH524298:JPH524357 JZD524298:JZD524357 KIZ524298:KIZ524357 KSV524298:KSV524357 LCR524298:LCR524357 LMN524298:LMN524357 LWJ524298:LWJ524357 MGF524298:MGF524357 MQB524298:MQB524357 MZX524298:MZX524357 NJT524298:NJT524357 NTP524298:NTP524357 ODL524298:ODL524357 ONH524298:ONH524357 OXD524298:OXD524357 PGZ524298:PGZ524357 PQV524298:PQV524357 QAR524298:QAR524357 QKN524298:QKN524357 QUJ524298:QUJ524357 REF524298:REF524357 ROB524298:ROB524357 RXX524298:RXX524357 SHT524298:SHT524357 SRP524298:SRP524357 TBL524298:TBL524357 TLH524298:TLH524357 TVD524298:TVD524357 UEZ524298:UEZ524357 UOV524298:UOV524357 UYR524298:UYR524357 VIN524298:VIN524357 VSJ524298:VSJ524357 WCF524298:WCF524357 WMB524298:WMB524357 WVX524298:WVX524357 AB589834:AB589893 JL589834:JL589893 TH589834:TH589893 ADD589834:ADD589893 AMZ589834:AMZ589893 AWV589834:AWV589893 BGR589834:BGR589893 BQN589834:BQN589893 CAJ589834:CAJ589893 CKF589834:CKF589893 CUB589834:CUB589893 DDX589834:DDX589893 DNT589834:DNT589893 DXP589834:DXP589893 EHL589834:EHL589893 ERH589834:ERH589893 FBD589834:FBD589893 FKZ589834:FKZ589893 FUV589834:FUV589893 GER589834:GER589893 GON589834:GON589893 GYJ589834:GYJ589893 HIF589834:HIF589893 HSB589834:HSB589893 IBX589834:IBX589893 ILT589834:ILT589893 IVP589834:IVP589893 JFL589834:JFL589893 JPH589834:JPH589893 JZD589834:JZD589893 KIZ589834:KIZ589893 KSV589834:KSV589893 LCR589834:LCR589893 LMN589834:LMN589893 LWJ589834:LWJ589893 MGF589834:MGF589893 MQB589834:MQB589893 MZX589834:MZX589893 NJT589834:NJT589893 NTP589834:NTP589893 ODL589834:ODL589893 ONH589834:ONH589893 OXD589834:OXD589893 PGZ589834:PGZ589893 PQV589834:PQV589893 QAR589834:QAR589893 QKN589834:QKN589893 QUJ589834:QUJ589893 REF589834:REF589893 ROB589834:ROB589893 RXX589834:RXX589893 SHT589834:SHT589893 SRP589834:SRP589893 TBL589834:TBL589893 TLH589834:TLH589893 TVD589834:TVD589893 UEZ589834:UEZ589893 UOV589834:UOV589893 UYR589834:UYR589893 VIN589834:VIN589893 VSJ589834:VSJ589893 WCF589834:WCF589893 WMB589834:WMB589893 WVX589834:WVX589893 AB655370:AB655429 JL655370:JL655429 TH655370:TH655429 ADD655370:ADD655429 AMZ655370:AMZ655429 AWV655370:AWV655429 BGR655370:BGR655429 BQN655370:BQN655429 CAJ655370:CAJ655429 CKF655370:CKF655429 CUB655370:CUB655429 DDX655370:DDX655429 DNT655370:DNT655429 DXP655370:DXP655429 EHL655370:EHL655429 ERH655370:ERH655429 FBD655370:FBD655429 FKZ655370:FKZ655429 FUV655370:FUV655429 GER655370:GER655429 GON655370:GON655429 GYJ655370:GYJ655429 HIF655370:HIF655429 HSB655370:HSB655429 IBX655370:IBX655429 ILT655370:ILT655429 IVP655370:IVP655429 JFL655370:JFL655429 JPH655370:JPH655429 JZD655370:JZD655429 KIZ655370:KIZ655429 KSV655370:KSV655429 LCR655370:LCR655429 LMN655370:LMN655429 LWJ655370:LWJ655429 MGF655370:MGF655429 MQB655370:MQB655429 MZX655370:MZX655429 NJT655370:NJT655429 NTP655370:NTP655429 ODL655370:ODL655429 ONH655370:ONH655429 OXD655370:OXD655429 PGZ655370:PGZ655429 PQV655370:PQV655429 QAR655370:QAR655429 QKN655370:QKN655429 QUJ655370:QUJ655429 REF655370:REF655429 ROB655370:ROB655429 RXX655370:RXX655429 SHT655370:SHT655429 SRP655370:SRP655429 TBL655370:TBL655429 TLH655370:TLH655429 TVD655370:TVD655429 UEZ655370:UEZ655429 UOV655370:UOV655429 UYR655370:UYR655429 VIN655370:VIN655429 VSJ655370:VSJ655429 WCF655370:WCF655429 WMB655370:WMB655429 WVX655370:WVX655429 AB720906:AB720965 JL720906:JL720965 TH720906:TH720965 ADD720906:ADD720965 AMZ720906:AMZ720965 AWV720906:AWV720965 BGR720906:BGR720965 BQN720906:BQN720965 CAJ720906:CAJ720965 CKF720906:CKF720965 CUB720906:CUB720965 DDX720906:DDX720965 DNT720906:DNT720965 DXP720906:DXP720965 EHL720906:EHL720965 ERH720906:ERH720965 FBD720906:FBD720965 FKZ720906:FKZ720965 FUV720906:FUV720965 GER720906:GER720965 GON720906:GON720965 GYJ720906:GYJ720965 HIF720906:HIF720965 HSB720906:HSB720965 IBX720906:IBX720965 ILT720906:ILT720965 IVP720906:IVP720965 JFL720906:JFL720965 JPH720906:JPH720965 JZD720906:JZD720965 KIZ720906:KIZ720965 KSV720906:KSV720965 LCR720906:LCR720965 LMN720906:LMN720965 LWJ720906:LWJ720965 MGF720906:MGF720965 MQB720906:MQB720965 MZX720906:MZX720965 NJT720906:NJT720965 NTP720906:NTP720965 ODL720906:ODL720965 ONH720906:ONH720965 OXD720906:OXD720965 PGZ720906:PGZ720965 PQV720906:PQV720965 QAR720906:QAR720965 QKN720906:QKN720965 QUJ720906:QUJ720965 REF720906:REF720965 ROB720906:ROB720965 RXX720906:RXX720965 SHT720906:SHT720965 SRP720906:SRP720965 TBL720906:TBL720965 TLH720906:TLH720965 TVD720906:TVD720965 UEZ720906:UEZ720965 UOV720906:UOV720965 UYR720906:UYR720965 VIN720906:VIN720965 VSJ720906:VSJ720965 WCF720906:WCF720965 WMB720906:WMB720965 WVX720906:WVX720965 AB786442:AB786501 JL786442:JL786501 TH786442:TH786501 ADD786442:ADD786501 AMZ786442:AMZ786501 AWV786442:AWV786501 BGR786442:BGR786501 BQN786442:BQN786501 CAJ786442:CAJ786501 CKF786442:CKF786501 CUB786442:CUB786501 DDX786442:DDX786501 DNT786442:DNT786501 DXP786442:DXP786501 EHL786442:EHL786501 ERH786442:ERH786501 FBD786442:FBD786501 FKZ786442:FKZ786501 FUV786442:FUV786501 GER786442:GER786501 GON786442:GON786501 GYJ786442:GYJ786501 HIF786442:HIF786501 HSB786442:HSB786501 IBX786442:IBX786501 ILT786442:ILT786501 IVP786442:IVP786501 JFL786442:JFL786501 JPH786442:JPH786501 JZD786442:JZD786501 KIZ786442:KIZ786501 KSV786442:KSV786501 LCR786442:LCR786501 LMN786442:LMN786501 LWJ786442:LWJ786501 MGF786442:MGF786501 MQB786442:MQB786501 MZX786442:MZX786501 NJT786442:NJT786501 NTP786442:NTP786501 ODL786442:ODL786501 ONH786442:ONH786501 OXD786442:OXD786501 PGZ786442:PGZ786501 PQV786442:PQV786501 QAR786442:QAR786501 QKN786442:QKN786501 QUJ786442:QUJ786501 REF786442:REF786501 ROB786442:ROB786501 RXX786442:RXX786501 SHT786442:SHT786501 SRP786442:SRP786501 TBL786442:TBL786501 TLH786442:TLH786501 TVD786442:TVD786501 UEZ786442:UEZ786501 UOV786442:UOV786501 UYR786442:UYR786501 VIN786442:VIN786501 VSJ786442:VSJ786501 WCF786442:WCF786501 WMB786442:WMB786501 WVX786442:WVX786501 AB851978:AB852037 JL851978:JL852037 TH851978:TH852037 ADD851978:ADD852037 AMZ851978:AMZ852037 AWV851978:AWV852037 BGR851978:BGR852037 BQN851978:BQN852037 CAJ851978:CAJ852037 CKF851978:CKF852037 CUB851978:CUB852037 DDX851978:DDX852037 DNT851978:DNT852037 DXP851978:DXP852037 EHL851978:EHL852037 ERH851978:ERH852037 FBD851978:FBD852037 FKZ851978:FKZ852037 FUV851978:FUV852037 GER851978:GER852037 GON851978:GON852037 GYJ851978:GYJ852037 HIF851978:HIF852037 HSB851978:HSB852037 IBX851978:IBX852037 ILT851978:ILT852037 IVP851978:IVP852037 JFL851978:JFL852037 JPH851978:JPH852037 JZD851978:JZD852037 KIZ851978:KIZ852037 KSV851978:KSV852037 LCR851978:LCR852037 LMN851978:LMN852037 LWJ851978:LWJ852037 MGF851978:MGF852037 MQB851978:MQB852037 MZX851978:MZX852037 NJT851978:NJT852037 NTP851978:NTP852037 ODL851978:ODL852037 ONH851978:ONH852037 OXD851978:OXD852037 PGZ851978:PGZ852037 PQV851978:PQV852037 QAR851978:QAR852037 QKN851978:QKN852037 QUJ851978:QUJ852037 REF851978:REF852037 ROB851978:ROB852037 RXX851978:RXX852037 SHT851978:SHT852037 SRP851978:SRP852037 TBL851978:TBL852037 TLH851978:TLH852037 TVD851978:TVD852037 UEZ851978:UEZ852037 UOV851978:UOV852037 UYR851978:UYR852037 VIN851978:VIN852037 VSJ851978:VSJ852037 WCF851978:WCF852037 WMB851978:WMB852037 WVX851978:WVX852037 AB917514:AB917573 JL917514:JL917573 TH917514:TH917573 ADD917514:ADD917573 AMZ917514:AMZ917573 AWV917514:AWV917573 BGR917514:BGR917573 BQN917514:BQN917573 CAJ917514:CAJ917573 CKF917514:CKF917573 CUB917514:CUB917573 DDX917514:DDX917573 DNT917514:DNT917573 DXP917514:DXP917573 EHL917514:EHL917573 ERH917514:ERH917573 FBD917514:FBD917573 FKZ917514:FKZ917573 FUV917514:FUV917573 GER917514:GER917573 GON917514:GON917573 GYJ917514:GYJ917573 HIF917514:HIF917573 HSB917514:HSB917573 IBX917514:IBX917573 ILT917514:ILT917573 IVP917514:IVP917573 JFL917514:JFL917573 JPH917514:JPH917573 JZD917514:JZD917573 KIZ917514:KIZ917573 KSV917514:KSV917573 LCR917514:LCR917573 LMN917514:LMN917573 LWJ917514:LWJ917573 MGF917514:MGF917573 MQB917514:MQB917573 MZX917514:MZX917573 NJT917514:NJT917573 NTP917514:NTP917573 ODL917514:ODL917573 ONH917514:ONH917573 OXD917514:OXD917573 PGZ917514:PGZ917573 PQV917514:PQV917573 QAR917514:QAR917573 QKN917514:QKN917573 QUJ917514:QUJ917573 REF917514:REF917573 ROB917514:ROB917573 RXX917514:RXX917573 SHT917514:SHT917573 SRP917514:SRP917573 TBL917514:TBL917573 TLH917514:TLH917573 TVD917514:TVD917573 UEZ917514:UEZ917573 UOV917514:UOV917573 UYR917514:UYR917573 VIN917514:VIN917573 VSJ917514:VSJ917573 WCF917514:WCF917573 WMB917514:WMB917573 WVX917514:WVX917573 AB983050:AB983109 JL983050:JL983109 TH983050:TH983109 ADD983050:ADD983109 AMZ983050:AMZ983109 AWV983050:AWV983109 BGR983050:BGR983109 BQN983050:BQN983109 CAJ983050:CAJ983109 CKF983050:CKF983109 CUB983050:CUB983109 DDX983050:DDX983109 DNT983050:DNT983109 DXP983050:DXP983109 EHL983050:EHL983109 ERH983050:ERH983109 FBD983050:FBD983109 FKZ983050:FKZ983109 FUV983050:FUV983109 GER983050:GER983109 GON983050:GON983109 GYJ983050:GYJ983109 HIF983050:HIF983109 HSB983050:HSB983109 IBX983050:IBX983109 ILT983050:ILT983109 IVP983050:IVP983109 JFL983050:JFL983109 JPH983050:JPH983109 JZD983050:JZD983109 KIZ983050:KIZ983109 KSV983050:KSV983109 LCR983050:LCR983109 LMN983050:LMN983109 LWJ983050:LWJ983109 MGF983050:MGF983109 MQB983050:MQB983109 MZX983050:MZX983109 NJT983050:NJT983109 NTP983050:NTP983109 ODL983050:ODL983109 ONH983050:ONH983109 OXD983050:OXD983109 PGZ983050:PGZ983109 PQV983050:PQV983109 QAR983050:QAR983109 QKN983050:QKN983109 QUJ983050:QUJ983109 REF983050:REF983109 ROB983050:ROB983109 RXX983050:RXX983109 SHT983050:SHT983109 SRP983050:SRP983109 TBL983050:TBL983109 TLH983050:TLH983109 TVD983050:TVD983109 UEZ983050:UEZ983109 UOV983050:UOV983109 UYR983050:UYR983109 VIN983050:VIN983109 VSJ983050:VSJ983109 WCF983050:WCF983109 WMB983050:WMB983109 WVX983050:WVX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3" width="2.5" style="14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44" width="5.375" style="14" customWidth="1"/>
    <col min="45" max="45" width="6.75" style="24" customWidth="1"/>
    <col min="46" max="54" width="5.375" style="24" customWidth="1"/>
    <col min="55" max="55" width="9.375" style="14" customWidth="1"/>
    <col min="56" max="57" width="5.375" style="14" customWidth="1"/>
    <col min="58" max="58" width="9.25" style="14" customWidth="1"/>
    <col min="59" max="67" width="9" style="121" customWidth="1"/>
    <col min="68" max="70" width="9" style="14" customWidth="1"/>
    <col min="71" max="244" width="9" style="14"/>
    <col min="245" max="245" width="3" style="14" customWidth="1"/>
    <col min="246" max="246" width="2.5" style="14" customWidth="1"/>
    <col min="247" max="247" width="0" style="14" hidden="1" customWidth="1"/>
    <col min="248" max="248" width="11" style="14" customWidth="1"/>
    <col min="249" max="258" width="6.25" style="14" customWidth="1"/>
    <col min="259" max="259" width="4.75" style="14" customWidth="1"/>
    <col min="260" max="260" width="0" style="14" hidden="1" customWidth="1"/>
    <col min="261" max="261" width="6.875" style="14" customWidth="1"/>
    <col min="262" max="262" width="0" style="14" hidden="1" customWidth="1"/>
    <col min="263" max="263" width="5.375" style="14" customWidth="1"/>
    <col min="264" max="264" width="6" style="14" customWidth="1"/>
    <col min="265" max="265" width="6.625" style="14" customWidth="1"/>
    <col min="266" max="266" width="5.375" style="14" customWidth="1"/>
    <col min="267" max="268" width="6.375" style="14" customWidth="1"/>
    <col min="269" max="270" width="5.375" style="14" customWidth="1"/>
    <col min="271" max="271" width="0" style="14" hidden="1" customWidth="1"/>
    <col min="272" max="272" width="5.375" style="14" customWidth="1"/>
    <col min="273" max="298" width="0" style="14" hidden="1" customWidth="1"/>
    <col min="299" max="299" width="9.375" style="14" customWidth="1"/>
    <col min="300" max="302" width="0" style="14" hidden="1" customWidth="1"/>
    <col min="303" max="303" width="7.5" style="14" customWidth="1"/>
    <col min="304" max="304" width="12.75" style="14" customWidth="1"/>
    <col min="305" max="305" width="9.375" style="14" bestFit="1" customWidth="1"/>
    <col min="306" max="306" width="9.375" style="14" customWidth="1"/>
    <col min="307" max="307" width="9.375" style="14" bestFit="1" customWidth="1"/>
    <col min="308" max="308" width="9.375" style="14" customWidth="1"/>
    <col min="309" max="309" width="9.375" style="14" bestFit="1" customWidth="1"/>
    <col min="310" max="310" width="9.375" style="14" customWidth="1"/>
    <col min="311" max="311" width="9.375" style="14" bestFit="1" customWidth="1"/>
    <col min="312" max="312" width="9.375" style="14" customWidth="1"/>
    <col min="313" max="313" width="9.375" style="14" bestFit="1" customWidth="1"/>
    <col min="314" max="314" width="9.375" style="14" customWidth="1"/>
    <col min="315" max="500" width="9" style="14"/>
    <col min="501" max="501" width="3" style="14" customWidth="1"/>
    <col min="502" max="502" width="2.5" style="14" customWidth="1"/>
    <col min="503" max="503" width="0" style="14" hidden="1" customWidth="1"/>
    <col min="504" max="504" width="11" style="14" customWidth="1"/>
    <col min="505" max="514" width="6.25" style="14" customWidth="1"/>
    <col min="515" max="515" width="4.75" style="14" customWidth="1"/>
    <col min="516" max="516" width="0" style="14" hidden="1" customWidth="1"/>
    <col min="517" max="517" width="6.875" style="14" customWidth="1"/>
    <col min="518" max="518" width="0" style="14" hidden="1" customWidth="1"/>
    <col min="519" max="519" width="5.375" style="14" customWidth="1"/>
    <col min="520" max="520" width="6" style="14" customWidth="1"/>
    <col min="521" max="521" width="6.625" style="14" customWidth="1"/>
    <col min="522" max="522" width="5.375" style="14" customWidth="1"/>
    <col min="523" max="524" width="6.375" style="14" customWidth="1"/>
    <col min="525" max="526" width="5.375" style="14" customWidth="1"/>
    <col min="527" max="527" width="0" style="14" hidden="1" customWidth="1"/>
    <col min="528" max="528" width="5.375" style="14" customWidth="1"/>
    <col min="529" max="554" width="0" style="14" hidden="1" customWidth="1"/>
    <col min="555" max="555" width="9.375" style="14" customWidth="1"/>
    <col min="556" max="558" width="0" style="14" hidden="1" customWidth="1"/>
    <col min="559" max="559" width="7.5" style="14" customWidth="1"/>
    <col min="560" max="560" width="12.75" style="14" customWidth="1"/>
    <col min="561" max="561" width="9.375" style="14" bestFit="1" customWidth="1"/>
    <col min="562" max="562" width="9.375" style="14" customWidth="1"/>
    <col min="563" max="563" width="9.375" style="14" bestFit="1" customWidth="1"/>
    <col min="564" max="564" width="9.375" style="14" customWidth="1"/>
    <col min="565" max="565" width="9.375" style="14" bestFit="1" customWidth="1"/>
    <col min="566" max="566" width="9.375" style="14" customWidth="1"/>
    <col min="567" max="567" width="9.375" style="14" bestFit="1" customWidth="1"/>
    <col min="568" max="568" width="9.375" style="14" customWidth="1"/>
    <col min="569" max="569" width="9.375" style="14" bestFit="1" customWidth="1"/>
    <col min="570" max="570" width="9.375" style="14" customWidth="1"/>
    <col min="571" max="756" width="9" style="14"/>
    <col min="757" max="757" width="3" style="14" customWidth="1"/>
    <col min="758" max="758" width="2.5" style="14" customWidth="1"/>
    <col min="759" max="759" width="0" style="14" hidden="1" customWidth="1"/>
    <col min="760" max="760" width="11" style="14" customWidth="1"/>
    <col min="761" max="770" width="6.25" style="14" customWidth="1"/>
    <col min="771" max="771" width="4.75" style="14" customWidth="1"/>
    <col min="772" max="772" width="0" style="14" hidden="1" customWidth="1"/>
    <col min="773" max="773" width="6.875" style="14" customWidth="1"/>
    <col min="774" max="774" width="0" style="14" hidden="1" customWidth="1"/>
    <col min="775" max="775" width="5.375" style="14" customWidth="1"/>
    <col min="776" max="776" width="6" style="14" customWidth="1"/>
    <col min="777" max="777" width="6.625" style="14" customWidth="1"/>
    <col min="778" max="778" width="5.375" style="14" customWidth="1"/>
    <col min="779" max="780" width="6.375" style="14" customWidth="1"/>
    <col min="781" max="782" width="5.375" style="14" customWidth="1"/>
    <col min="783" max="783" width="0" style="14" hidden="1" customWidth="1"/>
    <col min="784" max="784" width="5.375" style="14" customWidth="1"/>
    <col min="785" max="810" width="0" style="14" hidden="1" customWidth="1"/>
    <col min="811" max="811" width="9.375" style="14" customWidth="1"/>
    <col min="812" max="814" width="0" style="14" hidden="1" customWidth="1"/>
    <col min="815" max="815" width="7.5" style="14" customWidth="1"/>
    <col min="816" max="816" width="12.75" style="14" customWidth="1"/>
    <col min="817" max="817" width="9.375" style="14" bestFit="1" customWidth="1"/>
    <col min="818" max="818" width="9.375" style="14" customWidth="1"/>
    <col min="819" max="819" width="9.375" style="14" bestFit="1" customWidth="1"/>
    <col min="820" max="820" width="9.375" style="14" customWidth="1"/>
    <col min="821" max="821" width="9.375" style="14" bestFit="1" customWidth="1"/>
    <col min="822" max="822" width="9.375" style="14" customWidth="1"/>
    <col min="823" max="823" width="9.375" style="14" bestFit="1" customWidth="1"/>
    <col min="824" max="824" width="9.375" style="14" customWidth="1"/>
    <col min="825" max="825" width="9.375" style="14" bestFit="1" customWidth="1"/>
    <col min="826" max="826" width="9.375" style="14" customWidth="1"/>
    <col min="827" max="1012" width="9" style="14"/>
    <col min="1013" max="1013" width="3" style="14" customWidth="1"/>
    <col min="1014" max="1014" width="2.5" style="14" customWidth="1"/>
    <col min="1015" max="1015" width="0" style="14" hidden="1" customWidth="1"/>
    <col min="1016" max="1016" width="11" style="14" customWidth="1"/>
    <col min="1017" max="1026" width="6.25" style="14" customWidth="1"/>
    <col min="1027" max="1027" width="4.75" style="14" customWidth="1"/>
    <col min="1028" max="1028" width="0" style="14" hidden="1" customWidth="1"/>
    <col min="1029" max="1029" width="6.875" style="14" customWidth="1"/>
    <col min="1030" max="1030" width="0" style="14" hidden="1" customWidth="1"/>
    <col min="1031" max="1031" width="5.375" style="14" customWidth="1"/>
    <col min="1032" max="1032" width="6" style="14" customWidth="1"/>
    <col min="1033" max="1033" width="6.625" style="14" customWidth="1"/>
    <col min="1034" max="1034" width="5.375" style="14" customWidth="1"/>
    <col min="1035" max="1036" width="6.375" style="14" customWidth="1"/>
    <col min="1037" max="1038" width="5.375" style="14" customWidth="1"/>
    <col min="1039" max="1039" width="0" style="14" hidden="1" customWidth="1"/>
    <col min="1040" max="1040" width="5.375" style="14" customWidth="1"/>
    <col min="1041" max="1066" width="0" style="14" hidden="1" customWidth="1"/>
    <col min="1067" max="1067" width="9.375" style="14" customWidth="1"/>
    <col min="1068" max="1070" width="0" style="14" hidden="1" customWidth="1"/>
    <col min="1071" max="1071" width="7.5" style="14" customWidth="1"/>
    <col min="1072" max="1072" width="12.75" style="14" customWidth="1"/>
    <col min="1073" max="1073" width="9.375" style="14" bestFit="1" customWidth="1"/>
    <col min="1074" max="1074" width="9.375" style="14" customWidth="1"/>
    <col min="1075" max="1075" width="9.375" style="14" bestFit="1" customWidth="1"/>
    <col min="1076" max="1076" width="9.375" style="14" customWidth="1"/>
    <col min="1077" max="1077" width="9.375" style="14" bestFit="1" customWidth="1"/>
    <col min="1078" max="1078" width="9.375" style="14" customWidth="1"/>
    <col min="1079" max="1079" width="9.375" style="14" bestFit="1" customWidth="1"/>
    <col min="1080" max="1080" width="9.375" style="14" customWidth="1"/>
    <col min="1081" max="1081" width="9.375" style="14" bestFit="1" customWidth="1"/>
    <col min="1082" max="1082" width="9.375" style="14" customWidth="1"/>
    <col min="1083" max="1268" width="9" style="14"/>
    <col min="1269" max="1269" width="3" style="14" customWidth="1"/>
    <col min="1270" max="1270" width="2.5" style="14" customWidth="1"/>
    <col min="1271" max="1271" width="0" style="14" hidden="1" customWidth="1"/>
    <col min="1272" max="1272" width="11" style="14" customWidth="1"/>
    <col min="1273" max="1282" width="6.25" style="14" customWidth="1"/>
    <col min="1283" max="1283" width="4.75" style="14" customWidth="1"/>
    <col min="1284" max="1284" width="0" style="14" hidden="1" customWidth="1"/>
    <col min="1285" max="1285" width="6.875" style="14" customWidth="1"/>
    <col min="1286" max="1286" width="0" style="14" hidden="1" customWidth="1"/>
    <col min="1287" max="1287" width="5.375" style="14" customWidth="1"/>
    <col min="1288" max="1288" width="6" style="14" customWidth="1"/>
    <col min="1289" max="1289" width="6.625" style="14" customWidth="1"/>
    <col min="1290" max="1290" width="5.375" style="14" customWidth="1"/>
    <col min="1291" max="1292" width="6.375" style="14" customWidth="1"/>
    <col min="1293" max="1294" width="5.375" style="14" customWidth="1"/>
    <col min="1295" max="1295" width="0" style="14" hidden="1" customWidth="1"/>
    <col min="1296" max="1296" width="5.375" style="14" customWidth="1"/>
    <col min="1297" max="1322" width="0" style="14" hidden="1" customWidth="1"/>
    <col min="1323" max="1323" width="9.375" style="14" customWidth="1"/>
    <col min="1324" max="1326" width="0" style="14" hidden="1" customWidth="1"/>
    <col min="1327" max="1327" width="7.5" style="14" customWidth="1"/>
    <col min="1328" max="1328" width="12.75" style="14" customWidth="1"/>
    <col min="1329" max="1329" width="9.375" style="14" bestFit="1" customWidth="1"/>
    <col min="1330" max="1330" width="9.375" style="14" customWidth="1"/>
    <col min="1331" max="1331" width="9.375" style="14" bestFit="1" customWidth="1"/>
    <col min="1332" max="1332" width="9.375" style="14" customWidth="1"/>
    <col min="1333" max="1333" width="9.375" style="14" bestFit="1" customWidth="1"/>
    <col min="1334" max="1334" width="9.375" style="14" customWidth="1"/>
    <col min="1335" max="1335" width="9.375" style="14" bestFit="1" customWidth="1"/>
    <col min="1336" max="1336" width="9.375" style="14" customWidth="1"/>
    <col min="1337" max="1337" width="9.375" style="14" bestFit="1" customWidth="1"/>
    <col min="1338" max="1338" width="9.375" style="14" customWidth="1"/>
    <col min="1339" max="1524" width="9" style="14"/>
    <col min="1525" max="1525" width="3" style="14" customWidth="1"/>
    <col min="1526" max="1526" width="2.5" style="14" customWidth="1"/>
    <col min="1527" max="1527" width="0" style="14" hidden="1" customWidth="1"/>
    <col min="1528" max="1528" width="11" style="14" customWidth="1"/>
    <col min="1529" max="1538" width="6.25" style="14" customWidth="1"/>
    <col min="1539" max="1539" width="4.75" style="14" customWidth="1"/>
    <col min="1540" max="1540" width="0" style="14" hidden="1" customWidth="1"/>
    <col min="1541" max="1541" width="6.875" style="14" customWidth="1"/>
    <col min="1542" max="1542" width="0" style="14" hidden="1" customWidth="1"/>
    <col min="1543" max="1543" width="5.375" style="14" customWidth="1"/>
    <col min="1544" max="1544" width="6" style="14" customWidth="1"/>
    <col min="1545" max="1545" width="6.625" style="14" customWidth="1"/>
    <col min="1546" max="1546" width="5.375" style="14" customWidth="1"/>
    <col min="1547" max="1548" width="6.375" style="14" customWidth="1"/>
    <col min="1549" max="1550" width="5.375" style="14" customWidth="1"/>
    <col min="1551" max="1551" width="0" style="14" hidden="1" customWidth="1"/>
    <col min="1552" max="1552" width="5.375" style="14" customWidth="1"/>
    <col min="1553" max="1578" width="0" style="14" hidden="1" customWidth="1"/>
    <col min="1579" max="1579" width="9.375" style="14" customWidth="1"/>
    <col min="1580" max="1582" width="0" style="14" hidden="1" customWidth="1"/>
    <col min="1583" max="1583" width="7.5" style="14" customWidth="1"/>
    <col min="1584" max="1584" width="12.75" style="14" customWidth="1"/>
    <col min="1585" max="1585" width="9.375" style="14" bestFit="1" customWidth="1"/>
    <col min="1586" max="1586" width="9.375" style="14" customWidth="1"/>
    <col min="1587" max="1587" width="9.375" style="14" bestFit="1" customWidth="1"/>
    <col min="1588" max="1588" width="9.375" style="14" customWidth="1"/>
    <col min="1589" max="1589" width="9.375" style="14" bestFit="1" customWidth="1"/>
    <col min="1590" max="1590" width="9.375" style="14" customWidth="1"/>
    <col min="1591" max="1591" width="9.375" style="14" bestFit="1" customWidth="1"/>
    <col min="1592" max="1592" width="9.375" style="14" customWidth="1"/>
    <col min="1593" max="1593" width="9.375" style="14" bestFit="1" customWidth="1"/>
    <col min="1594" max="1594" width="9.375" style="14" customWidth="1"/>
    <col min="1595" max="1780" width="9" style="14"/>
    <col min="1781" max="1781" width="3" style="14" customWidth="1"/>
    <col min="1782" max="1782" width="2.5" style="14" customWidth="1"/>
    <col min="1783" max="1783" width="0" style="14" hidden="1" customWidth="1"/>
    <col min="1784" max="1784" width="11" style="14" customWidth="1"/>
    <col min="1785" max="1794" width="6.25" style="14" customWidth="1"/>
    <col min="1795" max="1795" width="4.75" style="14" customWidth="1"/>
    <col min="1796" max="1796" width="0" style="14" hidden="1" customWidth="1"/>
    <col min="1797" max="1797" width="6.875" style="14" customWidth="1"/>
    <col min="1798" max="1798" width="0" style="14" hidden="1" customWidth="1"/>
    <col min="1799" max="1799" width="5.375" style="14" customWidth="1"/>
    <col min="1800" max="1800" width="6" style="14" customWidth="1"/>
    <col min="1801" max="1801" width="6.625" style="14" customWidth="1"/>
    <col min="1802" max="1802" width="5.375" style="14" customWidth="1"/>
    <col min="1803" max="1804" width="6.375" style="14" customWidth="1"/>
    <col min="1805" max="1806" width="5.375" style="14" customWidth="1"/>
    <col min="1807" max="1807" width="0" style="14" hidden="1" customWidth="1"/>
    <col min="1808" max="1808" width="5.375" style="14" customWidth="1"/>
    <col min="1809" max="1834" width="0" style="14" hidden="1" customWidth="1"/>
    <col min="1835" max="1835" width="9.375" style="14" customWidth="1"/>
    <col min="1836" max="1838" width="0" style="14" hidden="1" customWidth="1"/>
    <col min="1839" max="1839" width="7.5" style="14" customWidth="1"/>
    <col min="1840" max="1840" width="12.75" style="14" customWidth="1"/>
    <col min="1841" max="1841" width="9.375" style="14" bestFit="1" customWidth="1"/>
    <col min="1842" max="1842" width="9.375" style="14" customWidth="1"/>
    <col min="1843" max="1843" width="9.375" style="14" bestFit="1" customWidth="1"/>
    <col min="1844" max="1844" width="9.375" style="14" customWidth="1"/>
    <col min="1845" max="1845" width="9.375" style="14" bestFit="1" customWidth="1"/>
    <col min="1846" max="1846" width="9.375" style="14" customWidth="1"/>
    <col min="1847" max="1847" width="9.375" style="14" bestFit="1" customWidth="1"/>
    <col min="1848" max="1848" width="9.375" style="14" customWidth="1"/>
    <col min="1849" max="1849" width="9.375" style="14" bestFit="1" customWidth="1"/>
    <col min="1850" max="1850" width="9.375" style="14" customWidth="1"/>
    <col min="1851" max="2036" width="9" style="14"/>
    <col min="2037" max="2037" width="3" style="14" customWidth="1"/>
    <col min="2038" max="2038" width="2.5" style="14" customWidth="1"/>
    <col min="2039" max="2039" width="0" style="14" hidden="1" customWidth="1"/>
    <col min="2040" max="2040" width="11" style="14" customWidth="1"/>
    <col min="2041" max="2050" width="6.25" style="14" customWidth="1"/>
    <col min="2051" max="2051" width="4.75" style="14" customWidth="1"/>
    <col min="2052" max="2052" width="0" style="14" hidden="1" customWidth="1"/>
    <col min="2053" max="2053" width="6.875" style="14" customWidth="1"/>
    <col min="2054" max="2054" width="0" style="14" hidden="1" customWidth="1"/>
    <col min="2055" max="2055" width="5.375" style="14" customWidth="1"/>
    <col min="2056" max="2056" width="6" style="14" customWidth="1"/>
    <col min="2057" max="2057" width="6.625" style="14" customWidth="1"/>
    <col min="2058" max="2058" width="5.375" style="14" customWidth="1"/>
    <col min="2059" max="2060" width="6.375" style="14" customWidth="1"/>
    <col min="2061" max="2062" width="5.375" style="14" customWidth="1"/>
    <col min="2063" max="2063" width="0" style="14" hidden="1" customWidth="1"/>
    <col min="2064" max="2064" width="5.375" style="14" customWidth="1"/>
    <col min="2065" max="2090" width="0" style="14" hidden="1" customWidth="1"/>
    <col min="2091" max="2091" width="9.375" style="14" customWidth="1"/>
    <col min="2092" max="2094" width="0" style="14" hidden="1" customWidth="1"/>
    <col min="2095" max="2095" width="7.5" style="14" customWidth="1"/>
    <col min="2096" max="2096" width="12.75" style="14" customWidth="1"/>
    <col min="2097" max="2097" width="9.375" style="14" bestFit="1" customWidth="1"/>
    <col min="2098" max="2098" width="9.375" style="14" customWidth="1"/>
    <col min="2099" max="2099" width="9.375" style="14" bestFit="1" customWidth="1"/>
    <col min="2100" max="2100" width="9.375" style="14" customWidth="1"/>
    <col min="2101" max="2101" width="9.375" style="14" bestFit="1" customWidth="1"/>
    <col min="2102" max="2102" width="9.375" style="14" customWidth="1"/>
    <col min="2103" max="2103" width="9.375" style="14" bestFit="1" customWidth="1"/>
    <col min="2104" max="2104" width="9.375" style="14" customWidth="1"/>
    <col min="2105" max="2105" width="9.375" style="14" bestFit="1" customWidth="1"/>
    <col min="2106" max="2106" width="9.375" style="14" customWidth="1"/>
    <col min="2107" max="2292" width="9" style="14"/>
    <col min="2293" max="2293" width="3" style="14" customWidth="1"/>
    <col min="2294" max="2294" width="2.5" style="14" customWidth="1"/>
    <col min="2295" max="2295" width="0" style="14" hidden="1" customWidth="1"/>
    <col min="2296" max="2296" width="11" style="14" customWidth="1"/>
    <col min="2297" max="2306" width="6.25" style="14" customWidth="1"/>
    <col min="2307" max="2307" width="4.75" style="14" customWidth="1"/>
    <col min="2308" max="2308" width="0" style="14" hidden="1" customWidth="1"/>
    <col min="2309" max="2309" width="6.875" style="14" customWidth="1"/>
    <col min="2310" max="2310" width="0" style="14" hidden="1" customWidth="1"/>
    <col min="2311" max="2311" width="5.375" style="14" customWidth="1"/>
    <col min="2312" max="2312" width="6" style="14" customWidth="1"/>
    <col min="2313" max="2313" width="6.625" style="14" customWidth="1"/>
    <col min="2314" max="2314" width="5.375" style="14" customWidth="1"/>
    <col min="2315" max="2316" width="6.375" style="14" customWidth="1"/>
    <col min="2317" max="2318" width="5.375" style="14" customWidth="1"/>
    <col min="2319" max="2319" width="0" style="14" hidden="1" customWidth="1"/>
    <col min="2320" max="2320" width="5.375" style="14" customWidth="1"/>
    <col min="2321" max="2346" width="0" style="14" hidden="1" customWidth="1"/>
    <col min="2347" max="2347" width="9.375" style="14" customWidth="1"/>
    <col min="2348" max="2350" width="0" style="14" hidden="1" customWidth="1"/>
    <col min="2351" max="2351" width="7.5" style="14" customWidth="1"/>
    <col min="2352" max="2352" width="12.75" style="14" customWidth="1"/>
    <col min="2353" max="2353" width="9.375" style="14" bestFit="1" customWidth="1"/>
    <col min="2354" max="2354" width="9.375" style="14" customWidth="1"/>
    <col min="2355" max="2355" width="9.375" style="14" bestFit="1" customWidth="1"/>
    <col min="2356" max="2356" width="9.375" style="14" customWidth="1"/>
    <col min="2357" max="2357" width="9.375" style="14" bestFit="1" customWidth="1"/>
    <col min="2358" max="2358" width="9.375" style="14" customWidth="1"/>
    <col min="2359" max="2359" width="9.375" style="14" bestFit="1" customWidth="1"/>
    <col min="2360" max="2360" width="9.375" style="14" customWidth="1"/>
    <col min="2361" max="2361" width="9.375" style="14" bestFit="1" customWidth="1"/>
    <col min="2362" max="2362" width="9.375" style="14" customWidth="1"/>
    <col min="2363" max="2548" width="9" style="14"/>
    <col min="2549" max="2549" width="3" style="14" customWidth="1"/>
    <col min="2550" max="2550" width="2.5" style="14" customWidth="1"/>
    <col min="2551" max="2551" width="0" style="14" hidden="1" customWidth="1"/>
    <col min="2552" max="2552" width="11" style="14" customWidth="1"/>
    <col min="2553" max="2562" width="6.25" style="14" customWidth="1"/>
    <col min="2563" max="2563" width="4.75" style="14" customWidth="1"/>
    <col min="2564" max="2564" width="0" style="14" hidden="1" customWidth="1"/>
    <col min="2565" max="2565" width="6.875" style="14" customWidth="1"/>
    <col min="2566" max="2566" width="0" style="14" hidden="1" customWidth="1"/>
    <col min="2567" max="2567" width="5.375" style="14" customWidth="1"/>
    <col min="2568" max="2568" width="6" style="14" customWidth="1"/>
    <col min="2569" max="2569" width="6.625" style="14" customWidth="1"/>
    <col min="2570" max="2570" width="5.375" style="14" customWidth="1"/>
    <col min="2571" max="2572" width="6.375" style="14" customWidth="1"/>
    <col min="2573" max="2574" width="5.375" style="14" customWidth="1"/>
    <col min="2575" max="2575" width="0" style="14" hidden="1" customWidth="1"/>
    <col min="2576" max="2576" width="5.375" style="14" customWidth="1"/>
    <col min="2577" max="2602" width="0" style="14" hidden="1" customWidth="1"/>
    <col min="2603" max="2603" width="9.375" style="14" customWidth="1"/>
    <col min="2604" max="2606" width="0" style="14" hidden="1" customWidth="1"/>
    <col min="2607" max="2607" width="7.5" style="14" customWidth="1"/>
    <col min="2608" max="2608" width="12.75" style="14" customWidth="1"/>
    <col min="2609" max="2609" width="9.375" style="14" bestFit="1" customWidth="1"/>
    <col min="2610" max="2610" width="9.375" style="14" customWidth="1"/>
    <col min="2611" max="2611" width="9.375" style="14" bestFit="1" customWidth="1"/>
    <col min="2612" max="2612" width="9.375" style="14" customWidth="1"/>
    <col min="2613" max="2613" width="9.375" style="14" bestFit="1" customWidth="1"/>
    <col min="2614" max="2614" width="9.375" style="14" customWidth="1"/>
    <col min="2615" max="2615" width="9.375" style="14" bestFit="1" customWidth="1"/>
    <col min="2616" max="2616" width="9.375" style="14" customWidth="1"/>
    <col min="2617" max="2617" width="9.375" style="14" bestFit="1" customWidth="1"/>
    <col min="2618" max="2618" width="9.375" style="14" customWidth="1"/>
    <col min="2619" max="2804" width="9" style="14"/>
    <col min="2805" max="2805" width="3" style="14" customWidth="1"/>
    <col min="2806" max="2806" width="2.5" style="14" customWidth="1"/>
    <col min="2807" max="2807" width="0" style="14" hidden="1" customWidth="1"/>
    <col min="2808" max="2808" width="11" style="14" customWidth="1"/>
    <col min="2809" max="2818" width="6.25" style="14" customWidth="1"/>
    <col min="2819" max="2819" width="4.75" style="14" customWidth="1"/>
    <col min="2820" max="2820" width="0" style="14" hidden="1" customWidth="1"/>
    <col min="2821" max="2821" width="6.875" style="14" customWidth="1"/>
    <col min="2822" max="2822" width="0" style="14" hidden="1" customWidth="1"/>
    <col min="2823" max="2823" width="5.375" style="14" customWidth="1"/>
    <col min="2824" max="2824" width="6" style="14" customWidth="1"/>
    <col min="2825" max="2825" width="6.625" style="14" customWidth="1"/>
    <col min="2826" max="2826" width="5.375" style="14" customWidth="1"/>
    <col min="2827" max="2828" width="6.375" style="14" customWidth="1"/>
    <col min="2829" max="2830" width="5.375" style="14" customWidth="1"/>
    <col min="2831" max="2831" width="0" style="14" hidden="1" customWidth="1"/>
    <col min="2832" max="2832" width="5.375" style="14" customWidth="1"/>
    <col min="2833" max="2858" width="0" style="14" hidden="1" customWidth="1"/>
    <col min="2859" max="2859" width="9.375" style="14" customWidth="1"/>
    <col min="2860" max="2862" width="0" style="14" hidden="1" customWidth="1"/>
    <col min="2863" max="2863" width="7.5" style="14" customWidth="1"/>
    <col min="2864" max="2864" width="12.75" style="14" customWidth="1"/>
    <col min="2865" max="2865" width="9.375" style="14" bestFit="1" customWidth="1"/>
    <col min="2866" max="2866" width="9.375" style="14" customWidth="1"/>
    <col min="2867" max="2867" width="9.375" style="14" bestFit="1" customWidth="1"/>
    <col min="2868" max="2868" width="9.375" style="14" customWidth="1"/>
    <col min="2869" max="2869" width="9.375" style="14" bestFit="1" customWidth="1"/>
    <col min="2870" max="2870" width="9.375" style="14" customWidth="1"/>
    <col min="2871" max="2871" width="9.375" style="14" bestFit="1" customWidth="1"/>
    <col min="2872" max="2872" width="9.375" style="14" customWidth="1"/>
    <col min="2873" max="2873" width="9.375" style="14" bestFit="1" customWidth="1"/>
    <col min="2874" max="2874" width="9.375" style="14" customWidth="1"/>
    <col min="2875" max="3060" width="9" style="14"/>
    <col min="3061" max="3061" width="3" style="14" customWidth="1"/>
    <col min="3062" max="3062" width="2.5" style="14" customWidth="1"/>
    <col min="3063" max="3063" width="0" style="14" hidden="1" customWidth="1"/>
    <col min="3064" max="3064" width="11" style="14" customWidth="1"/>
    <col min="3065" max="3074" width="6.25" style="14" customWidth="1"/>
    <col min="3075" max="3075" width="4.75" style="14" customWidth="1"/>
    <col min="3076" max="3076" width="0" style="14" hidden="1" customWidth="1"/>
    <col min="3077" max="3077" width="6.875" style="14" customWidth="1"/>
    <col min="3078" max="3078" width="0" style="14" hidden="1" customWidth="1"/>
    <col min="3079" max="3079" width="5.375" style="14" customWidth="1"/>
    <col min="3080" max="3080" width="6" style="14" customWidth="1"/>
    <col min="3081" max="3081" width="6.625" style="14" customWidth="1"/>
    <col min="3082" max="3082" width="5.375" style="14" customWidth="1"/>
    <col min="3083" max="3084" width="6.375" style="14" customWidth="1"/>
    <col min="3085" max="3086" width="5.375" style="14" customWidth="1"/>
    <col min="3087" max="3087" width="0" style="14" hidden="1" customWidth="1"/>
    <col min="3088" max="3088" width="5.375" style="14" customWidth="1"/>
    <col min="3089" max="3114" width="0" style="14" hidden="1" customWidth="1"/>
    <col min="3115" max="3115" width="9.375" style="14" customWidth="1"/>
    <col min="3116" max="3118" width="0" style="14" hidden="1" customWidth="1"/>
    <col min="3119" max="3119" width="7.5" style="14" customWidth="1"/>
    <col min="3120" max="3120" width="12.75" style="14" customWidth="1"/>
    <col min="3121" max="3121" width="9.375" style="14" bestFit="1" customWidth="1"/>
    <col min="3122" max="3122" width="9.375" style="14" customWidth="1"/>
    <col min="3123" max="3123" width="9.375" style="14" bestFit="1" customWidth="1"/>
    <col min="3124" max="3124" width="9.375" style="14" customWidth="1"/>
    <col min="3125" max="3125" width="9.375" style="14" bestFit="1" customWidth="1"/>
    <col min="3126" max="3126" width="9.375" style="14" customWidth="1"/>
    <col min="3127" max="3127" width="9.375" style="14" bestFit="1" customWidth="1"/>
    <col min="3128" max="3128" width="9.375" style="14" customWidth="1"/>
    <col min="3129" max="3129" width="9.375" style="14" bestFit="1" customWidth="1"/>
    <col min="3130" max="3130" width="9.375" style="14" customWidth="1"/>
    <col min="3131" max="3316" width="9" style="14"/>
    <col min="3317" max="3317" width="3" style="14" customWidth="1"/>
    <col min="3318" max="3318" width="2.5" style="14" customWidth="1"/>
    <col min="3319" max="3319" width="0" style="14" hidden="1" customWidth="1"/>
    <col min="3320" max="3320" width="11" style="14" customWidth="1"/>
    <col min="3321" max="3330" width="6.25" style="14" customWidth="1"/>
    <col min="3331" max="3331" width="4.75" style="14" customWidth="1"/>
    <col min="3332" max="3332" width="0" style="14" hidden="1" customWidth="1"/>
    <col min="3333" max="3333" width="6.875" style="14" customWidth="1"/>
    <col min="3334" max="3334" width="0" style="14" hidden="1" customWidth="1"/>
    <col min="3335" max="3335" width="5.375" style="14" customWidth="1"/>
    <col min="3336" max="3336" width="6" style="14" customWidth="1"/>
    <col min="3337" max="3337" width="6.625" style="14" customWidth="1"/>
    <col min="3338" max="3338" width="5.375" style="14" customWidth="1"/>
    <col min="3339" max="3340" width="6.375" style="14" customWidth="1"/>
    <col min="3341" max="3342" width="5.375" style="14" customWidth="1"/>
    <col min="3343" max="3343" width="0" style="14" hidden="1" customWidth="1"/>
    <col min="3344" max="3344" width="5.375" style="14" customWidth="1"/>
    <col min="3345" max="3370" width="0" style="14" hidden="1" customWidth="1"/>
    <col min="3371" max="3371" width="9.375" style="14" customWidth="1"/>
    <col min="3372" max="3374" width="0" style="14" hidden="1" customWidth="1"/>
    <col min="3375" max="3375" width="7.5" style="14" customWidth="1"/>
    <col min="3376" max="3376" width="12.75" style="14" customWidth="1"/>
    <col min="3377" max="3377" width="9.375" style="14" bestFit="1" customWidth="1"/>
    <col min="3378" max="3378" width="9.375" style="14" customWidth="1"/>
    <col min="3379" max="3379" width="9.375" style="14" bestFit="1" customWidth="1"/>
    <col min="3380" max="3380" width="9.375" style="14" customWidth="1"/>
    <col min="3381" max="3381" width="9.375" style="14" bestFit="1" customWidth="1"/>
    <col min="3382" max="3382" width="9.375" style="14" customWidth="1"/>
    <col min="3383" max="3383" width="9.375" style="14" bestFit="1" customWidth="1"/>
    <col min="3384" max="3384" width="9.375" style="14" customWidth="1"/>
    <col min="3385" max="3385" width="9.375" style="14" bestFit="1" customWidth="1"/>
    <col min="3386" max="3386" width="9.375" style="14" customWidth="1"/>
    <col min="3387" max="3572" width="9" style="14"/>
    <col min="3573" max="3573" width="3" style="14" customWidth="1"/>
    <col min="3574" max="3574" width="2.5" style="14" customWidth="1"/>
    <col min="3575" max="3575" width="0" style="14" hidden="1" customWidth="1"/>
    <col min="3576" max="3576" width="11" style="14" customWidth="1"/>
    <col min="3577" max="3586" width="6.25" style="14" customWidth="1"/>
    <col min="3587" max="3587" width="4.75" style="14" customWidth="1"/>
    <col min="3588" max="3588" width="0" style="14" hidden="1" customWidth="1"/>
    <col min="3589" max="3589" width="6.875" style="14" customWidth="1"/>
    <col min="3590" max="3590" width="0" style="14" hidden="1" customWidth="1"/>
    <col min="3591" max="3591" width="5.375" style="14" customWidth="1"/>
    <col min="3592" max="3592" width="6" style="14" customWidth="1"/>
    <col min="3593" max="3593" width="6.625" style="14" customWidth="1"/>
    <col min="3594" max="3594" width="5.375" style="14" customWidth="1"/>
    <col min="3595" max="3596" width="6.375" style="14" customWidth="1"/>
    <col min="3597" max="3598" width="5.375" style="14" customWidth="1"/>
    <col min="3599" max="3599" width="0" style="14" hidden="1" customWidth="1"/>
    <col min="3600" max="3600" width="5.375" style="14" customWidth="1"/>
    <col min="3601" max="3626" width="0" style="14" hidden="1" customWidth="1"/>
    <col min="3627" max="3627" width="9.375" style="14" customWidth="1"/>
    <col min="3628" max="3630" width="0" style="14" hidden="1" customWidth="1"/>
    <col min="3631" max="3631" width="7.5" style="14" customWidth="1"/>
    <col min="3632" max="3632" width="12.75" style="14" customWidth="1"/>
    <col min="3633" max="3633" width="9.375" style="14" bestFit="1" customWidth="1"/>
    <col min="3634" max="3634" width="9.375" style="14" customWidth="1"/>
    <col min="3635" max="3635" width="9.375" style="14" bestFit="1" customWidth="1"/>
    <col min="3636" max="3636" width="9.375" style="14" customWidth="1"/>
    <col min="3637" max="3637" width="9.375" style="14" bestFit="1" customWidth="1"/>
    <col min="3638" max="3638" width="9.375" style="14" customWidth="1"/>
    <col min="3639" max="3639" width="9.375" style="14" bestFit="1" customWidth="1"/>
    <col min="3640" max="3640" width="9.375" style="14" customWidth="1"/>
    <col min="3641" max="3641" width="9.375" style="14" bestFit="1" customWidth="1"/>
    <col min="3642" max="3642" width="9.375" style="14" customWidth="1"/>
    <col min="3643" max="3828" width="9" style="14"/>
    <col min="3829" max="3829" width="3" style="14" customWidth="1"/>
    <col min="3830" max="3830" width="2.5" style="14" customWidth="1"/>
    <col min="3831" max="3831" width="0" style="14" hidden="1" customWidth="1"/>
    <col min="3832" max="3832" width="11" style="14" customWidth="1"/>
    <col min="3833" max="3842" width="6.25" style="14" customWidth="1"/>
    <col min="3843" max="3843" width="4.75" style="14" customWidth="1"/>
    <col min="3844" max="3844" width="0" style="14" hidden="1" customWidth="1"/>
    <col min="3845" max="3845" width="6.875" style="14" customWidth="1"/>
    <col min="3846" max="3846" width="0" style="14" hidden="1" customWidth="1"/>
    <col min="3847" max="3847" width="5.375" style="14" customWidth="1"/>
    <col min="3848" max="3848" width="6" style="14" customWidth="1"/>
    <col min="3849" max="3849" width="6.625" style="14" customWidth="1"/>
    <col min="3850" max="3850" width="5.375" style="14" customWidth="1"/>
    <col min="3851" max="3852" width="6.375" style="14" customWidth="1"/>
    <col min="3853" max="3854" width="5.375" style="14" customWidth="1"/>
    <col min="3855" max="3855" width="0" style="14" hidden="1" customWidth="1"/>
    <col min="3856" max="3856" width="5.375" style="14" customWidth="1"/>
    <col min="3857" max="3882" width="0" style="14" hidden="1" customWidth="1"/>
    <col min="3883" max="3883" width="9.375" style="14" customWidth="1"/>
    <col min="3884" max="3886" width="0" style="14" hidden="1" customWidth="1"/>
    <col min="3887" max="3887" width="7.5" style="14" customWidth="1"/>
    <col min="3888" max="3888" width="12.75" style="14" customWidth="1"/>
    <col min="3889" max="3889" width="9.375" style="14" bestFit="1" customWidth="1"/>
    <col min="3890" max="3890" width="9.375" style="14" customWidth="1"/>
    <col min="3891" max="3891" width="9.375" style="14" bestFit="1" customWidth="1"/>
    <col min="3892" max="3892" width="9.375" style="14" customWidth="1"/>
    <col min="3893" max="3893" width="9.375" style="14" bestFit="1" customWidth="1"/>
    <col min="3894" max="3894" width="9.375" style="14" customWidth="1"/>
    <col min="3895" max="3895" width="9.375" style="14" bestFit="1" customWidth="1"/>
    <col min="3896" max="3896" width="9.375" style="14" customWidth="1"/>
    <col min="3897" max="3897" width="9.375" style="14" bestFit="1" customWidth="1"/>
    <col min="3898" max="3898" width="9.375" style="14" customWidth="1"/>
    <col min="3899" max="4084" width="9" style="14"/>
    <col min="4085" max="4085" width="3" style="14" customWidth="1"/>
    <col min="4086" max="4086" width="2.5" style="14" customWidth="1"/>
    <col min="4087" max="4087" width="0" style="14" hidden="1" customWidth="1"/>
    <col min="4088" max="4088" width="11" style="14" customWidth="1"/>
    <col min="4089" max="4098" width="6.25" style="14" customWidth="1"/>
    <col min="4099" max="4099" width="4.75" style="14" customWidth="1"/>
    <col min="4100" max="4100" width="0" style="14" hidden="1" customWidth="1"/>
    <col min="4101" max="4101" width="6.875" style="14" customWidth="1"/>
    <col min="4102" max="4102" width="0" style="14" hidden="1" customWidth="1"/>
    <col min="4103" max="4103" width="5.375" style="14" customWidth="1"/>
    <col min="4104" max="4104" width="6" style="14" customWidth="1"/>
    <col min="4105" max="4105" width="6.625" style="14" customWidth="1"/>
    <col min="4106" max="4106" width="5.375" style="14" customWidth="1"/>
    <col min="4107" max="4108" width="6.375" style="14" customWidth="1"/>
    <col min="4109" max="4110" width="5.375" style="14" customWidth="1"/>
    <col min="4111" max="4111" width="0" style="14" hidden="1" customWidth="1"/>
    <col min="4112" max="4112" width="5.375" style="14" customWidth="1"/>
    <col min="4113" max="4138" width="0" style="14" hidden="1" customWidth="1"/>
    <col min="4139" max="4139" width="9.375" style="14" customWidth="1"/>
    <col min="4140" max="4142" width="0" style="14" hidden="1" customWidth="1"/>
    <col min="4143" max="4143" width="7.5" style="14" customWidth="1"/>
    <col min="4144" max="4144" width="12.75" style="14" customWidth="1"/>
    <col min="4145" max="4145" width="9.375" style="14" bestFit="1" customWidth="1"/>
    <col min="4146" max="4146" width="9.375" style="14" customWidth="1"/>
    <col min="4147" max="4147" width="9.375" style="14" bestFit="1" customWidth="1"/>
    <col min="4148" max="4148" width="9.375" style="14" customWidth="1"/>
    <col min="4149" max="4149" width="9.375" style="14" bestFit="1" customWidth="1"/>
    <col min="4150" max="4150" width="9.375" style="14" customWidth="1"/>
    <col min="4151" max="4151" width="9.375" style="14" bestFit="1" customWidth="1"/>
    <col min="4152" max="4152" width="9.375" style="14" customWidth="1"/>
    <col min="4153" max="4153" width="9.375" style="14" bestFit="1" customWidth="1"/>
    <col min="4154" max="4154" width="9.375" style="14" customWidth="1"/>
    <col min="4155" max="4340" width="9" style="14"/>
    <col min="4341" max="4341" width="3" style="14" customWidth="1"/>
    <col min="4342" max="4342" width="2.5" style="14" customWidth="1"/>
    <col min="4343" max="4343" width="0" style="14" hidden="1" customWidth="1"/>
    <col min="4344" max="4344" width="11" style="14" customWidth="1"/>
    <col min="4345" max="4354" width="6.25" style="14" customWidth="1"/>
    <col min="4355" max="4355" width="4.75" style="14" customWidth="1"/>
    <col min="4356" max="4356" width="0" style="14" hidden="1" customWidth="1"/>
    <col min="4357" max="4357" width="6.875" style="14" customWidth="1"/>
    <col min="4358" max="4358" width="0" style="14" hidden="1" customWidth="1"/>
    <col min="4359" max="4359" width="5.375" style="14" customWidth="1"/>
    <col min="4360" max="4360" width="6" style="14" customWidth="1"/>
    <col min="4361" max="4361" width="6.625" style="14" customWidth="1"/>
    <col min="4362" max="4362" width="5.375" style="14" customWidth="1"/>
    <col min="4363" max="4364" width="6.375" style="14" customWidth="1"/>
    <col min="4365" max="4366" width="5.375" style="14" customWidth="1"/>
    <col min="4367" max="4367" width="0" style="14" hidden="1" customWidth="1"/>
    <col min="4368" max="4368" width="5.375" style="14" customWidth="1"/>
    <col min="4369" max="4394" width="0" style="14" hidden="1" customWidth="1"/>
    <col min="4395" max="4395" width="9.375" style="14" customWidth="1"/>
    <col min="4396" max="4398" width="0" style="14" hidden="1" customWidth="1"/>
    <col min="4399" max="4399" width="7.5" style="14" customWidth="1"/>
    <col min="4400" max="4400" width="12.75" style="14" customWidth="1"/>
    <col min="4401" max="4401" width="9.375" style="14" bestFit="1" customWidth="1"/>
    <col min="4402" max="4402" width="9.375" style="14" customWidth="1"/>
    <col min="4403" max="4403" width="9.375" style="14" bestFit="1" customWidth="1"/>
    <col min="4404" max="4404" width="9.375" style="14" customWidth="1"/>
    <col min="4405" max="4405" width="9.375" style="14" bestFit="1" customWidth="1"/>
    <col min="4406" max="4406" width="9.375" style="14" customWidth="1"/>
    <col min="4407" max="4407" width="9.375" style="14" bestFit="1" customWidth="1"/>
    <col min="4408" max="4408" width="9.375" style="14" customWidth="1"/>
    <col min="4409" max="4409" width="9.375" style="14" bestFit="1" customWidth="1"/>
    <col min="4410" max="4410" width="9.375" style="14" customWidth="1"/>
    <col min="4411" max="4596" width="9" style="14"/>
    <col min="4597" max="4597" width="3" style="14" customWidth="1"/>
    <col min="4598" max="4598" width="2.5" style="14" customWidth="1"/>
    <col min="4599" max="4599" width="0" style="14" hidden="1" customWidth="1"/>
    <col min="4600" max="4600" width="11" style="14" customWidth="1"/>
    <col min="4601" max="4610" width="6.25" style="14" customWidth="1"/>
    <col min="4611" max="4611" width="4.75" style="14" customWidth="1"/>
    <col min="4612" max="4612" width="0" style="14" hidden="1" customWidth="1"/>
    <col min="4613" max="4613" width="6.875" style="14" customWidth="1"/>
    <col min="4614" max="4614" width="0" style="14" hidden="1" customWidth="1"/>
    <col min="4615" max="4615" width="5.375" style="14" customWidth="1"/>
    <col min="4616" max="4616" width="6" style="14" customWidth="1"/>
    <col min="4617" max="4617" width="6.625" style="14" customWidth="1"/>
    <col min="4618" max="4618" width="5.375" style="14" customWidth="1"/>
    <col min="4619" max="4620" width="6.375" style="14" customWidth="1"/>
    <col min="4621" max="4622" width="5.375" style="14" customWidth="1"/>
    <col min="4623" max="4623" width="0" style="14" hidden="1" customWidth="1"/>
    <col min="4624" max="4624" width="5.375" style="14" customWidth="1"/>
    <col min="4625" max="4650" width="0" style="14" hidden="1" customWidth="1"/>
    <col min="4651" max="4651" width="9.375" style="14" customWidth="1"/>
    <col min="4652" max="4654" width="0" style="14" hidden="1" customWidth="1"/>
    <col min="4655" max="4655" width="7.5" style="14" customWidth="1"/>
    <col min="4656" max="4656" width="12.75" style="14" customWidth="1"/>
    <col min="4657" max="4657" width="9.375" style="14" bestFit="1" customWidth="1"/>
    <col min="4658" max="4658" width="9.375" style="14" customWidth="1"/>
    <col min="4659" max="4659" width="9.375" style="14" bestFit="1" customWidth="1"/>
    <col min="4660" max="4660" width="9.375" style="14" customWidth="1"/>
    <col min="4661" max="4661" width="9.375" style="14" bestFit="1" customWidth="1"/>
    <col min="4662" max="4662" width="9.375" style="14" customWidth="1"/>
    <col min="4663" max="4663" width="9.375" style="14" bestFit="1" customWidth="1"/>
    <col min="4664" max="4664" width="9.375" style="14" customWidth="1"/>
    <col min="4665" max="4665" width="9.375" style="14" bestFit="1" customWidth="1"/>
    <col min="4666" max="4666" width="9.375" style="14" customWidth="1"/>
    <col min="4667" max="4852" width="9" style="14"/>
    <col min="4853" max="4853" width="3" style="14" customWidth="1"/>
    <col min="4854" max="4854" width="2.5" style="14" customWidth="1"/>
    <col min="4855" max="4855" width="0" style="14" hidden="1" customWidth="1"/>
    <col min="4856" max="4856" width="11" style="14" customWidth="1"/>
    <col min="4857" max="4866" width="6.25" style="14" customWidth="1"/>
    <col min="4867" max="4867" width="4.75" style="14" customWidth="1"/>
    <col min="4868" max="4868" width="0" style="14" hidden="1" customWidth="1"/>
    <col min="4869" max="4869" width="6.875" style="14" customWidth="1"/>
    <col min="4870" max="4870" width="0" style="14" hidden="1" customWidth="1"/>
    <col min="4871" max="4871" width="5.375" style="14" customWidth="1"/>
    <col min="4872" max="4872" width="6" style="14" customWidth="1"/>
    <col min="4873" max="4873" width="6.625" style="14" customWidth="1"/>
    <col min="4874" max="4874" width="5.375" style="14" customWidth="1"/>
    <col min="4875" max="4876" width="6.375" style="14" customWidth="1"/>
    <col min="4877" max="4878" width="5.375" style="14" customWidth="1"/>
    <col min="4879" max="4879" width="0" style="14" hidden="1" customWidth="1"/>
    <col min="4880" max="4880" width="5.375" style="14" customWidth="1"/>
    <col min="4881" max="4906" width="0" style="14" hidden="1" customWidth="1"/>
    <col min="4907" max="4907" width="9.375" style="14" customWidth="1"/>
    <col min="4908" max="4910" width="0" style="14" hidden="1" customWidth="1"/>
    <col min="4911" max="4911" width="7.5" style="14" customWidth="1"/>
    <col min="4912" max="4912" width="12.75" style="14" customWidth="1"/>
    <col min="4913" max="4913" width="9.375" style="14" bestFit="1" customWidth="1"/>
    <col min="4914" max="4914" width="9.375" style="14" customWidth="1"/>
    <col min="4915" max="4915" width="9.375" style="14" bestFit="1" customWidth="1"/>
    <col min="4916" max="4916" width="9.375" style="14" customWidth="1"/>
    <col min="4917" max="4917" width="9.375" style="14" bestFit="1" customWidth="1"/>
    <col min="4918" max="4918" width="9.375" style="14" customWidth="1"/>
    <col min="4919" max="4919" width="9.375" style="14" bestFit="1" customWidth="1"/>
    <col min="4920" max="4920" width="9.375" style="14" customWidth="1"/>
    <col min="4921" max="4921" width="9.375" style="14" bestFit="1" customWidth="1"/>
    <col min="4922" max="4922" width="9.375" style="14" customWidth="1"/>
    <col min="4923" max="5108" width="9" style="14"/>
    <col min="5109" max="5109" width="3" style="14" customWidth="1"/>
    <col min="5110" max="5110" width="2.5" style="14" customWidth="1"/>
    <col min="5111" max="5111" width="0" style="14" hidden="1" customWidth="1"/>
    <col min="5112" max="5112" width="11" style="14" customWidth="1"/>
    <col min="5113" max="5122" width="6.25" style="14" customWidth="1"/>
    <col min="5123" max="5123" width="4.75" style="14" customWidth="1"/>
    <col min="5124" max="5124" width="0" style="14" hidden="1" customWidth="1"/>
    <col min="5125" max="5125" width="6.875" style="14" customWidth="1"/>
    <col min="5126" max="5126" width="0" style="14" hidden="1" customWidth="1"/>
    <col min="5127" max="5127" width="5.375" style="14" customWidth="1"/>
    <col min="5128" max="5128" width="6" style="14" customWidth="1"/>
    <col min="5129" max="5129" width="6.625" style="14" customWidth="1"/>
    <col min="5130" max="5130" width="5.375" style="14" customWidth="1"/>
    <col min="5131" max="5132" width="6.375" style="14" customWidth="1"/>
    <col min="5133" max="5134" width="5.375" style="14" customWidth="1"/>
    <col min="5135" max="5135" width="0" style="14" hidden="1" customWidth="1"/>
    <col min="5136" max="5136" width="5.375" style="14" customWidth="1"/>
    <col min="5137" max="5162" width="0" style="14" hidden="1" customWidth="1"/>
    <col min="5163" max="5163" width="9.375" style="14" customWidth="1"/>
    <col min="5164" max="5166" width="0" style="14" hidden="1" customWidth="1"/>
    <col min="5167" max="5167" width="7.5" style="14" customWidth="1"/>
    <col min="5168" max="5168" width="12.75" style="14" customWidth="1"/>
    <col min="5169" max="5169" width="9.375" style="14" bestFit="1" customWidth="1"/>
    <col min="5170" max="5170" width="9.375" style="14" customWidth="1"/>
    <col min="5171" max="5171" width="9.375" style="14" bestFit="1" customWidth="1"/>
    <col min="5172" max="5172" width="9.375" style="14" customWidth="1"/>
    <col min="5173" max="5173" width="9.375" style="14" bestFit="1" customWidth="1"/>
    <col min="5174" max="5174" width="9.375" style="14" customWidth="1"/>
    <col min="5175" max="5175" width="9.375" style="14" bestFit="1" customWidth="1"/>
    <col min="5176" max="5176" width="9.375" style="14" customWidth="1"/>
    <col min="5177" max="5177" width="9.375" style="14" bestFit="1" customWidth="1"/>
    <col min="5178" max="5178" width="9.375" style="14" customWidth="1"/>
    <col min="5179" max="5364" width="9" style="14"/>
    <col min="5365" max="5365" width="3" style="14" customWidth="1"/>
    <col min="5366" max="5366" width="2.5" style="14" customWidth="1"/>
    <col min="5367" max="5367" width="0" style="14" hidden="1" customWidth="1"/>
    <col min="5368" max="5368" width="11" style="14" customWidth="1"/>
    <col min="5369" max="5378" width="6.25" style="14" customWidth="1"/>
    <col min="5379" max="5379" width="4.75" style="14" customWidth="1"/>
    <col min="5380" max="5380" width="0" style="14" hidden="1" customWidth="1"/>
    <col min="5381" max="5381" width="6.875" style="14" customWidth="1"/>
    <col min="5382" max="5382" width="0" style="14" hidden="1" customWidth="1"/>
    <col min="5383" max="5383" width="5.375" style="14" customWidth="1"/>
    <col min="5384" max="5384" width="6" style="14" customWidth="1"/>
    <col min="5385" max="5385" width="6.625" style="14" customWidth="1"/>
    <col min="5386" max="5386" width="5.375" style="14" customWidth="1"/>
    <col min="5387" max="5388" width="6.375" style="14" customWidth="1"/>
    <col min="5389" max="5390" width="5.375" style="14" customWidth="1"/>
    <col min="5391" max="5391" width="0" style="14" hidden="1" customWidth="1"/>
    <col min="5392" max="5392" width="5.375" style="14" customWidth="1"/>
    <col min="5393" max="5418" width="0" style="14" hidden="1" customWidth="1"/>
    <col min="5419" max="5419" width="9.375" style="14" customWidth="1"/>
    <col min="5420" max="5422" width="0" style="14" hidden="1" customWidth="1"/>
    <col min="5423" max="5423" width="7.5" style="14" customWidth="1"/>
    <col min="5424" max="5424" width="12.75" style="14" customWidth="1"/>
    <col min="5425" max="5425" width="9.375" style="14" bestFit="1" customWidth="1"/>
    <col min="5426" max="5426" width="9.375" style="14" customWidth="1"/>
    <col min="5427" max="5427" width="9.375" style="14" bestFit="1" customWidth="1"/>
    <col min="5428" max="5428" width="9.375" style="14" customWidth="1"/>
    <col min="5429" max="5429" width="9.375" style="14" bestFit="1" customWidth="1"/>
    <col min="5430" max="5430" width="9.375" style="14" customWidth="1"/>
    <col min="5431" max="5431" width="9.375" style="14" bestFit="1" customWidth="1"/>
    <col min="5432" max="5432" width="9.375" style="14" customWidth="1"/>
    <col min="5433" max="5433" width="9.375" style="14" bestFit="1" customWidth="1"/>
    <col min="5434" max="5434" width="9.375" style="14" customWidth="1"/>
    <col min="5435" max="5620" width="9" style="14"/>
    <col min="5621" max="5621" width="3" style="14" customWidth="1"/>
    <col min="5622" max="5622" width="2.5" style="14" customWidth="1"/>
    <col min="5623" max="5623" width="0" style="14" hidden="1" customWidth="1"/>
    <col min="5624" max="5624" width="11" style="14" customWidth="1"/>
    <col min="5625" max="5634" width="6.25" style="14" customWidth="1"/>
    <col min="5635" max="5635" width="4.75" style="14" customWidth="1"/>
    <col min="5636" max="5636" width="0" style="14" hidden="1" customWidth="1"/>
    <col min="5637" max="5637" width="6.875" style="14" customWidth="1"/>
    <col min="5638" max="5638" width="0" style="14" hidden="1" customWidth="1"/>
    <col min="5639" max="5639" width="5.375" style="14" customWidth="1"/>
    <col min="5640" max="5640" width="6" style="14" customWidth="1"/>
    <col min="5641" max="5641" width="6.625" style="14" customWidth="1"/>
    <col min="5642" max="5642" width="5.375" style="14" customWidth="1"/>
    <col min="5643" max="5644" width="6.375" style="14" customWidth="1"/>
    <col min="5645" max="5646" width="5.375" style="14" customWidth="1"/>
    <col min="5647" max="5647" width="0" style="14" hidden="1" customWidth="1"/>
    <col min="5648" max="5648" width="5.375" style="14" customWidth="1"/>
    <col min="5649" max="5674" width="0" style="14" hidden="1" customWidth="1"/>
    <col min="5675" max="5675" width="9.375" style="14" customWidth="1"/>
    <col min="5676" max="5678" width="0" style="14" hidden="1" customWidth="1"/>
    <col min="5679" max="5679" width="7.5" style="14" customWidth="1"/>
    <col min="5680" max="5680" width="12.75" style="14" customWidth="1"/>
    <col min="5681" max="5681" width="9.375" style="14" bestFit="1" customWidth="1"/>
    <col min="5682" max="5682" width="9.375" style="14" customWidth="1"/>
    <col min="5683" max="5683" width="9.375" style="14" bestFit="1" customWidth="1"/>
    <col min="5684" max="5684" width="9.375" style="14" customWidth="1"/>
    <col min="5685" max="5685" width="9.375" style="14" bestFit="1" customWidth="1"/>
    <col min="5686" max="5686" width="9.375" style="14" customWidth="1"/>
    <col min="5687" max="5687" width="9.375" style="14" bestFit="1" customWidth="1"/>
    <col min="5688" max="5688" width="9.375" style="14" customWidth="1"/>
    <col min="5689" max="5689" width="9.375" style="14" bestFit="1" customWidth="1"/>
    <col min="5690" max="5690" width="9.375" style="14" customWidth="1"/>
    <col min="5691" max="5876" width="9" style="14"/>
    <col min="5877" max="5877" width="3" style="14" customWidth="1"/>
    <col min="5878" max="5878" width="2.5" style="14" customWidth="1"/>
    <col min="5879" max="5879" width="0" style="14" hidden="1" customWidth="1"/>
    <col min="5880" max="5880" width="11" style="14" customWidth="1"/>
    <col min="5881" max="5890" width="6.25" style="14" customWidth="1"/>
    <col min="5891" max="5891" width="4.75" style="14" customWidth="1"/>
    <col min="5892" max="5892" width="0" style="14" hidden="1" customWidth="1"/>
    <col min="5893" max="5893" width="6.875" style="14" customWidth="1"/>
    <col min="5894" max="5894" width="0" style="14" hidden="1" customWidth="1"/>
    <col min="5895" max="5895" width="5.375" style="14" customWidth="1"/>
    <col min="5896" max="5896" width="6" style="14" customWidth="1"/>
    <col min="5897" max="5897" width="6.625" style="14" customWidth="1"/>
    <col min="5898" max="5898" width="5.375" style="14" customWidth="1"/>
    <col min="5899" max="5900" width="6.375" style="14" customWidth="1"/>
    <col min="5901" max="5902" width="5.375" style="14" customWidth="1"/>
    <col min="5903" max="5903" width="0" style="14" hidden="1" customWidth="1"/>
    <col min="5904" max="5904" width="5.375" style="14" customWidth="1"/>
    <col min="5905" max="5930" width="0" style="14" hidden="1" customWidth="1"/>
    <col min="5931" max="5931" width="9.375" style="14" customWidth="1"/>
    <col min="5932" max="5934" width="0" style="14" hidden="1" customWidth="1"/>
    <col min="5935" max="5935" width="7.5" style="14" customWidth="1"/>
    <col min="5936" max="5936" width="12.75" style="14" customWidth="1"/>
    <col min="5937" max="5937" width="9.375" style="14" bestFit="1" customWidth="1"/>
    <col min="5938" max="5938" width="9.375" style="14" customWidth="1"/>
    <col min="5939" max="5939" width="9.375" style="14" bestFit="1" customWidth="1"/>
    <col min="5940" max="5940" width="9.375" style="14" customWidth="1"/>
    <col min="5941" max="5941" width="9.375" style="14" bestFit="1" customWidth="1"/>
    <col min="5942" max="5942" width="9.375" style="14" customWidth="1"/>
    <col min="5943" max="5943" width="9.375" style="14" bestFit="1" customWidth="1"/>
    <col min="5944" max="5944" width="9.375" style="14" customWidth="1"/>
    <col min="5945" max="5945" width="9.375" style="14" bestFit="1" customWidth="1"/>
    <col min="5946" max="5946" width="9.375" style="14" customWidth="1"/>
    <col min="5947" max="6132" width="9" style="14"/>
    <col min="6133" max="6133" width="3" style="14" customWidth="1"/>
    <col min="6134" max="6134" width="2.5" style="14" customWidth="1"/>
    <col min="6135" max="6135" width="0" style="14" hidden="1" customWidth="1"/>
    <col min="6136" max="6136" width="11" style="14" customWidth="1"/>
    <col min="6137" max="6146" width="6.25" style="14" customWidth="1"/>
    <col min="6147" max="6147" width="4.75" style="14" customWidth="1"/>
    <col min="6148" max="6148" width="0" style="14" hidden="1" customWidth="1"/>
    <col min="6149" max="6149" width="6.875" style="14" customWidth="1"/>
    <col min="6150" max="6150" width="0" style="14" hidden="1" customWidth="1"/>
    <col min="6151" max="6151" width="5.375" style="14" customWidth="1"/>
    <col min="6152" max="6152" width="6" style="14" customWidth="1"/>
    <col min="6153" max="6153" width="6.625" style="14" customWidth="1"/>
    <col min="6154" max="6154" width="5.375" style="14" customWidth="1"/>
    <col min="6155" max="6156" width="6.375" style="14" customWidth="1"/>
    <col min="6157" max="6158" width="5.375" style="14" customWidth="1"/>
    <col min="6159" max="6159" width="0" style="14" hidden="1" customWidth="1"/>
    <col min="6160" max="6160" width="5.375" style="14" customWidth="1"/>
    <col min="6161" max="6186" width="0" style="14" hidden="1" customWidth="1"/>
    <col min="6187" max="6187" width="9.375" style="14" customWidth="1"/>
    <col min="6188" max="6190" width="0" style="14" hidden="1" customWidth="1"/>
    <col min="6191" max="6191" width="7.5" style="14" customWidth="1"/>
    <col min="6192" max="6192" width="12.75" style="14" customWidth="1"/>
    <col min="6193" max="6193" width="9.375" style="14" bestFit="1" customWidth="1"/>
    <col min="6194" max="6194" width="9.375" style="14" customWidth="1"/>
    <col min="6195" max="6195" width="9.375" style="14" bestFit="1" customWidth="1"/>
    <col min="6196" max="6196" width="9.375" style="14" customWidth="1"/>
    <col min="6197" max="6197" width="9.375" style="14" bestFit="1" customWidth="1"/>
    <col min="6198" max="6198" width="9.375" style="14" customWidth="1"/>
    <col min="6199" max="6199" width="9.375" style="14" bestFit="1" customWidth="1"/>
    <col min="6200" max="6200" width="9.375" style="14" customWidth="1"/>
    <col min="6201" max="6201" width="9.375" style="14" bestFit="1" customWidth="1"/>
    <col min="6202" max="6202" width="9.375" style="14" customWidth="1"/>
    <col min="6203" max="6388" width="9" style="14"/>
    <col min="6389" max="6389" width="3" style="14" customWidth="1"/>
    <col min="6390" max="6390" width="2.5" style="14" customWidth="1"/>
    <col min="6391" max="6391" width="0" style="14" hidden="1" customWidth="1"/>
    <col min="6392" max="6392" width="11" style="14" customWidth="1"/>
    <col min="6393" max="6402" width="6.25" style="14" customWidth="1"/>
    <col min="6403" max="6403" width="4.75" style="14" customWidth="1"/>
    <col min="6404" max="6404" width="0" style="14" hidden="1" customWidth="1"/>
    <col min="6405" max="6405" width="6.875" style="14" customWidth="1"/>
    <col min="6406" max="6406" width="0" style="14" hidden="1" customWidth="1"/>
    <col min="6407" max="6407" width="5.375" style="14" customWidth="1"/>
    <col min="6408" max="6408" width="6" style="14" customWidth="1"/>
    <col min="6409" max="6409" width="6.625" style="14" customWidth="1"/>
    <col min="6410" max="6410" width="5.375" style="14" customWidth="1"/>
    <col min="6411" max="6412" width="6.375" style="14" customWidth="1"/>
    <col min="6413" max="6414" width="5.375" style="14" customWidth="1"/>
    <col min="6415" max="6415" width="0" style="14" hidden="1" customWidth="1"/>
    <col min="6416" max="6416" width="5.375" style="14" customWidth="1"/>
    <col min="6417" max="6442" width="0" style="14" hidden="1" customWidth="1"/>
    <col min="6443" max="6443" width="9.375" style="14" customWidth="1"/>
    <col min="6444" max="6446" width="0" style="14" hidden="1" customWidth="1"/>
    <col min="6447" max="6447" width="7.5" style="14" customWidth="1"/>
    <col min="6448" max="6448" width="12.75" style="14" customWidth="1"/>
    <col min="6449" max="6449" width="9.375" style="14" bestFit="1" customWidth="1"/>
    <col min="6450" max="6450" width="9.375" style="14" customWidth="1"/>
    <col min="6451" max="6451" width="9.375" style="14" bestFit="1" customWidth="1"/>
    <col min="6452" max="6452" width="9.375" style="14" customWidth="1"/>
    <col min="6453" max="6453" width="9.375" style="14" bestFit="1" customWidth="1"/>
    <col min="6454" max="6454" width="9.375" style="14" customWidth="1"/>
    <col min="6455" max="6455" width="9.375" style="14" bestFit="1" customWidth="1"/>
    <col min="6456" max="6456" width="9.375" style="14" customWidth="1"/>
    <col min="6457" max="6457" width="9.375" style="14" bestFit="1" customWidth="1"/>
    <col min="6458" max="6458" width="9.375" style="14" customWidth="1"/>
    <col min="6459" max="6644" width="9" style="14"/>
    <col min="6645" max="6645" width="3" style="14" customWidth="1"/>
    <col min="6646" max="6646" width="2.5" style="14" customWidth="1"/>
    <col min="6647" max="6647" width="0" style="14" hidden="1" customWidth="1"/>
    <col min="6648" max="6648" width="11" style="14" customWidth="1"/>
    <col min="6649" max="6658" width="6.25" style="14" customWidth="1"/>
    <col min="6659" max="6659" width="4.75" style="14" customWidth="1"/>
    <col min="6660" max="6660" width="0" style="14" hidden="1" customWidth="1"/>
    <col min="6661" max="6661" width="6.875" style="14" customWidth="1"/>
    <col min="6662" max="6662" width="0" style="14" hidden="1" customWidth="1"/>
    <col min="6663" max="6663" width="5.375" style="14" customWidth="1"/>
    <col min="6664" max="6664" width="6" style="14" customWidth="1"/>
    <col min="6665" max="6665" width="6.625" style="14" customWidth="1"/>
    <col min="6666" max="6666" width="5.375" style="14" customWidth="1"/>
    <col min="6667" max="6668" width="6.375" style="14" customWidth="1"/>
    <col min="6669" max="6670" width="5.375" style="14" customWidth="1"/>
    <col min="6671" max="6671" width="0" style="14" hidden="1" customWidth="1"/>
    <col min="6672" max="6672" width="5.375" style="14" customWidth="1"/>
    <col min="6673" max="6698" width="0" style="14" hidden="1" customWidth="1"/>
    <col min="6699" max="6699" width="9.375" style="14" customWidth="1"/>
    <col min="6700" max="6702" width="0" style="14" hidden="1" customWidth="1"/>
    <col min="6703" max="6703" width="7.5" style="14" customWidth="1"/>
    <col min="6704" max="6704" width="12.75" style="14" customWidth="1"/>
    <col min="6705" max="6705" width="9.375" style="14" bestFit="1" customWidth="1"/>
    <col min="6706" max="6706" width="9.375" style="14" customWidth="1"/>
    <col min="6707" max="6707" width="9.375" style="14" bestFit="1" customWidth="1"/>
    <col min="6708" max="6708" width="9.375" style="14" customWidth="1"/>
    <col min="6709" max="6709" width="9.375" style="14" bestFit="1" customWidth="1"/>
    <col min="6710" max="6710" width="9.375" style="14" customWidth="1"/>
    <col min="6711" max="6711" width="9.375" style="14" bestFit="1" customWidth="1"/>
    <col min="6712" max="6712" width="9.375" style="14" customWidth="1"/>
    <col min="6713" max="6713" width="9.375" style="14" bestFit="1" customWidth="1"/>
    <col min="6714" max="6714" width="9.375" style="14" customWidth="1"/>
    <col min="6715" max="6900" width="9" style="14"/>
    <col min="6901" max="6901" width="3" style="14" customWidth="1"/>
    <col min="6902" max="6902" width="2.5" style="14" customWidth="1"/>
    <col min="6903" max="6903" width="0" style="14" hidden="1" customWidth="1"/>
    <col min="6904" max="6904" width="11" style="14" customWidth="1"/>
    <col min="6905" max="6914" width="6.25" style="14" customWidth="1"/>
    <col min="6915" max="6915" width="4.75" style="14" customWidth="1"/>
    <col min="6916" max="6916" width="0" style="14" hidden="1" customWidth="1"/>
    <col min="6917" max="6917" width="6.875" style="14" customWidth="1"/>
    <col min="6918" max="6918" width="0" style="14" hidden="1" customWidth="1"/>
    <col min="6919" max="6919" width="5.375" style="14" customWidth="1"/>
    <col min="6920" max="6920" width="6" style="14" customWidth="1"/>
    <col min="6921" max="6921" width="6.625" style="14" customWidth="1"/>
    <col min="6922" max="6922" width="5.375" style="14" customWidth="1"/>
    <col min="6923" max="6924" width="6.375" style="14" customWidth="1"/>
    <col min="6925" max="6926" width="5.375" style="14" customWidth="1"/>
    <col min="6927" max="6927" width="0" style="14" hidden="1" customWidth="1"/>
    <col min="6928" max="6928" width="5.375" style="14" customWidth="1"/>
    <col min="6929" max="6954" width="0" style="14" hidden="1" customWidth="1"/>
    <col min="6955" max="6955" width="9.375" style="14" customWidth="1"/>
    <col min="6956" max="6958" width="0" style="14" hidden="1" customWidth="1"/>
    <col min="6959" max="6959" width="7.5" style="14" customWidth="1"/>
    <col min="6960" max="6960" width="12.75" style="14" customWidth="1"/>
    <col min="6961" max="6961" width="9.375" style="14" bestFit="1" customWidth="1"/>
    <col min="6962" max="6962" width="9.375" style="14" customWidth="1"/>
    <col min="6963" max="6963" width="9.375" style="14" bestFit="1" customWidth="1"/>
    <col min="6964" max="6964" width="9.375" style="14" customWidth="1"/>
    <col min="6965" max="6965" width="9.375" style="14" bestFit="1" customWidth="1"/>
    <col min="6966" max="6966" width="9.375" style="14" customWidth="1"/>
    <col min="6967" max="6967" width="9.375" style="14" bestFit="1" customWidth="1"/>
    <col min="6968" max="6968" width="9.375" style="14" customWidth="1"/>
    <col min="6969" max="6969" width="9.375" style="14" bestFit="1" customWidth="1"/>
    <col min="6970" max="6970" width="9.375" style="14" customWidth="1"/>
    <col min="6971" max="7156" width="9" style="14"/>
    <col min="7157" max="7157" width="3" style="14" customWidth="1"/>
    <col min="7158" max="7158" width="2.5" style="14" customWidth="1"/>
    <col min="7159" max="7159" width="0" style="14" hidden="1" customWidth="1"/>
    <col min="7160" max="7160" width="11" style="14" customWidth="1"/>
    <col min="7161" max="7170" width="6.25" style="14" customWidth="1"/>
    <col min="7171" max="7171" width="4.75" style="14" customWidth="1"/>
    <col min="7172" max="7172" width="0" style="14" hidden="1" customWidth="1"/>
    <col min="7173" max="7173" width="6.875" style="14" customWidth="1"/>
    <col min="7174" max="7174" width="0" style="14" hidden="1" customWidth="1"/>
    <col min="7175" max="7175" width="5.375" style="14" customWidth="1"/>
    <col min="7176" max="7176" width="6" style="14" customWidth="1"/>
    <col min="7177" max="7177" width="6.625" style="14" customWidth="1"/>
    <col min="7178" max="7178" width="5.375" style="14" customWidth="1"/>
    <col min="7179" max="7180" width="6.375" style="14" customWidth="1"/>
    <col min="7181" max="7182" width="5.375" style="14" customWidth="1"/>
    <col min="7183" max="7183" width="0" style="14" hidden="1" customWidth="1"/>
    <col min="7184" max="7184" width="5.375" style="14" customWidth="1"/>
    <col min="7185" max="7210" width="0" style="14" hidden="1" customWidth="1"/>
    <col min="7211" max="7211" width="9.375" style="14" customWidth="1"/>
    <col min="7212" max="7214" width="0" style="14" hidden="1" customWidth="1"/>
    <col min="7215" max="7215" width="7.5" style="14" customWidth="1"/>
    <col min="7216" max="7216" width="12.75" style="14" customWidth="1"/>
    <col min="7217" max="7217" width="9.375" style="14" bestFit="1" customWidth="1"/>
    <col min="7218" max="7218" width="9.375" style="14" customWidth="1"/>
    <col min="7219" max="7219" width="9.375" style="14" bestFit="1" customWidth="1"/>
    <col min="7220" max="7220" width="9.375" style="14" customWidth="1"/>
    <col min="7221" max="7221" width="9.375" style="14" bestFit="1" customWidth="1"/>
    <col min="7222" max="7222" width="9.375" style="14" customWidth="1"/>
    <col min="7223" max="7223" width="9.375" style="14" bestFit="1" customWidth="1"/>
    <col min="7224" max="7224" width="9.375" style="14" customWidth="1"/>
    <col min="7225" max="7225" width="9.375" style="14" bestFit="1" customWidth="1"/>
    <col min="7226" max="7226" width="9.375" style="14" customWidth="1"/>
    <col min="7227" max="7412" width="9" style="14"/>
    <col min="7413" max="7413" width="3" style="14" customWidth="1"/>
    <col min="7414" max="7414" width="2.5" style="14" customWidth="1"/>
    <col min="7415" max="7415" width="0" style="14" hidden="1" customWidth="1"/>
    <col min="7416" max="7416" width="11" style="14" customWidth="1"/>
    <col min="7417" max="7426" width="6.25" style="14" customWidth="1"/>
    <col min="7427" max="7427" width="4.75" style="14" customWidth="1"/>
    <col min="7428" max="7428" width="0" style="14" hidden="1" customWidth="1"/>
    <col min="7429" max="7429" width="6.875" style="14" customWidth="1"/>
    <col min="7430" max="7430" width="0" style="14" hidden="1" customWidth="1"/>
    <col min="7431" max="7431" width="5.375" style="14" customWidth="1"/>
    <col min="7432" max="7432" width="6" style="14" customWidth="1"/>
    <col min="7433" max="7433" width="6.625" style="14" customWidth="1"/>
    <col min="7434" max="7434" width="5.375" style="14" customWidth="1"/>
    <col min="7435" max="7436" width="6.375" style="14" customWidth="1"/>
    <col min="7437" max="7438" width="5.375" style="14" customWidth="1"/>
    <col min="7439" max="7439" width="0" style="14" hidden="1" customWidth="1"/>
    <col min="7440" max="7440" width="5.375" style="14" customWidth="1"/>
    <col min="7441" max="7466" width="0" style="14" hidden="1" customWidth="1"/>
    <col min="7467" max="7467" width="9.375" style="14" customWidth="1"/>
    <col min="7468" max="7470" width="0" style="14" hidden="1" customWidth="1"/>
    <col min="7471" max="7471" width="7.5" style="14" customWidth="1"/>
    <col min="7472" max="7472" width="12.75" style="14" customWidth="1"/>
    <col min="7473" max="7473" width="9.375" style="14" bestFit="1" customWidth="1"/>
    <col min="7474" max="7474" width="9.375" style="14" customWidth="1"/>
    <col min="7475" max="7475" width="9.375" style="14" bestFit="1" customWidth="1"/>
    <col min="7476" max="7476" width="9.375" style="14" customWidth="1"/>
    <col min="7477" max="7477" width="9.375" style="14" bestFit="1" customWidth="1"/>
    <col min="7478" max="7478" width="9.375" style="14" customWidth="1"/>
    <col min="7479" max="7479" width="9.375" style="14" bestFit="1" customWidth="1"/>
    <col min="7480" max="7480" width="9.375" style="14" customWidth="1"/>
    <col min="7481" max="7481" width="9.375" style="14" bestFit="1" customWidth="1"/>
    <col min="7482" max="7482" width="9.375" style="14" customWidth="1"/>
    <col min="7483" max="7668" width="9" style="14"/>
    <col min="7669" max="7669" width="3" style="14" customWidth="1"/>
    <col min="7670" max="7670" width="2.5" style="14" customWidth="1"/>
    <col min="7671" max="7671" width="0" style="14" hidden="1" customWidth="1"/>
    <col min="7672" max="7672" width="11" style="14" customWidth="1"/>
    <col min="7673" max="7682" width="6.25" style="14" customWidth="1"/>
    <col min="7683" max="7683" width="4.75" style="14" customWidth="1"/>
    <col min="7684" max="7684" width="0" style="14" hidden="1" customWidth="1"/>
    <col min="7685" max="7685" width="6.875" style="14" customWidth="1"/>
    <col min="7686" max="7686" width="0" style="14" hidden="1" customWidth="1"/>
    <col min="7687" max="7687" width="5.375" style="14" customWidth="1"/>
    <col min="7688" max="7688" width="6" style="14" customWidth="1"/>
    <col min="7689" max="7689" width="6.625" style="14" customWidth="1"/>
    <col min="7690" max="7690" width="5.375" style="14" customWidth="1"/>
    <col min="7691" max="7692" width="6.375" style="14" customWidth="1"/>
    <col min="7693" max="7694" width="5.375" style="14" customWidth="1"/>
    <col min="7695" max="7695" width="0" style="14" hidden="1" customWidth="1"/>
    <col min="7696" max="7696" width="5.375" style="14" customWidth="1"/>
    <col min="7697" max="7722" width="0" style="14" hidden="1" customWidth="1"/>
    <col min="7723" max="7723" width="9.375" style="14" customWidth="1"/>
    <col min="7724" max="7726" width="0" style="14" hidden="1" customWidth="1"/>
    <col min="7727" max="7727" width="7.5" style="14" customWidth="1"/>
    <col min="7728" max="7728" width="12.75" style="14" customWidth="1"/>
    <col min="7729" max="7729" width="9.375" style="14" bestFit="1" customWidth="1"/>
    <col min="7730" max="7730" width="9.375" style="14" customWidth="1"/>
    <col min="7731" max="7731" width="9.375" style="14" bestFit="1" customWidth="1"/>
    <col min="7732" max="7732" width="9.375" style="14" customWidth="1"/>
    <col min="7733" max="7733" width="9.375" style="14" bestFit="1" customWidth="1"/>
    <col min="7734" max="7734" width="9.375" style="14" customWidth="1"/>
    <col min="7735" max="7735" width="9.375" style="14" bestFit="1" customWidth="1"/>
    <col min="7736" max="7736" width="9.375" style="14" customWidth="1"/>
    <col min="7737" max="7737" width="9.375" style="14" bestFit="1" customWidth="1"/>
    <col min="7738" max="7738" width="9.375" style="14" customWidth="1"/>
    <col min="7739" max="7924" width="9" style="14"/>
    <col min="7925" max="7925" width="3" style="14" customWidth="1"/>
    <col min="7926" max="7926" width="2.5" style="14" customWidth="1"/>
    <col min="7927" max="7927" width="0" style="14" hidden="1" customWidth="1"/>
    <col min="7928" max="7928" width="11" style="14" customWidth="1"/>
    <col min="7929" max="7938" width="6.25" style="14" customWidth="1"/>
    <col min="7939" max="7939" width="4.75" style="14" customWidth="1"/>
    <col min="7940" max="7940" width="0" style="14" hidden="1" customWidth="1"/>
    <col min="7941" max="7941" width="6.875" style="14" customWidth="1"/>
    <col min="7942" max="7942" width="0" style="14" hidden="1" customWidth="1"/>
    <col min="7943" max="7943" width="5.375" style="14" customWidth="1"/>
    <col min="7944" max="7944" width="6" style="14" customWidth="1"/>
    <col min="7945" max="7945" width="6.625" style="14" customWidth="1"/>
    <col min="7946" max="7946" width="5.375" style="14" customWidth="1"/>
    <col min="7947" max="7948" width="6.375" style="14" customWidth="1"/>
    <col min="7949" max="7950" width="5.375" style="14" customWidth="1"/>
    <col min="7951" max="7951" width="0" style="14" hidden="1" customWidth="1"/>
    <col min="7952" max="7952" width="5.375" style="14" customWidth="1"/>
    <col min="7953" max="7978" width="0" style="14" hidden="1" customWidth="1"/>
    <col min="7979" max="7979" width="9.375" style="14" customWidth="1"/>
    <col min="7980" max="7982" width="0" style="14" hidden="1" customWidth="1"/>
    <col min="7983" max="7983" width="7.5" style="14" customWidth="1"/>
    <col min="7984" max="7984" width="12.75" style="14" customWidth="1"/>
    <col min="7985" max="7985" width="9.375" style="14" bestFit="1" customWidth="1"/>
    <col min="7986" max="7986" width="9.375" style="14" customWidth="1"/>
    <col min="7987" max="7987" width="9.375" style="14" bestFit="1" customWidth="1"/>
    <col min="7988" max="7988" width="9.375" style="14" customWidth="1"/>
    <col min="7989" max="7989" width="9.375" style="14" bestFit="1" customWidth="1"/>
    <col min="7990" max="7990" width="9.375" style="14" customWidth="1"/>
    <col min="7991" max="7991" width="9.375" style="14" bestFit="1" customWidth="1"/>
    <col min="7992" max="7992" width="9.375" style="14" customWidth="1"/>
    <col min="7993" max="7993" width="9.375" style="14" bestFit="1" customWidth="1"/>
    <col min="7994" max="7994" width="9.375" style="14" customWidth="1"/>
    <col min="7995" max="8180" width="9" style="14"/>
    <col min="8181" max="8181" width="3" style="14" customWidth="1"/>
    <col min="8182" max="8182" width="2.5" style="14" customWidth="1"/>
    <col min="8183" max="8183" width="0" style="14" hidden="1" customWidth="1"/>
    <col min="8184" max="8184" width="11" style="14" customWidth="1"/>
    <col min="8185" max="8194" width="6.25" style="14" customWidth="1"/>
    <col min="8195" max="8195" width="4.75" style="14" customWidth="1"/>
    <col min="8196" max="8196" width="0" style="14" hidden="1" customWidth="1"/>
    <col min="8197" max="8197" width="6.875" style="14" customWidth="1"/>
    <col min="8198" max="8198" width="0" style="14" hidden="1" customWidth="1"/>
    <col min="8199" max="8199" width="5.375" style="14" customWidth="1"/>
    <col min="8200" max="8200" width="6" style="14" customWidth="1"/>
    <col min="8201" max="8201" width="6.625" style="14" customWidth="1"/>
    <col min="8202" max="8202" width="5.375" style="14" customWidth="1"/>
    <col min="8203" max="8204" width="6.375" style="14" customWidth="1"/>
    <col min="8205" max="8206" width="5.375" style="14" customWidth="1"/>
    <col min="8207" max="8207" width="0" style="14" hidden="1" customWidth="1"/>
    <col min="8208" max="8208" width="5.375" style="14" customWidth="1"/>
    <col min="8209" max="8234" width="0" style="14" hidden="1" customWidth="1"/>
    <col min="8235" max="8235" width="9.375" style="14" customWidth="1"/>
    <col min="8236" max="8238" width="0" style="14" hidden="1" customWidth="1"/>
    <col min="8239" max="8239" width="7.5" style="14" customWidth="1"/>
    <col min="8240" max="8240" width="12.75" style="14" customWidth="1"/>
    <col min="8241" max="8241" width="9.375" style="14" bestFit="1" customWidth="1"/>
    <col min="8242" max="8242" width="9.375" style="14" customWidth="1"/>
    <col min="8243" max="8243" width="9.375" style="14" bestFit="1" customWidth="1"/>
    <col min="8244" max="8244" width="9.375" style="14" customWidth="1"/>
    <col min="8245" max="8245" width="9.375" style="14" bestFit="1" customWidth="1"/>
    <col min="8246" max="8246" width="9.375" style="14" customWidth="1"/>
    <col min="8247" max="8247" width="9.375" style="14" bestFit="1" customWidth="1"/>
    <col min="8248" max="8248" width="9.375" style="14" customWidth="1"/>
    <col min="8249" max="8249" width="9.375" style="14" bestFit="1" customWidth="1"/>
    <col min="8250" max="8250" width="9.375" style="14" customWidth="1"/>
    <col min="8251" max="8436" width="9" style="14"/>
    <col min="8437" max="8437" width="3" style="14" customWidth="1"/>
    <col min="8438" max="8438" width="2.5" style="14" customWidth="1"/>
    <col min="8439" max="8439" width="0" style="14" hidden="1" customWidth="1"/>
    <col min="8440" max="8440" width="11" style="14" customWidth="1"/>
    <col min="8441" max="8450" width="6.25" style="14" customWidth="1"/>
    <col min="8451" max="8451" width="4.75" style="14" customWidth="1"/>
    <col min="8452" max="8452" width="0" style="14" hidden="1" customWidth="1"/>
    <col min="8453" max="8453" width="6.875" style="14" customWidth="1"/>
    <col min="8454" max="8454" width="0" style="14" hidden="1" customWidth="1"/>
    <col min="8455" max="8455" width="5.375" style="14" customWidth="1"/>
    <col min="8456" max="8456" width="6" style="14" customWidth="1"/>
    <col min="8457" max="8457" width="6.625" style="14" customWidth="1"/>
    <col min="8458" max="8458" width="5.375" style="14" customWidth="1"/>
    <col min="8459" max="8460" width="6.375" style="14" customWidth="1"/>
    <col min="8461" max="8462" width="5.375" style="14" customWidth="1"/>
    <col min="8463" max="8463" width="0" style="14" hidden="1" customWidth="1"/>
    <col min="8464" max="8464" width="5.375" style="14" customWidth="1"/>
    <col min="8465" max="8490" width="0" style="14" hidden="1" customWidth="1"/>
    <col min="8491" max="8491" width="9.375" style="14" customWidth="1"/>
    <col min="8492" max="8494" width="0" style="14" hidden="1" customWidth="1"/>
    <col min="8495" max="8495" width="7.5" style="14" customWidth="1"/>
    <col min="8496" max="8496" width="12.75" style="14" customWidth="1"/>
    <col min="8497" max="8497" width="9.375" style="14" bestFit="1" customWidth="1"/>
    <col min="8498" max="8498" width="9.375" style="14" customWidth="1"/>
    <col min="8499" max="8499" width="9.375" style="14" bestFit="1" customWidth="1"/>
    <col min="8500" max="8500" width="9.375" style="14" customWidth="1"/>
    <col min="8501" max="8501" width="9.375" style="14" bestFit="1" customWidth="1"/>
    <col min="8502" max="8502" width="9.375" style="14" customWidth="1"/>
    <col min="8503" max="8503" width="9.375" style="14" bestFit="1" customWidth="1"/>
    <col min="8504" max="8504" width="9.375" style="14" customWidth="1"/>
    <col min="8505" max="8505" width="9.375" style="14" bestFit="1" customWidth="1"/>
    <col min="8506" max="8506" width="9.375" style="14" customWidth="1"/>
    <col min="8507" max="8692" width="9" style="14"/>
    <col min="8693" max="8693" width="3" style="14" customWidth="1"/>
    <col min="8694" max="8694" width="2.5" style="14" customWidth="1"/>
    <col min="8695" max="8695" width="0" style="14" hidden="1" customWidth="1"/>
    <col min="8696" max="8696" width="11" style="14" customWidth="1"/>
    <col min="8697" max="8706" width="6.25" style="14" customWidth="1"/>
    <col min="8707" max="8707" width="4.75" style="14" customWidth="1"/>
    <col min="8708" max="8708" width="0" style="14" hidden="1" customWidth="1"/>
    <col min="8709" max="8709" width="6.875" style="14" customWidth="1"/>
    <col min="8710" max="8710" width="0" style="14" hidden="1" customWidth="1"/>
    <col min="8711" max="8711" width="5.375" style="14" customWidth="1"/>
    <col min="8712" max="8712" width="6" style="14" customWidth="1"/>
    <col min="8713" max="8713" width="6.625" style="14" customWidth="1"/>
    <col min="8714" max="8714" width="5.375" style="14" customWidth="1"/>
    <col min="8715" max="8716" width="6.375" style="14" customWidth="1"/>
    <col min="8717" max="8718" width="5.375" style="14" customWidth="1"/>
    <col min="8719" max="8719" width="0" style="14" hidden="1" customWidth="1"/>
    <col min="8720" max="8720" width="5.375" style="14" customWidth="1"/>
    <col min="8721" max="8746" width="0" style="14" hidden="1" customWidth="1"/>
    <col min="8747" max="8747" width="9.375" style="14" customWidth="1"/>
    <col min="8748" max="8750" width="0" style="14" hidden="1" customWidth="1"/>
    <col min="8751" max="8751" width="7.5" style="14" customWidth="1"/>
    <col min="8752" max="8752" width="12.75" style="14" customWidth="1"/>
    <col min="8753" max="8753" width="9.375" style="14" bestFit="1" customWidth="1"/>
    <col min="8754" max="8754" width="9.375" style="14" customWidth="1"/>
    <col min="8755" max="8755" width="9.375" style="14" bestFit="1" customWidth="1"/>
    <col min="8756" max="8756" width="9.375" style="14" customWidth="1"/>
    <col min="8757" max="8757" width="9.375" style="14" bestFit="1" customWidth="1"/>
    <col min="8758" max="8758" width="9.375" style="14" customWidth="1"/>
    <col min="8759" max="8759" width="9.375" style="14" bestFit="1" customWidth="1"/>
    <col min="8760" max="8760" width="9.375" style="14" customWidth="1"/>
    <col min="8761" max="8761" width="9.375" style="14" bestFit="1" customWidth="1"/>
    <col min="8762" max="8762" width="9.375" style="14" customWidth="1"/>
    <col min="8763" max="8948" width="9" style="14"/>
    <col min="8949" max="8949" width="3" style="14" customWidth="1"/>
    <col min="8950" max="8950" width="2.5" style="14" customWidth="1"/>
    <col min="8951" max="8951" width="0" style="14" hidden="1" customWidth="1"/>
    <col min="8952" max="8952" width="11" style="14" customWidth="1"/>
    <col min="8953" max="8962" width="6.25" style="14" customWidth="1"/>
    <col min="8963" max="8963" width="4.75" style="14" customWidth="1"/>
    <col min="8964" max="8964" width="0" style="14" hidden="1" customWidth="1"/>
    <col min="8965" max="8965" width="6.875" style="14" customWidth="1"/>
    <col min="8966" max="8966" width="0" style="14" hidden="1" customWidth="1"/>
    <col min="8967" max="8967" width="5.375" style="14" customWidth="1"/>
    <col min="8968" max="8968" width="6" style="14" customWidth="1"/>
    <col min="8969" max="8969" width="6.625" style="14" customWidth="1"/>
    <col min="8970" max="8970" width="5.375" style="14" customWidth="1"/>
    <col min="8971" max="8972" width="6.375" style="14" customWidth="1"/>
    <col min="8973" max="8974" width="5.375" style="14" customWidth="1"/>
    <col min="8975" max="8975" width="0" style="14" hidden="1" customWidth="1"/>
    <col min="8976" max="8976" width="5.375" style="14" customWidth="1"/>
    <col min="8977" max="9002" width="0" style="14" hidden="1" customWidth="1"/>
    <col min="9003" max="9003" width="9.375" style="14" customWidth="1"/>
    <col min="9004" max="9006" width="0" style="14" hidden="1" customWidth="1"/>
    <col min="9007" max="9007" width="7.5" style="14" customWidth="1"/>
    <col min="9008" max="9008" width="12.75" style="14" customWidth="1"/>
    <col min="9009" max="9009" width="9.375" style="14" bestFit="1" customWidth="1"/>
    <col min="9010" max="9010" width="9.375" style="14" customWidth="1"/>
    <col min="9011" max="9011" width="9.375" style="14" bestFit="1" customWidth="1"/>
    <col min="9012" max="9012" width="9.375" style="14" customWidth="1"/>
    <col min="9013" max="9013" width="9.375" style="14" bestFit="1" customWidth="1"/>
    <col min="9014" max="9014" width="9.375" style="14" customWidth="1"/>
    <col min="9015" max="9015" width="9.375" style="14" bestFit="1" customWidth="1"/>
    <col min="9016" max="9016" width="9.375" style="14" customWidth="1"/>
    <col min="9017" max="9017" width="9.375" style="14" bestFit="1" customWidth="1"/>
    <col min="9018" max="9018" width="9.375" style="14" customWidth="1"/>
    <col min="9019" max="9204" width="9" style="14"/>
    <col min="9205" max="9205" width="3" style="14" customWidth="1"/>
    <col min="9206" max="9206" width="2.5" style="14" customWidth="1"/>
    <col min="9207" max="9207" width="0" style="14" hidden="1" customWidth="1"/>
    <col min="9208" max="9208" width="11" style="14" customWidth="1"/>
    <col min="9209" max="9218" width="6.25" style="14" customWidth="1"/>
    <col min="9219" max="9219" width="4.75" style="14" customWidth="1"/>
    <col min="9220" max="9220" width="0" style="14" hidden="1" customWidth="1"/>
    <col min="9221" max="9221" width="6.875" style="14" customWidth="1"/>
    <col min="9222" max="9222" width="0" style="14" hidden="1" customWidth="1"/>
    <col min="9223" max="9223" width="5.375" style="14" customWidth="1"/>
    <col min="9224" max="9224" width="6" style="14" customWidth="1"/>
    <col min="9225" max="9225" width="6.625" style="14" customWidth="1"/>
    <col min="9226" max="9226" width="5.375" style="14" customWidth="1"/>
    <col min="9227" max="9228" width="6.375" style="14" customWidth="1"/>
    <col min="9229" max="9230" width="5.375" style="14" customWidth="1"/>
    <col min="9231" max="9231" width="0" style="14" hidden="1" customWidth="1"/>
    <col min="9232" max="9232" width="5.375" style="14" customWidth="1"/>
    <col min="9233" max="9258" width="0" style="14" hidden="1" customWidth="1"/>
    <col min="9259" max="9259" width="9.375" style="14" customWidth="1"/>
    <col min="9260" max="9262" width="0" style="14" hidden="1" customWidth="1"/>
    <col min="9263" max="9263" width="7.5" style="14" customWidth="1"/>
    <col min="9264" max="9264" width="12.75" style="14" customWidth="1"/>
    <col min="9265" max="9265" width="9.375" style="14" bestFit="1" customWidth="1"/>
    <col min="9266" max="9266" width="9.375" style="14" customWidth="1"/>
    <col min="9267" max="9267" width="9.375" style="14" bestFit="1" customWidth="1"/>
    <col min="9268" max="9268" width="9.375" style="14" customWidth="1"/>
    <col min="9269" max="9269" width="9.375" style="14" bestFit="1" customWidth="1"/>
    <col min="9270" max="9270" width="9.375" style="14" customWidth="1"/>
    <col min="9271" max="9271" width="9.375" style="14" bestFit="1" customWidth="1"/>
    <col min="9272" max="9272" width="9.375" style="14" customWidth="1"/>
    <col min="9273" max="9273" width="9.375" style="14" bestFit="1" customWidth="1"/>
    <col min="9274" max="9274" width="9.375" style="14" customWidth="1"/>
    <col min="9275" max="9460" width="9" style="14"/>
    <col min="9461" max="9461" width="3" style="14" customWidth="1"/>
    <col min="9462" max="9462" width="2.5" style="14" customWidth="1"/>
    <col min="9463" max="9463" width="0" style="14" hidden="1" customWidth="1"/>
    <col min="9464" max="9464" width="11" style="14" customWidth="1"/>
    <col min="9465" max="9474" width="6.25" style="14" customWidth="1"/>
    <col min="9475" max="9475" width="4.75" style="14" customWidth="1"/>
    <col min="9476" max="9476" width="0" style="14" hidden="1" customWidth="1"/>
    <col min="9477" max="9477" width="6.875" style="14" customWidth="1"/>
    <col min="9478" max="9478" width="0" style="14" hidden="1" customWidth="1"/>
    <col min="9479" max="9479" width="5.375" style="14" customWidth="1"/>
    <col min="9480" max="9480" width="6" style="14" customWidth="1"/>
    <col min="9481" max="9481" width="6.625" style="14" customWidth="1"/>
    <col min="9482" max="9482" width="5.375" style="14" customWidth="1"/>
    <col min="9483" max="9484" width="6.375" style="14" customWidth="1"/>
    <col min="9485" max="9486" width="5.375" style="14" customWidth="1"/>
    <col min="9487" max="9487" width="0" style="14" hidden="1" customWidth="1"/>
    <col min="9488" max="9488" width="5.375" style="14" customWidth="1"/>
    <col min="9489" max="9514" width="0" style="14" hidden="1" customWidth="1"/>
    <col min="9515" max="9515" width="9.375" style="14" customWidth="1"/>
    <col min="9516" max="9518" width="0" style="14" hidden="1" customWidth="1"/>
    <col min="9519" max="9519" width="7.5" style="14" customWidth="1"/>
    <col min="9520" max="9520" width="12.75" style="14" customWidth="1"/>
    <col min="9521" max="9521" width="9.375" style="14" bestFit="1" customWidth="1"/>
    <col min="9522" max="9522" width="9.375" style="14" customWidth="1"/>
    <col min="9523" max="9523" width="9.375" style="14" bestFit="1" customWidth="1"/>
    <col min="9524" max="9524" width="9.375" style="14" customWidth="1"/>
    <col min="9525" max="9525" width="9.375" style="14" bestFit="1" customWidth="1"/>
    <col min="9526" max="9526" width="9.375" style="14" customWidth="1"/>
    <col min="9527" max="9527" width="9.375" style="14" bestFit="1" customWidth="1"/>
    <col min="9528" max="9528" width="9.375" style="14" customWidth="1"/>
    <col min="9529" max="9529" width="9.375" style="14" bestFit="1" customWidth="1"/>
    <col min="9530" max="9530" width="9.375" style="14" customWidth="1"/>
    <col min="9531" max="9716" width="9" style="14"/>
    <col min="9717" max="9717" width="3" style="14" customWidth="1"/>
    <col min="9718" max="9718" width="2.5" style="14" customWidth="1"/>
    <col min="9719" max="9719" width="0" style="14" hidden="1" customWidth="1"/>
    <col min="9720" max="9720" width="11" style="14" customWidth="1"/>
    <col min="9721" max="9730" width="6.25" style="14" customWidth="1"/>
    <col min="9731" max="9731" width="4.75" style="14" customWidth="1"/>
    <col min="9732" max="9732" width="0" style="14" hidden="1" customWidth="1"/>
    <col min="9733" max="9733" width="6.875" style="14" customWidth="1"/>
    <col min="9734" max="9734" width="0" style="14" hidden="1" customWidth="1"/>
    <col min="9735" max="9735" width="5.375" style="14" customWidth="1"/>
    <col min="9736" max="9736" width="6" style="14" customWidth="1"/>
    <col min="9737" max="9737" width="6.625" style="14" customWidth="1"/>
    <col min="9738" max="9738" width="5.375" style="14" customWidth="1"/>
    <col min="9739" max="9740" width="6.375" style="14" customWidth="1"/>
    <col min="9741" max="9742" width="5.375" style="14" customWidth="1"/>
    <col min="9743" max="9743" width="0" style="14" hidden="1" customWidth="1"/>
    <col min="9744" max="9744" width="5.375" style="14" customWidth="1"/>
    <col min="9745" max="9770" width="0" style="14" hidden="1" customWidth="1"/>
    <col min="9771" max="9771" width="9.375" style="14" customWidth="1"/>
    <col min="9772" max="9774" width="0" style="14" hidden="1" customWidth="1"/>
    <col min="9775" max="9775" width="7.5" style="14" customWidth="1"/>
    <col min="9776" max="9776" width="12.75" style="14" customWidth="1"/>
    <col min="9777" max="9777" width="9.375" style="14" bestFit="1" customWidth="1"/>
    <col min="9778" max="9778" width="9.375" style="14" customWidth="1"/>
    <col min="9779" max="9779" width="9.375" style="14" bestFit="1" customWidth="1"/>
    <col min="9780" max="9780" width="9.375" style="14" customWidth="1"/>
    <col min="9781" max="9781" width="9.375" style="14" bestFit="1" customWidth="1"/>
    <col min="9782" max="9782" width="9.375" style="14" customWidth="1"/>
    <col min="9783" max="9783" width="9.375" style="14" bestFit="1" customWidth="1"/>
    <col min="9784" max="9784" width="9.375" style="14" customWidth="1"/>
    <col min="9785" max="9785" width="9.375" style="14" bestFit="1" customWidth="1"/>
    <col min="9786" max="9786" width="9.375" style="14" customWidth="1"/>
    <col min="9787" max="9972" width="9" style="14"/>
    <col min="9973" max="9973" width="3" style="14" customWidth="1"/>
    <col min="9974" max="9974" width="2.5" style="14" customWidth="1"/>
    <col min="9975" max="9975" width="0" style="14" hidden="1" customWidth="1"/>
    <col min="9976" max="9976" width="11" style="14" customWidth="1"/>
    <col min="9977" max="9986" width="6.25" style="14" customWidth="1"/>
    <col min="9987" max="9987" width="4.75" style="14" customWidth="1"/>
    <col min="9988" max="9988" width="0" style="14" hidden="1" customWidth="1"/>
    <col min="9989" max="9989" width="6.875" style="14" customWidth="1"/>
    <col min="9990" max="9990" width="0" style="14" hidden="1" customWidth="1"/>
    <col min="9991" max="9991" width="5.375" style="14" customWidth="1"/>
    <col min="9992" max="9992" width="6" style="14" customWidth="1"/>
    <col min="9993" max="9993" width="6.625" style="14" customWidth="1"/>
    <col min="9994" max="9994" width="5.375" style="14" customWidth="1"/>
    <col min="9995" max="9996" width="6.375" style="14" customWidth="1"/>
    <col min="9997" max="9998" width="5.375" style="14" customWidth="1"/>
    <col min="9999" max="9999" width="0" style="14" hidden="1" customWidth="1"/>
    <col min="10000" max="10000" width="5.375" style="14" customWidth="1"/>
    <col min="10001" max="10026" width="0" style="14" hidden="1" customWidth="1"/>
    <col min="10027" max="10027" width="9.375" style="14" customWidth="1"/>
    <col min="10028" max="10030" width="0" style="14" hidden="1" customWidth="1"/>
    <col min="10031" max="10031" width="7.5" style="14" customWidth="1"/>
    <col min="10032" max="10032" width="12.75" style="14" customWidth="1"/>
    <col min="10033" max="10033" width="9.375" style="14" bestFit="1" customWidth="1"/>
    <col min="10034" max="10034" width="9.375" style="14" customWidth="1"/>
    <col min="10035" max="10035" width="9.375" style="14" bestFit="1" customWidth="1"/>
    <col min="10036" max="10036" width="9.375" style="14" customWidth="1"/>
    <col min="10037" max="10037" width="9.375" style="14" bestFit="1" customWidth="1"/>
    <col min="10038" max="10038" width="9.375" style="14" customWidth="1"/>
    <col min="10039" max="10039" width="9.375" style="14" bestFit="1" customWidth="1"/>
    <col min="10040" max="10040" width="9.375" style="14" customWidth="1"/>
    <col min="10041" max="10041" width="9.375" style="14" bestFit="1" customWidth="1"/>
    <col min="10042" max="10042" width="9.375" style="14" customWidth="1"/>
    <col min="10043" max="10228" width="9" style="14"/>
    <col min="10229" max="10229" width="3" style="14" customWidth="1"/>
    <col min="10230" max="10230" width="2.5" style="14" customWidth="1"/>
    <col min="10231" max="10231" width="0" style="14" hidden="1" customWidth="1"/>
    <col min="10232" max="10232" width="11" style="14" customWidth="1"/>
    <col min="10233" max="10242" width="6.25" style="14" customWidth="1"/>
    <col min="10243" max="10243" width="4.75" style="14" customWidth="1"/>
    <col min="10244" max="10244" width="0" style="14" hidden="1" customWidth="1"/>
    <col min="10245" max="10245" width="6.875" style="14" customWidth="1"/>
    <col min="10246" max="10246" width="0" style="14" hidden="1" customWidth="1"/>
    <col min="10247" max="10247" width="5.375" style="14" customWidth="1"/>
    <col min="10248" max="10248" width="6" style="14" customWidth="1"/>
    <col min="10249" max="10249" width="6.625" style="14" customWidth="1"/>
    <col min="10250" max="10250" width="5.375" style="14" customWidth="1"/>
    <col min="10251" max="10252" width="6.375" style="14" customWidth="1"/>
    <col min="10253" max="10254" width="5.375" style="14" customWidth="1"/>
    <col min="10255" max="10255" width="0" style="14" hidden="1" customWidth="1"/>
    <col min="10256" max="10256" width="5.375" style="14" customWidth="1"/>
    <col min="10257" max="10282" width="0" style="14" hidden="1" customWidth="1"/>
    <col min="10283" max="10283" width="9.375" style="14" customWidth="1"/>
    <col min="10284" max="10286" width="0" style="14" hidden="1" customWidth="1"/>
    <col min="10287" max="10287" width="7.5" style="14" customWidth="1"/>
    <col min="10288" max="10288" width="12.75" style="14" customWidth="1"/>
    <col min="10289" max="10289" width="9.375" style="14" bestFit="1" customWidth="1"/>
    <col min="10290" max="10290" width="9.375" style="14" customWidth="1"/>
    <col min="10291" max="10291" width="9.375" style="14" bestFit="1" customWidth="1"/>
    <col min="10292" max="10292" width="9.375" style="14" customWidth="1"/>
    <col min="10293" max="10293" width="9.375" style="14" bestFit="1" customWidth="1"/>
    <col min="10294" max="10294" width="9.375" style="14" customWidth="1"/>
    <col min="10295" max="10295" width="9.375" style="14" bestFit="1" customWidth="1"/>
    <col min="10296" max="10296" width="9.375" style="14" customWidth="1"/>
    <col min="10297" max="10297" width="9.375" style="14" bestFit="1" customWidth="1"/>
    <col min="10298" max="10298" width="9.375" style="14" customWidth="1"/>
    <col min="10299" max="10484" width="9" style="14"/>
    <col min="10485" max="10485" width="3" style="14" customWidth="1"/>
    <col min="10486" max="10486" width="2.5" style="14" customWidth="1"/>
    <col min="10487" max="10487" width="0" style="14" hidden="1" customWidth="1"/>
    <col min="10488" max="10488" width="11" style="14" customWidth="1"/>
    <col min="10489" max="10498" width="6.25" style="14" customWidth="1"/>
    <col min="10499" max="10499" width="4.75" style="14" customWidth="1"/>
    <col min="10500" max="10500" width="0" style="14" hidden="1" customWidth="1"/>
    <col min="10501" max="10501" width="6.875" style="14" customWidth="1"/>
    <col min="10502" max="10502" width="0" style="14" hidden="1" customWidth="1"/>
    <col min="10503" max="10503" width="5.375" style="14" customWidth="1"/>
    <col min="10504" max="10504" width="6" style="14" customWidth="1"/>
    <col min="10505" max="10505" width="6.625" style="14" customWidth="1"/>
    <col min="10506" max="10506" width="5.375" style="14" customWidth="1"/>
    <col min="10507" max="10508" width="6.375" style="14" customWidth="1"/>
    <col min="10509" max="10510" width="5.375" style="14" customWidth="1"/>
    <col min="10511" max="10511" width="0" style="14" hidden="1" customWidth="1"/>
    <col min="10512" max="10512" width="5.375" style="14" customWidth="1"/>
    <col min="10513" max="10538" width="0" style="14" hidden="1" customWidth="1"/>
    <col min="10539" max="10539" width="9.375" style="14" customWidth="1"/>
    <col min="10540" max="10542" width="0" style="14" hidden="1" customWidth="1"/>
    <col min="10543" max="10543" width="7.5" style="14" customWidth="1"/>
    <col min="10544" max="10544" width="12.75" style="14" customWidth="1"/>
    <col min="10545" max="10545" width="9.375" style="14" bestFit="1" customWidth="1"/>
    <col min="10546" max="10546" width="9.375" style="14" customWidth="1"/>
    <col min="10547" max="10547" width="9.375" style="14" bestFit="1" customWidth="1"/>
    <col min="10548" max="10548" width="9.375" style="14" customWidth="1"/>
    <col min="10549" max="10549" width="9.375" style="14" bestFit="1" customWidth="1"/>
    <col min="10550" max="10550" width="9.375" style="14" customWidth="1"/>
    <col min="10551" max="10551" width="9.375" style="14" bestFit="1" customWidth="1"/>
    <col min="10552" max="10552" width="9.375" style="14" customWidth="1"/>
    <col min="10553" max="10553" width="9.375" style="14" bestFit="1" customWidth="1"/>
    <col min="10554" max="10554" width="9.375" style="14" customWidth="1"/>
    <col min="10555" max="10740" width="9" style="14"/>
    <col min="10741" max="10741" width="3" style="14" customWidth="1"/>
    <col min="10742" max="10742" width="2.5" style="14" customWidth="1"/>
    <col min="10743" max="10743" width="0" style="14" hidden="1" customWidth="1"/>
    <col min="10744" max="10744" width="11" style="14" customWidth="1"/>
    <col min="10745" max="10754" width="6.25" style="14" customWidth="1"/>
    <col min="10755" max="10755" width="4.75" style="14" customWidth="1"/>
    <col min="10756" max="10756" width="0" style="14" hidden="1" customWidth="1"/>
    <col min="10757" max="10757" width="6.875" style="14" customWidth="1"/>
    <col min="10758" max="10758" width="0" style="14" hidden="1" customWidth="1"/>
    <col min="10759" max="10759" width="5.375" style="14" customWidth="1"/>
    <col min="10760" max="10760" width="6" style="14" customWidth="1"/>
    <col min="10761" max="10761" width="6.625" style="14" customWidth="1"/>
    <col min="10762" max="10762" width="5.375" style="14" customWidth="1"/>
    <col min="10763" max="10764" width="6.375" style="14" customWidth="1"/>
    <col min="10765" max="10766" width="5.375" style="14" customWidth="1"/>
    <col min="10767" max="10767" width="0" style="14" hidden="1" customWidth="1"/>
    <col min="10768" max="10768" width="5.375" style="14" customWidth="1"/>
    <col min="10769" max="10794" width="0" style="14" hidden="1" customWidth="1"/>
    <col min="10795" max="10795" width="9.375" style="14" customWidth="1"/>
    <col min="10796" max="10798" width="0" style="14" hidden="1" customWidth="1"/>
    <col min="10799" max="10799" width="7.5" style="14" customWidth="1"/>
    <col min="10800" max="10800" width="12.75" style="14" customWidth="1"/>
    <col min="10801" max="10801" width="9.375" style="14" bestFit="1" customWidth="1"/>
    <col min="10802" max="10802" width="9.375" style="14" customWidth="1"/>
    <col min="10803" max="10803" width="9.375" style="14" bestFit="1" customWidth="1"/>
    <col min="10804" max="10804" width="9.375" style="14" customWidth="1"/>
    <col min="10805" max="10805" width="9.375" style="14" bestFit="1" customWidth="1"/>
    <col min="10806" max="10806" width="9.375" style="14" customWidth="1"/>
    <col min="10807" max="10807" width="9.375" style="14" bestFit="1" customWidth="1"/>
    <col min="10808" max="10808" width="9.375" style="14" customWidth="1"/>
    <col min="10809" max="10809" width="9.375" style="14" bestFit="1" customWidth="1"/>
    <col min="10810" max="10810" width="9.375" style="14" customWidth="1"/>
    <col min="10811" max="10996" width="9" style="14"/>
    <col min="10997" max="10997" width="3" style="14" customWidth="1"/>
    <col min="10998" max="10998" width="2.5" style="14" customWidth="1"/>
    <col min="10999" max="10999" width="0" style="14" hidden="1" customWidth="1"/>
    <col min="11000" max="11000" width="11" style="14" customWidth="1"/>
    <col min="11001" max="11010" width="6.25" style="14" customWidth="1"/>
    <col min="11011" max="11011" width="4.75" style="14" customWidth="1"/>
    <col min="11012" max="11012" width="0" style="14" hidden="1" customWidth="1"/>
    <col min="11013" max="11013" width="6.875" style="14" customWidth="1"/>
    <col min="11014" max="11014" width="0" style="14" hidden="1" customWidth="1"/>
    <col min="11015" max="11015" width="5.375" style="14" customWidth="1"/>
    <col min="11016" max="11016" width="6" style="14" customWidth="1"/>
    <col min="11017" max="11017" width="6.625" style="14" customWidth="1"/>
    <col min="11018" max="11018" width="5.375" style="14" customWidth="1"/>
    <col min="11019" max="11020" width="6.375" style="14" customWidth="1"/>
    <col min="11021" max="11022" width="5.375" style="14" customWidth="1"/>
    <col min="11023" max="11023" width="0" style="14" hidden="1" customWidth="1"/>
    <col min="11024" max="11024" width="5.375" style="14" customWidth="1"/>
    <col min="11025" max="11050" width="0" style="14" hidden="1" customWidth="1"/>
    <col min="11051" max="11051" width="9.375" style="14" customWidth="1"/>
    <col min="11052" max="11054" width="0" style="14" hidden="1" customWidth="1"/>
    <col min="11055" max="11055" width="7.5" style="14" customWidth="1"/>
    <col min="11056" max="11056" width="12.75" style="14" customWidth="1"/>
    <col min="11057" max="11057" width="9.375" style="14" bestFit="1" customWidth="1"/>
    <col min="11058" max="11058" width="9.375" style="14" customWidth="1"/>
    <col min="11059" max="11059" width="9.375" style="14" bestFit="1" customWidth="1"/>
    <col min="11060" max="11060" width="9.375" style="14" customWidth="1"/>
    <col min="11061" max="11061" width="9.375" style="14" bestFit="1" customWidth="1"/>
    <col min="11062" max="11062" width="9.375" style="14" customWidth="1"/>
    <col min="11063" max="11063" width="9.375" style="14" bestFit="1" customWidth="1"/>
    <col min="11064" max="11064" width="9.375" style="14" customWidth="1"/>
    <col min="11065" max="11065" width="9.375" style="14" bestFit="1" customWidth="1"/>
    <col min="11066" max="11066" width="9.375" style="14" customWidth="1"/>
    <col min="11067" max="11252" width="9" style="14"/>
    <col min="11253" max="11253" width="3" style="14" customWidth="1"/>
    <col min="11254" max="11254" width="2.5" style="14" customWidth="1"/>
    <col min="11255" max="11255" width="0" style="14" hidden="1" customWidth="1"/>
    <col min="11256" max="11256" width="11" style="14" customWidth="1"/>
    <col min="11257" max="11266" width="6.25" style="14" customWidth="1"/>
    <col min="11267" max="11267" width="4.75" style="14" customWidth="1"/>
    <col min="11268" max="11268" width="0" style="14" hidden="1" customWidth="1"/>
    <col min="11269" max="11269" width="6.875" style="14" customWidth="1"/>
    <col min="11270" max="11270" width="0" style="14" hidden="1" customWidth="1"/>
    <col min="11271" max="11271" width="5.375" style="14" customWidth="1"/>
    <col min="11272" max="11272" width="6" style="14" customWidth="1"/>
    <col min="11273" max="11273" width="6.625" style="14" customWidth="1"/>
    <col min="11274" max="11274" width="5.375" style="14" customWidth="1"/>
    <col min="11275" max="11276" width="6.375" style="14" customWidth="1"/>
    <col min="11277" max="11278" width="5.375" style="14" customWidth="1"/>
    <col min="11279" max="11279" width="0" style="14" hidden="1" customWidth="1"/>
    <col min="11280" max="11280" width="5.375" style="14" customWidth="1"/>
    <col min="11281" max="11306" width="0" style="14" hidden="1" customWidth="1"/>
    <col min="11307" max="11307" width="9.375" style="14" customWidth="1"/>
    <col min="11308" max="11310" width="0" style="14" hidden="1" customWidth="1"/>
    <col min="11311" max="11311" width="7.5" style="14" customWidth="1"/>
    <col min="11312" max="11312" width="12.75" style="14" customWidth="1"/>
    <col min="11313" max="11313" width="9.375" style="14" bestFit="1" customWidth="1"/>
    <col min="11314" max="11314" width="9.375" style="14" customWidth="1"/>
    <col min="11315" max="11315" width="9.375" style="14" bestFit="1" customWidth="1"/>
    <col min="11316" max="11316" width="9.375" style="14" customWidth="1"/>
    <col min="11317" max="11317" width="9.375" style="14" bestFit="1" customWidth="1"/>
    <col min="11318" max="11318" width="9.375" style="14" customWidth="1"/>
    <col min="11319" max="11319" width="9.375" style="14" bestFit="1" customWidth="1"/>
    <col min="11320" max="11320" width="9.375" style="14" customWidth="1"/>
    <col min="11321" max="11321" width="9.375" style="14" bestFit="1" customWidth="1"/>
    <col min="11322" max="11322" width="9.375" style="14" customWidth="1"/>
    <col min="11323" max="11508" width="9" style="14"/>
    <col min="11509" max="11509" width="3" style="14" customWidth="1"/>
    <col min="11510" max="11510" width="2.5" style="14" customWidth="1"/>
    <col min="11511" max="11511" width="0" style="14" hidden="1" customWidth="1"/>
    <col min="11512" max="11512" width="11" style="14" customWidth="1"/>
    <col min="11513" max="11522" width="6.25" style="14" customWidth="1"/>
    <col min="11523" max="11523" width="4.75" style="14" customWidth="1"/>
    <col min="11524" max="11524" width="0" style="14" hidden="1" customWidth="1"/>
    <col min="11525" max="11525" width="6.875" style="14" customWidth="1"/>
    <col min="11526" max="11526" width="0" style="14" hidden="1" customWidth="1"/>
    <col min="11527" max="11527" width="5.375" style="14" customWidth="1"/>
    <col min="11528" max="11528" width="6" style="14" customWidth="1"/>
    <col min="11529" max="11529" width="6.625" style="14" customWidth="1"/>
    <col min="11530" max="11530" width="5.375" style="14" customWidth="1"/>
    <col min="11531" max="11532" width="6.375" style="14" customWidth="1"/>
    <col min="11533" max="11534" width="5.375" style="14" customWidth="1"/>
    <col min="11535" max="11535" width="0" style="14" hidden="1" customWidth="1"/>
    <col min="11536" max="11536" width="5.375" style="14" customWidth="1"/>
    <col min="11537" max="11562" width="0" style="14" hidden="1" customWidth="1"/>
    <col min="11563" max="11563" width="9.375" style="14" customWidth="1"/>
    <col min="11564" max="11566" width="0" style="14" hidden="1" customWidth="1"/>
    <col min="11567" max="11567" width="7.5" style="14" customWidth="1"/>
    <col min="11568" max="11568" width="12.75" style="14" customWidth="1"/>
    <col min="11569" max="11569" width="9.375" style="14" bestFit="1" customWidth="1"/>
    <col min="11570" max="11570" width="9.375" style="14" customWidth="1"/>
    <col min="11571" max="11571" width="9.375" style="14" bestFit="1" customWidth="1"/>
    <col min="11572" max="11572" width="9.375" style="14" customWidth="1"/>
    <col min="11573" max="11573" width="9.375" style="14" bestFit="1" customWidth="1"/>
    <col min="11574" max="11574" width="9.375" style="14" customWidth="1"/>
    <col min="11575" max="11575" width="9.375" style="14" bestFit="1" customWidth="1"/>
    <col min="11576" max="11576" width="9.375" style="14" customWidth="1"/>
    <col min="11577" max="11577" width="9.375" style="14" bestFit="1" customWidth="1"/>
    <col min="11578" max="11578" width="9.375" style="14" customWidth="1"/>
    <col min="11579" max="11764" width="9" style="14"/>
    <col min="11765" max="11765" width="3" style="14" customWidth="1"/>
    <col min="11766" max="11766" width="2.5" style="14" customWidth="1"/>
    <col min="11767" max="11767" width="0" style="14" hidden="1" customWidth="1"/>
    <col min="11768" max="11768" width="11" style="14" customWidth="1"/>
    <col min="11769" max="11778" width="6.25" style="14" customWidth="1"/>
    <col min="11779" max="11779" width="4.75" style="14" customWidth="1"/>
    <col min="11780" max="11780" width="0" style="14" hidden="1" customWidth="1"/>
    <col min="11781" max="11781" width="6.875" style="14" customWidth="1"/>
    <col min="11782" max="11782" width="0" style="14" hidden="1" customWidth="1"/>
    <col min="11783" max="11783" width="5.375" style="14" customWidth="1"/>
    <col min="11784" max="11784" width="6" style="14" customWidth="1"/>
    <col min="11785" max="11785" width="6.625" style="14" customWidth="1"/>
    <col min="11786" max="11786" width="5.375" style="14" customWidth="1"/>
    <col min="11787" max="11788" width="6.375" style="14" customWidth="1"/>
    <col min="11789" max="11790" width="5.375" style="14" customWidth="1"/>
    <col min="11791" max="11791" width="0" style="14" hidden="1" customWidth="1"/>
    <col min="11792" max="11792" width="5.375" style="14" customWidth="1"/>
    <col min="11793" max="11818" width="0" style="14" hidden="1" customWidth="1"/>
    <col min="11819" max="11819" width="9.375" style="14" customWidth="1"/>
    <col min="11820" max="11822" width="0" style="14" hidden="1" customWidth="1"/>
    <col min="11823" max="11823" width="7.5" style="14" customWidth="1"/>
    <col min="11824" max="11824" width="12.75" style="14" customWidth="1"/>
    <col min="11825" max="11825" width="9.375" style="14" bestFit="1" customWidth="1"/>
    <col min="11826" max="11826" width="9.375" style="14" customWidth="1"/>
    <col min="11827" max="11827" width="9.375" style="14" bestFit="1" customWidth="1"/>
    <col min="11828" max="11828" width="9.375" style="14" customWidth="1"/>
    <col min="11829" max="11829" width="9.375" style="14" bestFit="1" customWidth="1"/>
    <col min="11830" max="11830" width="9.375" style="14" customWidth="1"/>
    <col min="11831" max="11831" width="9.375" style="14" bestFit="1" customWidth="1"/>
    <col min="11832" max="11832" width="9.375" style="14" customWidth="1"/>
    <col min="11833" max="11833" width="9.375" style="14" bestFit="1" customWidth="1"/>
    <col min="11834" max="11834" width="9.375" style="14" customWidth="1"/>
    <col min="11835" max="12020" width="9" style="14"/>
    <col min="12021" max="12021" width="3" style="14" customWidth="1"/>
    <col min="12022" max="12022" width="2.5" style="14" customWidth="1"/>
    <col min="12023" max="12023" width="0" style="14" hidden="1" customWidth="1"/>
    <col min="12024" max="12024" width="11" style="14" customWidth="1"/>
    <col min="12025" max="12034" width="6.25" style="14" customWidth="1"/>
    <col min="12035" max="12035" width="4.75" style="14" customWidth="1"/>
    <col min="12036" max="12036" width="0" style="14" hidden="1" customWidth="1"/>
    <col min="12037" max="12037" width="6.875" style="14" customWidth="1"/>
    <col min="12038" max="12038" width="0" style="14" hidden="1" customWidth="1"/>
    <col min="12039" max="12039" width="5.375" style="14" customWidth="1"/>
    <col min="12040" max="12040" width="6" style="14" customWidth="1"/>
    <col min="12041" max="12041" width="6.625" style="14" customWidth="1"/>
    <col min="12042" max="12042" width="5.375" style="14" customWidth="1"/>
    <col min="12043" max="12044" width="6.375" style="14" customWidth="1"/>
    <col min="12045" max="12046" width="5.375" style="14" customWidth="1"/>
    <col min="12047" max="12047" width="0" style="14" hidden="1" customWidth="1"/>
    <col min="12048" max="12048" width="5.375" style="14" customWidth="1"/>
    <col min="12049" max="12074" width="0" style="14" hidden="1" customWidth="1"/>
    <col min="12075" max="12075" width="9.375" style="14" customWidth="1"/>
    <col min="12076" max="12078" width="0" style="14" hidden="1" customWidth="1"/>
    <col min="12079" max="12079" width="7.5" style="14" customWidth="1"/>
    <col min="12080" max="12080" width="12.75" style="14" customWidth="1"/>
    <col min="12081" max="12081" width="9.375" style="14" bestFit="1" customWidth="1"/>
    <col min="12082" max="12082" width="9.375" style="14" customWidth="1"/>
    <col min="12083" max="12083" width="9.375" style="14" bestFit="1" customWidth="1"/>
    <col min="12084" max="12084" width="9.375" style="14" customWidth="1"/>
    <col min="12085" max="12085" width="9.375" style="14" bestFit="1" customWidth="1"/>
    <col min="12086" max="12086" width="9.375" style="14" customWidth="1"/>
    <col min="12087" max="12087" width="9.375" style="14" bestFit="1" customWidth="1"/>
    <col min="12088" max="12088" width="9.375" style="14" customWidth="1"/>
    <col min="12089" max="12089" width="9.375" style="14" bestFit="1" customWidth="1"/>
    <col min="12090" max="12090" width="9.375" style="14" customWidth="1"/>
    <col min="12091" max="12276" width="9" style="14"/>
    <col min="12277" max="12277" width="3" style="14" customWidth="1"/>
    <col min="12278" max="12278" width="2.5" style="14" customWidth="1"/>
    <col min="12279" max="12279" width="0" style="14" hidden="1" customWidth="1"/>
    <col min="12280" max="12280" width="11" style="14" customWidth="1"/>
    <col min="12281" max="12290" width="6.25" style="14" customWidth="1"/>
    <col min="12291" max="12291" width="4.75" style="14" customWidth="1"/>
    <col min="12292" max="12292" width="0" style="14" hidden="1" customWidth="1"/>
    <col min="12293" max="12293" width="6.875" style="14" customWidth="1"/>
    <col min="12294" max="12294" width="0" style="14" hidden="1" customWidth="1"/>
    <col min="12295" max="12295" width="5.375" style="14" customWidth="1"/>
    <col min="12296" max="12296" width="6" style="14" customWidth="1"/>
    <col min="12297" max="12297" width="6.625" style="14" customWidth="1"/>
    <col min="12298" max="12298" width="5.375" style="14" customWidth="1"/>
    <col min="12299" max="12300" width="6.375" style="14" customWidth="1"/>
    <col min="12301" max="12302" width="5.375" style="14" customWidth="1"/>
    <col min="12303" max="12303" width="0" style="14" hidden="1" customWidth="1"/>
    <col min="12304" max="12304" width="5.375" style="14" customWidth="1"/>
    <col min="12305" max="12330" width="0" style="14" hidden="1" customWidth="1"/>
    <col min="12331" max="12331" width="9.375" style="14" customWidth="1"/>
    <col min="12332" max="12334" width="0" style="14" hidden="1" customWidth="1"/>
    <col min="12335" max="12335" width="7.5" style="14" customWidth="1"/>
    <col min="12336" max="12336" width="12.75" style="14" customWidth="1"/>
    <col min="12337" max="12337" width="9.375" style="14" bestFit="1" customWidth="1"/>
    <col min="12338" max="12338" width="9.375" style="14" customWidth="1"/>
    <col min="12339" max="12339" width="9.375" style="14" bestFit="1" customWidth="1"/>
    <col min="12340" max="12340" width="9.375" style="14" customWidth="1"/>
    <col min="12341" max="12341" width="9.375" style="14" bestFit="1" customWidth="1"/>
    <col min="12342" max="12342" width="9.375" style="14" customWidth="1"/>
    <col min="12343" max="12343" width="9.375" style="14" bestFit="1" customWidth="1"/>
    <col min="12344" max="12344" width="9.375" style="14" customWidth="1"/>
    <col min="12345" max="12345" width="9.375" style="14" bestFit="1" customWidth="1"/>
    <col min="12346" max="12346" width="9.375" style="14" customWidth="1"/>
    <col min="12347" max="12532" width="9" style="14"/>
    <col min="12533" max="12533" width="3" style="14" customWidth="1"/>
    <col min="12534" max="12534" width="2.5" style="14" customWidth="1"/>
    <col min="12535" max="12535" width="0" style="14" hidden="1" customWidth="1"/>
    <col min="12536" max="12536" width="11" style="14" customWidth="1"/>
    <col min="12537" max="12546" width="6.25" style="14" customWidth="1"/>
    <col min="12547" max="12547" width="4.75" style="14" customWidth="1"/>
    <col min="12548" max="12548" width="0" style="14" hidden="1" customWidth="1"/>
    <col min="12549" max="12549" width="6.875" style="14" customWidth="1"/>
    <col min="12550" max="12550" width="0" style="14" hidden="1" customWidth="1"/>
    <col min="12551" max="12551" width="5.375" style="14" customWidth="1"/>
    <col min="12552" max="12552" width="6" style="14" customWidth="1"/>
    <col min="12553" max="12553" width="6.625" style="14" customWidth="1"/>
    <col min="12554" max="12554" width="5.375" style="14" customWidth="1"/>
    <col min="12555" max="12556" width="6.375" style="14" customWidth="1"/>
    <col min="12557" max="12558" width="5.375" style="14" customWidth="1"/>
    <col min="12559" max="12559" width="0" style="14" hidden="1" customWidth="1"/>
    <col min="12560" max="12560" width="5.375" style="14" customWidth="1"/>
    <col min="12561" max="12586" width="0" style="14" hidden="1" customWidth="1"/>
    <col min="12587" max="12587" width="9.375" style="14" customWidth="1"/>
    <col min="12588" max="12590" width="0" style="14" hidden="1" customWidth="1"/>
    <col min="12591" max="12591" width="7.5" style="14" customWidth="1"/>
    <col min="12592" max="12592" width="12.75" style="14" customWidth="1"/>
    <col min="12593" max="12593" width="9.375" style="14" bestFit="1" customWidth="1"/>
    <col min="12594" max="12594" width="9.375" style="14" customWidth="1"/>
    <col min="12595" max="12595" width="9.375" style="14" bestFit="1" customWidth="1"/>
    <col min="12596" max="12596" width="9.375" style="14" customWidth="1"/>
    <col min="12597" max="12597" width="9.375" style="14" bestFit="1" customWidth="1"/>
    <col min="12598" max="12598" width="9.375" style="14" customWidth="1"/>
    <col min="12599" max="12599" width="9.375" style="14" bestFit="1" customWidth="1"/>
    <col min="12600" max="12600" width="9.375" style="14" customWidth="1"/>
    <col min="12601" max="12601" width="9.375" style="14" bestFit="1" customWidth="1"/>
    <col min="12602" max="12602" width="9.375" style="14" customWidth="1"/>
    <col min="12603" max="12788" width="9" style="14"/>
    <col min="12789" max="12789" width="3" style="14" customWidth="1"/>
    <col min="12790" max="12790" width="2.5" style="14" customWidth="1"/>
    <col min="12791" max="12791" width="0" style="14" hidden="1" customWidth="1"/>
    <col min="12792" max="12792" width="11" style="14" customWidth="1"/>
    <col min="12793" max="12802" width="6.25" style="14" customWidth="1"/>
    <col min="12803" max="12803" width="4.75" style="14" customWidth="1"/>
    <col min="12804" max="12804" width="0" style="14" hidden="1" customWidth="1"/>
    <col min="12805" max="12805" width="6.875" style="14" customWidth="1"/>
    <col min="12806" max="12806" width="0" style="14" hidden="1" customWidth="1"/>
    <col min="12807" max="12807" width="5.375" style="14" customWidth="1"/>
    <col min="12808" max="12808" width="6" style="14" customWidth="1"/>
    <col min="12809" max="12809" width="6.625" style="14" customWidth="1"/>
    <col min="12810" max="12810" width="5.375" style="14" customWidth="1"/>
    <col min="12811" max="12812" width="6.375" style="14" customWidth="1"/>
    <col min="12813" max="12814" width="5.375" style="14" customWidth="1"/>
    <col min="12815" max="12815" width="0" style="14" hidden="1" customWidth="1"/>
    <col min="12816" max="12816" width="5.375" style="14" customWidth="1"/>
    <col min="12817" max="12842" width="0" style="14" hidden="1" customWidth="1"/>
    <col min="12843" max="12843" width="9.375" style="14" customWidth="1"/>
    <col min="12844" max="12846" width="0" style="14" hidden="1" customWidth="1"/>
    <col min="12847" max="12847" width="7.5" style="14" customWidth="1"/>
    <col min="12848" max="12848" width="12.75" style="14" customWidth="1"/>
    <col min="12849" max="12849" width="9.375" style="14" bestFit="1" customWidth="1"/>
    <col min="12850" max="12850" width="9.375" style="14" customWidth="1"/>
    <col min="12851" max="12851" width="9.375" style="14" bestFit="1" customWidth="1"/>
    <col min="12852" max="12852" width="9.375" style="14" customWidth="1"/>
    <col min="12853" max="12853" width="9.375" style="14" bestFit="1" customWidth="1"/>
    <col min="12854" max="12854" width="9.375" style="14" customWidth="1"/>
    <col min="12855" max="12855" width="9.375" style="14" bestFit="1" customWidth="1"/>
    <col min="12856" max="12856" width="9.375" style="14" customWidth="1"/>
    <col min="12857" max="12857" width="9.375" style="14" bestFit="1" customWidth="1"/>
    <col min="12858" max="12858" width="9.375" style="14" customWidth="1"/>
    <col min="12859" max="13044" width="9" style="14"/>
    <col min="13045" max="13045" width="3" style="14" customWidth="1"/>
    <col min="13046" max="13046" width="2.5" style="14" customWidth="1"/>
    <col min="13047" max="13047" width="0" style="14" hidden="1" customWidth="1"/>
    <col min="13048" max="13048" width="11" style="14" customWidth="1"/>
    <col min="13049" max="13058" width="6.25" style="14" customWidth="1"/>
    <col min="13059" max="13059" width="4.75" style="14" customWidth="1"/>
    <col min="13060" max="13060" width="0" style="14" hidden="1" customWidth="1"/>
    <col min="13061" max="13061" width="6.875" style="14" customWidth="1"/>
    <col min="13062" max="13062" width="0" style="14" hidden="1" customWidth="1"/>
    <col min="13063" max="13063" width="5.375" style="14" customWidth="1"/>
    <col min="13064" max="13064" width="6" style="14" customWidth="1"/>
    <col min="13065" max="13065" width="6.625" style="14" customWidth="1"/>
    <col min="13066" max="13066" width="5.375" style="14" customWidth="1"/>
    <col min="13067" max="13068" width="6.375" style="14" customWidth="1"/>
    <col min="13069" max="13070" width="5.375" style="14" customWidth="1"/>
    <col min="13071" max="13071" width="0" style="14" hidden="1" customWidth="1"/>
    <col min="13072" max="13072" width="5.375" style="14" customWidth="1"/>
    <col min="13073" max="13098" width="0" style="14" hidden="1" customWidth="1"/>
    <col min="13099" max="13099" width="9.375" style="14" customWidth="1"/>
    <col min="13100" max="13102" width="0" style="14" hidden="1" customWidth="1"/>
    <col min="13103" max="13103" width="7.5" style="14" customWidth="1"/>
    <col min="13104" max="13104" width="12.75" style="14" customWidth="1"/>
    <col min="13105" max="13105" width="9.375" style="14" bestFit="1" customWidth="1"/>
    <col min="13106" max="13106" width="9.375" style="14" customWidth="1"/>
    <col min="13107" max="13107" width="9.375" style="14" bestFit="1" customWidth="1"/>
    <col min="13108" max="13108" width="9.375" style="14" customWidth="1"/>
    <col min="13109" max="13109" width="9.375" style="14" bestFit="1" customWidth="1"/>
    <col min="13110" max="13110" width="9.375" style="14" customWidth="1"/>
    <col min="13111" max="13111" width="9.375" style="14" bestFit="1" customWidth="1"/>
    <col min="13112" max="13112" width="9.375" style="14" customWidth="1"/>
    <col min="13113" max="13113" width="9.375" style="14" bestFit="1" customWidth="1"/>
    <col min="13114" max="13114" width="9.375" style="14" customWidth="1"/>
    <col min="13115" max="13300" width="9" style="14"/>
    <col min="13301" max="13301" width="3" style="14" customWidth="1"/>
    <col min="13302" max="13302" width="2.5" style="14" customWidth="1"/>
    <col min="13303" max="13303" width="0" style="14" hidden="1" customWidth="1"/>
    <col min="13304" max="13304" width="11" style="14" customWidth="1"/>
    <col min="13305" max="13314" width="6.25" style="14" customWidth="1"/>
    <col min="13315" max="13315" width="4.75" style="14" customWidth="1"/>
    <col min="13316" max="13316" width="0" style="14" hidden="1" customWidth="1"/>
    <col min="13317" max="13317" width="6.875" style="14" customWidth="1"/>
    <col min="13318" max="13318" width="0" style="14" hidden="1" customWidth="1"/>
    <col min="13319" max="13319" width="5.375" style="14" customWidth="1"/>
    <col min="13320" max="13320" width="6" style="14" customWidth="1"/>
    <col min="13321" max="13321" width="6.625" style="14" customWidth="1"/>
    <col min="13322" max="13322" width="5.375" style="14" customWidth="1"/>
    <col min="13323" max="13324" width="6.375" style="14" customWidth="1"/>
    <col min="13325" max="13326" width="5.375" style="14" customWidth="1"/>
    <col min="13327" max="13327" width="0" style="14" hidden="1" customWidth="1"/>
    <col min="13328" max="13328" width="5.375" style="14" customWidth="1"/>
    <col min="13329" max="13354" width="0" style="14" hidden="1" customWidth="1"/>
    <col min="13355" max="13355" width="9.375" style="14" customWidth="1"/>
    <col min="13356" max="13358" width="0" style="14" hidden="1" customWidth="1"/>
    <col min="13359" max="13359" width="7.5" style="14" customWidth="1"/>
    <col min="13360" max="13360" width="12.75" style="14" customWidth="1"/>
    <col min="13361" max="13361" width="9.375" style="14" bestFit="1" customWidth="1"/>
    <col min="13362" max="13362" width="9.375" style="14" customWidth="1"/>
    <col min="13363" max="13363" width="9.375" style="14" bestFit="1" customWidth="1"/>
    <col min="13364" max="13364" width="9.375" style="14" customWidth="1"/>
    <col min="13365" max="13365" width="9.375" style="14" bestFit="1" customWidth="1"/>
    <col min="13366" max="13366" width="9.375" style="14" customWidth="1"/>
    <col min="13367" max="13367" width="9.375" style="14" bestFit="1" customWidth="1"/>
    <col min="13368" max="13368" width="9.375" style="14" customWidth="1"/>
    <col min="13369" max="13369" width="9.375" style="14" bestFit="1" customWidth="1"/>
    <col min="13370" max="13370" width="9.375" style="14" customWidth="1"/>
    <col min="13371" max="13556" width="9" style="14"/>
    <col min="13557" max="13557" width="3" style="14" customWidth="1"/>
    <col min="13558" max="13558" width="2.5" style="14" customWidth="1"/>
    <col min="13559" max="13559" width="0" style="14" hidden="1" customWidth="1"/>
    <col min="13560" max="13560" width="11" style="14" customWidth="1"/>
    <col min="13561" max="13570" width="6.25" style="14" customWidth="1"/>
    <col min="13571" max="13571" width="4.75" style="14" customWidth="1"/>
    <col min="13572" max="13572" width="0" style="14" hidden="1" customWidth="1"/>
    <col min="13573" max="13573" width="6.875" style="14" customWidth="1"/>
    <col min="13574" max="13574" width="0" style="14" hidden="1" customWidth="1"/>
    <col min="13575" max="13575" width="5.375" style="14" customWidth="1"/>
    <col min="13576" max="13576" width="6" style="14" customWidth="1"/>
    <col min="13577" max="13577" width="6.625" style="14" customWidth="1"/>
    <col min="13578" max="13578" width="5.375" style="14" customWidth="1"/>
    <col min="13579" max="13580" width="6.375" style="14" customWidth="1"/>
    <col min="13581" max="13582" width="5.375" style="14" customWidth="1"/>
    <col min="13583" max="13583" width="0" style="14" hidden="1" customWidth="1"/>
    <col min="13584" max="13584" width="5.375" style="14" customWidth="1"/>
    <col min="13585" max="13610" width="0" style="14" hidden="1" customWidth="1"/>
    <col min="13611" max="13611" width="9.375" style="14" customWidth="1"/>
    <col min="13612" max="13614" width="0" style="14" hidden="1" customWidth="1"/>
    <col min="13615" max="13615" width="7.5" style="14" customWidth="1"/>
    <col min="13616" max="13616" width="12.75" style="14" customWidth="1"/>
    <col min="13617" max="13617" width="9.375" style="14" bestFit="1" customWidth="1"/>
    <col min="13618" max="13618" width="9.375" style="14" customWidth="1"/>
    <col min="13619" max="13619" width="9.375" style="14" bestFit="1" customWidth="1"/>
    <col min="13620" max="13620" width="9.375" style="14" customWidth="1"/>
    <col min="13621" max="13621" width="9.375" style="14" bestFit="1" customWidth="1"/>
    <col min="13622" max="13622" width="9.375" style="14" customWidth="1"/>
    <col min="13623" max="13623" width="9.375" style="14" bestFit="1" customWidth="1"/>
    <col min="13624" max="13624" width="9.375" style="14" customWidth="1"/>
    <col min="13625" max="13625" width="9.375" style="14" bestFit="1" customWidth="1"/>
    <col min="13626" max="13626" width="9.375" style="14" customWidth="1"/>
    <col min="13627" max="13812" width="9" style="14"/>
    <col min="13813" max="13813" width="3" style="14" customWidth="1"/>
    <col min="13814" max="13814" width="2.5" style="14" customWidth="1"/>
    <col min="13815" max="13815" width="0" style="14" hidden="1" customWidth="1"/>
    <col min="13816" max="13816" width="11" style="14" customWidth="1"/>
    <col min="13817" max="13826" width="6.25" style="14" customWidth="1"/>
    <col min="13827" max="13827" width="4.75" style="14" customWidth="1"/>
    <col min="13828" max="13828" width="0" style="14" hidden="1" customWidth="1"/>
    <col min="13829" max="13829" width="6.875" style="14" customWidth="1"/>
    <col min="13830" max="13830" width="0" style="14" hidden="1" customWidth="1"/>
    <col min="13831" max="13831" width="5.375" style="14" customWidth="1"/>
    <col min="13832" max="13832" width="6" style="14" customWidth="1"/>
    <col min="13833" max="13833" width="6.625" style="14" customWidth="1"/>
    <col min="13834" max="13834" width="5.375" style="14" customWidth="1"/>
    <col min="13835" max="13836" width="6.375" style="14" customWidth="1"/>
    <col min="13837" max="13838" width="5.375" style="14" customWidth="1"/>
    <col min="13839" max="13839" width="0" style="14" hidden="1" customWidth="1"/>
    <col min="13840" max="13840" width="5.375" style="14" customWidth="1"/>
    <col min="13841" max="13866" width="0" style="14" hidden="1" customWidth="1"/>
    <col min="13867" max="13867" width="9.375" style="14" customWidth="1"/>
    <col min="13868" max="13870" width="0" style="14" hidden="1" customWidth="1"/>
    <col min="13871" max="13871" width="7.5" style="14" customWidth="1"/>
    <col min="13872" max="13872" width="12.75" style="14" customWidth="1"/>
    <col min="13873" max="13873" width="9.375" style="14" bestFit="1" customWidth="1"/>
    <col min="13874" max="13874" width="9.375" style="14" customWidth="1"/>
    <col min="13875" max="13875" width="9.375" style="14" bestFit="1" customWidth="1"/>
    <col min="13876" max="13876" width="9.375" style="14" customWidth="1"/>
    <col min="13877" max="13877" width="9.375" style="14" bestFit="1" customWidth="1"/>
    <col min="13878" max="13878" width="9.375" style="14" customWidth="1"/>
    <col min="13879" max="13879" width="9.375" style="14" bestFit="1" customWidth="1"/>
    <col min="13880" max="13880" width="9.375" style="14" customWidth="1"/>
    <col min="13881" max="13881" width="9.375" style="14" bestFit="1" customWidth="1"/>
    <col min="13882" max="13882" width="9.375" style="14" customWidth="1"/>
    <col min="13883" max="14068" width="9" style="14"/>
    <col min="14069" max="14069" width="3" style="14" customWidth="1"/>
    <col min="14070" max="14070" width="2.5" style="14" customWidth="1"/>
    <col min="14071" max="14071" width="0" style="14" hidden="1" customWidth="1"/>
    <col min="14072" max="14072" width="11" style="14" customWidth="1"/>
    <col min="14073" max="14082" width="6.25" style="14" customWidth="1"/>
    <col min="14083" max="14083" width="4.75" style="14" customWidth="1"/>
    <col min="14084" max="14084" width="0" style="14" hidden="1" customWidth="1"/>
    <col min="14085" max="14085" width="6.875" style="14" customWidth="1"/>
    <col min="14086" max="14086" width="0" style="14" hidden="1" customWidth="1"/>
    <col min="14087" max="14087" width="5.375" style="14" customWidth="1"/>
    <col min="14088" max="14088" width="6" style="14" customWidth="1"/>
    <col min="14089" max="14089" width="6.625" style="14" customWidth="1"/>
    <col min="14090" max="14090" width="5.375" style="14" customWidth="1"/>
    <col min="14091" max="14092" width="6.375" style="14" customWidth="1"/>
    <col min="14093" max="14094" width="5.375" style="14" customWidth="1"/>
    <col min="14095" max="14095" width="0" style="14" hidden="1" customWidth="1"/>
    <col min="14096" max="14096" width="5.375" style="14" customWidth="1"/>
    <col min="14097" max="14122" width="0" style="14" hidden="1" customWidth="1"/>
    <col min="14123" max="14123" width="9.375" style="14" customWidth="1"/>
    <col min="14124" max="14126" width="0" style="14" hidden="1" customWidth="1"/>
    <col min="14127" max="14127" width="7.5" style="14" customWidth="1"/>
    <col min="14128" max="14128" width="12.75" style="14" customWidth="1"/>
    <col min="14129" max="14129" width="9.375" style="14" bestFit="1" customWidth="1"/>
    <col min="14130" max="14130" width="9.375" style="14" customWidth="1"/>
    <col min="14131" max="14131" width="9.375" style="14" bestFit="1" customWidth="1"/>
    <col min="14132" max="14132" width="9.375" style="14" customWidth="1"/>
    <col min="14133" max="14133" width="9.375" style="14" bestFit="1" customWidth="1"/>
    <col min="14134" max="14134" width="9.375" style="14" customWidth="1"/>
    <col min="14135" max="14135" width="9.375" style="14" bestFit="1" customWidth="1"/>
    <col min="14136" max="14136" width="9.375" style="14" customWidth="1"/>
    <col min="14137" max="14137" width="9.375" style="14" bestFit="1" customWidth="1"/>
    <col min="14138" max="14138" width="9.375" style="14" customWidth="1"/>
    <col min="14139" max="14324" width="9" style="14"/>
    <col min="14325" max="14325" width="3" style="14" customWidth="1"/>
    <col min="14326" max="14326" width="2.5" style="14" customWidth="1"/>
    <col min="14327" max="14327" width="0" style="14" hidden="1" customWidth="1"/>
    <col min="14328" max="14328" width="11" style="14" customWidth="1"/>
    <col min="14329" max="14338" width="6.25" style="14" customWidth="1"/>
    <col min="14339" max="14339" width="4.75" style="14" customWidth="1"/>
    <col min="14340" max="14340" width="0" style="14" hidden="1" customWidth="1"/>
    <col min="14341" max="14341" width="6.875" style="14" customWidth="1"/>
    <col min="14342" max="14342" width="0" style="14" hidden="1" customWidth="1"/>
    <col min="14343" max="14343" width="5.375" style="14" customWidth="1"/>
    <col min="14344" max="14344" width="6" style="14" customWidth="1"/>
    <col min="14345" max="14345" width="6.625" style="14" customWidth="1"/>
    <col min="14346" max="14346" width="5.375" style="14" customWidth="1"/>
    <col min="14347" max="14348" width="6.375" style="14" customWidth="1"/>
    <col min="14349" max="14350" width="5.375" style="14" customWidth="1"/>
    <col min="14351" max="14351" width="0" style="14" hidden="1" customWidth="1"/>
    <col min="14352" max="14352" width="5.375" style="14" customWidth="1"/>
    <col min="14353" max="14378" width="0" style="14" hidden="1" customWidth="1"/>
    <col min="14379" max="14379" width="9.375" style="14" customWidth="1"/>
    <col min="14380" max="14382" width="0" style="14" hidden="1" customWidth="1"/>
    <col min="14383" max="14383" width="7.5" style="14" customWidth="1"/>
    <col min="14384" max="14384" width="12.75" style="14" customWidth="1"/>
    <col min="14385" max="14385" width="9.375" style="14" bestFit="1" customWidth="1"/>
    <col min="14386" max="14386" width="9.375" style="14" customWidth="1"/>
    <col min="14387" max="14387" width="9.375" style="14" bestFit="1" customWidth="1"/>
    <col min="14388" max="14388" width="9.375" style="14" customWidth="1"/>
    <col min="14389" max="14389" width="9.375" style="14" bestFit="1" customWidth="1"/>
    <col min="14390" max="14390" width="9.375" style="14" customWidth="1"/>
    <col min="14391" max="14391" width="9.375" style="14" bestFit="1" customWidth="1"/>
    <col min="14392" max="14392" width="9.375" style="14" customWidth="1"/>
    <col min="14393" max="14393" width="9.375" style="14" bestFit="1" customWidth="1"/>
    <col min="14394" max="14394" width="9.375" style="14" customWidth="1"/>
    <col min="14395" max="14580" width="9" style="14"/>
    <col min="14581" max="14581" width="3" style="14" customWidth="1"/>
    <col min="14582" max="14582" width="2.5" style="14" customWidth="1"/>
    <col min="14583" max="14583" width="0" style="14" hidden="1" customWidth="1"/>
    <col min="14584" max="14584" width="11" style="14" customWidth="1"/>
    <col min="14585" max="14594" width="6.25" style="14" customWidth="1"/>
    <col min="14595" max="14595" width="4.75" style="14" customWidth="1"/>
    <col min="14596" max="14596" width="0" style="14" hidden="1" customWidth="1"/>
    <col min="14597" max="14597" width="6.875" style="14" customWidth="1"/>
    <col min="14598" max="14598" width="0" style="14" hidden="1" customWidth="1"/>
    <col min="14599" max="14599" width="5.375" style="14" customWidth="1"/>
    <col min="14600" max="14600" width="6" style="14" customWidth="1"/>
    <col min="14601" max="14601" width="6.625" style="14" customWidth="1"/>
    <col min="14602" max="14602" width="5.375" style="14" customWidth="1"/>
    <col min="14603" max="14604" width="6.375" style="14" customWidth="1"/>
    <col min="14605" max="14606" width="5.375" style="14" customWidth="1"/>
    <col min="14607" max="14607" width="0" style="14" hidden="1" customWidth="1"/>
    <col min="14608" max="14608" width="5.375" style="14" customWidth="1"/>
    <col min="14609" max="14634" width="0" style="14" hidden="1" customWidth="1"/>
    <col min="14635" max="14635" width="9.375" style="14" customWidth="1"/>
    <col min="14636" max="14638" width="0" style="14" hidden="1" customWidth="1"/>
    <col min="14639" max="14639" width="7.5" style="14" customWidth="1"/>
    <col min="14640" max="14640" width="12.75" style="14" customWidth="1"/>
    <col min="14641" max="14641" width="9.375" style="14" bestFit="1" customWidth="1"/>
    <col min="14642" max="14642" width="9.375" style="14" customWidth="1"/>
    <col min="14643" max="14643" width="9.375" style="14" bestFit="1" customWidth="1"/>
    <col min="14644" max="14644" width="9.375" style="14" customWidth="1"/>
    <col min="14645" max="14645" width="9.375" style="14" bestFit="1" customWidth="1"/>
    <col min="14646" max="14646" width="9.375" style="14" customWidth="1"/>
    <col min="14647" max="14647" width="9.375" style="14" bestFit="1" customWidth="1"/>
    <col min="14648" max="14648" width="9.375" style="14" customWidth="1"/>
    <col min="14649" max="14649" width="9.375" style="14" bestFit="1" customWidth="1"/>
    <col min="14650" max="14650" width="9.375" style="14" customWidth="1"/>
    <col min="14651" max="14836" width="9" style="14"/>
    <col min="14837" max="14837" width="3" style="14" customWidth="1"/>
    <col min="14838" max="14838" width="2.5" style="14" customWidth="1"/>
    <col min="14839" max="14839" width="0" style="14" hidden="1" customWidth="1"/>
    <col min="14840" max="14840" width="11" style="14" customWidth="1"/>
    <col min="14841" max="14850" width="6.25" style="14" customWidth="1"/>
    <col min="14851" max="14851" width="4.75" style="14" customWidth="1"/>
    <col min="14852" max="14852" width="0" style="14" hidden="1" customWidth="1"/>
    <col min="14853" max="14853" width="6.875" style="14" customWidth="1"/>
    <col min="14854" max="14854" width="0" style="14" hidden="1" customWidth="1"/>
    <col min="14855" max="14855" width="5.375" style="14" customWidth="1"/>
    <col min="14856" max="14856" width="6" style="14" customWidth="1"/>
    <col min="14857" max="14857" width="6.625" style="14" customWidth="1"/>
    <col min="14858" max="14858" width="5.375" style="14" customWidth="1"/>
    <col min="14859" max="14860" width="6.375" style="14" customWidth="1"/>
    <col min="14861" max="14862" width="5.375" style="14" customWidth="1"/>
    <col min="14863" max="14863" width="0" style="14" hidden="1" customWidth="1"/>
    <col min="14864" max="14864" width="5.375" style="14" customWidth="1"/>
    <col min="14865" max="14890" width="0" style="14" hidden="1" customWidth="1"/>
    <col min="14891" max="14891" width="9.375" style="14" customWidth="1"/>
    <col min="14892" max="14894" width="0" style="14" hidden="1" customWidth="1"/>
    <col min="14895" max="14895" width="7.5" style="14" customWidth="1"/>
    <col min="14896" max="14896" width="12.75" style="14" customWidth="1"/>
    <col min="14897" max="14897" width="9.375" style="14" bestFit="1" customWidth="1"/>
    <col min="14898" max="14898" width="9.375" style="14" customWidth="1"/>
    <col min="14899" max="14899" width="9.375" style="14" bestFit="1" customWidth="1"/>
    <col min="14900" max="14900" width="9.375" style="14" customWidth="1"/>
    <col min="14901" max="14901" width="9.375" style="14" bestFit="1" customWidth="1"/>
    <col min="14902" max="14902" width="9.375" style="14" customWidth="1"/>
    <col min="14903" max="14903" width="9.375" style="14" bestFit="1" customWidth="1"/>
    <col min="14904" max="14904" width="9.375" style="14" customWidth="1"/>
    <col min="14905" max="14905" width="9.375" style="14" bestFit="1" customWidth="1"/>
    <col min="14906" max="14906" width="9.375" style="14" customWidth="1"/>
    <col min="14907" max="15092" width="9" style="14"/>
    <col min="15093" max="15093" width="3" style="14" customWidth="1"/>
    <col min="15094" max="15094" width="2.5" style="14" customWidth="1"/>
    <col min="15095" max="15095" width="0" style="14" hidden="1" customWidth="1"/>
    <col min="15096" max="15096" width="11" style="14" customWidth="1"/>
    <col min="15097" max="15106" width="6.25" style="14" customWidth="1"/>
    <col min="15107" max="15107" width="4.75" style="14" customWidth="1"/>
    <col min="15108" max="15108" width="0" style="14" hidden="1" customWidth="1"/>
    <col min="15109" max="15109" width="6.875" style="14" customWidth="1"/>
    <col min="15110" max="15110" width="0" style="14" hidden="1" customWidth="1"/>
    <col min="15111" max="15111" width="5.375" style="14" customWidth="1"/>
    <col min="15112" max="15112" width="6" style="14" customWidth="1"/>
    <col min="15113" max="15113" width="6.625" style="14" customWidth="1"/>
    <col min="15114" max="15114" width="5.375" style="14" customWidth="1"/>
    <col min="15115" max="15116" width="6.375" style="14" customWidth="1"/>
    <col min="15117" max="15118" width="5.375" style="14" customWidth="1"/>
    <col min="15119" max="15119" width="0" style="14" hidden="1" customWidth="1"/>
    <col min="15120" max="15120" width="5.375" style="14" customWidth="1"/>
    <col min="15121" max="15146" width="0" style="14" hidden="1" customWidth="1"/>
    <col min="15147" max="15147" width="9.375" style="14" customWidth="1"/>
    <col min="15148" max="15150" width="0" style="14" hidden="1" customWidth="1"/>
    <col min="15151" max="15151" width="7.5" style="14" customWidth="1"/>
    <col min="15152" max="15152" width="12.75" style="14" customWidth="1"/>
    <col min="15153" max="15153" width="9.375" style="14" bestFit="1" customWidth="1"/>
    <col min="15154" max="15154" width="9.375" style="14" customWidth="1"/>
    <col min="15155" max="15155" width="9.375" style="14" bestFit="1" customWidth="1"/>
    <col min="15156" max="15156" width="9.375" style="14" customWidth="1"/>
    <col min="15157" max="15157" width="9.375" style="14" bestFit="1" customWidth="1"/>
    <col min="15158" max="15158" width="9.375" style="14" customWidth="1"/>
    <col min="15159" max="15159" width="9.375" style="14" bestFit="1" customWidth="1"/>
    <col min="15160" max="15160" width="9.375" style="14" customWidth="1"/>
    <col min="15161" max="15161" width="9.375" style="14" bestFit="1" customWidth="1"/>
    <col min="15162" max="15162" width="9.375" style="14" customWidth="1"/>
    <col min="15163" max="15348" width="9" style="14"/>
    <col min="15349" max="15349" width="3" style="14" customWidth="1"/>
    <col min="15350" max="15350" width="2.5" style="14" customWidth="1"/>
    <col min="15351" max="15351" width="0" style="14" hidden="1" customWidth="1"/>
    <col min="15352" max="15352" width="11" style="14" customWidth="1"/>
    <col min="15353" max="15362" width="6.25" style="14" customWidth="1"/>
    <col min="15363" max="15363" width="4.75" style="14" customWidth="1"/>
    <col min="15364" max="15364" width="0" style="14" hidden="1" customWidth="1"/>
    <col min="15365" max="15365" width="6.875" style="14" customWidth="1"/>
    <col min="15366" max="15366" width="0" style="14" hidden="1" customWidth="1"/>
    <col min="15367" max="15367" width="5.375" style="14" customWidth="1"/>
    <col min="15368" max="15368" width="6" style="14" customWidth="1"/>
    <col min="15369" max="15369" width="6.625" style="14" customWidth="1"/>
    <col min="15370" max="15370" width="5.375" style="14" customWidth="1"/>
    <col min="15371" max="15372" width="6.375" style="14" customWidth="1"/>
    <col min="15373" max="15374" width="5.375" style="14" customWidth="1"/>
    <col min="15375" max="15375" width="0" style="14" hidden="1" customWidth="1"/>
    <col min="15376" max="15376" width="5.375" style="14" customWidth="1"/>
    <col min="15377" max="15402" width="0" style="14" hidden="1" customWidth="1"/>
    <col min="15403" max="15403" width="9.375" style="14" customWidth="1"/>
    <col min="15404" max="15406" width="0" style="14" hidden="1" customWidth="1"/>
    <col min="15407" max="15407" width="7.5" style="14" customWidth="1"/>
    <col min="15408" max="15408" width="12.75" style="14" customWidth="1"/>
    <col min="15409" max="15409" width="9.375" style="14" bestFit="1" customWidth="1"/>
    <col min="15410" max="15410" width="9.375" style="14" customWidth="1"/>
    <col min="15411" max="15411" width="9.375" style="14" bestFit="1" customWidth="1"/>
    <col min="15412" max="15412" width="9.375" style="14" customWidth="1"/>
    <col min="15413" max="15413" width="9.375" style="14" bestFit="1" customWidth="1"/>
    <col min="15414" max="15414" width="9.375" style="14" customWidth="1"/>
    <col min="15415" max="15415" width="9.375" style="14" bestFit="1" customWidth="1"/>
    <col min="15416" max="15416" width="9.375" style="14" customWidth="1"/>
    <col min="15417" max="15417" width="9.375" style="14" bestFit="1" customWidth="1"/>
    <col min="15418" max="15418" width="9.375" style="14" customWidth="1"/>
    <col min="15419" max="15604" width="9" style="14"/>
    <col min="15605" max="15605" width="3" style="14" customWidth="1"/>
    <col min="15606" max="15606" width="2.5" style="14" customWidth="1"/>
    <col min="15607" max="15607" width="0" style="14" hidden="1" customWidth="1"/>
    <col min="15608" max="15608" width="11" style="14" customWidth="1"/>
    <col min="15609" max="15618" width="6.25" style="14" customWidth="1"/>
    <col min="15619" max="15619" width="4.75" style="14" customWidth="1"/>
    <col min="15620" max="15620" width="0" style="14" hidden="1" customWidth="1"/>
    <col min="15621" max="15621" width="6.875" style="14" customWidth="1"/>
    <col min="15622" max="15622" width="0" style="14" hidden="1" customWidth="1"/>
    <col min="15623" max="15623" width="5.375" style="14" customWidth="1"/>
    <col min="15624" max="15624" width="6" style="14" customWidth="1"/>
    <col min="15625" max="15625" width="6.625" style="14" customWidth="1"/>
    <col min="15626" max="15626" width="5.375" style="14" customWidth="1"/>
    <col min="15627" max="15628" width="6.375" style="14" customWidth="1"/>
    <col min="15629" max="15630" width="5.375" style="14" customWidth="1"/>
    <col min="15631" max="15631" width="0" style="14" hidden="1" customWidth="1"/>
    <col min="15632" max="15632" width="5.375" style="14" customWidth="1"/>
    <col min="15633" max="15658" width="0" style="14" hidden="1" customWidth="1"/>
    <col min="15659" max="15659" width="9.375" style="14" customWidth="1"/>
    <col min="15660" max="15662" width="0" style="14" hidden="1" customWidth="1"/>
    <col min="15663" max="15663" width="7.5" style="14" customWidth="1"/>
    <col min="15664" max="15664" width="12.75" style="14" customWidth="1"/>
    <col min="15665" max="15665" width="9.375" style="14" bestFit="1" customWidth="1"/>
    <col min="15666" max="15666" width="9.375" style="14" customWidth="1"/>
    <col min="15667" max="15667" width="9.375" style="14" bestFit="1" customWidth="1"/>
    <col min="15668" max="15668" width="9.375" style="14" customWidth="1"/>
    <col min="15669" max="15669" width="9.375" style="14" bestFit="1" customWidth="1"/>
    <col min="15670" max="15670" width="9.375" style="14" customWidth="1"/>
    <col min="15671" max="15671" width="9.375" style="14" bestFit="1" customWidth="1"/>
    <col min="15672" max="15672" width="9.375" style="14" customWidth="1"/>
    <col min="15673" max="15673" width="9.375" style="14" bestFit="1" customWidth="1"/>
    <col min="15674" max="15674" width="9.375" style="14" customWidth="1"/>
    <col min="15675" max="15860" width="9" style="14"/>
    <col min="15861" max="15861" width="3" style="14" customWidth="1"/>
    <col min="15862" max="15862" width="2.5" style="14" customWidth="1"/>
    <col min="15863" max="15863" width="0" style="14" hidden="1" customWidth="1"/>
    <col min="15864" max="15864" width="11" style="14" customWidth="1"/>
    <col min="15865" max="15874" width="6.25" style="14" customWidth="1"/>
    <col min="15875" max="15875" width="4.75" style="14" customWidth="1"/>
    <col min="15876" max="15876" width="0" style="14" hidden="1" customWidth="1"/>
    <col min="15877" max="15877" width="6.875" style="14" customWidth="1"/>
    <col min="15878" max="15878" width="0" style="14" hidden="1" customWidth="1"/>
    <col min="15879" max="15879" width="5.375" style="14" customWidth="1"/>
    <col min="15880" max="15880" width="6" style="14" customWidth="1"/>
    <col min="15881" max="15881" width="6.625" style="14" customWidth="1"/>
    <col min="15882" max="15882" width="5.375" style="14" customWidth="1"/>
    <col min="15883" max="15884" width="6.375" style="14" customWidth="1"/>
    <col min="15885" max="15886" width="5.375" style="14" customWidth="1"/>
    <col min="15887" max="15887" width="0" style="14" hidden="1" customWidth="1"/>
    <col min="15888" max="15888" width="5.375" style="14" customWidth="1"/>
    <col min="15889" max="15914" width="0" style="14" hidden="1" customWidth="1"/>
    <col min="15915" max="15915" width="9.375" style="14" customWidth="1"/>
    <col min="15916" max="15918" width="0" style="14" hidden="1" customWidth="1"/>
    <col min="15919" max="15919" width="7.5" style="14" customWidth="1"/>
    <col min="15920" max="15920" width="12.75" style="14" customWidth="1"/>
    <col min="15921" max="15921" width="9.375" style="14" bestFit="1" customWidth="1"/>
    <col min="15922" max="15922" width="9.375" style="14" customWidth="1"/>
    <col min="15923" max="15923" width="9.375" style="14" bestFit="1" customWidth="1"/>
    <col min="15924" max="15924" width="9.375" style="14" customWidth="1"/>
    <col min="15925" max="15925" width="9.375" style="14" bestFit="1" customWidth="1"/>
    <col min="15926" max="15926" width="9.375" style="14" customWidth="1"/>
    <col min="15927" max="15927" width="9.375" style="14" bestFit="1" customWidth="1"/>
    <col min="15928" max="15928" width="9.375" style="14" customWidth="1"/>
    <col min="15929" max="15929" width="9.375" style="14" bestFit="1" customWidth="1"/>
    <col min="15930" max="15930" width="9.375" style="14" customWidth="1"/>
    <col min="15931" max="16116" width="9" style="14"/>
    <col min="16117" max="16117" width="3" style="14" customWidth="1"/>
    <col min="16118" max="16118" width="2.5" style="14" customWidth="1"/>
    <col min="16119" max="16119" width="0" style="14" hidden="1" customWidth="1"/>
    <col min="16120" max="16120" width="11" style="14" customWidth="1"/>
    <col min="16121" max="16130" width="6.25" style="14" customWidth="1"/>
    <col min="16131" max="16131" width="4.75" style="14" customWidth="1"/>
    <col min="16132" max="16132" width="0" style="14" hidden="1" customWidth="1"/>
    <col min="16133" max="16133" width="6.875" style="14" customWidth="1"/>
    <col min="16134" max="16134" width="0" style="14" hidden="1" customWidth="1"/>
    <col min="16135" max="16135" width="5.375" style="14" customWidth="1"/>
    <col min="16136" max="16136" width="6" style="14" customWidth="1"/>
    <col min="16137" max="16137" width="6.625" style="14" customWidth="1"/>
    <col min="16138" max="16138" width="5.375" style="14" customWidth="1"/>
    <col min="16139" max="16140" width="6.375" style="14" customWidth="1"/>
    <col min="16141" max="16142" width="5.375" style="14" customWidth="1"/>
    <col min="16143" max="16143" width="0" style="14" hidden="1" customWidth="1"/>
    <col min="16144" max="16144" width="5.375" style="14" customWidth="1"/>
    <col min="16145" max="16170" width="0" style="14" hidden="1" customWidth="1"/>
    <col min="16171" max="16171" width="9.375" style="14" customWidth="1"/>
    <col min="16172" max="16174" width="0" style="14" hidden="1" customWidth="1"/>
    <col min="16175" max="16175" width="7.5" style="14" customWidth="1"/>
    <col min="16176" max="16176" width="12.75" style="14" customWidth="1"/>
    <col min="16177" max="16177" width="9.375" style="14" bestFit="1" customWidth="1"/>
    <col min="16178" max="16178" width="9.375" style="14" customWidth="1"/>
    <col min="16179" max="16179" width="9.375" style="14" bestFit="1" customWidth="1"/>
    <col min="16180" max="16180" width="9.375" style="14" customWidth="1"/>
    <col min="16181" max="16181" width="9.375" style="14" bestFit="1" customWidth="1"/>
    <col min="16182" max="16182" width="9.375" style="14" customWidth="1"/>
    <col min="16183" max="16183" width="9.375" style="14" bestFit="1" customWidth="1"/>
    <col min="16184" max="16184" width="9.375" style="14" customWidth="1"/>
    <col min="16185" max="16185" width="9.375" style="14" bestFit="1" customWidth="1"/>
    <col min="16186" max="16186" width="9.375" style="14" customWidth="1"/>
    <col min="16187" max="16384" width="9" style="14"/>
  </cols>
  <sheetData>
    <row r="1" spans="1:70" s="10" customFormat="1" ht="28.5" customHeight="1" thickBot="1">
      <c r="A1" s="314" t="s">
        <v>221</v>
      </c>
      <c r="B1" s="314"/>
      <c r="C1" s="314"/>
      <c r="D1" s="314"/>
      <c r="E1" s="314"/>
      <c r="F1" s="314"/>
      <c r="G1" s="314"/>
      <c r="H1" s="122"/>
      <c r="I1" s="122"/>
      <c r="J1" s="298" t="str">
        <f>HYPERLINK("#はじめに!A1","はじめにの画面に戻る")</f>
        <v>はじめにの画面に戻る</v>
      </c>
      <c r="K1" s="299"/>
      <c r="L1" s="299"/>
      <c r="M1" s="299"/>
      <c r="N1" s="299"/>
      <c r="O1" s="299"/>
      <c r="T1" s="137" t="s">
        <v>222</v>
      </c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0"/>
      <c r="BD1" s="140"/>
      <c r="BE1" s="140"/>
      <c r="BF1" s="140"/>
      <c r="BG1" s="140"/>
      <c r="BH1" s="140"/>
      <c r="BI1" s="140"/>
    </row>
    <row r="2" spans="1:70" s="57" customFormat="1" ht="16.5" customHeight="1" thickBot="1">
      <c r="A2" s="300"/>
      <c r="B2" s="300"/>
      <c r="C2" s="300"/>
      <c r="D2" s="300"/>
      <c r="E2" s="300"/>
      <c r="F2" s="300"/>
      <c r="G2" s="300"/>
      <c r="H2" s="300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137" t="s">
        <v>223</v>
      </c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140"/>
      <c r="AI2" s="140"/>
      <c r="AJ2" s="140"/>
      <c r="AK2" s="140"/>
      <c r="AL2" s="140"/>
      <c r="AM2" s="140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0"/>
      <c r="AY2" s="140"/>
      <c r="AZ2" s="140"/>
      <c r="BA2" s="140"/>
      <c r="BB2" s="140"/>
      <c r="BC2" s="140"/>
      <c r="BD2" s="140"/>
      <c r="BE2" s="140"/>
      <c r="BF2" s="140"/>
      <c r="BG2" s="140"/>
      <c r="BH2" s="140"/>
      <c r="BI2" s="140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195</v>
      </c>
      <c r="J3" s="4"/>
      <c r="K3" s="3"/>
      <c r="L3" s="3"/>
      <c r="M3" s="3"/>
      <c r="N3" s="3"/>
      <c r="O3" s="13"/>
      <c r="P3" s="13"/>
      <c r="S3" s="14"/>
      <c r="T3" s="137" t="s">
        <v>224</v>
      </c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3"/>
      <c r="BD3" s="143"/>
      <c r="BE3" s="143"/>
      <c r="BF3" s="143"/>
      <c r="BG3" s="148"/>
      <c r="BH3" s="148"/>
      <c r="BI3" s="148"/>
    </row>
    <row r="4" spans="1:70" s="12" customFormat="1" ht="33" customHeight="1" thickBot="1">
      <c r="A4" s="307">
        <v>2022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141"/>
      <c r="R4" s="141"/>
      <c r="S4" s="141"/>
      <c r="T4" s="137" t="s">
        <v>225</v>
      </c>
      <c r="U4" s="144"/>
      <c r="V4" s="144"/>
      <c r="W4" s="144"/>
      <c r="X4" s="144"/>
      <c r="Y4" s="144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3"/>
      <c r="BD4" s="143"/>
      <c r="BE4" s="143"/>
      <c r="BF4" s="143"/>
      <c r="BG4" s="148"/>
      <c r="BH4" s="148"/>
      <c r="BI4" s="148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  <c r="T5" s="142" t="s">
        <v>226</v>
      </c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3"/>
      <c r="BD5" s="143"/>
      <c r="BE5" s="143"/>
      <c r="BF5" s="143"/>
      <c r="BG5" s="149"/>
      <c r="BH5" s="149"/>
      <c r="BI5" s="149"/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44835</v>
      </c>
      <c r="C7" s="19">
        <f t="shared" ref="C7:C16" si="1">WEEKDAY(B7)</f>
        <v>7</v>
      </c>
      <c r="D7" s="20"/>
      <c r="E7" s="53" t="str">
        <f>IF($Q7=1,VLOOKUP($R7,$Z$10:$BB$69,10),IF($Q7=2,VLOOKUP($R6+1,$Z$10:$BB$69,20),IF($Q7="予備","予備","")))</f>
        <v>予備</v>
      </c>
      <c r="F7" s="54" t="str">
        <f t="shared" ref="F7:F37" si="2">IF($Q7=1,VLOOKUP($R7,$Z$10:$BB$69,11),IF($Q7=2,VLOOKUP($R6+1,$Z$10:$BB$69,21),IF($Q7="予備","予備","")))</f>
        <v>予備</v>
      </c>
      <c r="G7" s="55" t="str">
        <f t="shared" ref="G7:G37" si="3">IF($Q7=1,VLOOKUP($R7,$Z$10:$BB$69,12),IF($Q7=2,VLOOKUP($R6+1,$Z$10:$BB$69,22),IF($Q7="予備","予備","")))</f>
        <v>予備</v>
      </c>
      <c r="H7" s="54" t="str">
        <f t="shared" ref="H7:H37" si="4">IF($Q7=1,VLOOKUP($R7,$Z$10:$BB$69,13),IF($Q7=2,VLOOKUP($R6+1,$Z$10:$BB$69,23),IF($Q7="予備","予備","")))</f>
        <v>予備</v>
      </c>
      <c r="I7" s="55" t="str">
        <f t="shared" ref="I7:I37" si="5">IF($Q7=1,VLOOKUP($R7,$Z$10:$BB$69,14),IF($Q7=2,VLOOKUP($R6+1,$Z$10:$BB$69,24),IF($Q7="予備","予備","")))</f>
        <v>予備</v>
      </c>
      <c r="J7" s="54" t="str">
        <f t="shared" ref="J7:J37" si="6">IF($Q7=1,VLOOKUP($R7,$Z$10:$BB$69,15),IF($Q7=2,VLOOKUP($R6+1,$Z$10:$BB$69,25),IF($Q7="予備","予備","")))</f>
        <v>予備</v>
      </c>
      <c r="K7" s="55" t="str">
        <f t="shared" ref="K7:K37" si="7">IF($Q7=1,VLOOKUP($R7,$Z$10:$BB$69,16),IF($Q7=2,VLOOKUP($R6+1,$Z$10:$BB$69,26),IF($Q7="予備","予備","")))</f>
        <v>予備</v>
      </c>
      <c r="L7" s="54" t="str">
        <f t="shared" ref="L7:L37" si="8">IF($Q7=1,VLOOKUP($R7,$Z$10:$BB$69,17),IF($Q7=2,VLOOKUP($R6+1,$Z$10:$BB$69,27),IF($Q7="予備","予備","")))</f>
        <v>予備</v>
      </c>
      <c r="M7" s="55" t="str">
        <f t="shared" ref="M7:M37" si="9">IF($Q7=1,VLOOKUP($R7,$Z$10:$BB$69,18),IF($Q7=2,VLOOKUP($R6+1,$Z$10:$BB$69,28),IF($Q7="予備","予備","")))</f>
        <v>予備</v>
      </c>
      <c r="N7" s="54" t="str">
        <f t="shared" ref="N7:N37" si="10">IF($Q7=1,VLOOKUP($R7,$Z$10:$BB$69,19),IF($Q7=2,VLOOKUP($R6+1,$Z$10:$BB$69,29),IF($Q7="予備","予備","")))</f>
        <v>予備</v>
      </c>
      <c r="O7" s="56"/>
      <c r="Q7" s="64" t="s">
        <v>235</v>
      </c>
      <c r="R7" s="14">
        <f>SUM($Q$7:Q7)</f>
        <v>0</v>
      </c>
      <c r="Z7" s="150" t="s">
        <v>234</v>
      </c>
    </row>
    <row r="8" spans="1:70" ht="18.95" customHeight="1" thickBot="1">
      <c r="A8" s="5">
        <v>2</v>
      </c>
      <c r="B8" s="6">
        <f t="shared" si="0"/>
        <v>44836</v>
      </c>
      <c r="C8" s="19">
        <f t="shared" si="1"/>
        <v>1</v>
      </c>
      <c r="D8" s="20"/>
      <c r="E8" s="53" t="str">
        <f>IF($Q8=1,VLOOKUP($R8,$Z$10:$BB$69,10),IF($Q8=2,VLOOKUP($R7+1,$Z$10:$BB$69,20),IF($Q8="予備","予備","")))</f>
        <v>予備</v>
      </c>
      <c r="F8" s="54" t="str">
        <f t="shared" si="2"/>
        <v>予備</v>
      </c>
      <c r="G8" s="55" t="str">
        <f t="shared" si="3"/>
        <v>予備</v>
      </c>
      <c r="H8" s="54" t="str">
        <f t="shared" si="4"/>
        <v>予備</v>
      </c>
      <c r="I8" s="55" t="str">
        <f t="shared" si="5"/>
        <v>予備</v>
      </c>
      <c r="J8" s="54" t="str">
        <f t="shared" si="6"/>
        <v>予備</v>
      </c>
      <c r="K8" s="55" t="str">
        <f t="shared" si="7"/>
        <v>予備</v>
      </c>
      <c r="L8" s="54" t="str">
        <f t="shared" si="8"/>
        <v>予備</v>
      </c>
      <c r="M8" s="55" t="str">
        <f t="shared" si="9"/>
        <v>予備</v>
      </c>
      <c r="N8" s="54" t="str">
        <f t="shared" si="10"/>
        <v>予備</v>
      </c>
      <c r="O8" s="56"/>
      <c r="Q8" s="64" t="s">
        <v>235</v>
      </c>
      <c r="R8" s="14">
        <f>SUM($Q$7:Q8)</f>
        <v>0</v>
      </c>
      <c r="T8" s="7" t="s">
        <v>227</v>
      </c>
      <c r="U8" s="27"/>
      <c r="V8" s="16"/>
      <c r="Z8" s="8" t="s">
        <v>228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44837</v>
      </c>
      <c r="C9" s="19">
        <f t="shared" si="1"/>
        <v>2</v>
      </c>
      <c r="D9" s="20"/>
      <c r="E9" s="55" t="str">
        <f t="shared" ref="E9:E37" si="11">IF($Q9=1,VLOOKUP($R9,$Z$10:$BB$69,10),IF($Q9=2,VLOOKUP($R8+1,$Z$10:$BB$69,20),IF($Q9="予備","予備","")))</f>
        <v>2～3</v>
      </c>
      <c r="F9" s="54" t="str">
        <f t="shared" si="2"/>
        <v>2～3</v>
      </c>
      <c r="G9" s="55" t="str">
        <f t="shared" si="3"/>
        <v/>
      </c>
      <c r="H9" s="54" t="str">
        <f t="shared" si="4"/>
        <v/>
      </c>
      <c r="I9" s="55" t="str">
        <f t="shared" si="5"/>
        <v/>
      </c>
      <c r="J9" s="54" t="str">
        <f t="shared" si="6"/>
        <v/>
      </c>
      <c r="K9" s="55" t="str">
        <f t="shared" si="7"/>
        <v/>
      </c>
      <c r="L9" s="54" t="str">
        <f t="shared" si="8"/>
        <v/>
      </c>
      <c r="M9" s="55" t="str">
        <f t="shared" si="9"/>
        <v/>
      </c>
      <c r="N9" s="54" t="str">
        <f t="shared" si="10"/>
        <v/>
      </c>
      <c r="O9" s="56"/>
      <c r="Q9" s="64">
        <v>1</v>
      </c>
      <c r="R9" s="14">
        <f>SUM($Q$7:Q9)</f>
        <v>1</v>
      </c>
      <c r="T9" s="133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155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44838</v>
      </c>
      <c r="C10" s="19">
        <f t="shared" si="1"/>
        <v>3</v>
      </c>
      <c r="E10" s="55" t="str">
        <f t="shared" si="11"/>
        <v>4～5</v>
      </c>
      <c r="F10" s="54" t="str">
        <f t="shared" si="2"/>
        <v>4～5</v>
      </c>
      <c r="G10" s="55" t="str">
        <f t="shared" si="3"/>
        <v/>
      </c>
      <c r="H10" s="54" t="str">
        <f t="shared" si="4"/>
        <v/>
      </c>
      <c r="I10" s="55" t="str">
        <f t="shared" si="5"/>
        <v/>
      </c>
      <c r="J10" s="54" t="str">
        <f t="shared" si="6"/>
        <v/>
      </c>
      <c r="K10" s="55" t="str">
        <f t="shared" si="7"/>
        <v/>
      </c>
      <c r="L10" s="54" t="str">
        <f t="shared" si="8"/>
        <v/>
      </c>
      <c r="M10" s="55" t="str">
        <f t="shared" si="9"/>
        <v/>
      </c>
      <c r="N10" s="54" t="str">
        <f t="shared" si="10"/>
        <v/>
      </c>
      <c r="O10" s="56"/>
      <c r="Q10" s="64">
        <v>1</v>
      </c>
      <c r="R10" s="14">
        <f>SUM($Q$7:Q10)</f>
        <v>2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 t="s">
        <v>229</v>
      </c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2～3,4～5</v>
      </c>
      <c r="AT10" s="52" t="str">
        <f t="shared" si="13"/>
        <v>2～3,4～5</v>
      </c>
      <c r="AU10" s="52" t="str">
        <f t="shared" si="13"/>
        <v/>
      </c>
      <c r="AV10" s="52" t="str">
        <f t="shared" si="13"/>
        <v/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44839</v>
      </c>
      <c r="C11" s="19">
        <f t="shared" si="1"/>
        <v>4</v>
      </c>
      <c r="D11" s="9"/>
      <c r="E11" s="55" t="str">
        <f t="shared" si="11"/>
        <v/>
      </c>
      <c r="F11" s="54" t="str">
        <f t="shared" si="2"/>
        <v/>
      </c>
      <c r="G11" s="55" t="str">
        <f t="shared" si="3"/>
        <v>2～3</v>
      </c>
      <c r="H11" s="54" t="str">
        <f t="shared" si="4"/>
        <v>2～3</v>
      </c>
      <c r="I11" s="55" t="str">
        <f t="shared" si="5"/>
        <v/>
      </c>
      <c r="J11" s="54" t="str">
        <f t="shared" si="6"/>
        <v/>
      </c>
      <c r="K11" s="55" t="str">
        <f t="shared" si="7"/>
        <v/>
      </c>
      <c r="L11" s="54" t="str">
        <f t="shared" si="8"/>
        <v/>
      </c>
      <c r="M11" s="55" t="str">
        <f t="shared" si="9"/>
        <v/>
      </c>
      <c r="N11" s="54" t="str">
        <f t="shared" si="10"/>
        <v/>
      </c>
      <c r="O11" s="56"/>
      <c r="Q11" s="64">
        <v>1</v>
      </c>
      <c r="R11" s="14">
        <f>SUM($Q$7:Q11)</f>
        <v>3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 t="s">
        <v>229</v>
      </c>
      <c r="AC11" s="48" t="str">
        <f t="shared" si="12"/>
        <v>国語</v>
      </c>
      <c r="AD11" s="49">
        <f>IF($AC11=AD$9,COUNTIF($AC$10:$AC11,AD$9)+T$18,"")</f>
        <v>2</v>
      </c>
      <c r="AE11" s="49" t="str">
        <f>IF($AC11=AE$9,COUNTIF($AC$10:$AC11,AE$9)+U$18,"")</f>
        <v/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>4～5</v>
      </c>
      <c r="AJ11" s="46" t="str">
        <f>IF(AD11="","",VLOOKUP(AD11,目次!$A$5:$P$36,16))</f>
        <v>4～5</v>
      </c>
      <c r="AK11" s="46" t="str">
        <f>IF(AE11="","",VLOOKUP(AE11,目次!$A$5:$P$36,4))</f>
        <v/>
      </c>
      <c r="AL11" s="46" t="str">
        <f>IF(AE11="","",VLOOKUP(AE11,目次!$A$5:$P$36,16))</f>
        <v/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>4～5</v>
      </c>
      <c r="AT11" s="52" t="str">
        <f t="shared" si="13"/>
        <v>4～5</v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/>
      </c>
      <c r="AX11" s="52" t="str">
        <f t="shared" si="13"/>
        <v/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44840</v>
      </c>
      <c r="C12" s="19">
        <f t="shared" si="1"/>
        <v>5</v>
      </c>
      <c r="D12" s="9" t="s">
        <v>208</v>
      </c>
      <c r="E12" s="55" t="str">
        <f t="shared" si="11"/>
        <v/>
      </c>
      <c r="F12" s="54" t="str">
        <f t="shared" si="2"/>
        <v/>
      </c>
      <c r="G12" s="55" t="str">
        <f t="shared" si="3"/>
        <v/>
      </c>
      <c r="H12" s="54" t="str">
        <f t="shared" si="4"/>
        <v/>
      </c>
      <c r="I12" s="55" t="str">
        <f t="shared" si="5"/>
        <v/>
      </c>
      <c r="J12" s="54" t="str">
        <f t="shared" si="6"/>
        <v/>
      </c>
      <c r="K12" s="55" t="str">
        <f t="shared" si="7"/>
        <v/>
      </c>
      <c r="L12" s="54" t="str">
        <f t="shared" si="8"/>
        <v/>
      </c>
      <c r="M12" s="55" t="str">
        <f t="shared" si="9"/>
        <v/>
      </c>
      <c r="N12" s="54" t="str">
        <f t="shared" si="10"/>
        <v/>
      </c>
      <c r="O12" s="56"/>
      <c r="Q12" s="64">
        <v>0</v>
      </c>
      <c r="R12" s="14">
        <f>SUM($Q$7:Q12)</f>
        <v>3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 t="s">
        <v>230</v>
      </c>
      <c r="AC12" s="48" t="str">
        <f t="shared" si="12"/>
        <v>社会</v>
      </c>
      <c r="AD12" s="49" t="str">
        <f>IF($AC12=AD$9,COUNTIF($AC$10:$AC12,AD$9)+T$18,"")</f>
        <v/>
      </c>
      <c r="AE12" s="49">
        <f>IF($AC12=AE$9,COUNTIF($AC$10:$AC12,AE$9)+U$18,"")</f>
        <v>1</v>
      </c>
      <c r="AF12" s="49" t="str">
        <f>IF($AC12=AF$9,COUNTIF($AC$10:$AC12,AF$9)+V$18,"")</f>
        <v/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>2～3</v>
      </c>
      <c r="AL12" s="46" t="str">
        <f>IF(AE12="","",VLOOKUP(AE12,目次!$A$5:$P$36,16))</f>
        <v>2～3</v>
      </c>
      <c r="AM12" s="46" t="str">
        <f>IF(AF12="","",VLOOKUP(AF12,目次!$A$5:$P$36,5))</f>
        <v/>
      </c>
      <c r="AN12" s="46" t="str">
        <f>IF(AF12="","",VLOOKUP(AF12,目次!$A$5:$P$36,16))</f>
        <v/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>2～3</v>
      </c>
      <c r="AV12" s="52" t="str">
        <f t="shared" si="13"/>
        <v>2～3</v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/>
      </c>
      <c r="AZ12" s="52" t="str">
        <f t="shared" si="13"/>
        <v/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44841</v>
      </c>
      <c r="C13" s="19">
        <f t="shared" si="1"/>
        <v>6</v>
      </c>
      <c r="D13" s="20"/>
      <c r="E13" s="55" t="str">
        <f t="shared" si="11"/>
        <v/>
      </c>
      <c r="F13" s="54" t="str">
        <f t="shared" si="2"/>
        <v/>
      </c>
      <c r="G13" s="55" t="str">
        <f t="shared" si="3"/>
        <v/>
      </c>
      <c r="H13" s="54" t="str">
        <f t="shared" si="4"/>
        <v/>
      </c>
      <c r="I13" s="55" t="str">
        <f t="shared" si="5"/>
        <v>2～3</v>
      </c>
      <c r="J13" s="54" t="str">
        <f t="shared" si="6"/>
        <v>2～3</v>
      </c>
      <c r="K13" s="55" t="str">
        <f t="shared" si="7"/>
        <v/>
      </c>
      <c r="L13" s="54" t="str">
        <f t="shared" si="8"/>
        <v/>
      </c>
      <c r="M13" s="55" t="str">
        <f t="shared" si="9"/>
        <v/>
      </c>
      <c r="N13" s="54" t="str">
        <f t="shared" si="10"/>
        <v/>
      </c>
      <c r="O13" s="56"/>
      <c r="Q13" s="64">
        <v>1</v>
      </c>
      <c r="R13" s="14">
        <f>SUM($Q$7:Q13)</f>
        <v>4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 t="s">
        <v>231</v>
      </c>
      <c r="AC13" s="48" t="str">
        <f t="shared" si="12"/>
        <v>数学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>
        <f>IF($AC13=AF$9,COUNTIF($AC$10:$AC13,AF$9)+V$18,"")</f>
        <v>1</v>
      </c>
      <c r="AG13" s="49" t="str">
        <f>IF($AC13=AG$9,COUNTIF($AC$10:$AC13,AG$9)+W$18,"")</f>
        <v/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>2～3</v>
      </c>
      <c r="AN13" s="46" t="str">
        <f>IF(AF13="","",VLOOKUP(AF13,目次!$A$5:$P$36,16))</f>
        <v>2～3</v>
      </c>
      <c r="AO13" s="46" t="str">
        <f>IF(AG13="","",VLOOKUP(AG13,目次!$A$5:$P$36,6))</f>
        <v/>
      </c>
      <c r="AP13" s="46" t="str">
        <f>IF(AG13="","",VLOOKUP(AG13,目次!$A$5:$P$36,16))</f>
        <v/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>2～3,4～5</v>
      </c>
      <c r="AX13" s="52" t="str">
        <f t="shared" si="13"/>
        <v>2～3,4～5</v>
      </c>
      <c r="AY13" s="52" t="str">
        <f t="shared" si="13"/>
        <v/>
      </c>
      <c r="AZ13" s="52" t="str">
        <f t="shared" si="13"/>
        <v/>
      </c>
      <c r="BA13" s="52" t="str">
        <f t="shared" si="13"/>
        <v/>
      </c>
      <c r="BB13" s="52" t="str">
        <f t="shared" si="13"/>
        <v/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44842</v>
      </c>
      <c r="C14" s="19">
        <f t="shared" si="1"/>
        <v>7</v>
      </c>
      <c r="E14" s="55" t="str">
        <f t="shared" si="11"/>
        <v>予備</v>
      </c>
      <c r="F14" s="54" t="str">
        <f t="shared" si="2"/>
        <v>予備</v>
      </c>
      <c r="G14" s="55" t="str">
        <f t="shared" si="3"/>
        <v>予備</v>
      </c>
      <c r="H14" s="54" t="str">
        <f t="shared" si="4"/>
        <v>予備</v>
      </c>
      <c r="I14" s="55" t="str">
        <f t="shared" si="5"/>
        <v>予備</v>
      </c>
      <c r="J14" s="54" t="str">
        <f t="shared" si="6"/>
        <v>予備</v>
      </c>
      <c r="K14" s="55" t="str">
        <f t="shared" si="7"/>
        <v>予備</v>
      </c>
      <c r="L14" s="54" t="str">
        <f t="shared" si="8"/>
        <v>予備</v>
      </c>
      <c r="M14" s="55" t="str">
        <f t="shared" si="9"/>
        <v>予備</v>
      </c>
      <c r="N14" s="54" t="str">
        <f t="shared" si="10"/>
        <v>予備</v>
      </c>
      <c r="O14" s="56"/>
      <c r="Q14" s="64" t="s">
        <v>235</v>
      </c>
      <c r="R14" s="14">
        <f>SUM($Q$7:Q14)</f>
        <v>4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 t="s">
        <v>231</v>
      </c>
      <c r="AC14" s="48" t="str">
        <f t="shared" si="12"/>
        <v>数学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>
        <f>IF($AC14=AF$9,COUNTIF($AC$10:$AC14,AF$9)+V$18,"")</f>
        <v>2</v>
      </c>
      <c r="AG14" s="49" t="str">
        <f>IF($AC14=AG$9,COUNTIF($AC$10:$AC14,AG$9)+W$18,"")</f>
        <v/>
      </c>
      <c r="AH14" s="49" t="str">
        <f>IF($AC14=AH$9,COUNTIF($AC$10:$AC14,AH$9)+X$18,"")</f>
        <v/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>4～5</v>
      </c>
      <c r="AN14" s="46" t="str">
        <f>IF(AF14="","",VLOOKUP(AF14,目次!$A$5:$P$36,16))</f>
        <v>4～5</v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/>
      </c>
      <c r="AR14" s="46" t="str">
        <f>IF(AH14="","",VLOOKUP(AH14,目次!$A$5:$P$36,16))</f>
        <v/>
      </c>
      <c r="AS14" s="52" t="str">
        <f t="shared" si="13"/>
        <v/>
      </c>
      <c r="AT14" s="52" t="str">
        <f t="shared" si="13"/>
        <v/>
      </c>
      <c r="AU14" s="52" t="str">
        <f t="shared" si="13"/>
        <v/>
      </c>
      <c r="AV14" s="52" t="str">
        <f t="shared" si="13"/>
        <v/>
      </c>
      <c r="AW14" s="52" t="str">
        <f t="shared" si="13"/>
        <v>4～5</v>
      </c>
      <c r="AX14" s="52" t="str">
        <f t="shared" si="13"/>
        <v>4～5</v>
      </c>
      <c r="AY14" s="52" t="str">
        <f t="shared" si="13"/>
        <v>2～3</v>
      </c>
      <c r="AZ14" s="52" t="str">
        <f t="shared" si="13"/>
        <v>2～3</v>
      </c>
      <c r="BA14" s="52" t="str">
        <f t="shared" si="13"/>
        <v/>
      </c>
      <c r="BB14" s="52" t="str">
        <f t="shared" si="13"/>
        <v/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165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44843</v>
      </c>
      <c r="C15" s="19">
        <f t="shared" si="1"/>
        <v>1</v>
      </c>
      <c r="D15" s="20"/>
      <c r="E15" s="55" t="str">
        <f t="shared" si="11"/>
        <v>予備</v>
      </c>
      <c r="F15" s="54" t="str">
        <f t="shared" si="2"/>
        <v>予備</v>
      </c>
      <c r="G15" s="55" t="str">
        <f t="shared" si="3"/>
        <v>予備</v>
      </c>
      <c r="H15" s="54" t="str">
        <f t="shared" si="4"/>
        <v>予備</v>
      </c>
      <c r="I15" s="55" t="str">
        <f t="shared" si="5"/>
        <v>予備</v>
      </c>
      <c r="J15" s="54" t="str">
        <f t="shared" si="6"/>
        <v>予備</v>
      </c>
      <c r="K15" s="55" t="str">
        <f t="shared" si="7"/>
        <v>予備</v>
      </c>
      <c r="L15" s="54" t="str">
        <f t="shared" si="8"/>
        <v>予備</v>
      </c>
      <c r="M15" s="55" t="str">
        <f t="shared" si="9"/>
        <v>予備</v>
      </c>
      <c r="N15" s="54" t="str">
        <f t="shared" si="10"/>
        <v>予備</v>
      </c>
      <c r="O15" s="56"/>
      <c r="Q15" s="64" t="s">
        <v>235</v>
      </c>
      <c r="R15" s="14">
        <f>SUM($Q$7:Q15)</f>
        <v>4</v>
      </c>
      <c r="Z15" s="9">
        <v>6</v>
      </c>
      <c r="AA15" s="30" t="str">
        <f>U10</f>
        <v>国語</v>
      </c>
      <c r="AB15" s="70" t="s">
        <v>232</v>
      </c>
      <c r="AC15" s="48" t="str">
        <f t="shared" si="12"/>
        <v>理科</v>
      </c>
      <c r="AD15" s="49" t="str">
        <f>IF($AC15=AD$9,COUNTIF($AC$10:$AC15,AD$9)+T$18,"")</f>
        <v/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>
        <f>IF($AC15=AG$9,COUNTIF($AC$10:$AC15,AG$9)+W$18,"")</f>
        <v>1</v>
      </c>
      <c r="AH15" s="49" t="str">
        <f>IF($AC15=AH$9,COUNTIF($AC$10:$AC15,AH$9)+X$18,"")</f>
        <v/>
      </c>
      <c r="AI15" s="46" t="str">
        <f>IF(AD15="","",VLOOKUP(AD15,目次!$A$5:$P$36,3))</f>
        <v/>
      </c>
      <c r="AJ15" s="46" t="str">
        <f>IF(AD15="","",VLOOKUP(AD15,目次!$A$5:$P$36,16))</f>
        <v/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>2～3</v>
      </c>
      <c r="AP15" s="46" t="str">
        <f>IF(AG15="","",VLOOKUP(AG15,目次!$A$5:$P$36,16))</f>
        <v>2～3</v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/>
      </c>
      <c r="AT15" s="52" t="str">
        <f t="shared" si="13"/>
        <v/>
      </c>
      <c r="AU15" s="52" t="str">
        <f t="shared" si="13"/>
        <v/>
      </c>
      <c r="AV15" s="52" t="str">
        <f t="shared" si="13"/>
        <v/>
      </c>
      <c r="AW15" s="52" t="str">
        <f t="shared" si="13"/>
        <v/>
      </c>
      <c r="AX15" s="52" t="str">
        <f t="shared" si="13"/>
        <v/>
      </c>
      <c r="AY15" s="52" t="str">
        <f t="shared" si="13"/>
        <v>2～3</v>
      </c>
      <c r="AZ15" s="52" t="str">
        <f t="shared" si="13"/>
        <v>2～3</v>
      </c>
      <c r="BA15" s="52" t="str">
        <f t="shared" si="13"/>
        <v>2～3</v>
      </c>
      <c r="BB15" s="52" t="str">
        <f t="shared" si="13"/>
        <v>2～3</v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114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44844</v>
      </c>
      <c r="C16" s="19">
        <f t="shared" si="1"/>
        <v>2</v>
      </c>
      <c r="D16" s="20"/>
      <c r="E16" s="55" t="str">
        <f t="shared" si="11"/>
        <v/>
      </c>
      <c r="F16" s="54" t="str">
        <f t="shared" si="2"/>
        <v/>
      </c>
      <c r="G16" s="55" t="str">
        <f t="shared" si="3"/>
        <v/>
      </c>
      <c r="H16" s="54" t="str">
        <f t="shared" si="4"/>
        <v/>
      </c>
      <c r="I16" s="55" t="str">
        <f t="shared" si="5"/>
        <v>4～5</v>
      </c>
      <c r="J16" s="54" t="str">
        <f t="shared" si="6"/>
        <v>4～5</v>
      </c>
      <c r="K16" s="55" t="str">
        <f t="shared" si="7"/>
        <v/>
      </c>
      <c r="L16" s="54" t="str">
        <f t="shared" si="8"/>
        <v/>
      </c>
      <c r="M16" s="55" t="str">
        <f t="shared" si="9"/>
        <v/>
      </c>
      <c r="N16" s="54" t="str">
        <f t="shared" si="10"/>
        <v/>
      </c>
      <c r="O16" s="56"/>
      <c r="Q16" s="64">
        <v>1</v>
      </c>
      <c r="R16" s="14">
        <f>SUM($Q$7:Q16)</f>
        <v>5</v>
      </c>
      <c r="T16" s="145" t="s">
        <v>211</v>
      </c>
      <c r="U16" s="135"/>
      <c r="V16" s="135"/>
      <c r="W16" s="135"/>
      <c r="X16" s="135"/>
      <c r="Z16" s="9">
        <v>7</v>
      </c>
      <c r="AA16" s="30" t="str">
        <f>U11</f>
        <v>社会</v>
      </c>
      <c r="AB16" s="70" t="s">
        <v>233</v>
      </c>
      <c r="AC16" s="48" t="str">
        <f t="shared" si="12"/>
        <v>英語</v>
      </c>
      <c r="AD16" s="49" t="str">
        <f>IF($AC16=AD$9,COUNTIF($AC$10:$AC16,AD$9)+T$18,"")</f>
        <v/>
      </c>
      <c r="AE16" s="49" t="str">
        <f>IF($AC16=AE$9,COUNTIF($AC$10:$AC16,AE$9)+U$18,"")</f>
        <v/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>
        <f>IF($AC16=AH$9,COUNTIF($AC$10:$AC16,AH$9)+X$18,"")</f>
        <v>1</v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/>
      </c>
      <c r="AL16" s="46" t="str">
        <f>IF(AE16="","",VLOOKUP(AE16,目次!$A$5:$P$36,16))</f>
        <v/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>2～3</v>
      </c>
      <c r="AR16" s="46" t="str">
        <f>IF(AH16="","",VLOOKUP(AH16,目次!$A$5:$P$36,16))</f>
        <v>2～3</v>
      </c>
      <c r="AS16" s="52" t="str">
        <f t="shared" si="13"/>
        <v/>
      </c>
      <c r="AT16" s="52" t="str">
        <f t="shared" si="13"/>
        <v/>
      </c>
      <c r="AU16" s="52" t="str">
        <f t="shared" si="13"/>
        <v/>
      </c>
      <c r="AV16" s="52" t="str">
        <f t="shared" si="13"/>
        <v/>
      </c>
      <c r="AW16" s="52" t="str">
        <f t="shared" si="13"/>
        <v/>
      </c>
      <c r="AX16" s="52" t="str">
        <f t="shared" si="13"/>
        <v/>
      </c>
      <c r="AY16" s="52" t="str">
        <f t="shared" si="13"/>
        <v/>
      </c>
      <c r="AZ16" s="52" t="str">
        <f t="shared" si="13"/>
        <v/>
      </c>
      <c r="BA16" s="52" t="str">
        <f t="shared" si="13"/>
        <v>2～3,4～5</v>
      </c>
      <c r="BB16" s="52" t="str">
        <f t="shared" si="13"/>
        <v>2～3,4～5</v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44845</v>
      </c>
      <c r="C17" s="19">
        <f t="shared" ref="C17:C37" si="14">WEEKDAY(B17)</f>
        <v>3</v>
      </c>
      <c r="D17" s="20"/>
      <c r="E17" s="55" t="str">
        <f t="shared" si="11"/>
        <v/>
      </c>
      <c r="F17" s="54" t="str">
        <f t="shared" si="2"/>
        <v/>
      </c>
      <c r="G17" s="55" t="str">
        <f t="shared" si="3"/>
        <v/>
      </c>
      <c r="H17" s="54" t="str">
        <f t="shared" si="4"/>
        <v/>
      </c>
      <c r="I17" s="55" t="str">
        <f t="shared" si="5"/>
        <v/>
      </c>
      <c r="J17" s="54" t="str">
        <f t="shared" si="6"/>
        <v/>
      </c>
      <c r="K17" s="55" t="str">
        <f t="shared" si="7"/>
        <v>2～3</v>
      </c>
      <c r="L17" s="54" t="str">
        <f t="shared" si="8"/>
        <v>2～3</v>
      </c>
      <c r="M17" s="55" t="str">
        <f t="shared" si="9"/>
        <v/>
      </c>
      <c r="N17" s="54" t="str">
        <f t="shared" si="10"/>
        <v/>
      </c>
      <c r="O17" s="56"/>
      <c r="Q17" s="64">
        <v>1</v>
      </c>
      <c r="R17" s="14">
        <f>SUM($Q$7:Q17)</f>
        <v>6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 t="s">
        <v>233</v>
      </c>
      <c r="AC17" s="48" t="str">
        <f t="shared" si="12"/>
        <v>英語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 t="str">
        <f>IF($AC17=AF$9,COUNTIF($AC$10:$AC17,AF$9)+V$18,"")</f>
        <v/>
      </c>
      <c r="AG17" s="49" t="str">
        <f>IF($AC17=AG$9,COUNTIF($AC$10:$AC17,AG$9)+W$18,"")</f>
        <v/>
      </c>
      <c r="AH17" s="49">
        <f>IF($AC17=AH$9,COUNTIF($AC$10:$AC17,AH$9)+X$18,"")</f>
        <v>2</v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/>
      </c>
      <c r="AN17" s="46" t="str">
        <f>IF(AF17="","",VLOOKUP(AF17,目次!$A$5:$P$36,16))</f>
        <v/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>4～5</v>
      </c>
      <c r="AR17" s="46" t="str">
        <f>IF(AH17="","",VLOOKUP(AH17,目次!$A$5:$P$36,16))</f>
        <v>4～5</v>
      </c>
      <c r="AS17" s="52" t="str">
        <f t="shared" si="13"/>
        <v>6～7</v>
      </c>
      <c r="AT17" s="52" t="str">
        <f t="shared" si="13"/>
        <v>6～7</v>
      </c>
      <c r="AU17" s="52" t="str">
        <f t="shared" si="13"/>
        <v/>
      </c>
      <c r="AV17" s="52" t="str">
        <f t="shared" si="13"/>
        <v/>
      </c>
      <c r="AW17" s="52" t="str">
        <f t="shared" si="13"/>
        <v/>
      </c>
      <c r="AX17" s="52" t="str">
        <f t="shared" si="13"/>
        <v/>
      </c>
      <c r="AY17" s="52" t="str">
        <f t="shared" si="13"/>
        <v/>
      </c>
      <c r="AZ17" s="52" t="str">
        <f t="shared" si="13"/>
        <v/>
      </c>
      <c r="BA17" s="52" t="str">
        <f t="shared" si="13"/>
        <v>4～5</v>
      </c>
      <c r="BB17" s="52" t="str">
        <f t="shared" si="13"/>
        <v>4～5</v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166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44846</v>
      </c>
      <c r="C18" s="19">
        <f t="shared" si="14"/>
        <v>4</v>
      </c>
      <c r="D18" s="20"/>
      <c r="E18" s="55" t="str">
        <f t="shared" si="11"/>
        <v/>
      </c>
      <c r="F18" s="54" t="str">
        <f t="shared" si="2"/>
        <v/>
      </c>
      <c r="G18" s="55" t="str">
        <f t="shared" si="3"/>
        <v/>
      </c>
      <c r="H18" s="54" t="str">
        <f t="shared" si="4"/>
        <v/>
      </c>
      <c r="I18" s="55" t="str">
        <f t="shared" si="5"/>
        <v/>
      </c>
      <c r="J18" s="54" t="str">
        <f t="shared" si="6"/>
        <v/>
      </c>
      <c r="K18" s="55" t="str">
        <f t="shared" si="7"/>
        <v/>
      </c>
      <c r="L18" s="54" t="str">
        <f t="shared" si="8"/>
        <v/>
      </c>
      <c r="M18" s="55" t="str">
        <f t="shared" si="9"/>
        <v>2～3</v>
      </c>
      <c r="N18" s="54" t="str">
        <f t="shared" si="10"/>
        <v>2～3</v>
      </c>
      <c r="O18" s="56"/>
      <c r="Q18" s="64">
        <v>1</v>
      </c>
      <c r="R18" s="14">
        <f>SUM($Q$7:Q18)</f>
        <v>7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 t="s">
        <v>229</v>
      </c>
      <c r="AC18" s="48" t="str">
        <f t="shared" si="12"/>
        <v>国語</v>
      </c>
      <c r="AD18" s="49">
        <f>IF($AC18=AD$9,COUNTIF($AC$10:$AC18,AD$9)+T$18,"")</f>
        <v>3</v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 t="str">
        <f>IF($AC18=AG$9,COUNTIF($AC$10:$AC18,AG$9)+W$18,"")</f>
        <v/>
      </c>
      <c r="AH18" s="49" t="str">
        <f>IF($AC18=AH$9,COUNTIF($AC$10:$AC18,AH$9)+X$18,"")</f>
        <v/>
      </c>
      <c r="AI18" s="46" t="str">
        <f>IF(AD18="","",VLOOKUP(AD18,目次!$A$5:$P$36,3))</f>
        <v>6～7</v>
      </c>
      <c r="AJ18" s="46" t="str">
        <f>IF(AD18="","",VLOOKUP(AD18,目次!$A$5:$P$36,16))</f>
        <v>6～7</v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/>
      </c>
      <c r="AP18" s="46" t="str">
        <f>IF(AG18="","",VLOOKUP(AG18,目次!$A$5:$P$36,16))</f>
        <v/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>6～7,8～9</v>
      </c>
      <c r="AT18" s="52" t="str">
        <f t="shared" si="13"/>
        <v>6～7,8～9</v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/>
      </c>
      <c r="AZ18" s="52" t="str">
        <f t="shared" si="13"/>
        <v/>
      </c>
      <c r="BA18" s="52" t="str">
        <f t="shared" si="13"/>
        <v/>
      </c>
      <c r="BB18" s="52" t="str">
        <f t="shared" si="13"/>
        <v/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118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44847</v>
      </c>
      <c r="C19" s="19">
        <f t="shared" si="14"/>
        <v>5</v>
      </c>
      <c r="D19" s="20"/>
      <c r="E19" s="55" t="str">
        <f t="shared" si="11"/>
        <v/>
      </c>
      <c r="F19" s="54" t="str">
        <f t="shared" si="2"/>
        <v/>
      </c>
      <c r="G19" s="55" t="str">
        <f t="shared" si="3"/>
        <v/>
      </c>
      <c r="H19" s="54" t="str">
        <f t="shared" si="4"/>
        <v/>
      </c>
      <c r="I19" s="55" t="str">
        <f t="shared" si="5"/>
        <v/>
      </c>
      <c r="J19" s="54" t="str">
        <f t="shared" si="6"/>
        <v/>
      </c>
      <c r="K19" s="55" t="str">
        <f t="shared" si="7"/>
        <v/>
      </c>
      <c r="L19" s="54" t="str">
        <f t="shared" si="8"/>
        <v/>
      </c>
      <c r="M19" s="55" t="str">
        <f t="shared" si="9"/>
        <v>4～5</v>
      </c>
      <c r="N19" s="54" t="str">
        <f t="shared" si="10"/>
        <v>4～5</v>
      </c>
      <c r="O19" s="56"/>
      <c r="Q19" s="64">
        <v>1</v>
      </c>
      <c r="R19" s="14">
        <f>SUM($Q$7:Q19)</f>
        <v>8</v>
      </c>
      <c r="Z19" s="9">
        <v>10</v>
      </c>
      <c r="AA19" s="30" t="str">
        <f>U14</f>
        <v>英語</v>
      </c>
      <c r="AB19" s="70" t="s">
        <v>229</v>
      </c>
      <c r="AC19" s="48" t="str">
        <f t="shared" si="12"/>
        <v>国語</v>
      </c>
      <c r="AD19" s="49">
        <f>IF($AC19=AD$9,COUNTIF($AC$10:$AC19,AD$9)+T$18,"")</f>
        <v>4</v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 t="str">
        <f>IF($AC19=AH$9,COUNTIF($AC$10:$AC19,AH$9)+X$18,"")</f>
        <v/>
      </c>
      <c r="AI19" s="46" t="str">
        <f>IF(AD19="","",VLOOKUP(AD19,目次!$A$5:$P$36,3))</f>
        <v>8～9</v>
      </c>
      <c r="AJ19" s="46" t="str">
        <f>IF(AD19="","",VLOOKUP(AD19,目次!$A$5:$P$36,16))</f>
        <v>8～9</v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/>
      </c>
      <c r="AR19" s="46" t="str">
        <f>IF(AH19="","",VLOOKUP(AH19,目次!$A$5:$P$36,16))</f>
        <v/>
      </c>
      <c r="AS19" s="52" t="str">
        <f t="shared" si="13"/>
        <v>8～9</v>
      </c>
      <c r="AT19" s="52" t="str">
        <f t="shared" si="13"/>
        <v>8～9</v>
      </c>
      <c r="AU19" s="52" t="str">
        <f t="shared" si="13"/>
        <v>4～5</v>
      </c>
      <c r="AV19" s="52" t="str">
        <f t="shared" si="13"/>
        <v>4～5</v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/>
      </c>
      <c r="BB19" s="52" t="str">
        <f t="shared" si="13"/>
        <v/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44848</v>
      </c>
      <c r="C20" s="19">
        <f t="shared" si="14"/>
        <v>6</v>
      </c>
      <c r="D20" s="20"/>
      <c r="E20" s="55" t="str">
        <f t="shared" si="11"/>
        <v>6～7</v>
      </c>
      <c r="F20" s="54" t="str">
        <f t="shared" si="2"/>
        <v>6～7</v>
      </c>
      <c r="G20" s="55" t="str">
        <f t="shared" si="3"/>
        <v/>
      </c>
      <c r="H20" s="54" t="str">
        <f t="shared" si="4"/>
        <v/>
      </c>
      <c r="I20" s="55" t="str">
        <f t="shared" si="5"/>
        <v/>
      </c>
      <c r="J20" s="54" t="str">
        <f t="shared" si="6"/>
        <v/>
      </c>
      <c r="K20" s="55" t="str">
        <f t="shared" si="7"/>
        <v/>
      </c>
      <c r="L20" s="54" t="str">
        <f t="shared" si="8"/>
        <v/>
      </c>
      <c r="M20" s="55" t="str">
        <f t="shared" si="9"/>
        <v/>
      </c>
      <c r="N20" s="54" t="str">
        <f t="shared" si="10"/>
        <v/>
      </c>
      <c r="O20" s="56"/>
      <c r="Q20" s="64">
        <v>1</v>
      </c>
      <c r="R20" s="14">
        <f>SUM($Q$7:Q20)</f>
        <v>9</v>
      </c>
      <c r="Z20" s="9">
        <v>11</v>
      </c>
      <c r="AA20" s="30" t="str">
        <f>U10</f>
        <v>国語</v>
      </c>
      <c r="AB20" s="70" t="s">
        <v>230</v>
      </c>
      <c r="AC20" s="48" t="str">
        <f t="shared" si="12"/>
        <v>社会</v>
      </c>
      <c r="AD20" s="49" t="str">
        <f>IF($AC20=AD$9,COUNTIF($AC$10:$AC20,AD$9)+T$18,"")</f>
        <v/>
      </c>
      <c r="AE20" s="49">
        <f>IF($AC20=AE$9,COUNTIF($AC$10:$AC20,AE$9)+U$18,"")</f>
        <v>2</v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/>
      </c>
      <c r="AJ20" s="46" t="str">
        <f>IF(AD20="","",VLOOKUP(AD20,目次!$A$5:$P$36,16))</f>
        <v/>
      </c>
      <c r="AK20" s="46" t="str">
        <f>IF(AE20="","",VLOOKUP(AE20,目次!$A$5:$P$36,4))</f>
        <v>4～5</v>
      </c>
      <c r="AL20" s="46" t="str">
        <f>IF(AE20="","",VLOOKUP(AE20,目次!$A$5:$P$36,16))</f>
        <v>4～5</v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/>
      </c>
      <c r="AT20" s="52" t="str">
        <f t="shared" si="13"/>
        <v/>
      </c>
      <c r="AU20" s="52" t="str">
        <f t="shared" si="13"/>
        <v>4～5</v>
      </c>
      <c r="AV20" s="52" t="str">
        <f t="shared" si="13"/>
        <v>4～5</v>
      </c>
      <c r="AW20" s="52" t="str">
        <f t="shared" si="13"/>
        <v>6～7</v>
      </c>
      <c r="AX20" s="52" t="str">
        <f t="shared" si="13"/>
        <v>6～7</v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167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44849</v>
      </c>
      <c r="C21" s="19">
        <f t="shared" si="14"/>
        <v>7</v>
      </c>
      <c r="D21" s="20"/>
      <c r="E21" s="55" t="str">
        <f t="shared" si="11"/>
        <v>予備</v>
      </c>
      <c r="F21" s="54" t="str">
        <f t="shared" si="2"/>
        <v>予備</v>
      </c>
      <c r="G21" s="55" t="str">
        <f t="shared" si="3"/>
        <v>予備</v>
      </c>
      <c r="H21" s="54" t="str">
        <f t="shared" si="4"/>
        <v>予備</v>
      </c>
      <c r="I21" s="55" t="str">
        <f t="shared" si="5"/>
        <v>予備</v>
      </c>
      <c r="J21" s="54" t="str">
        <f t="shared" si="6"/>
        <v>予備</v>
      </c>
      <c r="K21" s="55" t="str">
        <f t="shared" si="7"/>
        <v>予備</v>
      </c>
      <c r="L21" s="54" t="str">
        <f t="shared" si="8"/>
        <v>予備</v>
      </c>
      <c r="M21" s="55" t="str">
        <f t="shared" si="9"/>
        <v>予備</v>
      </c>
      <c r="N21" s="54" t="str">
        <f t="shared" si="10"/>
        <v>予備</v>
      </c>
      <c r="O21" s="56"/>
      <c r="Q21" s="64" t="s">
        <v>235</v>
      </c>
      <c r="R21" s="14">
        <f>SUM($Q$7:Q21)</f>
        <v>9</v>
      </c>
      <c r="Z21" s="9">
        <v>12</v>
      </c>
      <c r="AA21" s="30" t="str">
        <f>U11</f>
        <v>社会</v>
      </c>
      <c r="AB21" s="70" t="s">
        <v>231</v>
      </c>
      <c r="AC21" s="48" t="str">
        <f t="shared" si="12"/>
        <v>数学</v>
      </c>
      <c r="AD21" s="49" t="str">
        <f>IF($AC21=AD$9,COUNTIF($AC$10:$AC21,AD$9)+T$18,"")</f>
        <v/>
      </c>
      <c r="AE21" s="49" t="str">
        <f>IF($AC21=AE$9,COUNTIF($AC$10:$AC21,AE$9)+U$18,"")</f>
        <v/>
      </c>
      <c r="AF21" s="49">
        <f>IF($AC21=AF$9,COUNTIF($AC$10:$AC21,AF$9)+V$18,"")</f>
        <v>3</v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/>
      </c>
      <c r="AL21" s="46" t="str">
        <f>IF(AE21="","",VLOOKUP(AE21,目次!$A$5:$P$36,16))</f>
        <v/>
      </c>
      <c r="AM21" s="46" t="str">
        <f>IF(AF21="","",VLOOKUP(AF21,目次!$A$5:$P$36,5))</f>
        <v>6～7</v>
      </c>
      <c r="AN21" s="46" t="str">
        <f>IF(AF21="","",VLOOKUP(AF21,目次!$A$5:$P$36,16))</f>
        <v>6～7</v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/>
      </c>
      <c r="AV21" s="52" t="str">
        <f t="shared" si="13"/>
        <v/>
      </c>
      <c r="AW21" s="52" t="str">
        <f t="shared" si="13"/>
        <v>6～7,8～9</v>
      </c>
      <c r="AX21" s="52" t="str">
        <f t="shared" si="13"/>
        <v>6～7,8～9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124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44850</v>
      </c>
      <c r="C22" s="19">
        <f t="shared" si="14"/>
        <v>1</v>
      </c>
      <c r="D22" s="20"/>
      <c r="E22" s="55" t="str">
        <f t="shared" si="11"/>
        <v>予備</v>
      </c>
      <c r="F22" s="54" t="str">
        <f t="shared" si="2"/>
        <v>予備</v>
      </c>
      <c r="G22" s="55" t="str">
        <f t="shared" si="3"/>
        <v>予備</v>
      </c>
      <c r="H22" s="54" t="str">
        <f t="shared" si="4"/>
        <v>予備</v>
      </c>
      <c r="I22" s="55" t="str">
        <f t="shared" si="5"/>
        <v>予備</v>
      </c>
      <c r="J22" s="54" t="str">
        <f t="shared" si="6"/>
        <v>予備</v>
      </c>
      <c r="K22" s="55" t="str">
        <f t="shared" si="7"/>
        <v>予備</v>
      </c>
      <c r="L22" s="54" t="str">
        <f t="shared" si="8"/>
        <v>予備</v>
      </c>
      <c r="M22" s="55" t="str">
        <f t="shared" si="9"/>
        <v>予備</v>
      </c>
      <c r="N22" s="54" t="str">
        <f t="shared" si="10"/>
        <v>予備</v>
      </c>
      <c r="O22" s="56"/>
      <c r="Q22" s="64" t="s">
        <v>235</v>
      </c>
      <c r="R22" s="14">
        <f>SUM($Q$7:Q22)</f>
        <v>9</v>
      </c>
      <c r="Z22" s="9">
        <v>13</v>
      </c>
      <c r="AA22" s="30" t="str">
        <f>U12</f>
        <v>数学</v>
      </c>
      <c r="AB22" s="70" t="s">
        <v>231</v>
      </c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4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8～9</v>
      </c>
      <c r="AN22" s="46" t="str">
        <f>IF(AF22="","",VLOOKUP(AF22,目次!$A$5:$P$36,16))</f>
        <v>8～9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8～9</v>
      </c>
      <c r="AX22" s="52" t="str">
        <f t="shared" si="13"/>
        <v>8～9</v>
      </c>
      <c r="AY22" s="52" t="str">
        <f t="shared" si="13"/>
        <v>4～5</v>
      </c>
      <c r="AZ22" s="52" t="str">
        <f t="shared" si="13"/>
        <v>4～5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44851</v>
      </c>
      <c r="C23" s="19">
        <f t="shared" si="14"/>
        <v>2</v>
      </c>
      <c r="D23" s="20"/>
      <c r="E23" s="55" t="str">
        <f t="shared" si="11"/>
        <v>8～9</v>
      </c>
      <c r="F23" s="54" t="str">
        <f t="shared" si="2"/>
        <v>8～9</v>
      </c>
      <c r="G23" s="55" t="str">
        <f t="shared" si="3"/>
        <v/>
      </c>
      <c r="H23" s="54" t="str">
        <f t="shared" si="4"/>
        <v/>
      </c>
      <c r="I23" s="55" t="str">
        <f t="shared" si="5"/>
        <v/>
      </c>
      <c r="J23" s="54" t="str">
        <f t="shared" si="6"/>
        <v/>
      </c>
      <c r="K23" s="55" t="str">
        <f t="shared" si="7"/>
        <v/>
      </c>
      <c r="L23" s="54" t="str">
        <f t="shared" si="8"/>
        <v/>
      </c>
      <c r="M23" s="55" t="str">
        <f t="shared" si="9"/>
        <v/>
      </c>
      <c r="N23" s="54" t="str">
        <f t="shared" si="10"/>
        <v/>
      </c>
      <c r="O23" s="56"/>
      <c r="Q23" s="64">
        <v>1</v>
      </c>
      <c r="R23" s="14">
        <f>SUM($Q$7:Q23)</f>
        <v>10</v>
      </c>
      <c r="Z23" s="9">
        <v>14</v>
      </c>
      <c r="AA23" s="30" t="str">
        <f>U13</f>
        <v>理科</v>
      </c>
      <c r="AB23" s="70" t="s">
        <v>232</v>
      </c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2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4～5</v>
      </c>
      <c r="AP23" s="46" t="str">
        <f>IF(AG23="","",VLOOKUP(AG23,目次!$A$5:$P$36,16))</f>
        <v>4～5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4～5</v>
      </c>
      <c r="AZ23" s="52" t="str">
        <f t="shared" si="13"/>
        <v>4～5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44852</v>
      </c>
      <c r="C24" s="19">
        <f t="shared" si="14"/>
        <v>3</v>
      </c>
      <c r="E24" s="55" t="str">
        <f t="shared" si="11"/>
        <v/>
      </c>
      <c r="F24" s="54" t="str">
        <f t="shared" si="2"/>
        <v/>
      </c>
      <c r="G24" s="55" t="str">
        <f t="shared" si="3"/>
        <v>4～5</v>
      </c>
      <c r="H24" s="54" t="str">
        <f t="shared" si="4"/>
        <v>4～5</v>
      </c>
      <c r="I24" s="55" t="str">
        <f t="shared" si="5"/>
        <v/>
      </c>
      <c r="J24" s="54" t="str">
        <f t="shared" si="6"/>
        <v/>
      </c>
      <c r="K24" s="55" t="str">
        <f t="shared" si="7"/>
        <v/>
      </c>
      <c r="L24" s="54" t="str">
        <f t="shared" si="8"/>
        <v/>
      </c>
      <c r="M24" s="55" t="str">
        <f t="shared" si="9"/>
        <v/>
      </c>
      <c r="N24" s="54" t="str">
        <f t="shared" si="10"/>
        <v/>
      </c>
      <c r="O24" s="56"/>
      <c r="Q24" s="64">
        <v>1</v>
      </c>
      <c r="R24" s="14">
        <f>SUM($Q$7:Q24)</f>
        <v>11</v>
      </c>
      <c r="Z24" s="9">
        <v>15</v>
      </c>
      <c r="AA24" s="30" t="str">
        <f>U14</f>
        <v>英語</v>
      </c>
      <c r="AB24" s="70" t="s">
        <v>233</v>
      </c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/>
      </c>
      <c r="AT24" s="52" t="str">
        <f t="shared" si="13"/>
        <v/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6～7,8～9</v>
      </c>
      <c r="BB24" s="52" t="str">
        <f t="shared" si="13"/>
        <v>6～7,8～9</v>
      </c>
      <c r="BG24" s="45">
        <v>15</v>
      </c>
      <c r="BH24" s="73" t="s">
        <v>38</v>
      </c>
      <c r="BI24" s="93" t="s">
        <v>72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44853</v>
      </c>
      <c r="C25" s="19">
        <f t="shared" si="14"/>
        <v>4</v>
      </c>
      <c r="D25" s="9"/>
      <c r="E25" s="55" t="str">
        <f t="shared" si="11"/>
        <v/>
      </c>
      <c r="F25" s="54" t="str">
        <f t="shared" si="2"/>
        <v/>
      </c>
      <c r="G25" s="55" t="str">
        <f t="shared" si="3"/>
        <v/>
      </c>
      <c r="H25" s="54" t="str">
        <f t="shared" si="4"/>
        <v/>
      </c>
      <c r="I25" s="55" t="str">
        <f t="shared" si="5"/>
        <v>6～7</v>
      </c>
      <c r="J25" s="54" t="str">
        <f t="shared" si="6"/>
        <v>6～7</v>
      </c>
      <c r="K25" s="55" t="str">
        <f t="shared" si="7"/>
        <v/>
      </c>
      <c r="L25" s="54" t="str">
        <f t="shared" si="8"/>
        <v/>
      </c>
      <c r="M25" s="55" t="str">
        <f t="shared" si="9"/>
        <v/>
      </c>
      <c r="N25" s="54" t="str">
        <f t="shared" si="10"/>
        <v/>
      </c>
      <c r="O25" s="56"/>
      <c r="Q25" s="64">
        <v>1</v>
      </c>
      <c r="R25" s="14">
        <f>SUM($Q$7:Q25)</f>
        <v>12</v>
      </c>
      <c r="Z25" s="9">
        <v>16</v>
      </c>
      <c r="AA25" s="30" t="str">
        <f>U10</f>
        <v>国語</v>
      </c>
      <c r="AB25" s="70" t="s">
        <v>233</v>
      </c>
      <c r="AC25" s="48" t="str">
        <f t="shared" si="12"/>
        <v>英語</v>
      </c>
      <c r="AD25" s="49" t="str">
        <f>IF($AC25=AD$9,COUNTIF($AC$10:$AC25,AD$9)+T$18,"")</f>
        <v/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>
        <f>IF($AC25=AH$9,COUNTIF($AC$10:$AC25,AH$9)+X$18,"")</f>
        <v>4</v>
      </c>
      <c r="AI25" s="46" t="str">
        <f>IF(AD25="","",VLOOKUP(AD25,目次!$A$5:$P$36,3))</f>
        <v/>
      </c>
      <c r="AJ25" s="46" t="str">
        <f>IF(AD25="","",VLOOKUP(AD25,目次!$A$5:$P$36,16))</f>
        <v/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>8～9</v>
      </c>
      <c r="AR25" s="46" t="str">
        <f>IF(AH25="","",VLOOKUP(AH25,目次!$A$5:$P$36,16))</f>
        <v>8～9</v>
      </c>
      <c r="AS25" s="52" t="str">
        <f t="shared" si="13"/>
        <v>10～11</v>
      </c>
      <c r="AT25" s="52" t="str">
        <f t="shared" si="13"/>
        <v>10～11</v>
      </c>
      <c r="AU25" s="52" t="str">
        <f t="shared" si="13"/>
        <v/>
      </c>
      <c r="AV25" s="52" t="str">
        <f t="shared" si="13"/>
        <v/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>8～9</v>
      </c>
      <c r="BB25" s="52" t="str">
        <f t="shared" si="13"/>
        <v>8～9</v>
      </c>
      <c r="BG25" s="45">
        <v>16</v>
      </c>
      <c r="BH25" s="73" t="s">
        <v>39</v>
      </c>
      <c r="BI25" s="93" t="s">
        <v>73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44854</v>
      </c>
      <c r="C26" s="19">
        <f t="shared" si="14"/>
        <v>5</v>
      </c>
      <c r="D26" s="20"/>
      <c r="E26" s="55" t="str">
        <f t="shared" si="11"/>
        <v/>
      </c>
      <c r="F26" s="54" t="str">
        <f t="shared" si="2"/>
        <v/>
      </c>
      <c r="G26" s="55" t="str">
        <f t="shared" si="3"/>
        <v/>
      </c>
      <c r="H26" s="54" t="str">
        <f t="shared" si="4"/>
        <v/>
      </c>
      <c r="I26" s="55" t="str">
        <f t="shared" si="5"/>
        <v>8～9</v>
      </c>
      <c r="J26" s="54" t="str">
        <f t="shared" si="6"/>
        <v>8～9</v>
      </c>
      <c r="K26" s="55" t="str">
        <f t="shared" si="7"/>
        <v/>
      </c>
      <c r="L26" s="54" t="str">
        <f t="shared" si="8"/>
        <v/>
      </c>
      <c r="M26" s="55" t="str">
        <f t="shared" si="9"/>
        <v/>
      </c>
      <c r="N26" s="54" t="str">
        <f t="shared" si="10"/>
        <v/>
      </c>
      <c r="O26" s="56"/>
      <c r="Q26" s="64">
        <v>1</v>
      </c>
      <c r="R26" s="14">
        <f>SUM($Q$7:Q26)</f>
        <v>13</v>
      </c>
      <c r="Z26" s="9">
        <v>17</v>
      </c>
      <c r="AA26" s="30" t="str">
        <f>U11</f>
        <v>社会</v>
      </c>
      <c r="AB26" s="70" t="s">
        <v>229</v>
      </c>
      <c r="AC26" s="48" t="str">
        <f t="shared" si="12"/>
        <v>国語</v>
      </c>
      <c r="AD26" s="49">
        <f>IF($AC26=AD$9,COUNTIF($AC$10:$AC26,AD$9)+T$18,"")</f>
        <v>5</v>
      </c>
      <c r="AE26" s="49" t="str">
        <f>IF($AC26=AE$9,COUNTIF($AC$10:$AC26,AE$9)+U$18,"")</f>
        <v/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>10～11</v>
      </c>
      <c r="AJ26" s="46" t="str">
        <f>IF(AD26="","",VLOOKUP(AD26,目次!$A$5:$P$36,16))</f>
        <v>10～11</v>
      </c>
      <c r="AK26" s="46" t="str">
        <f>IF(AE26="","",VLOOKUP(AE26,目次!$A$5:$P$36,4))</f>
        <v/>
      </c>
      <c r="AL26" s="46" t="str">
        <f>IF(AE26="","",VLOOKUP(AE26,目次!$A$5:$P$36,16))</f>
        <v/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>10～11,12～13</v>
      </c>
      <c r="AT26" s="52" t="str">
        <f t="shared" si="13"/>
        <v>10～11,12～13</v>
      </c>
      <c r="AU26" s="52" t="str">
        <f t="shared" si="13"/>
        <v/>
      </c>
      <c r="AV26" s="52" t="str">
        <f t="shared" si="13"/>
        <v/>
      </c>
      <c r="AW26" s="52" t="str">
        <f t="shared" si="13"/>
        <v/>
      </c>
      <c r="AX26" s="52" t="str">
        <f t="shared" si="13"/>
        <v/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74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44855</v>
      </c>
      <c r="C27" s="19">
        <f t="shared" si="14"/>
        <v>6</v>
      </c>
      <c r="D27" s="9" t="s">
        <v>209</v>
      </c>
      <c r="E27" s="55" t="str">
        <f t="shared" si="11"/>
        <v/>
      </c>
      <c r="F27" s="54" t="str">
        <f t="shared" si="2"/>
        <v/>
      </c>
      <c r="G27" s="55" t="str">
        <f t="shared" si="3"/>
        <v/>
      </c>
      <c r="H27" s="54" t="str">
        <f t="shared" si="4"/>
        <v/>
      </c>
      <c r="I27" s="55" t="str">
        <f t="shared" si="5"/>
        <v/>
      </c>
      <c r="J27" s="54" t="str">
        <f t="shared" si="6"/>
        <v/>
      </c>
      <c r="K27" s="55" t="str">
        <f t="shared" si="7"/>
        <v/>
      </c>
      <c r="L27" s="54" t="str">
        <f t="shared" si="8"/>
        <v/>
      </c>
      <c r="M27" s="55" t="str">
        <f t="shared" si="9"/>
        <v/>
      </c>
      <c r="N27" s="54" t="str">
        <f t="shared" si="10"/>
        <v/>
      </c>
      <c r="O27" s="56"/>
      <c r="Q27" s="64">
        <v>0</v>
      </c>
      <c r="R27" s="14">
        <f>SUM($Q$7:Q27)</f>
        <v>13</v>
      </c>
      <c r="Z27" s="9">
        <v>18</v>
      </c>
      <c r="AA27" s="30" t="str">
        <f>U12</f>
        <v>数学</v>
      </c>
      <c r="AB27" s="70" t="s">
        <v>229</v>
      </c>
      <c r="AC27" s="48" t="str">
        <f t="shared" si="12"/>
        <v>国語</v>
      </c>
      <c r="AD27" s="49">
        <f>IF($AC27=AD$9,COUNTIF($AC$10:$AC27,AD$9)+T$18,"")</f>
        <v>6</v>
      </c>
      <c r="AE27" s="49" t="str">
        <f>IF($AC27=AE$9,COUNTIF($AC$10:$AC27,AE$9)+U$18,"")</f>
        <v/>
      </c>
      <c r="AF27" s="49" t="str">
        <f>IF($AC27=AF$9,COUNTIF($AC$10:$AC27,AF$9)+V$18,"")</f>
        <v/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>12～13</v>
      </c>
      <c r="AJ27" s="46" t="str">
        <f>IF(AD27="","",VLOOKUP(AD27,目次!$A$5:$P$36,16))</f>
        <v>12～13</v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/>
      </c>
      <c r="AN27" s="46" t="str">
        <f>IF(AF27="","",VLOOKUP(AF27,目次!$A$5:$P$36,16))</f>
        <v/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>12～13</v>
      </c>
      <c r="AT27" s="52" t="str">
        <f t="shared" si="13"/>
        <v>12～13</v>
      </c>
      <c r="AU27" s="52" t="str">
        <f t="shared" si="13"/>
        <v>6～7</v>
      </c>
      <c r="AV27" s="52" t="str">
        <f t="shared" si="13"/>
        <v>6～7</v>
      </c>
      <c r="AW27" s="52" t="str">
        <f t="shared" si="13"/>
        <v/>
      </c>
      <c r="AX27" s="52" t="str">
        <f t="shared" si="13"/>
        <v/>
      </c>
      <c r="AY27" s="52" t="str">
        <f t="shared" si="13"/>
        <v/>
      </c>
      <c r="AZ27" s="52" t="str">
        <f t="shared" si="13"/>
        <v/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75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44856</v>
      </c>
      <c r="C28" s="19">
        <f t="shared" si="14"/>
        <v>7</v>
      </c>
      <c r="D28" s="20"/>
      <c r="E28" s="55" t="str">
        <f t="shared" si="11"/>
        <v>予備</v>
      </c>
      <c r="F28" s="54" t="str">
        <f t="shared" si="2"/>
        <v>予備</v>
      </c>
      <c r="G28" s="55" t="str">
        <f t="shared" si="3"/>
        <v>予備</v>
      </c>
      <c r="H28" s="54" t="str">
        <f t="shared" si="4"/>
        <v>予備</v>
      </c>
      <c r="I28" s="55" t="str">
        <f t="shared" si="5"/>
        <v>予備</v>
      </c>
      <c r="J28" s="54" t="str">
        <f t="shared" si="6"/>
        <v>予備</v>
      </c>
      <c r="K28" s="55" t="str">
        <f t="shared" si="7"/>
        <v>予備</v>
      </c>
      <c r="L28" s="54" t="str">
        <f t="shared" si="8"/>
        <v>予備</v>
      </c>
      <c r="M28" s="55" t="str">
        <f t="shared" si="9"/>
        <v>予備</v>
      </c>
      <c r="N28" s="54" t="str">
        <f t="shared" si="10"/>
        <v>予備</v>
      </c>
      <c r="O28" s="56"/>
      <c r="Q28" s="64" t="s">
        <v>235</v>
      </c>
      <c r="R28" s="14">
        <f>SUM($Q$7:Q28)</f>
        <v>13</v>
      </c>
      <c r="Z28" s="9">
        <v>19</v>
      </c>
      <c r="AA28" s="30" t="str">
        <f>U13</f>
        <v>理科</v>
      </c>
      <c r="AB28" s="70" t="s">
        <v>230</v>
      </c>
      <c r="AC28" s="48" t="str">
        <f t="shared" si="12"/>
        <v>社会</v>
      </c>
      <c r="AD28" s="49" t="str">
        <f>IF($AC28=AD$9,COUNTIF($AC$10:$AC28,AD$9)+T$18,"")</f>
        <v/>
      </c>
      <c r="AE28" s="49">
        <f>IF($AC28=AE$9,COUNTIF($AC$10:$AC28,AE$9)+U$18,"")</f>
        <v>3</v>
      </c>
      <c r="AF28" s="49" t="str">
        <f>IF($AC28=AF$9,COUNTIF($AC$10:$AC28,AF$9)+V$18,"")</f>
        <v/>
      </c>
      <c r="AG28" s="49" t="str">
        <f>IF($AC28=AG$9,COUNTIF($AC$10:$AC28,AG$9)+W$18,"")</f>
        <v/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>6～7</v>
      </c>
      <c r="AL28" s="46" t="str">
        <f>IF(AE28="","",VLOOKUP(AE28,目次!$A$5:$P$36,16))</f>
        <v>6～7</v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/>
      </c>
      <c r="AP28" s="46" t="str">
        <f>IF(AG28="","",VLOOKUP(AG28,目次!$A$5:$P$36,16))</f>
        <v/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>6～7</v>
      </c>
      <c r="AV28" s="52" t="str">
        <f t="shared" si="13"/>
        <v>6～7</v>
      </c>
      <c r="AW28" s="52" t="str">
        <f t="shared" si="13"/>
        <v>10～11</v>
      </c>
      <c r="AX28" s="52" t="str">
        <f t="shared" si="13"/>
        <v>10～11</v>
      </c>
      <c r="AY28" s="52" t="str">
        <f t="shared" si="13"/>
        <v/>
      </c>
      <c r="AZ28" s="52" t="str">
        <f t="shared" si="13"/>
        <v/>
      </c>
      <c r="BA28" s="52" t="str">
        <f t="shared" si="13"/>
        <v/>
      </c>
      <c r="BB28" s="52" t="str">
        <f t="shared" si="13"/>
        <v/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44857</v>
      </c>
      <c r="C29" s="19">
        <f t="shared" si="14"/>
        <v>1</v>
      </c>
      <c r="E29" s="55" t="str">
        <f t="shared" si="11"/>
        <v>予備</v>
      </c>
      <c r="F29" s="54" t="str">
        <f t="shared" si="2"/>
        <v>予備</v>
      </c>
      <c r="G29" s="55" t="str">
        <f t="shared" si="3"/>
        <v>予備</v>
      </c>
      <c r="H29" s="54" t="str">
        <f t="shared" si="4"/>
        <v>予備</v>
      </c>
      <c r="I29" s="55" t="str">
        <f t="shared" si="5"/>
        <v>予備</v>
      </c>
      <c r="J29" s="54" t="str">
        <f t="shared" si="6"/>
        <v>予備</v>
      </c>
      <c r="K29" s="55" t="str">
        <f t="shared" si="7"/>
        <v>予備</v>
      </c>
      <c r="L29" s="54" t="str">
        <f t="shared" si="8"/>
        <v>予備</v>
      </c>
      <c r="M29" s="55" t="str">
        <f t="shared" si="9"/>
        <v>予備</v>
      </c>
      <c r="N29" s="54" t="str">
        <f t="shared" si="10"/>
        <v>予備</v>
      </c>
      <c r="O29" s="56"/>
      <c r="Q29" s="64" t="s">
        <v>235</v>
      </c>
      <c r="R29" s="14">
        <f>SUM($Q$7:Q29)</f>
        <v>13</v>
      </c>
      <c r="Z29" s="9">
        <v>20</v>
      </c>
      <c r="AA29" s="30" t="str">
        <f>U14</f>
        <v>英語</v>
      </c>
      <c r="AB29" s="70" t="s">
        <v>231</v>
      </c>
      <c r="AC29" s="48" t="str">
        <f t="shared" si="12"/>
        <v>数学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>
        <f>IF($AC29=AF$9,COUNTIF($AC$10:$AC29,AF$9)+V$18,"")</f>
        <v>5</v>
      </c>
      <c r="AG29" s="49" t="str">
        <f>IF($AC29=AG$9,COUNTIF($AC$10:$AC29,AG$9)+W$18,"")</f>
        <v/>
      </c>
      <c r="AH29" s="49" t="str">
        <f>IF($AC29=AH$9,COUNTIF($AC$10:$AC29,AH$9)+X$18,"")</f>
        <v/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>10～11</v>
      </c>
      <c r="AN29" s="46" t="str">
        <f>IF(AF29="","",VLOOKUP(AF29,目次!$A$5:$P$36,16))</f>
        <v>10～11</v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/>
      </c>
      <c r="AR29" s="46" t="str">
        <f>IF(AH29="","",VLOOKUP(AH29,目次!$A$5:$P$36,16))</f>
        <v/>
      </c>
      <c r="AS29" s="52" t="str">
        <f t="shared" si="13"/>
        <v/>
      </c>
      <c r="AT29" s="52" t="str">
        <f t="shared" si="13"/>
        <v/>
      </c>
      <c r="AU29" s="52" t="str">
        <f t="shared" si="13"/>
        <v/>
      </c>
      <c r="AV29" s="52" t="str">
        <f t="shared" si="13"/>
        <v/>
      </c>
      <c r="AW29" s="52" t="str">
        <f t="shared" si="13"/>
        <v>10～11,12～13</v>
      </c>
      <c r="AX29" s="52" t="str">
        <f t="shared" si="13"/>
        <v>10～11,12～13</v>
      </c>
      <c r="AY29" s="52" t="str">
        <f t="shared" si="13"/>
        <v/>
      </c>
      <c r="AZ29" s="52" t="str">
        <f t="shared" si="13"/>
        <v/>
      </c>
      <c r="BA29" s="52" t="str">
        <f t="shared" si="13"/>
        <v/>
      </c>
      <c r="BB29" s="52" t="str">
        <f t="shared" si="13"/>
        <v/>
      </c>
      <c r="BG29" s="45">
        <v>20</v>
      </c>
      <c r="BH29" s="73" t="s">
        <v>43</v>
      </c>
      <c r="BI29" s="93" t="s">
        <v>77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44858</v>
      </c>
      <c r="C30" s="19">
        <f t="shared" si="14"/>
        <v>2</v>
      </c>
      <c r="D30" s="20"/>
      <c r="E30" s="55" t="str">
        <f t="shared" si="11"/>
        <v/>
      </c>
      <c r="F30" s="54" t="str">
        <f t="shared" si="2"/>
        <v/>
      </c>
      <c r="G30" s="55" t="str">
        <f t="shared" si="3"/>
        <v/>
      </c>
      <c r="H30" s="54" t="str">
        <f t="shared" si="4"/>
        <v/>
      </c>
      <c r="I30" s="55" t="str">
        <f t="shared" si="5"/>
        <v/>
      </c>
      <c r="J30" s="54" t="str">
        <f t="shared" si="6"/>
        <v/>
      </c>
      <c r="K30" s="55" t="str">
        <f t="shared" si="7"/>
        <v>4～5</v>
      </c>
      <c r="L30" s="54" t="str">
        <f t="shared" si="8"/>
        <v>4～5</v>
      </c>
      <c r="M30" s="55" t="str">
        <f t="shared" si="9"/>
        <v/>
      </c>
      <c r="N30" s="54" t="str">
        <f t="shared" si="10"/>
        <v/>
      </c>
      <c r="O30" s="56"/>
      <c r="Q30" s="64">
        <v>1</v>
      </c>
      <c r="R30" s="14">
        <f>SUM($Q$7:Q30)</f>
        <v>14</v>
      </c>
      <c r="Z30" s="9">
        <v>21</v>
      </c>
      <c r="AA30" s="30" t="str">
        <f>U10</f>
        <v>国語</v>
      </c>
      <c r="AB30" s="70" t="s">
        <v>231</v>
      </c>
      <c r="AC30" s="48" t="str">
        <f t="shared" si="12"/>
        <v>数学</v>
      </c>
      <c r="AD30" s="49" t="str">
        <f>IF($AC30=AD$9,COUNTIF($AC$10:$AC30,AD$9)+T$18,"")</f>
        <v/>
      </c>
      <c r="AE30" s="49" t="str">
        <f>IF($AC30=AE$9,COUNTIF($AC$10:$AC30,AE$9)+U$18,"")</f>
        <v/>
      </c>
      <c r="AF30" s="49">
        <f>IF($AC30=AF$9,COUNTIF($AC$10:$AC30,AF$9)+V$18,"")</f>
        <v>6</v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/>
      </c>
      <c r="AJ30" s="46" t="str">
        <f>IF(AD30="","",VLOOKUP(AD30,目次!$A$5:$P$36,16))</f>
        <v/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>12～13</v>
      </c>
      <c r="AN30" s="46" t="str">
        <f>IF(AF30="","",VLOOKUP(AF30,目次!$A$5:$P$36,16))</f>
        <v>12～13</v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/>
      </c>
      <c r="AT30" s="52" t="str">
        <f t="shared" si="13"/>
        <v/>
      </c>
      <c r="AU30" s="52" t="str">
        <f t="shared" si="13"/>
        <v/>
      </c>
      <c r="AV30" s="52" t="str">
        <f t="shared" si="13"/>
        <v/>
      </c>
      <c r="AW30" s="52" t="str">
        <f t="shared" si="13"/>
        <v>12～13</v>
      </c>
      <c r="AX30" s="52" t="str">
        <f t="shared" si="13"/>
        <v>12～13</v>
      </c>
      <c r="AY30" s="52" t="str">
        <f t="shared" si="13"/>
        <v>6～7</v>
      </c>
      <c r="AZ30" s="52" t="str">
        <f t="shared" si="13"/>
        <v>6～7</v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44859</v>
      </c>
      <c r="C31" s="19">
        <f t="shared" si="14"/>
        <v>3</v>
      </c>
      <c r="D31" s="20"/>
      <c r="E31" s="55" t="str">
        <f t="shared" si="11"/>
        <v/>
      </c>
      <c r="F31" s="54" t="str">
        <f t="shared" si="2"/>
        <v/>
      </c>
      <c r="G31" s="55" t="str">
        <f t="shared" si="3"/>
        <v/>
      </c>
      <c r="H31" s="54" t="str">
        <f t="shared" si="4"/>
        <v/>
      </c>
      <c r="I31" s="55" t="str">
        <f t="shared" si="5"/>
        <v/>
      </c>
      <c r="J31" s="54" t="str">
        <f t="shared" si="6"/>
        <v/>
      </c>
      <c r="K31" s="55" t="str">
        <f t="shared" si="7"/>
        <v/>
      </c>
      <c r="L31" s="54" t="str">
        <f t="shared" si="8"/>
        <v/>
      </c>
      <c r="M31" s="55" t="str">
        <f t="shared" si="9"/>
        <v>6～7</v>
      </c>
      <c r="N31" s="54" t="str">
        <f t="shared" si="10"/>
        <v>6～7</v>
      </c>
      <c r="O31" s="56"/>
      <c r="Q31" s="64">
        <v>1</v>
      </c>
      <c r="R31" s="14">
        <f>SUM($Q$7:Q31)</f>
        <v>15</v>
      </c>
      <c r="Z31" s="9">
        <v>22</v>
      </c>
      <c r="AA31" s="30" t="str">
        <f>U11</f>
        <v>社会</v>
      </c>
      <c r="AB31" s="70" t="s">
        <v>232</v>
      </c>
      <c r="AC31" s="48" t="str">
        <f t="shared" si="12"/>
        <v>理科</v>
      </c>
      <c r="AD31" s="49" t="str">
        <f>IF($AC31=AD$9,COUNTIF($AC$10:$AC31,AD$9)+T$18,"")</f>
        <v/>
      </c>
      <c r="AE31" s="49" t="str">
        <f>IF($AC31=AE$9,COUNTIF($AC$10:$AC31,AE$9)+U$18,"")</f>
        <v/>
      </c>
      <c r="AF31" s="49" t="str">
        <f>IF($AC31=AF$9,COUNTIF($AC$10:$AC31,AF$9)+V$18,"")</f>
        <v/>
      </c>
      <c r="AG31" s="49">
        <f>IF($AC31=AG$9,COUNTIF($AC$10:$AC31,AG$9)+W$18,"")</f>
        <v>3</v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/>
      </c>
      <c r="AL31" s="46" t="str">
        <f>IF(AE31="","",VLOOKUP(AE31,目次!$A$5:$P$36,16))</f>
        <v/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>6～7</v>
      </c>
      <c r="AP31" s="46" t="str">
        <f>IF(AG31="","",VLOOKUP(AG31,目次!$A$5:$P$36,16))</f>
        <v>6～7</v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/>
      </c>
      <c r="AV31" s="52" t="str">
        <f t="shared" si="13"/>
        <v/>
      </c>
      <c r="AW31" s="52" t="str">
        <f t="shared" si="13"/>
        <v/>
      </c>
      <c r="AX31" s="52" t="str">
        <f t="shared" si="13"/>
        <v/>
      </c>
      <c r="AY31" s="52" t="str">
        <f t="shared" si="13"/>
        <v>6～7</v>
      </c>
      <c r="AZ31" s="52" t="str">
        <f t="shared" si="13"/>
        <v>6～7</v>
      </c>
      <c r="BA31" s="52" t="str">
        <f t="shared" si="13"/>
        <v>10～11</v>
      </c>
      <c r="BB31" s="52" t="str">
        <f t="shared" si="13"/>
        <v>10～11</v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168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44860</v>
      </c>
      <c r="C32" s="19">
        <f t="shared" si="14"/>
        <v>4</v>
      </c>
      <c r="D32" s="20"/>
      <c r="E32" s="55" t="str">
        <f t="shared" si="11"/>
        <v/>
      </c>
      <c r="F32" s="54" t="str">
        <f t="shared" si="2"/>
        <v/>
      </c>
      <c r="G32" s="55" t="str">
        <f t="shared" si="3"/>
        <v/>
      </c>
      <c r="H32" s="54" t="str">
        <f t="shared" si="4"/>
        <v/>
      </c>
      <c r="I32" s="55" t="str">
        <f t="shared" si="5"/>
        <v/>
      </c>
      <c r="J32" s="54" t="str">
        <f t="shared" si="6"/>
        <v/>
      </c>
      <c r="K32" s="55" t="str">
        <f t="shared" si="7"/>
        <v/>
      </c>
      <c r="L32" s="54" t="str">
        <f t="shared" si="8"/>
        <v/>
      </c>
      <c r="M32" s="55" t="str">
        <f t="shared" si="9"/>
        <v>8～9</v>
      </c>
      <c r="N32" s="54" t="str">
        <f t="shared" si="10"/>
        <v>8～9</v>
      </c>
      <c r="O32" s="56"/>
      <c r="Q32" s="64">
        <v>1</v>
      </c>
      <c r="R32" s="14">
        <f>SUM($Q$7:Q32)</f>
        <v>16</v>
      </c>
      <c r="Z32" s="9">
        <v>23</v>
      </c>
      <c r="AA32" s="30" t="str">
        <f>U12</f>
        <v>数学</v>
      </c>
      <c r="AB32" s="70" t="s">
        <v>233</v>
      </c>
      <c r="AC32" s="48" t="str">
        <f t="shared" si="12"/>
        <v>英語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 t="str">
        <f>IF($AC32=AF$9,COUNTIF($AC$10:$AC32,AF$9)+V$18,"")</f>
        <v/>
      </c>
      <c r="AG32" s="49" t="str">
        <f>IF($AC32=AG$9,COUNTIF($AC$10:$AC32,AG$9)+W$18,"")</f>
        <v/>
      </c>
      <c r="AH32" s="49">
        <f>IF($AC32=AH$9,COUNTIF($AC$10:$AC32,AH$9)+X$18,"")</f>
        <v>5</v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/>
      </c>
      <c r="AN32" s="46" t="str">
        <f>IF(AF32="","",VLOOKUP(AF32,目次!$A$5:$P$36,16))</f>
        <v/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>10～11</v>
      </c>
      <c r="AR32" s="46" t="str">
        <f>IF(AH32="","",VLOOKUP(AH32,目次!$A$5:$P$36,16))</f>
        <v>10～11</v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/>
      </c>
      <c r="AX32" s="52" t="str">
        <f t="shared" si="13"/>
        <v/>
      </c>
      <c r="AY32" s="52" t="str">
        <f t="shared" si="13"/>
        <v/>
      </c>
      <c r="AZ32" s="52" t="str">
        <f t="shared" si="13"/>
        <v/>
      </c>
      <c r="BA32" s="52" t="str">
        <f t="shared" si="13"/>
        <v>10～11,12～13</v>
      </c>
      <c r="BB32" s="52" t="str">
        <f t="shared" si="13"/>
        <v>10～11,12～13</v>
      </c>
      <c r="BG32" s="45">
        <v>23</v>
      </c>
      <c r="BH32" s="73" t="s">
        <v>46</v>
      </c>
      <c r="BI32" s="93" t="s">
        <v>80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44861</v>
      </c>
      <c r="C33" s="19">
        <f t="shared" si="14"/>
        <v>5</v>
      </c>
      <c r="D33" s="20"/>
      <c r="E33" s="55" t="str">
        <f t="shared" si="11"/>
        <v>10～11</v>
      </c>
      <c r="F33" s="54" t="str">
        <f t="shared" si="2"/>
        <v>10～11</v>
      </c>
      <c r="G33" s="55" t="str">
        <f t="shared" si="3"/>
        <v/>
      </c>
      <c r="H33" s="54" t="str">
        <f t="shared" si="4"/>
        <v/>
      </c>
      <c r="I33" s="55" t="str">
        <f t="shared" si="5"/>
        <v/>
      </c>
      <c r="J33" s="54" t="str">
        <f t="shared" si="6"/>
        <v/>
      </c>
      <c r="K33" s="55" t="str">
        <f t="shared" si="7"/>
        <v/>
      </c>
      <c r="L33" s="54" t="str">
        <f t="shared" si="8"/>
        <v/>
      </c>
      <c r="M33" s="55" t="str">
        <f t="shared" si="9"/>
        <v/>
      </c>
      <c r="N33" s="54" t="str">
        <f t="shared" si="10"/>
        <v/>
      </c>
      <c r="O33" s="56"/>
      <c r="Q33" s="64">
        <v>1</v>
      </c>
      <c r="R33" s="14">
        <f>SUM($Q$7:Q33)</f>
        <v>17</v>
      </c>
      <c r="Z33" s="9">
        <v>24</v>
      </c>
      <c r="AA33" s="30" t="str">
        <f>U13</f>
        <v>理科</v>
      </c>
      <c r="AB33" s="70" t="s">
        <v>233</v>
      </c>
      <c r="AC33" s="48" t="str">
        <f t="shared" si="12"/>
        <v>英語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 t="str">
        <f>IF($AC33=AG$9,COUNTIF($AC$10:$AC33,AG$9)+W$18,"")</f>
        <v/>
      </c>
      <c r="AH33" s="49">
        <f>IF($AC33=AH$9,COUNTIF($AC$10:$AC33,AH$9)+X$18,"")</f>
        <v>6</v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/>
      </c>
      <c r="AP33" s="46" t="str">
        <f>IF(AG33="","",VLOOKUP(AG33,目次!$A$5:$P$36,16))</f>
        <v/>
      </c>
      <c r="AQ33" s="46" t="str">
        <f>IF(AH33="","",VLOOKUP(AH33,目次!$A$5:$P$36,7))</f>
        <v>12～13</v>
      </c>
      <c r="AR33" s="46" t="str">
        <f>IF(AH33="","",VLOOKUP(AH33,目次!$A$5:$P$36,16))</f>
        <v>12～13</v>
      </c>
      <c r="AS33" s="52" t="str">
        <f t="shared" si="13"/>
        <v>14～15</v>
      </c>
      <c r="AT33" s="52" t="str">
        <f t="shared" si="13"/>
        <v>14～15</v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/>
      </c>
      <c r="AZ33" s="52" t="str">
        <f t="shared" si="13"/>
        <v/>
      </c>
      <c r="BA33" s="52" t="str">
        <f t="shared" si="13"/>
        <v>12～13</v>
      </c>
      <c r="BB33" s="52" t="str">
        <f t="shared" si="13"/>
        <v>12～13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44862</v>
      </c>
      <c r="C34" s="19">
        <f t="shared" si="14"/>
        <v>6</v>
      </c>
      <c r="D34" s="20"/>
      <c r="E34" s="55" t="str">
        <f t="shared" si="11"/>
        <v>12～13</v>
      </c>
      <c r="F34" s="54" t="str">
        <f t="shared" si="2"/>
        <v>12～13</v>
      </c>
      <c r="G34" s="55" t="str">
        <f t="shared" si="3"/>
        <v/>
      </c>
      <c r="H34" s="54" t="str">
        <f t="shared" si="4"/>
        <v/>
      </c>
      <c r="I34" s="55" t="str">
        <f t="shared" si="5"/>
        <v/>
      </c>
      <c r="J34" s="54" t="str">
        <f t="shared" si="6"/>
        <v/>
      </c>
      <c r="K34" s="55" t="str">
        <f t="shared" si="7"/>
        <v/>
      </c>
      <c r="L34" s="54" t="str">
        <f t="shared" si="8"/>
        <v/>
      </c>
      <c r="M34" s="55" t="str">
        <f t="shared" si="9"/>
        <v/>
      </c>
      <c r="N34" s="54" t="str">
        <f t="shared" si="10"/>
        <v/>
      </c>
      <c r="O34" s="56"/>
      <c r="Q34" s="64">
        <v>1</v>
      </c>
      <c r="R34" s="14">
        <f>SUM($Q$7:Q34)</f>
        <v>18</v>
      </c>
      <c r="T34" s="21"/>
      <c r="Z34" s="9">
        <v>25</v>
      </c>
      <c r="AA34" s="30" t="str">
        <f>U14</f>
        <v>英語</v>
      </c>
      <c r="AB34" s="70" t="s">
        <v>229</v>
      </c>
      <c r="AC34" s="48" t="str">
        <f t="shared" si="12"/>
        <v>国語</v>
      </c>
      <c r="AD34" s="49">
        <f>IF($AC34=AD$9,COUNTIF($AC$10:$AC34,AD$9)+T$18,"")</f>
        <v>7</v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 t="str">
        <f>IF($AC34=AH$9,COUNTIF($AC$10:$AC34,AH$9)+X$18,"")</f>
        <v/>
      </c>
      <c r="AI34" s="46" t="str">
        <f>IF(AD34="","",VLOOKUP(AD34,目次!$A$5:$P$36,3))</f>
        <v>14～15</v>
      </c>
      <c r="AJ34" s="46" t="str">
        <f>IF(AD34="","",VLOOKUP(AD34,目次!$A$5:$P$36,16))</f>
        <v>14～15</v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/>
      </c>
      <c r="AR34" s="46" t="str">
        <f>IF(AH34="","",VLOOKUP(AH34,目次!$A$5:$P$36,16))</f>
        <v/>
      </c>
      <c r="AS34" s="52" t="str">
        <f t="shared" si="13"/>
        <v>14～15,16～17</v>
      </c>
      <c r="AT34" s="52" t="str">
        <f t="shared" si="13"/>
        <v>14～15,16～17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/>
      </c>
      <c r="BB34" s="52" t="str">
        <f t="shared" si="13"/>
        <v/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44863</v>
      </c>
      <c r="C35" s="19">
        <f t="shared" si="14"/>
        <v>7</v>
      </c>
      <c r="D35" s="20"/>
      <c r="E35" s="55" t="str">
        <f t="shared" si="11"/>
        <v>予備</v>
      </c>
      <c r="F35" s="54" t="str">
        <f t="shared" si="2"/>
        <v>予備</v>
      </c>
      <c r="G35" s="55" t="str">
        <f t="shared" si="3"/>
        <v>予備</v>
      </c>
      <c r="H35" s="54" t="str">
        <f t="shared" si="4"/>
        <v>予備</v>
      </c>
      <c r="I35" s="55" t="str">
        <f t="shared" si="5"/>
        <v>予備</v>
      </c>
      <c r="J35" s="54" t="str">
        <f t="shared" si="6"/>
        <v>予備</v>
      </c>
      <c r="K35" s="55" t="str">
        <f t="shared" si="7"/>
        <v>予備</v>
      </c>
      <c r="L35" s="54" t="str">
        <f t="shared" si="8"/>
        <v>予備</v>
      </c>
      <c r="M35" s="55" t="str">
        <f t="shared" si="9"/>
        <v>予備</v>
      </c>
      <c r="N35" s="54" t="str">
        <f t="shared" si="10"/>
        <v>予備</v>
      </c>
      <c r="O35" s="56"/>
      <c r="Q35" s="64" t="s">
        <v>235</v>
      </c>
      <c r="R35" s="14">
        <f>SUM($Q$7:Q35)</f>
        <v>18</v>
      </c>
      <c r="Z35" s="9">
        <v>26</v>
      </c>
      <c r="AA35" s="30" t="str">
        <f>U10</f>
        <v>国語</v>
      </c>
      <c r="AB35" s="70" t="s">
        <v>229</v>
      </c>
      <c r="AC35" s="48" t="str">
        <f t="shared" si="12"/>
        <v>国語</v>
      </c>
      <c r="AD35" s="49">
        <f>IF($AC35=AD$9,COUNTIF($AC$10:$AC35,AD$9)+T$18,"")</f>
        <v>8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16～17</v>
      </c>
      <c r="AJ35" s="46" t="str">
        <f>IF(AD35="","",VLOOKUP(AD35,目次!$A$5:$P$36,16))</f>
        <v>16～17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16～17</v>
      </c>
      <c r="AT35" s="52" t="str">
        <f t="shared" si="13"/>
        <v>16～17</v>
      </c>
      <c r="AU35" s="52" t="str">
        <f t="shared" si="13"/>
        <v>8～9</v>
      </c>
      <c r="AV35" s="52" t="str">
        <f t="shared" si="13"/>
        <v>8～9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83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44864</v>
      </c>
      <c r="C36" s="19">
        <f t="shared" si="14"/>
        <v>1</v>
      </c>
      <c r="D36" s="20"/>
      <c r="E36" s="55" t="str">
        <f t="shared" si="11"/>
        <v>予備</v>
      </c>
      <c r="F36" s="54" t="str">
        <f t="shared" si="2"/>
        <v>予備</v>
      </c>
      <c r="G36" s="55" t="str">
        <f t="shared" si="3"/>
        <v>予備</v>
      </c>
      <c r="H36" s="54" t="str">
        <f t="shared" si="4"/>
        <v>予備</v>
      </c>
      <c r="I36" s="55" t="str">
        <f t="shared" si="5"/>
        <v>予備</v>
      </c>
      <c r="J36" s="54" t="str">
        <f t="shared" si="6"/>
        <v>予備</v>
      </c>
      <c r="K36" s="55" t="str">
        <f t="shared" si="7"/>
        <v>予備</v>
      </c>
      <c r="L36" s="54" t="str">
        <f t="shared" si="8"/>
        <v>予備</v>
      </c>
      <c r="M36" s="55" t="str">
        <f t="shared" si="9"/>
        <v>予備</v>
      </c>
      <c r="N36" s="54" t="str">
        <f t="shared" si="10"/>
        <v>予備</v>
      </c>
      <c r="O36" s="56"/>
      <c r="Q36" s="64" t="s">
        <v>235</v>
      </c>
      <c r="R36" s="14">
        <f>SUM($Q$7:Q36)</f>
        <v>18</v>
      </c>
      <c r="Z36" s="9">
        <v>27</v>
      </c>
      <c r="AA36" s="30" t="str">
        <f>U11</f>
        <v>社会</v>
      </c>
      <c r="AB36" s="70" t="s">
        <v>230</v>
      </c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4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8～9</v>
      </c>
      <c r="AL36" s="46" t="str">
        <f>IF(AE36="","",VLOOKUP(AE36,目次!$A$5:$P$36,16))</f>
        <v>8～9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8～9</v>
      </c>
      <c r="AV36" s="52" t="str">
        <f t="shared" si="16"/>
        <v>8～9</v>
      </c>
      <c r="AW36" s="52" t="str">
        <f t="shared" si="16"/>
        <v>14～15</v>
      </c>
      <c r="AX36" s="52" t="str">
        <f t="shared" si="15"/>
        <v>14～15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44865</v>
      </c>
      <c r="C37" s="19">
        <f t="shared" si="14"/>
        <v>2</v>
      </c>
      <c r="D37" s="20"/>
      <c r="E37" s="55" t="str">
        <f t="shared" si="11"/>
        <v/>
      </c>
      <c r="F37" s="54" t="str">
        <f t="shared" si="2"/>
        <v/>
      </c>
      <c r="G37" s="55" t="str">
        <f t="shared" si="3"/>
        <v>6～7</v>
      </c>
      <c r="H37" s="54" t="str">
        <f t="shared" si="4"/>
        <v>6～7</v>
      </c>
      <c r="I37" s="55" t="str">
        <f t="shared" si="5"/>
        <v/>
      </c>
      <c r="J37" s="54" t="str">
        <f t="shared" si="6"/>
        <v/>
      </c>
      <c r="K37" s="55" t="str">
        <f t="shared" si="7"/>
        <v/>
      </c>
      <c r="L37" s="54" t="str">
        <f t="shared" si="8"/>
        <v/>
      </c>
      <c r="M37" s="55" t="str">
        <f t="shared" si="9"/>
        <v/>
      </c>
      <c r="N37" s="54" t="str">
        <f t="shared" si="10"/>
        <v/>
      </c>
      <c r="O37" s="56"/>
      <c r="Q37" s="65">
        <v>1</v>
      </c>
      <c r="R37" s="14">
        <f>SUM($Q$7:Q37)</f>
        <v>19</v>
      </c>
      <c r="Z37" s="9">
        <v>28</v>
      </c>
      <c r="AA37" s="30" t="str">
        <f>U12</f>
        <v>数学</v>
      </c>
      <c r="AB37" s="70" t="s">
        <v>231</v>
      </c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7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14～15</v>
      </c>
      <c r="AN37" s="46" t="str">
        <f>IF(AF37="","",VLOOKUP(AF37,目次!$A$5:$P$36,16))</f>
        <v>14～15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14～15,16～17</v>
      </c>
      <c r="AX37" s="52" t="str">
        <f t="shared" si="15"/>
        <v>14～15,16～17</v>
      </c>
      <c r="AY37" s="52" t="str">
        <f t="shared" si="15"/>
        <v/>
      </c>
      <c r="AZ37" s="52" t="str">
        <f t="shared" si="15"/>
        <v/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170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24.95" customHeight="1">
      <c r="Z38" s="9">
        <v>29</v>
      </c>
      <c r="AA38" s="30" t="str">
        <f>U13</f>
        <v>理科</v>
      </c>
      <c r="AB38" s="70" t="s">
        <v>231</v>
      </c>
      <c r="AC38" s="48" t="str">
        <f t="shared" si="12"/>
        <v>数学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>
        <f>IF($AC38=AF$9,COUNTIF($AC$10:$AC38,AF$9)+V$18,"")</f>
        <v>8</v>
      </c>
      <c r="AG38" s="49" t="str">
        <f>IF($AC38=AG$9,COUNTIF($AC$10:$AC38,AG$9)+W$18,"")</f>
        <v/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>16～17</v>
      </c>
      <c r="AN38" s="46" t="str">
        <f>IF(AF38="","",VLOOKUP(AF38,目次!$A$5:$P$36,16))</f>
        <v>16～17</v>
      </c>
      <c r="AO38" s="46" t="str">
        <f>IF(AG38="","",VLOOKUP(AG38,目次!$A$5:$P$36,6))</f>
        <v/>
      </c>
      <c r="AP38" s="46" t="str">
        <f>IF(AG38="","",VLOOKUP(AG38,目次!$A$5:$P$36,16))</f>
        <v/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>16～17</v>
      </c>
      <c r="AX38" s="52" t="str">
        <f t="shared" si="15"/>
        <v>16～17</v>
      </c>
      <c r="AY38" s="52" t="str">
        <f t="shared" si="15"/>
        <v>8～9</v>
      </c>
      <c r="AZ38" s="52" t="str">
        <f t="shared" si="15"/>
        <v>8～9</v>
      </c>
      <c r="BA38" s="52" t="str">
        <f t="shared" si="15"/>
        <v/>
      </c>
      <c r="BB38" s="52" t="str">
        <f t="shared" si="15"/>
        <v/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24.95" customHeight="1">
      <c r="Q39" s="18" t="s">
        <v>53</v>
      </c>
      <c r="Z39" s="9">
        <v>30</v>
      </c>
      <c r="AA39" s="30" t="str">
        <f>U14</f>
        <v>英語</v>
      </c>
      <c r="AB39" s="70" t="s">
        <v>232</v>
      </c>
      <c r="AC39" s="48" t="str">
        <f t="shared" si="12"/>
        <v>理科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>
        <f>IF($AC39=AG$9,COUNTIF($AC$10:$AC39,AG$9)+W$18,"")</f>
        <v>4</v>
      </c>
      <c r="AH39" s="49" t="str">
        <f>IF($AC39=AH$9,COUNTIF($AC$10:$AC39,AH$9)+X$18,"")</f>
        <v/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>8～9</v>
      </c>
      <c r="AP39" s="46" t="str">
        <f>IF(AG39="","",VLOOKUP(AG39,目次!$A$5:$P$36,16))</f>
        <v>8～9</v>
      </c>
      <c r="AQ39" s="46" t="str">
        <f>IF(AH39="","",VLOOKUP(AH39,目次!$A$5:$P$36,7))</f>
        <v/>
      </c>
      <c r="AR39" s="46" t="str">
        <f>IF(AH39="","",VLOOKUP(AH39,目次!$A$5:$P$36,16))</f>
        <v/>
      </c>
      <c r="AS39" s="52" t="str">
        <f t="shared" si="16"/>
        <v/>
      </c>
      <c r="AT39" s="52" t="str">
        <f t="shared" si="16"/>
        <v/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>8～9</v>
      </c>
      <c r="AZ39" s="52" t="str">
        <f t="shared" si="15"/>
        <v>8～9</v>
      </c>
      <c r="BA39" s="52" t="str">
        <f t="shared" si="15"/>
        <v>14～15</v>
      </c>
      <c r="BB39" s="52" t="str">
        <f t="shared" si="15"/>
        <v>14～15</v>
      </c>
      <c r="BG39" s="45">
        <v>30</v>
      </c>
      <c r="BH39" s="73" t="s">
        <v>54</v>
      </c>
      <c r="BI39" s="93" t="s">
        <v>87</v>
      </c>
      <c r="BJ39" s="26" t="s">
        <v>87</v>
      </c>
      <c r="BK39" s="82" t="s">
        <v>172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24.95" customHeight="1">
      <c r="Z40" s="9">
        <v>31</v>
      </c>
      <c r="AA40" s="30" t="str">
        <f>U10</f>
        <v>国語</v>
      </c>
      <c r="AB40" s="70" t="s">
        <v>233</v>
      </c>
      <c r="AC40" s="48" t="str">
        <f t="shared" si="12"/>
        <v>英語</v>
      </c>
      <c r="AD40" s="49" t="str">
        <f>IF($AC40=AD$9,COUNTIF($AC$10:$AC40,AD$9)+T$18,"")</f>
        <v/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>
        <f>IF($AC40=AH$9,COUNTIF($AC$10:$AC40,AH$9)+X$18,"")</f>
        <v>7</v>
      </c>
      <c r="AI40" s="46" t="str">
        <f>IF(AD40="","",VLOOKUP(AD40,目次!$A$5:$P$36,3))</f>
        <v/>
      </c>
      <c r="AJ40" s="46" t="str">
        <f>IF(AD40="","",VLOOKUP(AD40,目次!$A$5:$P$36,16))</f>
        <v/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>14～15</v>
      </c>
      <c r="AR40" s="46" t="str">
        <f>IF(AH40="","",VLOOKUP(AH40,目次!$A$5:$P$36,16))</f>
        <v>14～15</v>
      </c>
      <c r="AS40" s="52" t="str">
        <f t="shared" si="16"/>
        <v/>
      </c>
      <c r="AT40" s="52" t="str">
        <f t="shared" si="16"/>
        <v/>
      </c>
      <c r="AU40" s="52" t="str">
        <f t="shared" si="16"/>
        <v/>
      </c>
      <c r="AV40" s="52" t="str">
        <f t="shared" si="16"/>
        <v/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>14～15,16～17</v>
      </c>
      <c r="BB40" s="52" t="str">
        <f t="shared" si="15"/>
        <v>14～15,16～17</v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7.25" customHeight="1" thickBot="1">
      <c r="Z41" s="9">
        <v>32</v>
      </c>
      <c r="AA41" s="30" t="str">
        <f>U11</f>
        <v>社会</v>
      </c>
      <c r="AB41" s="70" t="s">
        <v>233</v>
      </c>
      <c r="AC41" s="48" t="str">
        <f t="shared" si="12"/>
        <v>英語</v>
      </c>
      <c r="AD41" s="49" t="str">
        <f>IF($AC41=AD$9,COUNTIF($AC$10:$AC41,AD$9)+T$18,"")</f>
        <v/>
      </c>
      <c r="AE41" s="49" t="str">
        <f>IF($AC41=AE$9,COUNTIF($AC$10:$AC41,AE$9)+U$18,"")</f>
        <v/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>
        <f>IF($AC41=AH$9,COUNTIF($AC$10:$AC41,AH$9)+X$18,"")</f>
        <v>8</v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/>
      </c>
      <c r="AL41" s="46" t="str">
        <f>IF(AE41="","",VLOOKUP(AE41,目次!$A$5:$P$36,16))</f>
        <v/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>16～17</v>
      </c>
      <c r="AR41" s="46" t="str">
        <f>IF(AH41="","",VLOOKUP(AH41,目次!$A$5:$P$36,16))</f>
        <v>16～17</v>
      </c>
      <c r="AS41" s="52" t="str">
        <f t="shared" si="16"/>
        <v/>
      </c>
      <c r="AT41" s="52" t="str">
        <f t="shared" si="16"/>
        <v/>
      </c>
      <c r="AU41" s="52" t="str">
        <f t="shared" si="16"/>
        <v/>
      </c>
      <c r="AV41" s="52" t="str">
        <f t="shared" si="16"/>
        <v/>
      </c>
      <c r="AW41" s="52" t="str">
        <f t="shared" si="16"/>
        <v>18～19</v>
      </c>
      <c r="AX41" s="52" t="str">
        <f t="shared" si="15"/>
        <v>18～19</v>
      </c>
      <c r="AY41" s="52" t="str">
        <f t="shared" si="15"/>
        <v/>
      </c>
      <c r="AZ41" s="52" t="str">
        <f t="shared" si="15"/>
        <v/>
      </c>
      <c r="BA41" s="52" t="str">
        <f t="shared" si="15"/>
        <v>16～17</v>
      </c>
      <c r="BB41" s="52" t="str">
        <f t="shared" si="15"/>
        <v>16～17</v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9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9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18～19</v>
      </c>
      <c r="AN42" s="46" t="str">
        <f>IF(AF42="","",VLOOKUP(AF42,目次!$A$5:$P$36,16))</f>
        <v>18～19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18～19</v>
      </c>
      <c r="AX42" s="52" t="str">
        <f t="shared" si="15"/>
        <v>18～19</v>
      </c>
      <c r="AY42" s="52" t="str">
        <f t="shared" si="15"/>
        <v>10～11</v>
      </c>
      <c r="AZ42" s="52" t="str">
        <f t="shared" si="15"/>
        <v>10～11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5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10～11</v>
      </c>
      <c r="AP43" s="46" t="str">
        <f>IF(AG43="","",VLOOKUP(AG43,目次!$A$5:$P$36,16))</f>
        <v>10～11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10～11</v>
      </c>
      <c r="AZ43" s="52" t="str">
        <f t="shared" si="15"/>
        <v>10～11</v>
      </c>
      <c r="BA43" s="52" t="str">
        <f t="shared" si="15"/>
        <v>18～19</v>
      </c>
      <c r="BB43" s="52" t="str">
        <f t="shared" si="15"/>
        <v>18～19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9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18～19</v>
      </c>
      <c r="AR44" s="46" t="str">
        <f>IF(AH44="","",VLOOKUP(AH44,目次!$A$5:$P$36,16))</f>
        <v>18～19</v>
      </c>
      <c r="AS44" s="52" t="str">
        <f t="shared" si="16"/>
        <v>18～19</v>
      </c>
      <c r="AT44" s="52" t="str">
        <f t="shared" si="16"/>
        <v>18～19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18～19</v>
      </c>
      <c r="BB44" s="52" t="str">
        <f t="shared" si="15"/>
        <v>18～19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9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18～19</v>
      </c>
      <c r="AJ45" s="46" t="str">
        <f>IF(AD45="","",VLOOKUP(AD45,目次!$A$5:$P$36,16))</f>
        <v>18～19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18～19</v>
      </c>
      <c r="AT45" s="52" t="str">
        <f t="shared" si="16"/>
        <v>18～19</v>
      </c>
      <c r="AU45" s="52" t="str">
        <f t="shared" si="16"/>
        <v>10～11</v>
      </c>
      <c r="AV45" s="52" t="str">
        <f t="shared" si="16"/>
        <v>10～11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5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10～11</v>
      </c>
      <c r="AL46" s="46" t="str">
        <f>IF(AE46="","",VLOOKUP(AE46,目次!$A$5:$P$36,16))</f>
        <v>10～11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10～11</v>
      </c>
      <c r="AV46" s="52" t="str">
        <f t="shared" si="16"/>
        <v>10～11</v>
      </c>
      <c r="AW46" s="52" t="str">
        <f t="shared" si="16"/>
        <v>20～21</v>
      </c>
      <c r="AX46" s="52" t="str">
        <f t="shared" si="15"/>
        <v>20～21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10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20～21</v>
      </c>
      <c r="AN47" s="46" t="str">
        <f>IF(AF47="","",VLOOKUP(AF47,目次!$A$5:$P$36,16))</f>
        <v>20～21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20～21</v>
      </c>
      <c r="AX47" s="52" t="str">
        <f t="shared" si="15"/>
        <v>20～21</v>
      </c>
      <c r="AY47" s="52" t="str">
        <f t="shared" si="15"/>
        <v>12～13</v>
      </c>
      <c r="AZ47" s="52" t="str">
        <f t="shared" si="15"/>
        <v>12～13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6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12～13</v>
      </c>
      <c r="AP48" s="46" t="str">
        <f>IF(AG48="","",VLOOKUP(AG48,目次!$A$5:$P$36,16))</f>
        <v>12～13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12～13</v>
      </c>
      <c r="AZ48" s="52" t="str">
        <f t="shared" si="15"/>
        <v>12～13</v>
      </c>
      <c r="BA48" s="52" t="str">
        <f t="shared" si="15"/>
        <v>20～21</v>
      </c>
      <c r="BB48" s="52" t="str">
        <f t="shared" si="15"/>
        <v>20～21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10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20～21</v>
      </c>
      <c r="AR49" s="46" t="str">
        <f>IF(AH49="","",VLOOKUP(AH49,目次!$A$5:$P$36,16))</f>
        <v>20～21</v>
      </c>
      <c r="AS49" s="52" t="str">
        <f t="shared" si="16"/>
        <v>20～21</v>
      </c>
      <c r="AT49" s="52" t="str">
        <f t="shared" si="16"/>
        <v>20～21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20～21</v>
      </c>
      <c r="BB49" s="52" t="str">
        <f t="shared" si="15"/>
        <v>20～21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10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20～21</v>
      </c>
      <c r="AJ50" s="46" t="str">
        <f>IF(AD50="","",VLOOKUP(AD50,目次!$A$5:$P$36,16))</f>
        <v>20～21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20～21</v>
      </c>
      <c r="AT50" s="52" t="str">
        <f t="shared" si="16"/>
        <v>20～21</v>
      </c>
      <c r="AU50" s="52" t="str">
        <f t="shared" si="16"/>
        <v>12～14</v>
      </c>
      <c r="AV50" s="52" t="str">
        <f t="shared" si="16"/>
        <v>12～13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6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12～14</v>
      </c>
      <c r="AL51" s="46" t="str">
        <f>IF(AE51="","",VLOOKUP(AE51,目次!$A$5:$P$36,16))</f>
        <v>12～13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12～14</v>
      </c>
      <c r="AV51" s="52" t="str">
        <f t="shared" si="16"/>
        <v>12～13</v>
      </c>
      <c r="AW51" s="52" t="str">
        <f t="shared" si="16"/>
        <v>22～23</v>
      </c>
      <c r="AX51" s="52" t="str">
        <f t="shared" si="15"/>
        <v>22～23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11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22～23</v>
      </c>
      <c r="AN52" s="46" t="str">
        <f>IF(AF52="","",VLOOKUP(AF52,目次!$A$5:$P$36,16))</f>
        <v>22～23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22～23</v>
      </c>
      <c r="AX52" s="52" t="str">
        <f t="shared" si="15"/>
        <v>22～23</v>
      </c>
      <c r="AY52" s="52" t="str">
        <f t="shared" si="15"/>
        <v>14～15</v>
      </c>
      <c r="AZ52" s="52" t="str">
        <f t="shared" si="15"/>
        <v>14～15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7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14～15</v>
      </c>
      <c r="AP53" s="46" t="str">
        <f>IF(AG53="","",VLOOKUP(AG53,目次!$A$5:$P$36,16))</f>
        <v>14～15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14～15</v>
      </c>
      <c r="AZ53" s="52" t="str">
        <f t="shared" si="15"/>
        <v>14～15</v>
      </c>
      <c r="BA53" s="52" t="str">
        <f t="shared" si="15"/>
        <v>22～23</v>
      </c>
      <c r="BB53" s="52" t="str">
        <f t="shared" si="15"/>
        <v>22～23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11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22～23</v>
      </c>
      <c r="AR54" s="46" t="str">
        <f>IF(AH54="","",VLOOKUP(AH54,目次!$A$5:$P$36,16))</f>
        <v>22～23</v>
      </c>
      <c r="AS54" s="52" t="str">
        <f t="shared" si="16"/>
        <v>22～23</v>
      </c>
      <c r="AT54" s="52" t="str">
        <f t="shared" si="16"/>
        <v>22～23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22～23</v>
      </c>
      <c r="BB54" s="52" t="str">
        <f t="shared" si="15"/>
        <v>22～23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11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22～23</v>
      </c>
      <c r="AJ55" s="46" t="str">
        <f>IF(AD55="","",VLOOKUP(AD55,目次!$A$5:$P$36,16))</f>
        <v>22～23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22～23</v>
      </c>
      <c r="AT55" s="52" t="str">
        <f t="shared" si="16"/>
        <v>22～23</v>
      </c>
      <c r="AU55" s="52" t="str">
        <f t="shared" si="16"/>
        <v>16～17</v>
      </c>
      <c r="AV55" s="52" t="str">
        <f t="shared" si="16"/>
        <v>14～15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7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16～17</v>
      </c>
      <c r="AL56" s="46" t="str">
        <f>IF(AE56="","",VLOOKUP(AE56,目次!$A$5:$P$36,16))</f>
        <v>14～15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16～17</v>
      </c>
      <c r="AV56" s="52" t="str">
        <f t="shared" si="16"/>
        <v>14～15</v>
      </c>
      <c r="AW56" s="52" t="str">
        <f t="shared" si="16"/>
        <v>24～25</v>
      </c>
      <c r="AX56" s="52" t="str">
        <f t="shared" si="15"/>
        <v>24～25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12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24～25</v>
      </c>
      <c r="AN57" s="46" t="str">
        <f>IF(AF57="","",VLOOKUP(AF57,目次!$A$5:$P$36,16))</f>
        <v>24～25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24～25</v>
      </c>
      <c r="AX57" s="52" t="str">
        <f t="shared" si="15"/>
        <v>24～25</v>
      </c>
      <c r="AY57" s="52" t="str">
        <f t="shared" si="15"/>
        <v>16～17</v>
      </c>
      <c r="AZ57" s="52" t="str">
        <f t="shared" si="15"/>
        <v>16～17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8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16～17</v>
      </c>
      <c r="AP58" s="46" t="str">
        <f>IF(AG58="","",VLOOKUP(AG58,目次!$A$5:$P$36,16))</f>
        <v>16～17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16～17</v>
      </c>
      <c r="AZ58" s="52" t="str">
        <f t="shared" si="15"/>
        <v>16～17</v>
      </c>
      <c r="BA58" s="52" t="str">
        <f t="shared" si="15"/>
        <v>24～25</v>
      </c>
      <c r="BB58" s="52" t="str">
        <f t="shared" si="15"/>
        <v>24～25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12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24～25</v>
      </c>
      <c r="AR59" s="46" t="str">
        <f>IF(AH59="","",VLOOKUP(AH59,目次!$A$5:$P$36,16))</f>
        <v>24～25</v>
      </c>
      <c r="AS59" s="52" t="str">
        <f t="shared" si="16"/>
        <v>24～25</v>
      </c>
      <c r="AT59" s="52" t="str">
        <f t="shared" si="16"/>
        <v>24～25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24～25</v>
      </c>
      <c r="BB59" s="52" t="str">
        <f t="shared" si="15"/>
        <v>24～25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12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24～25</v>
      </c>
      <c r="AJ60" s="46" t="str">
        <f>IF(AD60="","",VLOOKUP(AD60,目次!$A$5:$P$36,16))</f>
        <v>24～25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24～25</v>
      </c>
      <c r="AT60" s="52" t="str">
        <f t="shared" si="16"/>
        <v>24～25</v>
      </c>
      <c r="AU60" s="52" t="str">
        <f t="shared" si="16"/>
        <v>18～19</v>
      </c>
      <c r="AV60" s="52" t="str">
        <f t="shared" si="16"/>
        <v>16～17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8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18～19</v>
      </c>
      <c r="AL61" s="46" t="str">
        <f>IF(AE61="","",VLOOKUP(AE61,目次!$A$5:$P$36,16))</f>
        <v>16～17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18～19</v>
      </c>
      <c r="AV61" s="52" t="str">
        <f t="shared" si="16"/>
        <v>16～17</v>
      </c>
      <c r="AW61" s="52" t="str">
        <f t="shared" si="16"/>
        <v>26～27</v>
      </c>
      <c r="AX61" s="52" t="str">
        <f t="shared" si="15"/>
        <v>26～27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13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26～27</v>
      </c>
      <c r="AN62" s="46" t="str">
        <f>IF(AF62="","",VLOOKUP(AF62,目次!$A$5:$P$36,16))</f>
        <v>26～27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26～27</v>
      </c>
      <c r="AX62" s="52" t="str">
        <f t="shared" si="15"/>
        <v>26～27</v>
      </c>
      <c r="AY62" s="52" t="str">
        <f t="shared" si="15"/>
        <v>18～19</v>
      </c>
      <c r="AZ62" s="52" t="str">
        <f t="shared" si="15"/>
        <v>18～19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9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18～19</v>
      </c>
      <c r="AP63" s="46" t="str">
        <f>IF(AG63="","",VLOOKUP(AG63,目次!$A$5:$P$36,16))</f>
        <v>18～19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18～19</v>
      </c>
      <c r="AZ63" s="52" t="str">
        <f t="shared" si="15"/>
        <v>18～19</v>
      </c>
      <c r="BA63" s="52" t="str">
        <f t="shared" si="15"/>
        <v>26～27</v>
      </c>
      <c r="BB63" s="52" t="str">
        <f t="shared" si="15"/>
        <v>26～27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13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26～27</v>
      </c>
      <c r="AR64" s="46" t="str">
        <f>IF(AH64="","",VLOOKUP(AH64,目次!$A$5:$P$36,16))</f>
        <v>26～27</v>
      </c>
      <c r="AS64" s="52" t="str">
        <f t="shared" si="16"/>
        <v>26～27</v>
      </c>
      <c r="AT64" s="52" t="str">
        <f t="shared" si="16"/>
        <v>26～27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26～27</v>
      </c>
      <c r="BB64" s="52" t="str">
        <f t="shared" si="15"/>
        <v>26～27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13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26～27</v>
      </c>
      <c r="AJ65" s="46" t="str">
        <f>IF(AD65="","",VLOOKUP(AD65,目次!$A$5:$P$36,16))</f>
        <v>26～27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26～27</v>
      </c>
      <c r="AT65" s="52" t="str">
        <f t="shared" si="16"/>
        <v>26～27</v>
      </c>
      <c r="AU65" s="52" t="str">
        <f t="shared" si="16"/>
        <v>20～22</v>
      </c>
      <c r="AV65" s="52" t="str">
        <f t="shared" si="16"/>
        <v>18～19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9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20～22</v>
      </c>
      <c r="AL66" s="46" t="str">
        <f>IF(AE66="","",VLOOKUP(AE66,目次!$A$5:$P$36,16))</f>
        <v>18～19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20～22</v>
      </c>
      <c r="AV66" s="52" t="str">
        <f t="shared" si="16"/>
        <v>18～19</v>
      </c>
      <c r="AW66" s="52" t="str">
        <f t="shared" si="16"/>
        <v>28～29</v>
      </c>
      <c r="AX66" s="52" t="str">
        <f t="shared" si="15"/>
        <v>28～29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14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28～29</v>
      </c>
      <c r="AN67" s="46" t="str">
        <f>IF(AF67="","",VLOOKUP(AF67,目次!$A$5:$P$36,16))</f>
        <v>28～29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28～29</v>
      </c>
      <c r="AX67" s="52" t="str">
        <f t="shared" si="16"/>
        <v>28～29</v>
      </c>
      <c r="AY67" s="52" t="str">
        <f t="shared" si="16"/>
        <v>20～21</v>
      </c>
      <c r="AZ67" s="52" t="str">
        <f t="shared" si="16"/>
        <v>20～21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10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20～21</v>
      </c>
      <c r="AP68" s="46" t="str">
        <f>IF(AG68="","",VLOOKUP(AG68,目次!$A$5:$P$36,16))</f>
        <v>20～21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20～21</v>
      </c>
      <c r="AZ68" s="52" t="str">
        <f t="shared" si="17"/>
        <v>20～21</v>
      </c>
      <c r="BA68" s="52" t="str">
        <f t="shared" si="17"/>
        <v>28～29</v>
      </c>
      <c r="BB68" s="52" t="str">
        <f t="shared" si="17"/>
        <v>28～29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14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28～29</v>
      </c>
      <c r="AR69" s="46" t="str">
        <f>IF(AH69="","",VLOOKUP(AH69,目次!$A$5:$P$36,16))</f>
        <v>28～29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28～29</v>
      </c>
      <c r="BB69" s="52" t="str">
        <f t="shared" si="17"/>
        <v>28～29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8">
    <mergeCell ref="BQ8:BR8"/>
    <mergeCell ref="E5:F5"/>
    <mergeCell ref="G5:H5"/>
    <mergeCell ref="I5:J5"/>
    <mergeCell ref="K5:L5"/>
    <mergeCell ref="M5:N5"/>
    <mergeCell ref="A1:G1"/>
    <mergeCell ref="BI8:BJ8"/>
    <mergeCell ref="BK8:BL8"/>
    <mergeCell ref="BM8:BN8"/>
    <mergeCell ref="BO8:BP8"/>
    <mergeCell ref="J1:O1"/>
    <mergeCell ref="A2:H2"/>
    <mergeCell ref="I2:O2"/>
    <mergeCell ref="A3:B3"/>
    <mergeCell ref="A4:B4"/>
    <mergeCell ref="E4:I4"/>
    <mergeCell ref="J4:O4"/>
  </mergeCells>
  <phoneticPr fontId="1"/>
  <conditionalFormatting sqref="B7:B37">
    <cfRule type="expression" dxfId="116" priority="4" stopIfTrue="1">
      <formula>C7="祝"</formula>
    </cfRule>
    <cfRule type="expression" dxfId="115" priority="5" stopIfTrue="1">
      <formula>OR(C7=1,C7=7)</formula>
    </cfRule>
  </conditionalFormatting>
  <conditionalFormatting sqref="A7:A37">
    <cfRule type="expression" dxfId="114" priority="2" stopIfTrue="1">
      <formula>C7="祝"</formula>
    </cfRule>
    <cfRule type="expression" dxfId="113" priority="3" stopIfTrue="1">
      <formula>OR(C7=1,C7=7)</formula>
    </cfRule>
  </conditionalFormatting>
  <conditionalFormatting sqref="C7:C37">
    <cfRule type="cellIs" dxfId="112" priority="1" stopIfTrue="1" operator="equal">
      <formula>"祝"</formula>
    </cfRule>
  </conditionalFormatting>
  <dataValidations count="2">
    <dataValidation type="list" allowBlank="1" showInputMessage="1" showErrorMessage="1" sqref="U10:U14 JE10:JE14 TA10:TA14 ACW10:ACW14 AMS10:AMS14 AWO10:AWO14 BGK10:BGK14 BQG10:BQG14 CAC10:CAC14 CJY10:CJY14 CTU10:CTU14 DDQ10:DDQ14 DNM10:DNM14 DXI10:DXI14 EHE10:EHE14 ERA10:ERA14 FAW10:FAW14 FKS10:FKS14 FUO10:FUO14 GEK10:GEK14 GOG10:GOG14 GYC10:GYC14 HHY10:HHY14 HRU10:HRU14 IBQ10:IBQ14 ILM10:ILM14 IVI10:IVI14 JFE10:JFE14 JPA10:JPA14 JYW10:JYW14 KIS10:KIS14 KSO10:KSO14 LCK10:LCK14 LMG10:LMG14 LWC10:LWC14 MFY10:MFY14 MPU10:MPU14 MZQ10:MZQ14 NJM10:NJM14 NTI10:NTI14 ODE10:ODE14 ONA10:ONA14 OWW10:OWW14 PGS10:PGS14 PQO10:PQO14 QAK10:QAK14 QKG10:QKG14 QUC10:QUC14 RDY10:RDY14 RNU10:RNU14 RXQ10:RXQ14 SHM10:SHM14 SRI10:SRI14 TBE10:TBE14 TLA10:TLA14 TUW10:TUW14 UES10:UES14 UOO10:UOO14 UYK10:UYK14 VIG10:VIG14 VSC10:VSC14 WBY10:WBY14 WLU10:WLU14 WVQ10:WVQ14 U65546:U65550 JE65546:JE65550 TA65546:TA65550 ACW65546:ACW65550 AMS65546:AMS65550 AWO65546:AWO65550 BGK65546:BGK65550 BQG65546:BQG65550 CAC65546:CAC65550 CJY65546:CJY65550 CTU65546:CTU65550 DDQ65546:DDQ65550 DNM65546:DNM65550 DXI65546:DXI65550 EHE65546:EHE65550 ERA65546:ERA65550 FAW65546:FAW65550 FKS65546:FKS65550 FUO65546:FUO65550 GEK65546:GEK65550 GOG65546:GOG65550 GYC65546:GYC65550 HHY65546:HHY65550 HRU65546:HRU65550 IBQ65546:IBQ65550 ILM65546:ILM65550 IVI65546:IVI65550 JFE65546:JFE65550 JPA65546:JPA65550 JYW65546:JYW65550 KIS65546:KIS65550 KSO65546:KSO65550 LCK65546:LCK65550 LMG65546:LMG65550 LWC65546:LWC65550 MFY65546:MFY65550 MPU65546:MPU65550 MZQ65546:MZQ65550 NJM65546:NJM65550 NTI65546:NTI65550 ODE65546:ODE65550 ONA65546:ONA65550 OWW65546:OWW65550 PGS65546:PGS65550 PQO65546:PQO65550 QAK65546:QAK65550 QKG65546:QKG65550 QUC65546:QUC65550 RDY65546:RDY65550 RNU65546:RNU65550 RXQ65546:RXQ65550 SHM65546:SHM65550 SRI65546:SRI65550 TBE65546:TBE65550 TLA65546:TLA65550 TUW65546:TUW65550 UES65546:UES65550 UOO65546:UOO65550 UYK65546:UYK65550 VIG65546:VIG65550 VSC65546:VSC65550 WBY65546:WBY65550 WLU65546:WLU65550 WVQ65546:WVQ65550 U131082:U131086 JE131082:JE131086 TA131082:TA131086 ACW131082:ACW131086 AMS131082:AMS131086 AWO131082:AWO131086 BGK131082:BGK131086 BQG131082:BQG131086 CAC131082:CAC131086 CJY131082:CJY131086 CTU131082:CTU131086 DDQ131082:DDQ131086 DNM131082:DNM131086 DXI131082:DXI131086 EHE131082:EHE131086 ERA131082:ERA131086 FAW131082:FAW131086 FKS131082:FKS131086 FUO131082:FUO131086 GEK131082:GEK131086 GOG131082:GOG131086 GYC131082:GYC131086 HHY131082:HHY131086 HRU131082:HRU131086 IBQ131082:IBQ131086 ILM131082:ILM131086 IVI131082:IVI131086 JFE131082:JFE131086 JPA131082:JPA131086 JYW131082:JYW131086 KIS131082:KIS131086 KSO131082:KSO131086 LCK131082:LCK131086 LMG131082:LMG131086 LWC131082:LWC131086 MFY131082:MFY131086 MPU131082:MPU131086 MZQ131082:MZQ131086 NJM131082:NJM131086 NTI131082:NTI131086 ODE131082:ODE131086 ONA131082:ONA131086 OWW131082:OWW131086 PGS131082:PGS131086 PQO131082:PQO131086 QAK131082:QAK131086 QKG131082:QKG131086 QUC131082:QUC131086 RDY131082:RDY131086 RNU131082:RNU131086 RXQ131082:RXQ131086 SHM131082:SHM131086 SRI131082:SRI131086 TBE131082:TBE131086 TLA131082:TLA131086 TUW131082:TUW131086 UES131082:UES131086 UOO131082:UOO131086 UYK131082:UYK131086 VIG131082:VIG131086 VSC131082:VSC131086 WBY131082:WBY131086 WLU131082:WLU131086 WVQ131082:WVQ131086 U196618:U196622 JE196618:JE196622 TA196618:TA196622 ACW196618:ACW196622 AMS196618:AMS196622 AWO196618:AWO196622 BGK196618:BGK196622 BQG196618:BQG196622 CAC196618:CAC196622 CJY196618:CJY196622 CTU196618:CTU196622 DDQ196618:DDQ196622 DNM196618:DNM196622 DXI196618:DXI196622 EHE196618:EHE196622 ERA196618:ERA196622 FAW196618:FAW196622 FKS196618:FKS196622 FUO196618:FUO196622 GEK196618:GEK196622 GOG196618:GOG196622 GYC196618:GYC196622 HHY196618:HHY196622 HRU196618:HRU196622 IBQ196618:IBQ196622 ILM196618:ILM196622 IVI196618:IVI196622 JFE196618:JFE196622 JPA196618:JPA196622 JYW196618:JYW196622 KIS196618:KIS196622 KSO196618:KSO196622 LCK196618:LCK196622 LMG196618:LMG196622 LWC196618:LWC196622 MFY196618:MFY196622 MPU196618:MPU196622 MZQ196618:MZQ196622 NJM196618:NJM196622 NTI196618:NTI196622 ODE196618:ODE196622 ONA196618:ONA196622 OWW196618:OWW196622 PGS196618:PGS196622 PQO196618:PQO196622 QAK196618:QAK196622 QKG196618:QKG196622 QUC196618:QUC196622 RDY196618:RDY196622 RNU196618:RNU196622 RXQ196618:RXQ196622 SHM196618:SHM196622 SRI196618:SRI196622 TBE196618:TBE196622 TLA196618:TLA196622 TUW196618:TUW196622 UES196618:UES196622 UOO196618:UOO196622 UYK196618:UYK196622 VIG196618:VIG196622 VSC196618:VSC196622 WBY196618:WBY196622 WLU196618:WLU196622 WVQ196618:WVQ196622 U262154:U262158 JE262154:JE262158 TA262154:TA262158 ACW262154:ACW262158 AMS262154:AMS262158 AWO262154:AWO262158 BGK262154:BGK262158 BQG262154:BQG262158 CAC262154:CAC262158 CJY262154:CJY262158 CTU262154:CTU262158 DDQ262154:DDQ262158 DNM262154:DNM262158 DXI262154:DXI262158 EHE262154:EHE262158 ERA262154:ERA262158 FAW262154:FAW262158 FKS262154:FKS262158 FUO262154:FUO262158 GEK262154:GEK262158 GOG262154:GOG262158 GYC262154:GYC262158 HHY262154:HHY262158 HRU262154:HRU262158 IBQ262154:IBQ262158 ILM262154:ILM262158 IVI262154:IVI262158 JFE262154:JFE262158 JPA262154:JPA262158 JYW262154:JYW262158 KIS262154:KIS262158 KSO262154:KSO262158 LCK262154:LCK262158 LMG262154:LMG262158 LWC262154:LWC262158 MFY262154:MFY262158 MPU262154:MPU262158 MZQ262154:MZQ262158 NJM262154:NJM262158 NTI262154:NTI262158 ODE262154:ODE262158 ONA262154:ONA262158 OWW262154:OWW262158 PGS262154:PGS262158 PQO262154:PQO262158 QAK262154:QAK262158 QKG262154:QKG262158 QUC262154:QUC262158 RDY262154:RDY262158 RNU262154:RNU262158 RXQ262154:RXQ262158 SHM262154:SHM262158 SRI262154:SRI262158 TBE262154:TBE262158 TLA262154:TLA262158 TUW262154:TUW262158 UES262154:UES262158 UOO262154:UOO262158 UYK262154:UYK262158 VIG262154:VIG262158 VSC262154:VSC262158 WBY262154:WBY262158 WLU262154:WLU262158 WVQ262154:WVQ262158 U327690:U327694 JE327690:JE327694 TA327690:TA327694 ACW327690:ACW327694 AMS327690:AMS327694 AWO327690:AWO327694 BGK327690:BGK327694 BQG327690:BQG327694 CAC327690:CAC327694 CJY327690:CJY327694 CTU327690:CTU327694 DDQ327690:DDQ327694 DNM327690:DNM327694 DXI327690:DXI327694 EHE327690:EHE327694 ERA327690:ERA327694 FAW327690:FAW327694 FKS327690:FKS327694 FUO327690:FUO327694 GEK327690:GEK327694 GOG327690:GOG327694 GYC327690:GYC327694 HHY327690:HHY327694 HRU327690:HRU327694 IBQ327690:IBQ327694 ILM327690:ILM327694 IVI327690:IVI327694 JFE327690:JFE327694 JPA327690:JPA327694 JYW327690:JYW327694 KIS327690:KIS327694 KSO327690:KSO327694 LCK327690:LCK327694 LMG327690:LMG327694 LWC327690:LWC327694 MFY327690:MFY327694 MPU327690:MPU327694 MZQ327690:MZQ327694 NJM327690:NJM327694 NTI327690:NTI327694 ODE327690:ODE327694 ONA327690:ONA327694 OWW327690:OWW327694 PGS327690:PGS327694 PQO327690:PQO327694 QAK327690:QAK327694 QKG327690:QKG327694 QUC327690:QUC327694 RDY327690:RDY327694 RNU327690:RNU327694 RXQ327690:RXQ327694 SHM327690:SHM327694 SRI327690:SRI327694 TBE327690:TBE327694 TLA327690:TLA327694 TUW327690:TUW327694 UES327690:UES327694 UOO327690:UOO327694 UYK327690:UYK327694 VIG327690:VIG327694 VSC327690:VSC327694 WBY327690:WBY327694 WLU327690:WLU327694 WVQ327690:WVQ327694 U393226:U393230 JE393226:JE393230 TA393226:TA393230 ACW393226:ACW393230 AMS393226:AMS393230 AWO393226:AWO393230 BGK393226:BGK393230 BQG393226:BQG393230 CAC393226:CAC393230 CJY393226:CJY393230 CTU393226:CTU393230 DDQ393226:DDQ393230 DNM393226:DNM393230 DXI393226:DXI393230 EHE393226:EHE393230 ERA393226:ERA393230 FAW393226:FAW393230 FKS393226:FKS393230 FUO393226:FUO393230 GEK393226:GEK393230 GOG393226:GOG393230 GYC393226:GYC393230 HHY393226:HHY393230 HRU393226:HRU393230 IBQ393226:IBQ393230 ILM393226:ILM393230 IVI393226:IVI393230 JFE393226:JFE393230 JPA393226:JPA393230 JYW393226:JYW393230 KIS393226:KIS393230 KSO393226:KSO393230 LCK393226:LCK393230 LMG393226:LMG393230 LWC393226:LWC393230 MFY393226:MFY393230 MPU393226:MPU393230 MZQ393226:MZQ393230 NJM393226:NJM393230 NTI393226:NTI393230 ODE393226:ODE393230 ONA393226:ONA393230 OWW393226:OWW393230 PGS393226:PGS393230 PQO393226:PQO393230 QAK393226:QAK393230 QKG393226:QKG393230 QUC393226:QUC393230 RDY393226:RDY393230 RNU393226:RNU393230 RXQ393226:RXQ393230 SHM393226:SHM393230 SRI393226:SRI393230 TBE393226:TBE393230 TLA393226:TLA393230 TUW393226:TUW393230 UES393226:UES393230 UOO393226:UOO393230 UYK393226:UYK393230 VIG393226:VIG393230 VSC393226:VSC393230 WBY393226:WBY393230 WLU393226:WLU393230 WVQ393226:WVQ393230 U458762:U458766 JE458762:JE458766 TA458762:TA458766 ACW458762:ACW458766 AMS458762:AMS458766 AWO458762:AWO458766 BGK458762:BGK458766 BQG458762:BQG458766 CAC458762:CAC458766 CJY458762:CJY458766 CTU458762:CTU458766 DDQ458762:DDQ458766 DNM458762:DNM458766 DXI458762:DXI458766 EHE458762:EHE458766 ERA458762:ERA458766 FAW458762:FAW458766 FKS458762:FKS458766 FUO458762:FUO458766 GEK458762:GEK458766 GOG458762:GOG458766 GYC458762:GYC458766 HHY458762:HHY458766 HRU458762:HRU458766 IBQ458762:IBQ458766 ILM458762:ILM458766 IVI458762:IVI458766 JFE458762:JFE458766 JPA458762:JPA458766 JYW458762:JYW458766 KIS458762:KIS458766 KSO458762:KSO458766 LCK458762:LCK458766 LMG458762:LMG458766 LWC458762:LWC458766 MFY458762:MFY458766 MPU458762:MPU458766 MZQ458762:MZQ458766 NJM458762:NJM458766 NTI458762:NTI458766 ODE458762:ODE458766 ONA458762:ONA458766 OWW458762:OWW458766 PGS458762:PGS458766 PQO458762:PQO458766 QAK458762:QAK458766 QKG458762:QKG458766 QUC458762:QUC458766 RDY458762:RDY458766 RNU458762:RNU458766 RXQ458762:RXQ458766 SHM458762:SHM458766 SRI458762:SRI458766 TBE458762:TBE458766 TLA458762:TLA458766 TUW458762:TUW458766 UES458762:UES458766 UOO458762:UOO458766 UYK458762:UYK458766 VIG458762:VIG458766 VSC458762:VSC458766 WBY458762:WBY458766 WLU458762:WLU458766 WVQ458762:WVQ458766 U524298:U524302 JE524298:JE524302 TA524298:TA524302 ACW524298:ACW524302 AMS524298:AMS524302 AWO524298:AWO524302 BGK524298:BGK524302 BQG524298:BQG524302 CAC524298:CAC524302 CJY524298:CJY524302 CTU524298:CTU524302 DDQ524298:DDQ524302 DNM524298:DNM524302 DXI524298:DXI524302 EHE524298:EHE524302 ERA524298:ERA524302 FAW524298:FAW524302 FKS524298:FKS524302 FUO524298:FUO524302 GEK524298:GEK524302 GOG524298:GOG524302 GYC524298:GYC524302 HHY524298:HHY524302 HRU524298:HRU524302 IBQ524298:IBQ524302 ILM524298:ILM524302 IVI524298:IVI524302 JFE524298:JFE524302 JPA524298:JPA524302 JYW524298:JYW524302 KIS524298:KIS524302 KSO524298:KSO524302 LCK524298:LCK524302 LMG524298:LMG524302 LWC524298:LWC524302 MFY524298:MFY524302 MPU524298:MPU524302 MZQ524298:MZQ524302 NJM524298:NJM524302 NTI524298:NTI524302 ODE524298:ODE524302 ONA524298:ONA524302 OWW524298:OWW524302 PGS524298:PGS524302 PQO524298:PQO524302 QAK524298:QAK524302 QKG524298:QKG524302 QUC524298:QUC524302 RDY524298:RDY524302 RNU524298:RNU524302 RXQ524298:RXQ524302 SHM524298:SHM524302 SRI524298:SRI524302 TBE524298:TBE524302 TLA524298:TLA524302 TUW524298:TUW524302 UES524298:UES524302 UOO524298:UOO524302 UYK524298:UYK524302 VIG524298:VIG524302 VSC524298:VSC524302 WBY524298:WBY524302 WLU524298:WLU524302 WVQ524298:WVQ524302 U589834:U589838 JE589834:JE589838 TA589834:TA589838 ACW589834:ACW589838 AMS589834:AMS589838 AWO589834:AWO589838 BGK589834:BGK589838 BQG589834:BQG589838 CAC589834:CAC589838 CJY589834:CJY589838 CTU589834:CTU589838 DDQ589834:DDQ589838 DNM589834:DNM589838 DXI589834:DXI589838 EHE589834:EHE589838 ERA589834:ERA589838 FAW589834:FAW589838 FKS589834:FKS589838 FUO589834:FUO589838 GEK589834:GEK589838 GOG589834:GOG589838 GYC589834:GYC589838 HHY589834:HHY589838 HRU589834:HRU589838 IBQ589834:IBQ589838 ILM589834:ILM589838 IVI589834:IVI589838 JFE589834:JFE589838 JPA589834:JPA589838 JYW589834:JYW589838 KIS589834:KIS589838 KSO589834:KSO589838 LCK589834:LCK589838 LMG589834:LMG589838 LWC589834:LWC589838 MFY589834:MFY589838 MPU589834:MPU589838 MZQ589834:MZQ589838 NJM589834:NJM589838 NTI589834:NTI589838 ODE589834:ODE589838 ONA589834:ONA589838 OWW589834:OWW589838 PGS589834:PGS589838 PQO589834:PQO589838 QAK589834:QAK589838 QKG589834:QKG589838 QUC589834:QUC589838 RDY589834:RDY589838 RNU589834:RNU589838 RXQ589834:RXQ589838 SHM589834:SHM589838 SRI589834:SRI589838 TBE589834:TBE589838 TLA589834:TLA589838 TUW589834:TUW589838 UES589834:UES589838 UOO589834:UOO589838 UYK589834:UYK589838 VIG589834:VIG589838 VSC589834:VSC589838 WBY589834:WBY589838 WLU589834:WLU589838 WVQ589834:WVQ589838 U655370:U655374 JE655370:JE655374 TA655370:TA655374 ACW655370:ACW655374 AMS655370:AMS655374 AWO655370:AWO655374 BGK655370:BGK655374 BQG655370:BQG655374 CAC655370:CAC655374 CJY655370:CJY655374 CTU655370:CTU655374 DDQ655370:DDQ655374 DNM655370:DNM655374 DXI655370:DXI655374 EHE655370:EHE655374 ERA655370:ERA655374 FAW655370:FAW655374 FKS655370:FKS655374 FUO655370:FUO655374 GEK655370:GEK655374 GOG655370:GOG655374 GYC655370:GYC655374 HHY655370:HHY655374 HRU655370:HRU655374 IBQ655370:IBQ655374 ILM655370:ILM655374 IVI655370:IVI655374 JFE655370:JFE655374 JPA655370:JPA655374 JYW655370:JYW655374 KIS655370:KIS655374 KSO655370:KSO655374 LCK655370:LCK655374 LMG655370:LMG655374 LWC655370:LWC655374 MFY655370:MFY655374 MPU655370:MPU655374 MZQ655370:MZQ655374 NJM655370:NJM655374 NTI655370:NTI655374 ODE655370:ODE655374 ONA655370:ONA655374 OWW655370:OWW655374 PGS655370:PGS655374 PQO655370:PQO655374 QAK655370:QAK655374 QKG655370:QKG655374 QUC655370:QUC655374 RDY655370:RDY655374 RNU655370:RNU655374 RXQ655370:RXQ655374 SHM655370:SHM655374 SRI655370:SRI655374 TBE655370:TBE655374 TLA655370:TLA655374 TUW655370:TUW655374 UES655370:UES655374 UOO655370:UOO655374 UYK655370:UYK655374 VIG655370:VIG655374 VSC655370:VSC655374 WBY655370:WBY655374 WLU655370:WLU655374 WVQ655370:WVQ655374 U720906:U720910 JE720906:JE720910 TA720906:TA720910 ACW720906:ACW720910 AMS720906:AMS720910 AWO720906:AWO720910 BGK720906:BGK720910 BQG720906:BQG720910 CAC720906:CAC720910 CJY720906:CJY720910 CTU720906:CTU720910 DDQ720906:DDQ720910 DNM720906:DNM720910 DXI720906:DXI720910 EHE720906:EHE720910 ERA720906:ERA720910 FAW720906:FAW720910 FKS720906:FKS720910 FUO720906:FUO720910 GEK720906:GEK720910 GOG720906:GOG720910 GYC720906:GYC720910 HHY720906:HHY720910 HRU720906:HRU720910 IBQ720906:IBQ720910 ILM720906:ILM720910 IVI720906:IVI720910 JFE720906:JFE720910 JPA720906:JPA720910 JYW720906:JYW720910 KIS720906:KIS720910 KSO720906:KSO720910 LCK720906:LCK720910 LMG720906:LMG720910 LWC720906:LWC720910 MFY720906:MFY720910 MPU720906:MPU720910 MZQ720906:MZQ720910 NJM720906:NJM720910 NTI720906:NTI720910 ODE720906:ODE720910 ONA720906:ONA720910 OWW720906:OWW720910 PGS720906:PGS720910 PQO720906:PQO720910 QAK720906:QAK720910 QKG720906:QKG720910 QUC720906:QUC720910 RDY720906:RDY720910 RNU720906:RNU720910 RXQ720906:RXQ720910 SHM720906:SHM720910 SRI720906:SRI720910 TBE720906:TBE720910 TLA720906:TLA720910 TUW720906:TUW720910 UES720906:UES720910 UOO720906:UOO720910 UYK720906:UYK720910 VIG720906:VIG720910 VSC720906:VSC720910 WBY720906:WBY720910 WLU720906:WLU720910 WVQ720906:WVQ720910 U786442:U786446 JE786442:JE786446 TA786442:TA786446 ACW786442:ACW786446 AMS786442:AMS786446 AWO786442:AWO786446 BGK786442:BGK786446 BQG786442:BQG786446 CAC786442:CAC786446 CJY786442:CJY786446 CTU786442:CTU786446 DDQ786442:DDQ786446 DNM786442:DNM786446 DXI786442:DXI786446 EHE786442:EHE786446 ERA786442:ERA786446 FAW786442:FAW786446 FKS786442:FKS786446 FUO786442:FUO786446 GEK786442:GEK786446 GOG786442:GOG786446 GYC786442:GYC786446 HHY786442:HHY786446 HRU786442:HRU786446 IBQ786442:IBQ786446 ILM786442:ILM786446 IVI786442:IVI786446 JFE786442:JFE786446 JPA786442:JPA786446 JYW786442:JYW786446 KIS786442:KIS786446 KSO786442:KSO786446 LCK786442:LCK786446 LMG786442:LMG786446 LWC786442:LWC786446 MFY786442:MFY786446 MPU786442:MPU786446 MZQ786442:MZQ786446 NJM786442:NJM786446 NTI786442:NTI786446 ODE786442:ODE786446 ONA786442:ONA786446 OWW786442:OWW786446 PGS786442:PGS786446 PQO786442:PQO786446 QAK786442:QAK786446 QKG786442:QKG786446 QUC786442:QUC786446 RDY786442:RDY786446 RNU786442:RNU786446 RXQ786442:RXQ786446 SHM786442:SHM786446 SRI786442:SRI786446 TBE786442:TBE786446 TLA786442:TLA786446 TUW786442:TUW786446 UES786442:UES786446 UOO786442:UOO786446 UYK786442:UYK786446 VIG786442:VIG786446 VSC786442:VSC786446 WBY786442:WBY786446 WLU786442:WLU786446 WVQ786442:WVQ786446 U851978:U851982 JE851978:JE851982 TA851978:TA851982 ACW851978:ACW851982 AMS851978:AMS851982 AWO851978:AWO851982 BGK851978:BGK851982 BQG851978:BQG851982 CAC851978:CAC851982 CJY851978:CJY851982 CTU851978:CTU851982 DDQ851978:DDQ851982 DNM851978:DNM851982 DXI851978:DXI851982 EHE851978:EHE851982 ERA851978:ERA851982 FAW851978:FAW851982 FKS851978:FKS851982 FUO851978:FUO851982 GEK851978:GEK851982 GOG851978:GOG851982 GYC851978:GYC851982 HHY851978:HHY851982 HRU851978:HRU851982 IBQ851978:IBQ851982 ILM851978:ILM851982 IVI851978:IVI851982 JFE851978:JFE851982 JPA851978:JPA851982 JYW851978:JYW851982 KIS851978:KIS851982 KSO851978:KSO851982 LCK851978:LCK851982 LMG851978:LMG851982 LWC851978:LWC851982 MFY851978:MFY851982 MPU851978:MPU851982 MZQ851978:MZQ851982 NJM851978:NJM851982 NTI851978:NTI851982 ODE851978:ODE851982 ONA851978:ONA851982 OWW851978:OWW851982 PGS851978:PGS851982 PQO851978:PQO851982 QAK851978:QAK851982 QKG851978:QKG851982 QUC851978:QUC851982 RDY851978:RDY851982 RNU851978:RNU851982 RXQ851978:RXQ851982 SHM851978:SHM851982 SRI851978:SRI851982 TBE851978:TBE851982 TLA851978:TLA851982 TUW851978:TUW851982 UES851978:UES851982 UOO851978:UOO851982 UYK851978:UYK851982 VIG851978:VIG851982 VSC851978:VSC851982 WBY851978:WBY851982 WLU851978:WLU851982 WVQ851978:WVQ851982 U917514:U917518 JE917514:JE917518 TA917514:TA917518 ACW917514:ACW917518 AMS917514:AMS917518 AWO917514:AWO917518 BGK917514:BGK917518 BQG917514:BQG917518 CAC917514:CAC917518 CJY917514:CJY917518 CTU917514:CTU917518 DDQ917514:DDQ917518 DNM917514:DNM917518 DXI917514:DXI917518 EHE917514:EHE917518 ERA917514:ERA917518 FAW917514:FAW917518 FKS917514:FKS917518 FUO917514:FUO917518 GEK917514:GEK917518 GOG917514:GOG917518 GYC917514:GYC917518 HHY917514:HHY917518 HRU917514:HRU917518 IBQ917514:IBQ917518 ILM917514:ILM917518 IVI917514:IVI917518 JFE917514:JFE917518 JPA917514:JPA917518 JYW917514:JYW917518 KIS917514:KIS917518 KSO917514:KSO917518 LCK917514:LCK917518 LMG917514:LMG917518 LWC917514:LWC917518 MFY917514:MFY917518 MPU917514:MPU917518 MZQ917514:MZQ917518 NJM917514:NJM917518 NTI917514:NTI917518 ODE917514:ODE917518 ONA917514:ONA917518 OWW917514:OWW917518 PGS917514:PGS917518 PQO917514:PQO917518 QAK917514:QAK917518 QKG917514:QKG917518 QUC917514:QUC917518 RDY917514:RDY917518 RNU917514:RNU917518 RXQ917514:RXQ917518 SHM917514:SHM917518 SRI917514:SRI917518 TBE917514:TBE917518 TLA917514:TLA917518 TUW917514:TUW917518 UES917514:UES917518 UOO917514:UOO917518 UYK917514:UYK917518 VIG917514:VIG917518 VSC917514:VSC917518 WBY917514:WBY917518 WLU917514:WLU917518 WVQ917514:WVQ917518 U983050:U983054 JE983050:JE983054 TA983050:TA983054 ACW983050:ACW983054 AMS983050:AMS983054 AWO983050:AWO983054 BGK983050:BGK983054 BQG983050:BQG983054 CAC983050:CAC983054 CJY983050:CJY983054 CTU983050:CTU983054 DDQ983050:DDQ983054 DNM983050:DNM983054 DXI983050:DXI983054 EHE983050:EHE983054 ERA983050:ERA983054 FAW983050:FAW983054 FKS983050:FKS983054 FUO983050:FUO983054 GEK983050:GEK983054 GOG983050:GOG983054 GYC983050:GYC983054 HHY983050:HHY983054 HRU983050:HRU983054 IBQ983050:IBQ983054 ILM983050:ILM983054 IVI983050:IVI983054 JFE983050:JFE983054 JPA983050:JPA983054 JYW983050:JYW983054 KIS983050:KIS983054 KSO983050:KSO983054 LCK983050:LCK983054 LMG983050:LMG983054 LWC983050:LWC983054 MFY983050:MFY983054 MPU983050:MPU983054 MZQ983050:MZQ983054 NJM983050:NJM983054 NTI983050:NTI983054 ODE983050:ODE983054 ONA983050:ONA983054 OWW983050:OWW983054 PGS983050:PGS983054 PQO983050:PQO983054 QAK983050:QAK983054 QKG983050:QKG983054 QUC983050:QUC983054 RDY983050:RDY983054 RNU983050:RNU983054 RXQ983050:RXQ983054 SHM983050:SHM983054 SRI983050:SRI983054 TBE983050:TBE983054 TLA983050:TLA983054 TUW983050:TUW983054 UES983050:UES983054 UOO983050:UOO983054 UYK983050:UYK983054 VIG983050:VIG983054 VSC983050:VSC983054 WBY983050:WBY983054 WLU983050:WLU983054 WVQ983050:WVQ983054 AB10:AB69 JL10:JL69 TH10:TH69 ADD10:ADD69 AMZ10:AMZ69 AWV10:AWV69 BGR10:BGR69 BQN10:BQN69 CAJ10:CAJ69 CKF10:CKF69 CUB10:CUB69 DDX10:DDX69 DNT10:DNT69 DXP10:DXP69 EHL10:EHL69 ERH10:ERH69 FBD10:FBD69 FKZ10:FKZ69 FUV10:FUV69 GER10:GER69 GON10:GON69 GYJ10:GYJ69 HIF10:HIF69 HSB10:HSB69 IBX10:IBX69 ILT10:ILT69 IVP10:IVP69 JFL10:JFL69 JPH10:JPH69 JZD10:JZD69 KIZ10:KIZ69 KSV10:KSV69 LCR10:LCR69 LMN10:LMN69 LWJ10:LWJ69 MGF10:MGF69 MQB10:MQB69 MZX10:MZX69 NJT10:NJT69 NTP10:NTP69 ODL10:ODL69 ONH10:ONH69 OXD10:OXD69 PGZ10:PGZ69 PQV10:PQV69 QAR10:QAR69 QKN10:QKN69 QUJ10:QUJ69 REF10:REF69 ROB10:ROB69 RXX10:RXX69 SHT10:SHT69 SRP10:SRP69 TBL10:TBL69 TLH10:TLH69 TVD10:TVD69 UEZ10:UEZ69 UOV10:UOV69 UYR10:UYR69 VIN10:VIN69 VSJ10:VSJ69 WCF10:WCF69 WMB10:WMB69 WVX10:WVX69 AB65546:AB65605 JL65546:JL65605 TH65546:TH65605 ADD65546:ADD65605 AMZ65546:AMZ65605 AWV65546:AWV65605 BGR65546:BGR65605 BQN65546:BQN65605 CAJ65546:CAJ65605 CKF65546:CKF65605 CUB65546:CUB65605 DDX65546:DDX65605 DNT65546:DNT65605 DXP65546:DXP65605 EHL65546:EHL65605 ERH65546:ERH65605 FBD65546:FBD65605 FKZ65546:FKZ65605 FUV65546:FUV65605 GER65546:GER65605 GON65546:GON65605 GYJ65546:GYJ65605 HIF65546:HIF65605 HSB65546:HSB65605 IBX65546:IBX65605 ILT65546:ILT65605 IVP65546:IVP65605 JFL65546:JFL65605 JPH65546:JPH65605 JZD65546:JZD65605 KIZ65546:KIZ65605 KSV65546:KSV65605 LCR65546:LCR65605 LMN65546:LMN65605 LWJ65546:LWJ65605 MGF65546:MGF65605 MQB65546:MQB65605 MZX65546:MZX65605 NJT65546:NJT65605 NTP65546:NTP65605 ODL65546:ODL65605 ONH65546:ONH65605 OXD65546:OXD65605 PGZ65546:PGZ65605 PQV65546:PQV65605 QAR65546:QAR65605 QKN65546:QKN65605 QUJ65546:QUJ65605 REF65546:REF65605 ROB65546:ROB65605 RXX65546:RXX65605 SHT65546:SHT65605 SRP65546:SRP65605 TBL65546:TBL65605 TLH65546:TLH65605 TVD65546:TVD65605 UEZ65546:UEZ65605 UOV65546:UOV65605 UYR65546:UYR65605 VIN65546:VIN65605 VSJ65546:VSJ65605 WCF65546:WCF65605 WMB65546:WMB65605 WVX65546:WVX65605 AB131082:AB131141 JL131082:JL131141 TH131082:TH131141 ADD131082:ADD131141 AMZ131082:AMZ131141 AWV131082:AWV131141 BGR131082:BGR131141 BQN131082:BQN131141 CAJ131082:CAJ131141 CKF131082:CKF131141 CUB131082:CUB131141 DDX131082:DDX131141 DNT131082:DNT131141 DXP131082:DXP131141 EHL131082:EHL131141 ERH131082:ERH131141 FBD131082:FBD131141 FKZ131082:FKZ131141 FUV131082:FUV131141 GER131082:GER131141 GON131082:GON131141 GYJ131082:GYJ131141 HIF131082:HIF131141 HSB131082:HSB131141 IBX131082:IBX131141 ILT131082:ILT131141 IVP131082:IVP131141 JFL131082:JFL131141 JPH131082:JPH131141 JZD131082:JZD131141 KIZ131082:KIZ131141 KSV131082:KSV131141 LCR131082:LCR131141 LMN131082:LMN131141 LWJ131082:LWJ131141 MGF131082:MGF131141 MQB131082:MQB131141 MZX131082:MZX131141 NJT131082:NJT131141 NTP131082:NTP131141 ODL131082:ODL131141 ONH131082:ONH131141 OXD131082:OXD131141 PGZ131082:PGZ131141 PQV131082:PQV131141 QAR131082:QAR131141 QKN131082:QKN131141 QUJ131082:QUJ131141 REF131082:REF131141 ROB131082:ROB131141 RXX131082:RXX131141 SHT131082:SHT131141 SRP131082:SRP131141 TBL131082:TBL131141 TLH131082:TLH131141 TVD131082:TVD131141 UEZ131082:UEZ131141 UOV131082:UOV131141 UYR131082:UYR131141 VIN131082:VIN131141 VSJ131082:VSJ131141 WCF131082:WCF131141 WMB131082:WMB131141 WVX131082:WVX131141 AB196618:AB196677 JL196618:JL196677 TH196618:TH196677 ADD196618:ADD196677 AMZ196618:AMZ196677 AWV196618:AWV196677 BGR196618:BGR196677 BQN196618:BQN196677 CAJ196618:CAJ196677 CKF196618:CKF196677 CUB196618:CUB196677 DDX196618:DDX196677 DNT196618:DNT196677 DXP196618:DXP196677 EHL196618:EHL196677 ERH196618:ERH196677 FBD196618:FBD196677 FKZ196618:FKZ196677 FUV196618:FUV196677 GER196618:GER196677 GON196618:GON196677 GYJ196618:GYJ196677 HIF196618:HIF196677 HSB196618:HSB196677 IBX196618:IBX196677 ILT196618:ILT196677 IVP196618:IVP196677 JFL196618:JFL196677 JPH196618:JPH196677 JZD196618:JZD196677 KIZ196618:KIZ196677 KSV196618:KSV196677 LCR196618:LCR196677 LMN196618:LMN196677 LWJ196618:LWJ196677 MGF196618:MGF196677 MQB196618:MQB196677 MZX196618:MZX196677 NJT196618:NJT196677 NTP196618:NTP196677 ODL196618:ODL196677 ONH196618:ONH196677 OXD196618:OXD196677 PGZ196618:PGZ196677 PQV196618:PQV196677 QAR196618:QAR196677 QKN196618:QKN196677 QUJ196618:QUJ196677 REF196618:REF196677 ROB196618:ROB196677 RXX196618:RXX196677 SHT196618:SHT196677 SRP196618:SRP196677 TBL196618:TBL196677 TLH196618:TLH196677 TVD196618:TVD196677 UEZ196618:UEZ196677 UOV196618:UOV196677 UYR196618:UYR196677 VIN196618:VIN196677 VSJ196618:VSJ196677 WCF196618:WCF196677 WMB196618:WMB196677 WVX196618:WVX196677 AB262154:AB262213 JL262154:JL262213 TH262154:TH262213 ADD262154:ADD262213 AMZ262154:AMZ262213 AWV262154:AWV262213 BGR262154:BGR262213 BQN262154:BQN262213 CAJ262154:CAJ262213 CKF262154:CKF262213 CUB262154:CUB262213 DDX262154:DDX262213 DNT262154:DNT262213 DXP262154:DXP262213 EHL262154:EHL262213 ERH262154:ERH262213 FBD262154:FBD262213 FKZ262154:FKZ262213 FUV262154:FUV262213 GER262154:GER262213 GON262154:GON262213 GYJ262154:GYJ262213 HIF262154:HIF262213 HSB262154:HSB262213 IBX262154:IBX262213 ILT262154:ILT262213 IVP262154:IVP262213 JFL262154:JFL262213 JPH262154:JPH262213 JZD262154:JZD262213 KIZ262154:KIZ262213 KSV262154:KSV262213 LCR262154:LCR262213 LMN262154:LMN262213 LWJ262154:LWJ262213 MGF262154:MGF262213 MQB262154:MQB262213 MZX262154:MZX262213 NJT262154:NJT262213 NTP262154:NTP262213 ODL262154:ODL262213 ONH262154:ONH262213 OXD262154:OXD262213 PGZ262154:PGZ262213 PQV262154:PQV262213 QAR262154:QAR262213 QKN262154:QKN262213 QUJ262154:QUJ262213 REF262154:REF262213 ROB262154:ROB262213 RXX262154:RXX262213 SHT262154:SHT262213 SRP262154:SRP262213 TBL262154:TBL262213 TLH262154:TLH262213 TVD262154:TVD262213 UEZ262154:UEZ262213 UOV262154:UOV262213 UYR262154:UYR262213 VIN262154:VIN262213 VSJ262154:VSJ262213 WCF262154:WCF262213 WMB262154:WMB262213 WVX262154:WVX262213 AB327690:AB327749 JL327690:JL327749 TH327690:TH327749 ADD327690:ADD327749 AMZ327690:AMZ327749 AWV327690:AWV327749 BGR327690:BGR327749 BQN327690:BQN327749 CAJ327690:CAJ327749 CKF327690:CKF327749 CUB327690:CUB327749 DDX327690:DDX327749 DNT327690:DNT327749 DXP327690:DXP327749 EHL327690:EHL327749 ERH327690:ERH327749 FBD327690:FBD327749 FKZ327690:FKZ327749 FUV327690:FUV327749 GER327690:GER327749 GON327690:GON327749 GYJ327690:GYJ327749 HIF327690:HIF327749 HSB327690:HSB327749 IBX327690:IBX327749 ILT327690:ILT327749 IVP327690:IVP327749 JFL327690:JFL327749 JPH327690:JPH327749 JZD327690:JZD327749 KIZ327690:KIZ327749 KSV327690:KSV327749 LCR327690:LCR327749 LMN327690:LMN327749 LWJ327690:LWJ327749 MGF327690:MGF327749 MQB327690:MQB327749 MZX327690:MZX327749 NJT327690:NJT327749 NTP327690:NTP327749 ODL327690:ODL327749 ONH327690:ONH327749 OXD327690:OXD327749 PGZ327690:PGZ327749 PQV327690:PQV327749 QAR327690:QAR327749 QKN327690:QKN327749 QUJ327690:QUJ327749 REF327690:REF327749 ROB327690:ROB327749 RXX327690:RXX327749 SHT327690:SHT327749 SRP327690:SRP327749 TBL327690:TBL327749 TLH327690:TLH327749 TVD327690:TVD327749 UEZ327690:UEZ327749 UOV327690:UOV327749 UYR327690:UYR327749 VIN327690:VIN327749 VSJ327690:VSJ327749 WCF327690:WCF327749 WMB327690:WMB327749 WVX327690:WVX327749 AB393226:AB393285 JL393226:JL393285 TH393226:TH393285 ADD393226:ADD393285 AMZ393226:AMZ393285 AWV393226:AWV393285 BGR393226:BGR393285 BQN393226:BQN393285 CAJ393226:CAJ393285 CKF393226:CKF393285 CUB393226:CUB393285 DDX393226:DDX393285 DNT393226:DNT393285 DXP393226:DXP393285 EHL393226:EHL393285 ERH393226:ERH393285 FBD393226:FBD393285 FKZ393226:FKZ393285 FUV393226:FUV393285 GER393226:GER393285 GON393226:GON393285 GYJ393226:GYJ393285 HIF393226:HIF393285 HSB393226:HSB393285 IBX393226:IBX393285 ILT393226:ILT393285 IVP393226:IVP393285 JFL393226:JFL393285 JPH393226:JPH393285 JZD393226:JZD393285 KIZ393226:KIZ393285 KSV393226:KSV393285 LCR393226:LCR393285 LMN393226:LMN393285 LWJ393226:LWJ393285 MGF393226:MGF393285 MQB393226:MQB393285 MZX393226:MZX393285 NJT393226:NJT393285 NTP393226:NTP393285 ODL393226:ODL393285 ONH393226:ONH393285 OXD393226:OXD393285 PGZ393226:PGZ393285 PQV393226:PQV393285 QAR393226:QAR393285 QKN393226:QKN393285 QUJ393226:QUJ393285 REF393226:REF393285 ROB393226:ROB393285 RXX393226:RXX393285 SHT393226:SHT393285 SRP393226:SRP393285 TBL393226:TBL393285 TLH393226:TLH393285 TVD393226:TVD393285 UEZ393226:UEZ393285 UOV393226:UOV393285 UYR393226:UYR393285 VIN393226:VIN393285 VSJ393226:VSJ393285 WCF393226:WCF393285 WMB393226:WMB393285 WVX393226:WVX393285 AB458762:AB458821 JL458762:JL458821 TH458762:TH458821 ADD458762:ADD458821 AMZ458762:AMZ458821 AWV458762:AWV458821 BGR458762:BGR458821 BQN458762:BQN458821 CAJ458762:CAJ458821 CKF458762:CKF458821 CUB458762:CUB458821 DDX458762:DDX458821 DNT458762:DNT458821 DXP458762:DXP458821 EHL458762:EHL458821 ERH458762:ERH458821 FBD458762:FBD458821 FKZ458762:FKZ458821 FUV458762:FUV458821 GER458762:GER458821 GON458762:GON458821 GYJ458762:GYJ458821 HIF458762:HIF458821 HSB458762:HSB458821 IBX458762:IBX458821 ILT458762:ILT458821 IVP458762:IVP458821 JFL458762:JFL458821 JPH458762:JPH458821 JZD458762:JZD458821 KIZ458762:KIZ458821 KSV458762:KSV458821 LCR458762:LCR458821 LMN458762:LMN458821 LWJ458762:LWJ458821 MGF458762:MGF458821 MQB458762:MQB458821 MZX458762:MZX458821 NJT458762:NJT458821 NTP458762:NTP458821 ODL458762:ODL458821 ONH458762:ONH458821 OXD458762:OXD458821 PGZ458762:PGZ458821 PQV458762:PQV458821 QAR458762:QAR458821 QKN458762:QKN458821 QUJ458762:QUJ458821 REF458762:REF458821 ROB458762:ROB458821 RXX458762:RXX458821 SHT458762:SHT458821 SRP458762:SRP458821 TBL458762:TBL458821 TLH458762:TLH458821 TVD458762:TVD458821 UEZ458762:UEZ458821 UOV458762:UOV458821 UYR458762:UYR458821 VIN458762:VIN458821 VSJ458762:VSJ458821 WCF458762:WCF458821 WMB458762:WMB458821 WVX458762:WVX458821 AB524298:AB524357 JL524298:JL524357 TH524298:TH524357 ADD524298:ADD524357 AMZ524298:AMZ524357 AWV524298:AWV524357 BGR524298:BGR524357 BQN524298:BQN524357 CAJ524298:CAJ524357 CKF524298:CKF524357 CUB524298:CUB524357 DDX524298:DDX524357 DNT524298:DNT524357 DXP524298:DXP524357 EHL524298:EHL524357 ERH524298:ERH524357 FBD524298:FBD524357 FKZ524298:FKZ524357 FUV524298:FUV524357 GER524298:GER524357 GON524298:GON524357 GYJ524298:GYJ524357 HIF524298:HIF524357 HSB524298:HSB524357 IBX524298:IBX524357 ILT524298:ILT524357 IVP524298:IVP524357 JFL524298:JFL524357 JPH524298:JPH524357 JZD524298:JZD524357 KIZ524298:KIZ524357 KSV524298:KSV524357 LCR524298:LCR524357 LMN524298:LMN524357 LWJ524298:LWJ524357 MGF524298:MGF524357 MQB524298:MQB524357 MZX524298:MZX524357 NJT524298:NJT524357 NTP524298:NTP524357 ODL524298:ODL524357 ONH524298:ONH524357 OXD524298:OXD524357 PGZ524298:PGZ524357 PQV524298:PQV524357 QAR524298:QAR524357 QKN524298:QKN524357 QUJ524298:QUJ524357 REF524298:REF524357 ROB524298:ROB524357 RXX524298:RXX524357 SHT524298:SHT524357 SRP524298:SRP524357 TBL524298:TBL524357 TLH524298:TLH524357 TVD524298:TVD524357 UEZ524298:UEZ524357 UOV524298:UOV524357 UYR524298:UYR524357 VIN524298:VIN524357 VSJ524298:VSJ524357 WCF524298:WCF524357 WMB524298:WMB524357 WVX524298:WVX524357 AB589834:AB589893 JL589834:JL589893 TH589834:TH589893 ADD589834:ADD589893 AMZ589834:AMZ589893 AWV589834:AWV589893 BGR589834:BGR589893 BQN589834:BQN589893 CAJ589834:CAJ589893 CKF589834:CKF589893 CUB589834:CUB589893 DDX589834:DDX589893 DNT589834:DNT589893 DXP589834:DXP589893 EHL589834:EHL589893 ERH589834:ERH589893 FBD589834:FBD589893 FKZ589834:FKZ589893 FUV589834:FUV589893 GER589834:GER589893 GON589834:GON589893 GYJ589834:GYJ589893 HIF589834:HIF589893 HSB589834:HSB589893 IBX589834:IBX589893 ILT589834:ILT589893 IVP589834:IVP589893 JFL589834:JFL589893 JPH589834:JPH589893 JZD589834:JZD589893 KIZ589834:KIZ589893 KSV589834:KSV589893 LCR589834:LCR589893 LMN589834:LMN589893 LWJ589834:LWJ589893 MGF589834:MGF589893 MQB589834:MQB589893 MZX589834:MZX589893 NJT589834:NJT589893 NTP589834:NTP589893 ODL589834:ODL589893 ONH589834:ONH589893 OXD589834:OXD589893 PGZ589834:PGZ589893 PQV589834:PQV589893 QAR589834:QAR589893 QKN589834:QKN589893 QUJ589834:QUJ589893 REF589834:REF589893 ROB589834:ROB589893 RXX589834:RXX589893 SHT589834:SHT589893 SRP589834:SRP589893 TBL589834:TBL589893 TLH589834:TLH589893 TVD589834:TVD589893 UEZ589834:UEZ589893 UOV589834:UOV589893 UYR589834:UYR589893 VIN589834:VIN589893 VSJ589834:VSJ589893 WCF589834:WCF589893 WMB589834:WMB589893 WVX589834:WVX589893 AB655370:AB655429 JL655370:JL655429 TH655370:TH655429 ADD655370:ADD655429 AMZ655370:AMZ655429 AWV655370:AWV655429 BGR655370:BGR655429 BQN655370:BQN655429 CAJ655370:CAJ655429 CKF655370:CKF655429 CUB655370:CUB655429 DDX655370:DDX655429 DNT655370:DNT655429 DXP655370:DXP655429 EHL655370:EHL655429 ERH655370:ERH655429 FBD655370:FBD655429 FKZ655370:FKZ655429 FUV655370:FUV655429 GER655370:GER655429 GON655370:GON655429 GYJ655370:GYJ655429 HIF655370:HIF655429 HSB655370:HSB655429 IBX655370:IBX655429 ILT655370:ILT655429 IVP655370:IVP655429 JFL655370:JFL655429 JPH655370:JPH655429 JZD655370:JZD655429 KIZ655370:KIZ655429 KSV655370:KSV655429 LCR655370:LCR655429 LMN655370:LMN655429 LWJ655370:LWJ655429 MGF655370:MGF655429 MQB655370:MQB655429 MZX655370:MZX655429 NJT655370:NJT655429 NTP655370:NTP655429 ODL655370:ODL655429 ONH655370:ONH655429 OXD655370:OXD655429 PGZ655370:PGZ655429 PQV655370:PQV655429 QAR655370:QAR655429 QKN655370:QKN655429 QUJ655370:QUJ655429 REF655370:REF655429 ROB655370:ROB655429 RXX655370:RXX655429 SHT655370:SHT655429 SRP655370:SRP655429 TBL655370:TBL655429 TLH655370:TLH655429 TVD655370:TVD655429 UEZ655370:UEZ655429 UOV655370:UOV655429 UYR655370:UYR655429 VIN655370:VIN655429 VSJ655370:VSJ655429 WCF655370:WCF655429 WMB655370:WMB655429 WVX655370:WVX655429 AB720906:AB720965 JL720906:JL720965 TH720906:TH720965 ADD720906:ADD720965 AMZ720906:AMZ720965 AWV720906:AWV720965 BGR720906:BGR720965 BQN720906:BQN720965 CAJ720906:CAJ720965 CKF720906:CKF720965 CUB720906:CUB720965 DDX720906:DDX720965 DNT720906:DNT720965 DXP720906:DXP720965 EHL720906:EHL720965 ERH720906:ERH720965 FBD720906:FBD720965 FKZ720906:FKZ720965 FUV720906:FUV720965 GER720906:GER720965 GON720906:GON720965 GYJ720906:GYJ720965 HIF720906:HIF720965 HSB720906:HSB720965 IBX720906:IBX720965 ILT720906:ILT720965 IVP720906:IVP720965 JFL720906:JFL720965 JPH720906:JPH720965 JZD720906:JZD720965 KIZ720906:KIZ720965 KSV720906:KSV720965 LCR720906:LCR720965 LMN720906:LMN720965 LWJ720906:LWJ720965 MGF720906:MGF720965 MQB720906:MQB720965 MZX720906:MZX720965 NJT720906:NJT720965 NTP720906:NTP720965 ODL720906:ODL720965 ONH720906:ONH720965 OXD720906:OXD720965 PGZ720906:PGZ720965 PQV720906:PQV720965 QAR720906:QAR720965 QKN720906:QKN720965 QUJ720906:QUJ720965 REF720906:REF720965 ROB720906:ROB720965 RXX720906:RXX720965 SHT720906:SHT720965 SRP720906:SRP720965 TBL720906:TBL720965 TLH720906:TLH720965 TVD720906:TVD720965 UEZ720906:UEZ720965 UOV720906:UOV720965 UYR720906:UYR720965 VIN720906:VIN720965 VSJ720906:VSJ720965 WCF720906:WCF720965 WMB720906:WMB720965 WVX720906:WVX720965 AB786442:AB786501 JL786442:JL786501 TH786442:TH786501 ADD786442:ADD786501 AMZ786442:AMZ786501 AWV786442:AWV786501 BGR786442:BGR786501 BQN786442:BQN786501 CAJ786442:CAJ786501 CKF786442:CKF786501 CUB786442:CUB786501 DDX786442:DDX786501 DNT786442:DNT786501 DXP786442:DXP786501 EHL786442:EHL786501 ERH786442:ERH786501 FBD786442:FBD786501 FKZ786442:FKZ786501 FUV786442:FUV786501 GER786442:GER786501 GON786442:GON786501 GYJ786442:GYJ786501 HIF786442:HIF786501 HSB786442:HSB786501 IBX786442:IBX786501 ILT786442:ILT786501 IVP786442:IVP786501 JFL786442:JFL786501 JPH786442:JPH786501 JZD786442:JZD786501 KIZ786442:KIZ786501 KSV786442:KSV786501 LCR786442:LCR786501 LMN786442:LMN786501 LWJ786442:LWJ786501 MGF786442:MGF786501 MQB786442:MQB786501 MZX786442:MZX786501 NJT786442:NJT786501 NTP786442:NTP786501 ODL786442:ODL786501 ONH786442:ONH786501 OXD786442:OXD786501 PGZ786442:PGZ786501 PQV786442:PQV786501 QAR786442:QAR786501 QKN786442:QKN786501 QUJ786442:QUJ786501 REF786442:REF786501 ROB786442:ROB786501 RXX786442:RXX786501 SHT786442:SHT786501 SRP786442:SRP786501 TBL786442:TBL786501 TLH786442:TLH786501 TVD786442:TVD786501 UEZ786442:UEZ786501 UOV786442:UOV786501 UYR786442:UYR786501 VIN786442:VIN786501 VSJ786442:VSJ786501 WCF786442:WCF786501 WMB786442:WMB786501 WVX786442:WVX786501 AB851978:AB852037 JL851978:JL852037 TH851978:TH852037 ADD851978:ADD852037 AMZ851978:AMZ852037 AWV851978:AWV852037 BGR851978:BGR852037 BQN851978:BQN852037 CAJ851978:CAJ852037 CKF851978:CKF852037 CUB851978:CUB852037 DDX851978:DDX852037 DNT851978:DNT852037 DXP851978:DXP852037 EHL851978:EHL852037 ERH851978:ERH852037 FBD851978:FBD852037 FKZ851978:FKZ852037 FUV851978:FUV852037 GER851978:GER852037 GON851978:GON852037 GYJ851978:GYJ852037 HIF851978:HIF852037 HSB851978:HSB852037 IBX851978:IBX852037 ILT851978:ILT852037 IVP851978:IVP852037 JFL851978:JFL852037 JPH851978:JPH852037 JZD851978:JZD852037 KIZ851978:KIZ852037 KSV851978:KSV852037 LCR851978:LCR852037 LMN851978:LMN852037 LWJ851978:LWJ852037 MGF851978:MGF852037 MQB851978:MQB852037 MZX851978:MZX852037 NJT851978:NJT852037 NTP851978:NTP852037 ODL851978:ODL852037 ONH851978:ONH852037 OXD851978:OXD852037 PGZ851978:PGZ852037 PQV851978:PQV852037 QAR851978:QAR852037 QKN851978:QKN852037 QUJ851978:QUJ852037 REF851978:REF852037 ROB851978:ROB852037 RXX851978:RXX852037 SHT851978:SHT852037 SRP851978:SRP852037 TBL851978:TBL852037 TLH851978:TLH852037 TVD851978:TVD852037 UEZ851978:UEZ852037 UOV851978:UOV852037 UYR851978:UYR852037 VIN851978:VIN852037 VSJ851978:VSJ852037 WCF851978:WCF852037 WMB851978:WMB852037 WVX851978:WVX852037 AB917514:AB917573 JL917514:JL917573 TH917514:TH917573 ADD917514:ADD917573 AMZ917514:AMZ917573 AWV917514:AWV917573 BGR917514:BGR917573 BQN917514:BQN917573 CAJ917514:CAJ917573 CKF917514:CKF917573 CUB917514:CUB917573 DDX917514:DDX917573 DNT917514:DNT917573 DXP917514:DXP917573 EHL917514:EHL917573 ERH917514:ERH917573 FBD917514:FBD917573 FKZ917514:FKZ917573 FUV917514:FUV917573 GER917514:GER917573 GON917514:GON917573 GYJ917514:GYJ917573 HIF917514:HIF917573 HSB917514:HSB917573 IBX917514:IBX917573 ILT917514:ILT917573 IVP917514:IVP917573 JFL917514:JFL917573 JPH917514:JPH917573 JZD917514:JZD917573 KIZ917514:KIZ917573 KSV917514:KSV917573 LCR917514:LCR917573 LMN917514:LMN917573 LWJ917514:LWJ917573 MGF917514:MGF917573 MQB917514:MQB917573 MZX917514:MZX917573 NJT917514:NJT917573 NTP917514:NTP917573 ODL917514:ODL917573 ONH917514:ONH917573 OXD917514:OXD917573 PGZ917514:PGZ917573 PQV917514:PQV917573 QAR917514:QAR917573 QKN917514:QKN917573 QUJ917514:QUJ917573 REF917514:REF917573 ROB917514:ROB917573 RXX917514:RXX917573 SHT917514:SHT917573 SRP917514:SRP917573 TBL917514:TBL917573 TLH917514:TLH917573 TVD917514:TVD917573 UEZ917514:UEZ917573 UOV917514:UOV917573 UYR917514:UYR917573 VIN917514:VIN917573 VSJ917514:VSJ917573 WCF917514:WCF917573 WMB917514:WMB917573 WVX917514:WVX917573 AB983050:AB983109 JL983050:JL983109 TH983050:TH983109 ADD983050:ADD983109 AMZ983050:AMZ983109 AWV983050:AWV983109 BGR983050:BGR983109 BQN983050:BQN983109 CAJ983050:CAJ983109 CKF983050:CKF983109 CUB983050:CUB983109 DDX983050:DDX983109 DNT983050:DNT983109 DXP983050:DXP983109 EHL983050:EHL983109 ERH983050:ERH983109 FBD983050:FBD983109 FKZ983050:FKZ983109 FUV983050:FUV983109 GER983050:GER983109 GON983050:GON983109 GYJ983050:GYJ983109 HIF983050:HIF983109 HSB983050:HSB983109 IBX983050:IBX983109 ILT983050:ILT983109 IVP983050:IVP983109 JFL983050:JFL983109 JPH983050:JPH983109 JZD983050:JZD983109 KIZ983050:KIZ983109 KSV983050:KSV983109 LCR983050:LCR983109 LMN983050:LMN983109 LWJ983050:LWJ983109 MGF983050:MGF983109 MQB983050:MQB983109 MZX983050:MZX983109 NJT983050:NJT983109 NTP983050:NTP983109 ODL983050:ODL983109 ONH983050:ONH983109 OXD983050:OXD983109 PGZ983050:PGZ983109 PQV983050:PQV983109 QAR983050:QAR983109 QKN983050:QKN983109 QUJ983050:QUJ983109 REF983050:REF983109 ROB983050:ROB983109 RXX983050:RXX983109 SHT983050:SHT983109 SRP983050:SRP983109 TBL983050:TBL983109 TLH983050:TLH983109 TVD983050:TVD983109 UEZ983050:UEZ983109 UOV983050:UOV983109 UYR983050:UYR983109 VIN983050:VIN983109 VSJ983050:VSJ983109 WCF983050:WCF983109 WMB983050:WMB983109 WVX983050:WVX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zoomScaleNormal="100" zoomScaleSheetLayoutView="40" workbookViewId="0">
      <selection activeCell="A4" sqref="B4"/>
    </sheetView>
  </sheetViews>
  <sheetFormatPr defaultColWidth="9" defaultRowHeight="13.5"/>
  <cols>
    <col min="1" max="1" width="1" style="226" customWidth="1"/>
    <col min="2" max="2" width="4.375" style="226" customWidth="1"/>
    <col min="3" max="3" width="3.125" style="228" customWidth="1"/>
    <col min="4" max="4" width="31.125" style="265" customWidth="1"/>
    <col min="5" max="5" width="1.75" style="229" customWidth="1"/>
    <col min="6" max="6" width="4.375" style="230" customWidth="1"/>
    <col min="7" max="7" width="3.375" style="230" customWidth="1"/>
    <col min="8" max="8" width="30" style="266" customWidth="1"/>
    <col min="9" max="9" width="1.75" style="229" customWidth="1"/>
    <col min="10" max="10" width="4.5" style="230" customWidth="1"/>
    <col min="11" max="11" width="3.125" style="230" customWidth="1"/>
    <col min="12" max="12" width="30" style="266" customWidth="1"/>
    <col min="13" max="13" width="1.75" style="229" customWidth="1"/>
    <col min="14" max="14" width="4.375" style="226" customWidth="1"/>
    <col min="15" max="15" width="3.125" style="228" customWidth="1"/>
    <col min="16" max="16" width="30" style="269" customWidth="1"/>
    <col min="17" max="17" width="1.75" style="229" customWidth="1"/>
    <col min="18" max="18" width="4.375" style="235" customWidth="1"/>
    <col min="19" max="19" width="3.125" style="233" customWidth="1"/>
    <col min="20" max="20" width="30" style="267" customWidth="1"/>
    <col min="21" max="21" width="3.375" style="226" customWidth="1"/>
    <col min="22" max="16384" width="9" style="226"/>
  </cols>
  <sheetData>
    <row r="1" spans="1:21" ht="9" customHeight="1">
      <c r="B1" s="227"/>
      <c r="I1" s="231"/>
      <c r="J1" s="231"/>
      <c r="K1" s="231"/>
      <c r="L1" s="231"/>
      <c r="M1" s="231"/>
      <c r="N1" s="231"/>
      <c r="O1" s="231"/>
      <c r="P1" s="231"/>
      <c r="R1" s="232"/>
      <c r="U1" s="227"/>
    </row>
    <row r="2" spans="1:21" s="235" customFormat="1" ht="13.5" customHeight="1">
      <c r="B2" s="232"/>
      <c r="C2" s="322"/>
      <c r="D2" s="322"/>
      <c r="E2" s="234"/>
      <c r="F2" s="236"/>
      <c r="G2" s="236"/>
      <c r="H2" s="323" t="s">
        <v>374</v>
      </c>
      <c r="I2" s="323"/>
      <c r="J2" s="323"/>
      <c r="K2" s="323"/>
      <c r="L2" s="323"/>
      <c r="M2" s="323"/>
      <c r="N2" s="323"/>
      <c r="O2" s="323"/>
      <c r="P2" s="323"/>
      <c r="Q2" s="234"/>
      <c r="R2" s="232"/>
      <c r="S2" s="233"/>
      <c r="T2" s="267"/>
      <c r="U2" s="232"/>
    </row>
    <row r="3" spans="1:21" s="235" customFormat="1" ht="13.5" customHeight="1">
      <c r="B3" s="232"/>
      <c r="C3" s="322"/>
      <c r="D3" s="322"/>
      <c r="E3" s="234"/>
      <c r="F3" s="236"/>
      <c r="G3" s="236"/>
      <c r="H3" s="323"/>
      <c r="I3" s="323"/>
      <c r="J3" s="323"/>
      <c r="K3" s="323"/>
      <c r="L3" s="323"/>
      <c r="M3" s="323"/>
      <c r="N3" s="323"/>
      <c r="O3" s="323"/>
      <c r="P3" s="323"/>
      <c r="Q3" s="234"/>
      <c r="R3" s="232"/>
      <c r="S3" s="233"/>
      <c r="T3" s="267"/>
      <c r="U3" s="232"/>
    </row>
    <row r="4" spans="1:21" s="235" customFormat="1" ht="13.5" customHeight="1">
      <c r="B4" s="232"/>
      <c r="C4" s="322"/>
      <c r="D4" s="322"/>
      <c r="E4" s="234"/>
      <c r="F4" s="236"/>
      <c r="G4" s="236"/>
      <c r="H4" s="323"/>
      <c r="I4" s="323"/>
      <c r="J4" s="323"/>
      <c r="K4" s="323"/>
      <c r="L4" s="323"/>
      <c r="M4" s="323"/>
      <c r="N4" s="323"/>
      <c r="O4" s="323"/>
      <c r="P4" s="323"/>
      <c r="Q4" s="234"/>
      <c r="R4" s="232"/>
      <c r="S4" s="233"/>
      <c r="T4" s="267"/>
      <c r="U4" s="232"/>
    </row>
    <row r="5" spans="1:21" ht="13.5" customHeight="1">
      <c r="B5" s="227"/>
      <c r="C5" s="237"/>
      <c r="D5" s="268"/>
      <c r="I5" s="231"/>
      <c r="J5" s="231"/>
      <c r="K5" s="231"/>
      <c r="L5" s="231"/>
      <c r="M5" s="231"/>
      <c r="N5" s="231"/>
      <c r="O5" s="231"/>
      <c r="P5" s="231"/>
      <c r="R5" s="232"/>
      <c r="U5" s="227"/>
    </row>
    <row r="6" spans="1:21" ht="9" customHeight="1" thickBot="1"/>
    <row r="7" spans="1:21" s="240" customFormat="1" ht="13.5" customHeight="1">
      <c r="A7" s="270"/>
      <c r="B7" s="324" t="s">
        <v>3</v>
      </c>
      <c r="C7" s="325"/>
      <c r="D7" s="325"/>
      <c r="E7" s="238"/>
      <c r="F7" s="324" t="s">
        <v>4</v>
      </c>
      <c r="G7" s="325"/>
      <c r="H7" s="325"/>
      <c r="I7" s="238"/>
      <c r="J7" s="328" t="s">
        <v>5</v>
      </c>
      <c r="K7" s="329"/>
      <c r="L7" s="329"/>
      <c r="M7" s="238"/>
      <c r="N7" s="332" t="s">
        <v>6</v>
      </c>
      <c r="O7" s="332"/>
      <c r="P7" s="332"/>
      <c r="Q7" s="239"/>
      <c r="R7" s="328" t="s">
        <v>7</v>
      </c>
      <c r="S7" s="329"/>
      <c r="T7" s="346"/>
    </row>
    <row r="8" spans="1:21" s="240" customFormat="1" ht="13.5" customHeight="1">
      <c r="A8" s="241"/>
      <c r="B8" s="326"/>
      <c r="C8" s="327"/>
      <c r="D8" s="327"/>
      <c r="E8" s="238"/>
      <c r="F8" s="326"/>
      <c r="G8" s="327"/>
      <c r="H8" s="327"/>
      <c r="I8" s="238"/>
      <c r="J8" s="330"/>
      <c r="K8" s="331"/>
      <c r="L8" s="331"/>
      <c r="M8" s="238"/>
      <c r="N8" s="333"/>
      <c r="O8" s="333"/>
      <c r="P8" s="333"/>
      <c r="Q8" s="239"/>
      <c r="R8" s="330"/>
      <c r="S8" s="331"/>
      <c r="T8" s="347"/>
    </row>
    <row r="9" spans="1:21" s="240" customFormat="1" ht="15.75" customHeight="1">
      <c r="A9" s="241"/>
      <c r="B9" s="326"/>
      <c r="C9" s="327"/>
      <c r="D9" s="327"/>
      <c r="E9" s="238"/>
      <c r="F9" s="326"/>
      <c r="G9" s="327"/>
      <c r="H9" s="327"/>
      <c r="I9" s="238"/>
      <c r="J9" s="330"/>
      <c r="K9" s="331"/>
      <c r="L9" s="331"/>
      <c r="M9" s="238"/>
      <c r="N9" s="333"/>
      <c r="O9" s="333"/>
      <c r="P9" s="333"/>
      <c r="Q9" s="239"/>
      <c r="R9" s="348"/>
      <c r="S9" s="349"/>
      <c r="T9" s="350"/>
    </row>
    <row r="10" spans="1:21" s="240" customFormat="1" ht="9" customHeight="1">
      <c r="A10" s="241"/>
      <c r="B10" s="351" t="s">
        <v>375</v>
      </c>
      <c r="C10" s="352" t="s">
        <v>376</v>
      </c>
      <c r="D10" s="315" t="s">
        <v>377</v>
      </c>
      <c r="E10" s="242"/>
      <c r="F10" s="351" t="s">
        <v>378</v>
      </c>
      <c r="G10" s="352" t="s">
        <v>376</v>
      </c>
      <c r="H10" s="315" t="s">
        <v>377</v>
      </c>
      <c r="I10" s="242"/>
      <c r="J10" s="353" t="s">
        <v>378</v>
      </c>
      <c r="K10" s="354" t="s">
        <v>376</v>
      </c>
      <c r="L10" s="355" t="s">
        <v>377</v>
      </c>
      <c r="M10" s="242"/>
      <c r="N10" s="356" t="s">
        <v>378</v>
      </c>
      <c r="O10" s="352" t="s">
        <v>376</v>
      </c>
      <c r="P10" s="315" t="s">
        <v>377</v>
      </c>
      <c r="Q10" s="243"/>
      <c r="R10" s="316" t="s">
        <v>378</v>
      </c>
      <c r="S10" s="319" t="s">
        <v>376</v>
      </c>
      <c r="T10" s="343" t="s">
        <v>377</v>
      </c>
    </row>
    <row r="11" spans="1:21" s="240" customFormat="1" ht="13.5" customHeight="1">
      <c r="A11" s="241"/>
      <c r="B11" s="351"/>
      <c r="C11" s="352"/>
      <c r="D11" s="315"/>
      <c r="E11" s="242"/>
      <c r="F11" s="351"/>
      <c r="G11" s="352"/>
      <c r="H11" s="315"/>
      <c r="I11" s="242"/>
      <c r="J11" s="353"/>
      <c r="K11" s="354"/>
      <c r="L11" s="355"/>
      <c r="M11" s="242"/>
      <c r="N11" s="356"/>
      <c r="O11" s="352"/>
      <c r="P11" s="315"/>
      <c r="Q11" s="243"/>
      <c r="R11" s="317"/>
      <c r="S11" s="320"/>
      <c r="T11" s="344"/>
    </row>
    <row r="12" spans="1:21" s="245" customFormat="1" ht="14.25" customHeight="1">
      <c r="A12" s="244"/>
      <c r="B12" s="351"/>
      <c r="C12" s="352"/>
      <c r="D12" s="315"/>
      <c r="E12" s="242"/>
      <c r="F12" s="351"/>
      <c r="G12" s="352"/>
      <c r="H12" s="315"/>
      <c r="I12" s="242"/>
      <c r="J12" s="353"/>
      <c r="K12" s="354"/>
      <c r="L12" s="355"/>
      <c r="M12" s="242"/>
      <c r="N12" s="356"/>
      <c r="O12" s="352"/>
      <c r="P12" s="315"/>
      <c r="Q12" s="243"/>
      <c r="R12" s="318"/>
      <c r="S12" s="321"/>
      <c r="T12" s="345"/>
    </row>
    <row r="13" spans="1:21" s="254" customFormat="1" ht="22.5" customHeight="1">
      <c r="A13" s="246"/>
      <c r="B13" s="334" t="s">
        <v>498</v>
      </c>
      <c r="C13" s="247">
        <v>1</v>
      </c>
      <c r="D13" s="271" t="s">
        <v>379</v>
      </c>
      <c r="E13" s="248"/>
      <c r="F13" s="337" t="s">
        <v>380</v>
      </c>
      <c r="G13" s="249">
        <v>1</v>
      </c>
      <c r="H13" s="272" t="s">
        <v>499</v>
      </c>
      <c r="I13" s="250"/>
      <c r="J13" s="340" t="s">
        <v>381</v>
      </c>
      <c r="K13" s="251">
        <v>1</v>
      </c>
      <c r="L13" s="273" t="s">
        <v>382</v>
      </c>
      <c r="M13" s="248"/>
      <c r="N13" s="357" t="s">
        <v>381</v>
      </c>
      <c r="O13" s="249">
        <v>1</v>
      </c>
      <c r="P13" s="274" t="s">
        <v>383</v>
      </c>
      <c r="Q13" s="252"/>
      <c r="R13" s="359" t="s">
        <v>384</v>
      </c>
      <c r="S13" s="253">
        <v>1</v>
      </c>
      <c r="T13" s="275" t="s">
        <v>500</v>
      </c>
    </row>
    <row r="14" spans="1:21" s="254" customFormat="1" ht="22.5" customHeight="1">
      <c r="A14" s="246"/>
      <c r="B14" s="335"/>
      <c r="C14" s="247">
        <v>2</v>
      </c>
      <c r="D14" s="271" t="s">
        <v>385</v>
      </c>
      <c r="E14" s="248"/>
      <c r="F14" s="338"/>
      <c r="G14" s="249">
        <v>2</v>
      </c>
      <c r="H14" s="272" t="s">
        <v>501</v>
      </c>
      <c r="I14" s="250"/>
      <c r="J14" s="341"/>
      <c r="K14" s="251">
        <v>2</v>
      </c>
      <c r="L14" s="273" t="s">
        <v>386</v>
      </c>
      <c r="M14" s="248"/>
      <c r="N14" s="358"/>
      <c r="O14" s="249">
        <v>2</v>
      </c>
      <c r="P14" s="274" t="s">
        <v>387</v>
      </c>
      <c r="Q14" s="252"/>
      <c r="R14" s="359"/>
      <c r="S14" s="255">
        <v>2</v>
      </c>
      <c r="T14" s="275" t="s">
        <v>502</v>
      </c>
    </row>
    <row r="15" spans="1:21" s="254" customFormat="1" ht="22.5" customHeight="1">
      <c r="A15" s="246"/>
      <c r="B15" s="336"/>
      <c r="C15" s="247">
        <v>3</v>
      </c>
      <c r="D15" s="271" t="s">
        <v>388</v>
      </c>
      <c r="E15" s="248"/>
      <c r="F15" s="338"/>
      <c r="G15" s="249">
        <v>3</v>
      </c>
      <c r="H15" s="272" t="s">
        <v>503</v>
      </c>
      <c r="I15" s="250"/>
      <c r="J15" s="341"/>
      <c r="K15" s="251">
        <v>3</v>
      </c>
      <c r="L15" s="273" t="s">
        <v>389</v>
      </c>
      <c r="M15" s="248"/>
      <c r="N15" s="358"/>
      <c r="O15" s="249">
        <v>3</v>
      </c>
      <c r="P15" s="274" t="s">
        <v>390</v>
      </c>
      <c r="Q15" s="252"/>
      <c r="R15" s="359"/>
      <c r="S15" s="253">
        <v>3</v>
      </c>
      <c r="T15" s="275" t="s">
        <v>391</v>
      </c>
    </row>
    <row r="16" spans="1:21" s="254" customFormat="1" ht="22.5" customHeight="1">
      <c r="A16" s="246"/>
      <c r="B16" s="357" t="s">
        <v>504</v>
      </c>
      <c r="C16" s="247">
        <v>4</v>
      </c>
      <c r="D16" s="271" t="s">
        <v>392</v>
      </c>
      <c r="E16" s="248"/>
      <c r="F16" s="338"/>
      <c r="G16" s="249">
        <v>4</v>
      </c>
      <c r="H16" s="272" t="s">
        <v>505</v>
      </c>
      <c r="I16" s="250"/>
      <c r="J16" s="341"/>
      <c r="K16" s="251">
        <v>4</v>
      </c>
      <c r="L16" s="273" t="s">
        <v>393</v>
      </c>
      <c r="M16" s="248"/>
      <c r="N16" s="358"/>
      <c r="O16" s="249">
        <v>4</v>
      </c>
      <c r="P16" s="274" t="s">
        <v>394</v>
      </c>
      <c r="Q16" s="252"/>
      <c r="R16" s="359"/>
      <c r="S16" s="255">
        <v>4</v>
      </c>
      <c r="T16" s="275" t="s">
        <v>506</v>
      </c>
    </row>
    <row r="17" spans="1:20" s="254" customFormat="1" ht="22.5" customHeight="1">
      <c r="A17" s="246"/>
      <c r="B17" s="358"/>
      <c r="C17" s="247">
        <v>5</v>
      </c>
      <c r="D17" s="271" t="s">
        <v>507</v>
      </c>
      <c r="E17" s="248"/>
      <c r="F17" s="338"/>
      <c r="G17" s="249">
        <v>5</v>
      </c>
      <c r="H17" s="272" t="s">
        <v>508</v>
      </c>
      <c r="I17" s="250"/>
      <c r="J17" s="341"/>
      <c r="K17" s="251">
        <v>5</v>
      </c>
      <c r="L17" s="273" t="s">
        <v>395</v>
      </c>
      <c r="M17" s="248"/>
      <c r="N17" s="358"/>
      <c r="O17" s="249">
        <v>5</v>
      </c>
      <c r="P17" s="274" t="s">
        <v>396</v>
      </c>
      <c r="Q17" s="252"/>
      <c r="R17" s="359"/>
      <c r="S17" s="255">
        <v>5</v>
      </c>
      <c r="T17" s="275" t="s">
        <v>397</v>
      </c>
    </row>
    <row r="18" spans="1:20" s="254" customFormat="1" ht="22.5" customHeight="1">
      <c r="A18" s="246"/>
      <c r="B18" s="358"/>
      <c r="C18" s="247">
        <v>6</v>
      </c>
      <c r="D18" s="271" t="s">
        <v>398</v>
      </c>
      <c r="E18" s="248"/>
      <c r="F18" s="338"/>
      <c r="G18" s="249">
        <v>6</v>
      </c>
      <c r="H18" s="272" t="s">
        <v>509</v>
      </c>
      <c r="I18" s="250"/>
      <c r="J18" s="341"/>
      <c r="K18" s="251">
        <v>6</v>
      </c>
      <c r="L18" s="273" t="s">
        <v>399</v>
      </c>
      <c r="M18" s="248"/>
      <c r="N18" s="358"/>
      <c r="O18" s="249">
        <v>6</v>
      </c>
      <c r="P18" s="276" t="s">
        <v>400</v>
      </c>
      <c r="Q18" s="252"/>
      <c r="R18" s="359"/>
      <c r="S18" s="255">
        <v>6</v>
      </c>
      <c r="T18" s="275" t="s">
        <v>401</v>
      </c>
    </row>
    <row r="19" spans="1:20" s="254" customFormat="1" ht="22.5" customHeight="1">
      <c r="A19" s="246"/>
      <c r="B19" s="358"/>
      <c r="C19" s="247">
        <v>7</v>
      </c>
      <c r="D19" s="271" t="s">
        <v>402</v>
      </c>
      <c r="E19" s="248"/>
      <c r="F19" s="338"/>
      <c r="G19" s="249">
        <v>7</v>
      </c>
      <c r="H19" s="272" t="s">
        <v>510</v>
      </c>
      <c r="I19" s="250"/>
      <c r="J19" s="341"/>
      <c r="K19" s="251">
        <v>7</v>
      </c>
      <c r="L19" s="273" t="s">
        <v>403</v>
      </c>
      <c r="M19" s="248"/>
      <c r="N19" s="358"/>
      <c r="O19" s="249">
        <v>7</v>
      </c>
      <c r="P19" s="274" t="s">
        <v>404</v>
      </c>
      <c r="Q19" s="252"/>
      <c r="R19" s="359"/>
      <c r="S19" s="255">
        <v>7</v>
      </c>
      <c r="T19" s="275" t="s">
        <v>405</v>
      </c>
    </row>
    <row r="20" spans="1:20" s="254" customFormat="1" ht="22.5" customHeight="1">
      <c r="A20" s="246"/>
      <c r="B20" s="358"/>
      <c r="C20" s="247">
        <v>8</v>
      </c>
      <c r="D20" s="271" t="s">
        <v>406</v>
      </c>
      <c r="E20" s="248"/>
      <c r="F20" s="338"/>
      <c r="G20" s="249">
        <v>8</v>
      </c>
      <c r="H20" s="272" t="s">
        <v>511</v>
      </c>
      <c r="I20" s="250"/>
      <c r="J20" s="341"/>
      <c r="K20" s="251">
        <v>8</v>
      </c>
      <c r="L20" s="273" t="s">
        <v>407</v>
      </c>
      <c r="M20" s="248"/>
      <c r="N20" s="358"/>
      <c r="O20" s="249">
        <v>8</v>
      </c>
      <c r="P20" s="274" t="s">
        <v>408</v>
      </c>
      <c r="Q20" s="252"/>
      <c r="R20" s="359"/>
      <c r="S20" s="255">
        <v>8</v>
      </c>
      <c r="T20" s="275" t="s">
        <v>409</v>
      </c>
    </row>
    <row r="21" spans="1:20" s="254" customFormat="1" ht="22.5" customHeight="1">
      <c r="A21" s="246"/>
      <c r="B21" s="358"/>
      <c r="C21" s="247">
        <v>9</v>
      </c>
      <c r="D21" s="271" t="s">
        <v>412</v>
      </c>
      <c r="E21" s="248"/>
      <c r="F21" s="338"/>
      <c r="G21" s="249">
        <v>9</v>
      </c>
      <c r="H21" s="272" t="s">
        <v>512</v>
      </c>
      <c r="I21" s="250"/>
      <c r="J21" s="342"/>
      <c r="K21" s="251">
        <v>9</v>
      </c>
      <c r="L21" s="277" t="s">
        <v>513</v>
      </c>
      <c r="M21" s="248"/>
      <c r="N21" s="358"/>
      <c r="O21" s="249">
        <v>9</v>
      </c>
      <c r="P21" s="278" t="s">
        <v>410</v>
      </c>
      <c r="Q21" s="252"/>
      <c r="R21" s="359"/>
      <c r="S21" s="253">
        <v>9</v>
      </c>
      <c r="T21" s="275" t="s">
        <v>411</v>
      </c>
    </row>
    <row r="22" spans="1:20" s="254" customFormat="1" ht="22.5" customHeight="1">
      <c r="A22" s="246"/>
      <c r="B22" s="358"/>
      <c r="C22" s="247">
        <v>10</v>
      </c>
      <c r="D22" s="271" t="s">
        <v>417</v>
      </c>
      <c r="E22" s="248"/>
      <c r="F22" s="338"/>
      <c r="G22" s="249">
        <v>10</v>
      </c>
      <c r="H22" s="272" t="s">
        <v>514</v>
      </c>
      <c r="I22" s="250"/>
      <c r="J22" s="340" t="s">
        <v>413</v>
      </c>
      <c r="K22" s="251">
        <v>10</v>
      </c>
      <c r="L22" s="273" t="s">
        <v>414</v>
      </c>
      <c r="M22" s="250"/>
      <c r="N22" s="360" t="s">
        <v>413</v>
      </c>
      <c r="O22" s="249">
        <v>10</v>
      </c>
      <c r="P22" s="274" t="s">
        <v>415</v>
      </c>
      <c r="Q22" s="252"/>
      <c r="R22" s="359"/>
      <c r="S22" s="255">
        <v>10</v>
      </c>
      <c r="T22" s="275" t="s">
        <v>416</v>
      </c>
    </row>
    <row r="23" spans="1:20" s="254" customFormat="1" ht="22.5" customHeight="1">
      <c r="A23" s="246"/>
      <c r="B23" s="358"/>
      <c r="C23" s="247">
        <v>11</v>
      </c>
      <c r="D23" s="271" t="s">
        <v>421</v>
      </c>
      <c r="E23" s="248"/>
      <c r="F23" s="338"/>
      <c r="G23" s="249">
        <v>11</v>
      </c>
      <c r="H23" s="272" t="s">
        <v>515</v>
      </c>
      <c r="I23" s="248"/>
      <c r="J23" s="341"/>
      <c r="K23" s="251">
        <v>11</v>
      </c>
      <c r="L23" s="273" t="s">
        <v>418</v>
      </c>
      <c r="M23" s="250"/>
      <c r="N23" s="360"/>
      <c r="O23" s="249">
        <v>11</v>
      </c>
      <c r="P23" s="274" t="s">
        <v>419</v>
      </c>
      <c r="Q23" s="252"/>
      <c r="R23" s="359"/>
      <c r="S23" s="255">
        <v>11</v>
      </c>
      <c r="T23" s="275" t="s">
        <v>420</v>
      </c>
    </row>
    <row r="24" spans="1:20" s="254" customFormat="1" ht="22.5" customHeight="1">
      <c r="A24" s="246"/>
      <c r="B24" s="358"/>
      <c r="C24" s="247">
        <v>12</v>
      </c>
      <c r="D24" s="271" t="s">
        <v>425</v>
      </c>
      <c r="E24" s="248"/>
      <c r="F24" s="339"/>
      <c r="G24" s="249">
        <v>12</v>
      </c>
      <c r="H24" s="272" t="s">
        <v>516</v>
      </c>
      <c r="I24" s="248"/>
      <c r="J24" s="341"/>
      <c r="K24" s="251">
        <v>12</v>
      </c>
      <c r="L24" s="273" t="s">
        <v>422</v>
      </c>
      <c r="M24" s="250"/>
      <c r="N24" s="360"/>
      <c r="O24" s="249">
        <v>12</v>
      </c>
      <c r="P24" s="274" t="s">
        <v>423</v>
      </c>
      <c r="Q24" s="252"/>
      <c r="R24" s="359"/>
      <c r="S24" s="255">
        <v>12</v>
      </c>
      <c r="T24" s="275" t="s">
        <v>424</v>
      </c>
    </row>
    <row r="25" spans="1:20" s="254" customFormat="1" ht="22.5" customHeight="1">
      <c r="A25" s="246"/>
      <c r="B25" s="358"/>
      <c r="C25" s="247">
        <v>13</v>
      </c>
      <c r="D25" s="271" t="s">
        <v>430</v>
      </c>
      <c r="E25" s="248"/>
      <c r="F25" s="337" t="s">
        <v>426</v>
      </c>
      <c r="G25" s="249">
        <v>13</v>
      </c>
      <c r="H25" s="279" t="s">
        <v>517</v>
      </c>
      <c r="I25" s="248"/>
      <c r="J25" s="341"/>
      <c r="K25" s="251">
        <v>13</v>
      </c>
      <c r="L25" s="273" t="s">
        <v>427</v>
      </c>
      <c r="M25" s="250"/>
      <c r="N25" s="360"/>
      <c r="O25" s="249">
        <v>13</v>
      </c>
      <c r="P25" s="274" t="s">
        <v>428</v>
      </c>
      <c r="Q25" s="252"/>
      <c r="R25" s="359"/>
      <c r="S25" s="253">
        <v>13</v>
      </c>
      <c r="T25" s="275" t="s">
        <v>429</v>
      </c>
    </row>
    <row r="26" spans="1:20" s="254" customFormat="1" ht="22.5" customHeight="1">
      <c r="A26" s="246"/>
      <c r="B26" s="358"/>
      <c r="C26" s="247">
        <v>14</v>
      </c>
      <c r="D26" s="271" t="s">
        <v>434</v>
      </c>
      <c r="E26" s="248"/>
      <c r="F26" s="338"/>
      <c r="G26" s="249">
        <v>14</v>
      </c>
      <c r="H26" s="277" t="s">
        <v>518</v>
      </c>
      <c r="I26" s="248"/>
      <c r="J26" s="341"/>
      <c r="K26" s="251">
        <v>14</v>
      </c>
      <c r="L26" s="273" t="s">
        <v>431</v>
      </c>
      <c r="M26" s="250"/>
      <c r="N26" s="360"/>
      <c r="O26" s="249">
        <v>14</v>
      </c>
      <c r="P26" s="274" t="s">
        <v>432</v>
      </c>
      <c r="Q26" s="252"/>
      <c r="R26" s="359"/>
      <c r="S26" s="253">
        <v>14</v>
      </c>
      <c r="T26" s="275" t="s">
        <v>433</v>
      </c>
    </row>
    <row r="27" spans="1:20" s="254" customFormat="1" ht="22.5" customHeight="1">
      <c r="A27" s="246"/>
      <c r="B27" s="366" t="s">
        <v>519</v>
      </c>
      <c r="C27" s="280">
        <v>15</v>
      </c>
      <c r="D27" s="271" t="s">
        <v>520</v>
      </c>
      <c r="E27" s="248"/>
      <c r="F27" s="338"/>
      <c r="G27" s="249">
        <v>15</v>
      </c>
      <c r="H27" s="277" t="s">
        <v>521</v>
      </c>
      <c r="I27" s="248"/>
      <c r="J27" s="341"/>
      <c r="K27" s="251">
        <v>15</v>
      </c>
      <c r="L27" s="273" t="s">
        <v>435</v>
      </c>
      <c r="M27" s="250"/>
      <c r="N27" s="360"/>
      <c r="O27" s="249">
        <v>15</v>
      </c>
      <c r="P27" s="274" t="s">
        <v>436</v>
      </c>
      <c r="Q27" s="252"/>
      <c r="R27" s="359"/>
      <c r="S27" s="253">
        <v>15</v>
      </c>
      <c r="T27" s="275" t="s">
        <v>437</v>
      </c>
    </row>
    <row r="28" spans="1:20" s="254" customFormat="1" ht="22.5" customHeight="1">
      <c r="A28" s="246"/>
      <c r="B28" s="366"/>
      <c r="C28" s="280">
        <v>16</v>
      </c>
      <c r="D28" s="281" t="s">
        <v>441</v>
      </c>
      <c r="E28" s="248"/>
      <c r="F28" s="338"/>
      <c r="G28" s="249">
        <v>16</v>
      </c>
      <c r="H28" s="277" t="s">
        <v>522</v>
      </c>
      <c r="I28" s="248"/>
      <c r="J28" s="341"/>
      <c r="K28" s="251">
        <v>16</v>
      </c>
      <c r="L28" s="273" t="s">
        <v>438</v>
      </c>
      <c r="M28" s="250"/>
      <c r="N28" s="360"/>
      <c r="O28" s="249">
        <v>16</v>
      </c>
      <c r="P28" s="274" t="s">
        <v>439</v>
      </c>
      <c r="Q28" s="252"/>
      <c r="R28" s="359"/>
      <c r="S28" s="253">
        <v>16</v>
      </c>
      <c r="T28" s="275" t="s">
        <v>440</v>
      </c>
    </row>
    <row r="29" spans="1:20" s="254" customFormat="1" ht="22.5" customHeight="1">
      <c r="A29" s="246"/>
      <c r="B29" s="366"/>
      <c r="C29" s="280">
        <v>17</v>
      </c>
      <c r="D29" s="271" t="s">
        <v>523</v>
      </c>
      <c r="E29" s="248"/>
      <c r="F29" s="338"/>
      <c r="G29" s="249">
        <v>17</v>
      </c>
      <c r="H29" s="277" t="s">
        <v>524</v>
      </c>
      <c r="I29" s="248"/>
      <c r="J29" s="341"/>
      <c r="K29" s="251">
        <v>17</v>
      </c>
      <c r="L29" s="273" t="s">
        <v>442</v>
      </c>
      <c r="M29" s="250"/>
      <c r="N29" s="360"/>
      <c r="O29" s="249">
        <v>17</v>
      </c>
      <c r="P29" s="274" t="s">
        <v>443</v>
      </c>
      <c r="Q29" s="252"/>
      <c r="R29" s="359"/>
      <c r="S29" s="253">
        <v>17</v>
      </c>
      <c r="T29" s="275" t="s">
        <v>444</v>
      </c>
    </row>
    <row r="30" spans="1:20" s="254" customFormat="1" ht="22.5" customHeight="1">
      <c r="A30" s="246"/>
      <c r="B30" s="366"/>
      <c r="C30" s="280">
        <v>18</v>
      </c>
      <c r="D30" s="271" t="s">
        <v>525</v>
      </c>
      <c r="E30" s="248"/>
      <c r="F30" s="338"/>
      <c r="G30" s="249">
        <v>18</v>
      </c>
      <c r="H30" s="277" t="s">
        <v>526</v>
      </c>
      <c r="I30" s="248"/>
      <c r="J30" s="341"/>
      <c r="K30" s="251">
        <v>18</v>
      </c>
      <c r="L30" s="273" t="s">
        <v>445</v>
      </c>
      <c r="M30" s="250"/>
      <c r="N30" s="360"/>
      <c r="O30" s="249">
        <v>18</v>
      </c>
      <c r="P30" s="274" t="s">
        <v>446</v>
      </c>
      <c r="Q30" s="252"/>
      <c r="R30" s="359"/>
      <c r="S30" s="255">
        <v>18</v>
      </c>
      <c r="T30" s="275" t="s">
        <v>447</v>
      </c>
    </row>
    <row r="31" spans="1:20" s="254" customFormat="1" ht="22.5" customHeight="1">
      <c r="A31" s="246"/>
      <c r="B31" s="366"/>
      <c r="C31" s="280">
        <v>19</v>
      </c>
      <c r="D31" s="271" t="s">
        <v>451</v>
      </c>
      <c r="E31" s="248"/>
      <c r="F31" s="338"/>
      <c r="G31" s="249">
        <v>19</v>
      </c>
      <c r="H31" s="277" t="s">
        <v>527</v>
      </c>
      <c r="I31" s="248"/>
      <c r="J31" s="341"/>
      <c r="K31" s="251">
        <v>19</v>
      </c>
      <c r="L31" s="273" t="s">
        <v>448</v>
      </c>
      <c r="M31" s="250"/>
      <c r="N31" s="360"/>
      <c r="O31" s="249">
        <v>19</v>
      </c>
      <c r="P31" s="274" t="s">
        <v>449</v>
      </c>
      <c r="Q31" s="252"/>
      <c r="R31" s="359"/>
      <c r="S31" s="255">
        <v>19</v>
      </c>
      <c r="T31" s="275" t="s">
        <v>450</v>
      </c>
    </row>
    <row r="32" spans="1:20" s="254" customFormat="1" ht="22.5" customHeight="1">
      <c r="A32" s="246"/>
      <c r="B32" s="367" t="s">
        <v>528</v>
      </c>
      <c r="C32" s="247">
        <v>20</v>
      </c>
      <c r="D32" s="282" t="s">
        <v>529</v>
      </c>
      <c r="E32" s="248"/>
      <c r="F32" s="338"/>
      <c r="G32" s="249">
        <v>20</v>
      </c>
      <c r="H32" s="277" t="s">
        <v>530</v>
      </c>
      <c r="I32" s="248"/>
      <c r="J32" s="342"/>
      <c r="K32" s="251">
        <v>20</v>
      </c>
      <c r="L32" s="273" t="s">
        <v>452</v>
      </c>
      <c r="M32" s="250"/>
      <c r="N32" s="360"/>
      <c r="O32" s="249">
        <v>20</v>
      </c>
      <c r="P32" s="274" t="s">
        <v>453</v>
      </c>
      <c r="Q32" s="252"/>
      <c r="R32" s="359"/>
      <c r="S32" s="255">
        <v>20</v>
      </c>
      <c r="T32" s="275" t="s">
        <v>454</v>
      </c>
    </row>
    <row r="33" spans="1:20" s="254" customFormat="1" ht="22.5" customHeight="1">
      <c r="A33" s="246"/>
      <c r="B33" s="367"/>
      <c r="C33" s="247">
        <v>21</v>
      </c>
      <c r="D33" s="271" t="s">
        <v>531</v>
      </c>
      <c r="E33" s="248"/>
      <c r="F33" s="338"/>
      <c r="G33" s="249">
        <v>21</v>
      </c>
      <c r="H33" s="277" t="s">
        <v>532</v>
      </c>
      <c r="I33" s="250"/>
      <c r="J33" s="340" t="s">
        <v>455</v>
      </c>
      <c r="K33" s="251">
        <v>21</v>
      </c>
      <c r="L33" s="273" t="s">
        <v>456</v>
      </c>
      <c r="M33" s="248"/>
      <c r="N33" s="357" t="s">
        <v>455</v>
      </c>
      <c r="O33" s="249">
        <v>21</v>
      </c>
      <c r="P33" s="274" t="s">
        <v>457</v>
      </c>
      <c r="Q33" s="252"/>
      <c r="R33" s="362" t="s">
        <v>458</v>
      </c>
      <c r="S33" s="255">
        <v>21</v>
      </c>
      <c r="T33" s="275" t="s">
        <v>459</v>
      </c>
    </row>
    <row r="34" spans="1:20" s="254" customFormat="1" ht="22.5" customHeight="1">
      <c r="A34" s="246"/>
      <c r="B34" s="366" t="s">
        <v>533</v>
      </c>
      <c r="C34" s="247">
        <v>22</v>
      </c>
      <c r="D34" s="271" t="s">
        <v>467</v>
      </c>
      <c r="E34" s="248"/>
      <c r="F34" s="339"/>
      <c r="G34" s="249">
        <v>22</v>
      </c>
      <c r="H34" s="277" t="s">
        <v>534</v>
      </c>
      <c r="I34" s="250"/>
      <c r="J34" s="341"/>
      <c r="K34" s="251">
        <v>22</v>
      </c>
      <c r="L34" s="273" t="s">
        <v>460</v>
      </c>
      <c r="M34" s="248"/>
      <c r="N34" s="358"/>
      <c r="O34" s="249">
        <v>22</v>
      </c>
      <c r="P34" s="274" t="s">
        <v>461</v>
      </c>
      <c r="Q34" s="252"/>
      <c r="R34" s="363"/>
      <c r="S34" s="255">
        <v>22</v>
      </c>
      <c r="T34" s="275" t="s">
        <v>462</v>
      </c>
    </row>
    <row r="35" spans="1:20" s="254" customFormat="1" ht="22.5" customHeight="1">
      <c r="A35" s="246"/>
      <c r="B35" s="366"/>
      <c r="C35" s="247">
        <v>23</v>
      </c>
      <c r="D35" s="271" t="s">
        <v>470</v>
      </c>
      <c r="E35" s="248"/>
      <c r="F35" s="365" t="s">
        <v>463</v>
      </c>
      <c r="G35" s="249">
        <v>23</v>
      </c>
      <c r="H35" s="277" t="s">
        <v>535</v>
      </c>
      <c r="I35" s="250"/>
      <c r="J35" s="341"/>
      <c r="K35" s="251">
        <v>23</v>
      </c>
      <c r="L35" s="273" t="s">
        <v>464</v>
      </c>
      <c r="M35" s="248"/>
      <c r="N35" s="358"/>
      <c r="O35" s="249">
        <v>23</v>
      </c>
      <c r="P35" s="274" t="s">
        <v>465</v>
      </c>
      <c r="Q35" s="252"/>
      <c r="R35" s="363"/>
      <c r="S35" s="255">
        <v>23</v>
      </c>
      <c r="T35" s="275" t="s">
        <v>466</v>
      </c>
    </row>
    <row r="36" spans="1:20" s="254" customFormat="1" ht="22.5" customHeight="1">
      <c r="A36" s="246"/>
      <c r="B36" s="366"/>
      <c r="C36" s="247">
        <v>24</v>
      </c>
      <c r="D36" s="283" t="s">
        <v>474</v>
      </c>
      <c r="E36" s="248"/>
      <c r="F36" s="365"/>
      <c r="G36" s="249">
        <v>24</v>
      </c>
      <c r="H36" s="277" t="s">
        <v>536</v>
      </c>
      <c r="I36" s="250"/>
      <c r="J36" s="341"/>
      <c r="K36" s="251">
        <v>24</v>
      </c>
      <c r="L36" s="273" t="s">
        <v>537</v>
      </c>
      <c r="M36" s="248"/>
      <c r="N36" s="358"/>
      <c r="O36" s="249">
        <v>24</v>
      </c>
      <c r="P36" s="274" t="s">
        <v>468</v>
      </c>
      <c r="Q36" s="252"/>
      <c r="R36" s="363"/>
      <c r="S36" s="255">
        <v>24</v>
      </c>
      <c r="T36" s="275" t="s">
        <v>469</v>
      </c>
    </row>
    <row r="37" spans="1:20" s="254" customFormat="1" ht="22.5" customHeight="1">
      <c r="A37" s="246"/>
      <c r="B37" s="357" t="s">
        <v>538</v>
      </c>
      <c r="C37" s="247">
        <v>25</v>
      </c>
      <c r="D37" s="271" t="s">
        <v>478</v>
      </c>
      <c r="E37" s="248"/>
      <c r="F37" s="365"/>
      <c r="G37" s="249">
        <v>25</v>
      </c>
      <c r="H37" s="277" t="s">
        <v>539</v>
      </c>
      <c r="I37" s="250"/>
      <c r="J37" s="341"/>
      <c r="K37" s="251">
        <v>25</v>
      </c>
      <c r="L37" s="273" t="s">
        <v>471</v>
      </c>
      <c r="M37" s="248"/>
      <c r="N37" s="358"/>
      <c r="O37" s="249">
        <v>25</v>
      </c>
      <c r="P37" s="274" t="s">
        <v>472</v>
      </c>
      <c r="Q37" s="252"/>
      <c r="R37" s="363"/>
      <c r="S37" s="255">
        <v>25</v>
      </c>
      <c r="T37" s="275" t="s">
        <v>473</v>
      </c>
    </row>
    <row r="38" spans="1:20" s="254" customFormat="1" ht="22.5" customHeight="1">
      <c r="A38" s="246"/>
      <c r="B38" s="358"/>
      <c r="C38" s="247">
        <v>26</v>
      </c>
      <c r="D38" s="271" t="s">
        <v>540</v>
      </c>
      <c r="E38" s="248"/>
      <c r="F38" s="365"/>
      <c r="G38" s="249">
        <v>26</v>
      </c>
      <c r="H38" s="277" t="s">
        <v>541</v>
      </c>
      <c r="I38" s="250"/>
      <c r="J38" s="341"/>
      <c r="K38" s="251">
        <v>26</v>
      </c>
      <c r="L38" s="273" t="s">
        <v>475</v>
      </c>
      <c r="M38" s="248"/>
      <c r="N38" s="358"/>
      <c r="O38" s="249">
        <v>26</v>
      </c>
      <c r="P38" s="274" t="s">
        <v>476</v>
      </c>
      <c r="Q38" s="252"/>
      <c r="R38" s="363"/>
      <c r="S38" s="255">
        <v>26</v>
      </c>
      <c r="T38" s="275" t="s">
        <v>477</v>
      </c>
    </row>
    <row r="39" spans="1:20" s="254" customFormat="1" ht="22.5" customHeight="1">
      <c r="A39" s="246"/>
      <c r="B39" s="358"/>
      <c r="C39" s="247">
        <v>27</v>
      </c>
      <c r="D39" s="271" t="s">
        <v>542</v>
      </c>
      <c r="E39" s="248"/>
      <c r="F39" s="365"/>
      <c r="G39" s="249">
        <v>27</v>
      </c>
      <c r="H39" s="277" t="s">
        <v>543</v>
      </c>
      <c r="I39" s="250"/>
      <c r="J39" s="341"/>
      <c r="K39" s="251">
        <v>27</v>
      </c>
      <c r="L39" s="273" t="s">
        <v>479</v>
      </c>
      <c r="M39" s="248"/>
      <c r="N39" s="358"/>
      <c r="O39" s="249">
        <v>27</v>
      </c>
      <c r="P39" s="274" t="s">
        <v>480</v>
      </c>
      <c r="Q39" s="252"/>
      <c r="R39" s="363"/>
      <c r="S39" s="255">
        <v>27</v>
      </c>
      <c r="T39" s="275" t="s">
        <v>481</v>
      </c>
    </row>
    <row r="40" spans="1:20" s="254" customFormat="1" ht="22.5" customHeight="1">
      <c r="A40" s="246"/>
      <c r="B40" s="358"/>
      <c r="C40" s="247">
        <v>28</v>
      </c>
      <c r="D40" s="271" t="s">
        <v>544</v>
      </c>
      <c r="E40" s="248"/>
      <c r="F40" s="365"/>
      <c r="G40" s="249">
        <v>28</v>
      </c>
      <c r="H40" s="284" t="s">
        <v>545</v>
      </c>
      <c r="I40" s="250"/>
      <c r="J40" s="341"/>
      <c r="K40" s="251">
        <v>28</v>
      </c>
      <c r="L40" s="273" t="s">
        <v>482</v>
      </c>
      <c r="M40" s="248"/>
      <c r="N40" s="358"/>
      <c r="O40" s="249">
        <v>28</v>
      </c>
      <c r="P40" s="274" t="s">
        <v>483</v>
      </c>
      <c r="Q40" s="252"/>
      <c r="R40" s="363"/>
      <c r="S40" s="255">
        <v>28</v>
      </c>
      <c r="T40" s="275" t="s">
        <v>484</v>
      </c>
    </row>
    <row r="41" spans="1:20" s="254" customFormat="1" ht="22.5" customHeight="1">
      <c r="A41" s="246"/>
      <c r="B41" s="358"/>
      <c r="C41" s="256">
        <v>29</v>
      </c>
      <c r="D41" s="271" t="s">
        <v>485</v>
      </c>
      <c r="E41" s="248"/>
      <c r="F41" s="365"/>
      <c r="G41" s="249">
        <v>29</v>
      </c>
      <c r="H41" s="277" t="s">
        <v>546</v>
      </c>
      <c r="I41" s="250"/>
      <c r="J41" s="341"/>
      <c r="K41" s="251">
        <v>29</v>
      </c>
      <c r="L41" s="273" t="s">
        <v>486</v>
      </c>
      <c r="M41" s="248"/>
      <c r="N41" s="358"/>
      <c r="O41" s="249">
        <v>29</v>
      </c>
      <c r="P41" s="274" t="s">
        <v>487</v>
      </c>
      <c r="Q41" s="252"/>
      <c r="R41" s="363"/>
      <c r="S41" s="255">
        <v>29</v>
      </c>
      <c r="T41" s="275" t="s">
        <v>488</v>
      </c>
    </row>
    <row r="42" spans="1:20" s="254" customFormat="1" ht="22.5" customHeight="1">
      <c r="A42" s="246"/>
      <c r="B42" s="361"/>
      <c r="C42" s="247">
        <v>30</v>
      </c>
      <c r="D42" s="271" t="s">
        <v>547</v>
      </c>
      <c r="E42" s="248"/>
      <c r="F42" s="365"/>
      <c r="G42" s="249">
        <v>30</v>
      </c>
      <c r="H42" s="277" t="s">
        <v>548</v>
      </c>
      <c r="I42" s="250"/>
      <c r="J42" s="342"/>
      <c r="K42" s="251">
        <v>30</v>
      </c>
      <c r="L42" s="273" t="s">
        <v>489</v>
      </c>
      <c r="M42" s="248"/>
      <c r="N42" s="361"/>
      <c r="O42" s="249">
        <v>30</v>
      </c>
      <c r="P42" s="274" t="s">
        <v>490</v>
      </c>
      <c r="Q42" s="252"/>
      <c r="R42" s="364"/>
      <c r="S42" s="255">
        <v>30</v>
      </c>
      <c r="T42" s="275" t="s">
        <v>491</v>
      </c>
    </row>
    <row r="43" spans="1:20" ht="20.25" customHeight="1">
      <c r="C43" s="257"/>
      <c r="L43" s="285"/>
      <c r="M43" s="228"/>
      <c r="N43" s="258"/>
      <c r="O43" s="259"/>
      <c r="Q43" s="257"/>
      <c r="R43" s="236"/>
      <c r="S43" s="236"/>
      <c r="T43" s="286"/>
    </row>
    <row r="44" spans="1:20" s="259" customFormat="1" ht="12.75" hidden="1" customHeight="1">
      <c r="B44" s="226"/>
      <c r="C44" s="226"/>
      <c r="D44" s="287"/>
      <c r="E44" s="226"/>
      <c r="F44" s="260"/>
      <c r="H44" s="287"/>
      <c r="I44" s="258"/>
      <c r="K44" s="258"/>
      <c r="L44" s="266"/>
      <c r="M44" s="229"/>
      <c r="N44" s="226"/>
      <c r="O44" s="228"/>
      <c r="P44" s="269"/>
      <c r="Q44" s="257"/>
      <c r="R44" s="261"/>
      <c r="S44" s="261"/>
      <c r="T44" s="288"/>
    </row>
    <row r="45" spans="1:20" ht="25.5">
      <c r="C45" s="226"/>
      <c r="E45" s="226"/>
      <c r="H45" s="287"/>
      <c r="I45" s="258"/>
      <c r="R45" s="261"/>
      <c r="S45" s="261"/>
      <c r="T45" s="288"/>
    </row>
    <row r="46" spans="1:20">
      <c r="R46" s="261"/>
      <c r="S46" s="261"/>
      <c r="T46" s="288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="90" zoomScaleNormal="90" workbookViewId="0">
      <selection activeCell="A4" sqref="B4"/>
    </sheetView>
  </sheetViews>
  <sheetFormatPr defaultRowHeight="13.5"/>
  <cols>
    <col min="1" max="1" width="11.125" style="164" customWidth="1"/>
    <col min="2" max="2" width="9.875" style="164" customWidth="1"/>
    <col min="3" max="10" width="11.25" style="165" customWidth="1"/>
    <col min="11" max="11" width="21" style="165" customWidth="1"/>
    <col min="12" max="12" width="17.5" style="165" customWidth="1"/>
    <col min="13" max="13" width="22.625" style="165" customWidth="1"/>
    <col min="14" max="14" width="17.5" style="165" customWidth="1"/>
    <col min="15" max="15" width="12" style="165" customWidth="1"/>
    <col min="16" max="18" width="11.25" style="165" customWidth="1"/>
    <col min="19" max="19" width="13.5" style="165" customWidth="1"/>
    <col min="20" max="16384" width="9" style="167"/>
  </cols>
  <sheetData>
    <row r="1" spans="1:19">
      <c r="A1" s="163" t="s">
        <v>104</v>
      </c>
      <c r="L1" s="166"/>
      <c r="M1" s="166"/>
      <c r="N1" s="166"/>
      <c r="O1" s="166"/>
    </row>
    <row r="2" spans="1:19" ht="14.25" thickBot="1">
      <c r="A2" s="163"/>
      <c r="C2" s="168"/>
      <c r="D2" s="168"/>
      <c r="E2" s="168"/>
      <c r="F2" s="168"/>
      <c r="G2" s="168"/>
      <c r="H2" s="371" t="s">
        <v>145</v>
      </c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2"/>
    </row>
    <row r="3" spans="1:19" ht="14.25" thickBot="1">
      <c r="C3" s="368" t="s">
        <v>55</v>
      </c>
      <c r="D3" s="369"/>
      <c r="E3" s="369"/>
      <c r="F3" s="369"/>
      <c r="G3" s="370"/>
      <c r="H3" s="169"/>
      <c r="I3" s="170"/>
      <c r="J3" s="171"/>
      <c r="K3" s="373" t="s">
        <v>237</v>
      </c>
      <c r="L3" s="374"/>
      <c r="M3" s="374"/>
      <c r="N3" s="375"/>
      <c r="O3" s="172"/>
      <c r="P3" s="374" t="s">
        <v>238</v>
      </c>
      <c r="Q3" s="374"/>
      <c r="R3" s="375"/>
      <c r="S3" s="170"/>
    </row>
    <row r="4" spans="1:19">
      <c r="A4" s="173" t="s">
        <v>159</v>
      </c>
      <c r="B4" s="174" t="s">
        <v>88</v>
      </c>
      <c r="C4" s="175" t="s">
        <v>3</v>
      </c>
      <c r="D4" s="159" t="s">
        <v>141</v>
      </c>
      <c r="E4" s="159" t="s">
        <v>142</v>
      </c>
      <c r="F4" s="159" t="s">
        <v>143</v>
      </c>
      <c r="G4" s="176" t="s">
        <v>144</v>
      </c>
      <c r="H4" s="177" t="s">
        <v>239</v>
      </c>
      <c r="I4" s="178" t="s">
        <v>89</v>
      </c>
      <c r="J4" s="179" t="s">
        <v>240</v>
      </c>
      <c r="K4" s="180" t="s">
        <v>161</v>
      </c>
      <c r="L4" s="181" t="s">
        <v>164</v>
      </c>
      <c r="M4" s="181" t="s">
        <v>162</v>
      </c>
      <c r="N4" s="182" t="s">
        <v>163</v>
      </c>
      <c r="O4" s="180" t="s">
        <v>241</v>
      </c>
      <c r="P4" s="183" t="s">
        <v>90</v>
      </c>
      <c r="Q4" s="181" t="s">
        <v>91</v>
      </c>
      <c r="R4" s="182" t="s">
        <v>92</v>
      </c>
      <c r="S4" s="178" t="s">
        <v>93</v>
      </c>
    </row>
    <row r="5" spans="1:19">
      <c r="A5" s="184">
        <v>1</v>
      </c>
      <c r="B5" s="185" t="s">
        <v>242</v>
      </c>
      <c r="C5" s="186" t="s">
        <v>243</v>
      </c>
      <c r="D5" s="160" t="s">
        <v>122</v>
      </c>
      <c r="E5" s="160" t="s">
        <v>122</v>
      </c>
      <c r="F5" s="160" t="s">
        <v>122</v>
      </c>
      <c r="G5" s="187" t="s">
        <v>122</v>
      </c>
      <c r="H5" s="188" t="s">
        <v>242</v>
      </c>
      <c r="I5" s="188" t="s">
        <v>243</v>
      </c>
      <c r="J5" s="189" t="s">
        <v>122</v>
      </c>
      <c r="K5" s="190" t="s">
        <v>244</v>
      </c>
      <c r="L5" s="191" t="s">
        <v>245</v>
      </c>
      <c r="M5" s="192" t="s">
        <v>246</v>
      </c>
      <c r="N5" s="193" t="s">
        <v>94</v>
      </c>
      <c r="O5" s="194" t="s">
        <v>122</v>
      </c>
      <c r="P5" s="195" t="s">
        <v>243</v>
      </c>
      <c r="Q5" s="196" t="s">
        <v>243</v>
      </c>
      <c r="R5" s="197" t="s">
        <v>247</v>
      </c>
      <c r="S5" s="188" t="s">
        <v>243</v>
      </c>
    </row>
    <row r="6" spans="1:19">
      <c r="A6" s="184">
        <v>2</v>
      </c>
      <c r="B6" s="198" t="s">
        <v>248</v>
      </c>
      <c r="C6" s="186" t="s">
        <v>248</v>
      </c>
      <c r="D6" s="160" t="s">
        <v>123</v>
      </c>
      <c r="E6" s="160" t="s">
        <v>123</v>
      </c>
      <c r="F6" s="160" t="s">
        <v>123</v>
      </c>
      <c r="G6" s="187" t="s">
        <v>123</v>
      </c>
      <c r="H6" s="199" t="s">
        <v>248</v>
      </c>
      <c r="I6" s="199" t="s">
        <v>248</v>
      </c>
      <c r="J6" s="200" t="s">
        <v>123</v>
      </c>
      <c r="K6" s="190" t="s">
        <v>249</v>
      </c>
      <c r="L6" s="201" t="s">
        <v>250</v>
      </c>
      <c r="M6" s="202" t="s">
        <v>251</v>
      </c>
      <c r="N6" s="203" t="s">
        <v>252</v>
      </c>
      <c r="O6" s="204" t="s">
        <v>123</v>
      </c>
      <c r="P6" s="205" t="s">
        <v>253</v>
      </c>
      <c r="Q6" s="192" t="s">
        <v>248</v>
      </c>
      <c r="R6" s="206" t="s">
        <v>248</v>
      </c>
      <c r="S6" s="199" t="s">
        <v>248</v>
      </c>
    </row>
    <row r="7" spans="1:19">
      <c r="A7" s="184">
        <v>3</v>
      </c>
      <c r="B7" s="198" t="s">
        <v>254</v>
      </c>
      <c r="C7" s="186" t="s">
        <v>110</v>
      </c>
      <c r="D7" s="160" t="s">
        <v>110</v>
      </c>
      <c r="E7" s="160" t="s">
        <v>110</v>
      </c>
      <c r="F7" s="160" t="s">
        <v>110</v>
      </c>
      <c r="G7" s="187" t="s">
        <v>110</v>
      </c>
      <c r="H7" s="199" t="s">
        <v>255</v>
      </c>
      <c r="I7" s="199" t="s">
        <v>256</v>
      </c>
      <c r="J7" s="200" t="s">
        <v>110</v>
      </c>
      <c r="K7" s="190" t="s">
        <v>258</v>
      </c>
      <c r="L7" s="201" t="s">
        <v>259</v>
      </c>
      <c r="M7" s="202" t="s">
        <v>257</v>
      </c>
      <c r="N7" s="203" t="s">
        <v>260</v>
      </c>
      <c r="O7" s="204" t="s">
        <v>110</v>
      </c>
      <c r="P7" s="205" t="s">
        <v>254</v>
      </c>
      <c r="Q7" s="192" t="s">
        <v>261</v>
      </c>
      <c r="R7" s="206" t="s">
        <v>254</v>
      </c>
      <c r="S7" s="199" t="s">
        <v>261</v>
      </c>
    </row>
    <row r="8" spans="1:19">
      <c r="A8" s="184">
        <v>4</v>
      </c>
      <c r="B8" s="198" t="s">
        <v>262</v>
      </c>
      <c r="C8" s="186" t="s">
        <v>111</v>
      </c>
      <c r="D8" s="160" t="s">
        <v>111</v>
      </c>
      <c r="E8" s="160" t="s">
        <v>111</v>
      </c>
      <c r="F8" s="160" t="s">
        <v>111</v>
      </c>
      <c r="G8" s="187" t="s">
        <v>111</v>
      </c>
      <c r="H8" s="199" t="s">
        <v>263</v>
      </c>
      <c r="I8" s="199" t="s">
        <v>263</v>
      </c>
      <c r="J8" s="200" t="s">
        <v>111</v>
      </c>
      <c r="K8" s="207" t="s">
        <v>264</v>
      </c>
      <c r="L8" s="208" t="s">
        <v>265</v>
      </c>
      <c r="M8" s="201" t="s">
        <v>266</v>
      </c>
      <c r="N8" s="203" t="s">
        <v>267</v>
      </c>
      <c r="O8" s="204" t="s">
        <v>111</v>
      </c>
      <c r="P8" s="205" t="s">
        <v>268</v>
      </c>
      <c r="Q8" s="192" t="s">
        <v>269</v>
      </c>
      <c r="R8" s="206" t="s">
        <v>270</v>
      </c>
      <c r="S8" s="199" t="s">
        <v>263</v>
      </c>
    </row>
    <row r="9" spans="1:19">
      <c r="A9" s="184">
        <v>5</v>
      </c>
      <c r="B9" s="198" t="s">
        <v>271</v>
      </c>
      <c r="C9" s="186" t="s">
        <v>112</v>
      </c>
      <c r="D9" s="160" t="s">
        <v>112</v>
      </c>
      <c r="E9" s="160" t="s">
        <v>112</v>
      </c>
      <c r="F9" s="160" t="s">
        <v>112</v>
      </c>
      <c r="G9" s="187" t="s">
        <v>112</v>
      </c>
      <c r="H9" s="199" t="s">
        <v>271</v>
      </c>
      <c r="I9" s="199" t="s">
        <v>271</v>
      </c>
      <c r="J9" s="200" t="s">
        <v>112</v>
      </c>
      <c r="K9" s="190" t="s">
        <v>272</v>
      </c>
      <c r="L9" s="201" t="s">
        <v>273</v>
      </c>
      <c r="M9" s="202" t="s">
        <v>274</v>
      </c>
      <c r="N9" s="203" t="s">
        <v>95</v>
      </c>
      <c r="O9" s="204" t="s">
        <v>112</v>
      </c>
      <c r="P9" s="205" t="s">
        <v>275</v>
      </c>
      <c r="Q9" s="192" t="s">
        <v>276</v>
      </c>
      <c r="R9" s="206" t="s">
        <v>271</v>
      </c>
      <c r="S9" s="199" t="s">
        <v>271</v>
      </c>
    </row>
    <row r="10" spans="1:19">
      <c r="A10" s="184">
        <v>6</v>
      </c>
      <c r="B10" s="198" t="s">
        <v>277</v>
      </c>
      <c r="C10" s="186" t="s">
        <v>113</v>
      </c>
      <c r="D10" s="160" t="s">
        <v>493</v>
      </c>
      <c r="E10" s="160" t="s">
        <v>113</v>
      </c>
      <c r="F10" s="160" t="s">
        <v>113</v>
      </c>
      <c r="G10" s="187" t="s">
        <v>113</v>
      </c>
      <c r="H10" s="199" t="s">
        <v>278</v>
      </c>
      <c r="I10" s="199" t="s">
        <v>277</v>
      </c>
      <c r="J10" s="200" t="s">
        <v>113</v>
      </c>
      <c r="K10" s="190" t="s">
        <v>280</v>
      </c>
      <c r="L10" s="201" t="s">
        <v>281</v>
      </c>
      <c r="M10" s="202" t="s">
        <v>279</v>
      </c>
      <c r="N10" s="203" t="s">
        <v>282</v>
      </c>
      <c r="O10" s="204" t="s">
        <v>113</v>
      </c>
      <c r="P10" s="205" t="s">
        <v>283</v>
      </c>
      <c r="Q10" s="192" t="s">
        <v>277</v>
      </c>
      <c r="R10" s="206" t="s">
        <v>277</v>
      </c>
      <c r="S10" s="199" t="s">
        <v>277</v>
      </c>
    </row>
    <row r="11" spans="1:19">
      <c r="A11" s="184">
        <v>7</v>
      </c>
      <c r="B11" s="198" t="s">
        <v>284</v>
      </c>
      <c r="C11" s="186" t="s">
        <v>114</v>
      </c>
      <c r="D11" s="160" t="s">
        <v>115</v>
      </c>
      <c r="E11" s="160" t="s">
        <v>114</v>
      </c>
      <c r="F11" s="160" t="s">
        <v>114</v>
      </c>
      <c r="G11" s="187" t="s">
        <v>114</v>
      </c>
      <c r="H11" s="199" t="s">
        <v>285</v>
      </c>
      <c r="I11" s="199" t="s">
        <v>285</v>
      </c>
      <c r="J11" s="200" t="s">
        <v>114</v>
      </c>
      <c r="K11" s="190" t="s">
        <v>286</v>
      </c>
      <c r="L11" s="201" t="s">
        <v>96</v>
      </c>
      <c r="M11" s="202" t="s">
        <v>286</v>
      </c>
      <c r="N11" s="203" t="s">
        <v>96</v>
      </c>
      <c r="O11" s="204" t="s">
        <v>114</v>
      </c>
      <c r="P11" s="205" t="s">
        <v>287</v>
      </c>
      <c r="Q11" s="192" t="s">
        <v>287</v>
      </c>
      <c r="R11" s="206" t="s">
        <v>288</v>
      </c>
      <c r="S11" s="199" t="s">
        <v>287</v>
      </c>
    </row>
    <row r="12" spans="1:19">
      <c r="A12" s="184">
        <v>8</v>
      </c>
      <c r="B12" s="198" t="s">
        <v>289</v>
      </c>
      <c r="C12" s="186" t="s">
        <v>115</v>
      </c>
      <c r="D12" s="160" t="s">
        <v>116</v>
      </c>
      <c r="E12" s="160" t="s">
        <v>115</v>
      </c>
      <c r="F12" s="160" t="s">
        <v>115</v>
      </c>
      <c r="G12" s="187" t="s">
        <v>115</v>
      </c>
      <c r="H12" s="199" t="s">
        <v>290</v>
      </c>
      <c r="I12" s="199" t="s">
        <v>289</v>
      </c>
      <c r="J12" s="200" t="s">
        <v>115</v>
      </c>
      <c r="K12" s="207" t="s">
        <v>291</v>
      </c>
      <c r="L12" s="208" t="s">
        <v>292</v>
      </c>
      <c r="M12" s="201" t="s">
        <v>293</v>
      </c>
      <c r="N12" s="203" t="s">
        <v>294</v>
      </c>
      <c r="O12" s="204" t="s">
        <v>115</v>
      </c>
      <c r="P12" s="205" t="s">
        <v>295</v>
      </c>
      <c r="Q12" s="192" t="s">
        <v>289</v>
      </c>
      <c r="R12" s="206" t="s">
        <v>289</v>
      </c>
      <c r="S12" s="199" t="s">
        <v>296</v>
      </c>
    </row>
    <row r="13" spans="1:19">
      <c r="A13" s="184">
        <v>9</v>
      </c>
      <c r="B13" s="198" t="s">
        <v>297</v>
      </c>
      <c r="C13" s="186" t="s">
        <v>116</v>
      </c>
      <c r="D13" s="160" t="s">
        <v>494</v>
      </c>
      <c r="E13" s="160" t="s">
        <v>116</v>
      </c>
      <c r="F13" s="160" t="s">
        <v>116</v>
      </c>
      <c r="G13" s="187" t="s">
        <v>116</v>
      </c>
      <c r="H13" s="199" t="s">
        <v>297</v>
      </c>
      <c r="I13" s="199" t="s">
        <v>298</v>
      </c>
      <c r="J13" s="200" t="s">
        <v>116</v>
      </c>
      <c r="K13" s="190" t="s">
        <v>299</v>
      </c>
      <c r="L13" s="201" t="s">
        <v>97</v>
      </c>
      <c r="M13" s="202" t="s">
        <v>300</v>
      </c>
      <c r="N13" s="203" t="s">
        <v>97</v>
      </c>
      <c r="O13" s="204" t="s">
        <v>116</v>
      </c>
      <c r="P13" s="205" t="s">
        <v>298</v>
      </c>
      <c r="Q13" s="192" t="s">
        <v>298</v>
      </c>
      <c r="R13" s="206" t="s">
        <v>297</v>
      </c>
      <c r="S13" s="199" t="s">
        <v>297</v>
      </c>
    </row>
    <row r="14" spans="1:19">
      <c r="A14" s="184">
        <v>10</v>
      </c>
      <c r="B14" s="198" t="s">
        <v>301</v>
      </c>
      <c r="C14" s="186" t="s">
        <v>117</v>
      </c>
      <c r="D14" s="160" t="s">
        <v>119</v>
      </c>
      <c r="E14" s="160" t="s">
        <v>117</v>
      </c>
      <c r="F14" s="160" t="s">
        <v>117</v>
      </c>
      <c r="G14" s="187" t="s">
        <v>117</v>
      </c>
      <c r="H14" s="199" t="s">
        <v>302</v>
      </c>
      <c r="I14" s="199" t="s">
        <v>302</v>
      </c>
      <c r="J14" s="200" t="s">
        <v>117</v>
      </c>
      <c r="K14" s="190" t="s">
        <v>303</v>
      </c>
      <c r="L14" s="201" t="s">
        <v>98</v>
      </c>
      <c r="M14" s="202" t="s">
        <v>303</v>
      </c>
      <c r="N14" s="203" t="s">
        <v>98</v>
      </c>
      <c r="O14" s="204" t="s">
        <v>117</v>
      </c>
      <c r="P14" s="205" t="s">
        <v>301</v>
      </c>
      <c r="Q14" s="192" t="s">
        <v>304</v>
      </c>
      <c r="R14" s="206" t="s">
        <v>302</v>
      </c>
      <c r="S14" s="199" t="s">
        <v>302</v>
      </c>
    </row>
    <row r="15" spans="1:19">
      <c r="A15" s="184">
        <v>11</v>
      </c>
      <c r="B15" s="198" t="s">
        <v>305</v>
      </c>
      <c r="C15" s="186" t="s">
        <v>118</v>
      </c>
      <c r="D15" s="160" t="s">
        <v>120</v>
      </c>
      <c r="E15" s="160" t="s">
        <v>118</v>
      </c>
      <c r="F15" s="160" t="s">
        <v>118</v>
      </c>
      <c r="G15" s="187" t="s">
        <v>118</v>
      </c>
      <c r="H15" s="199" t="s">
        <v>306</v>
      </c>
      <c r="I15" s="199" t="s">
        <v>305</v>
      </c>
      <c r="J15" s="200" t="s">
        <v>118</v>
      </c>
      <c r="K15" s="190" t="s">
        <v>307</v>
      </c>
      <c r="L15" s="201" t="s">
        <v>99</v>
      </c>
      <c r="M15" s="202" t="s">
        <v>307</v>
      </c>
      <c r="N15" s="203" t="s">
        <v>99</v>
      </c>
      <c r="O15" s="204" t="s">
        <v>118</v>
      </c>
      <c r="P15" s="205" t="s">
        <v>308</v>
      </c>
      <c r="Q15" s="192" t="s">
        <v>305</v>
      </c>
      <c r="R15" s="206" t="s">
        <v>308</v>
      </c>
      <c r="S15" s="199" t="s">
        <v>305</v>
      </c>
    </row>
    <row r="16" spans="1:19">
      <c r="A16" s="184">
        <v>12</v>
      </c>
      <c r="B16" s="198" t="s">
        <v>309</v>
      </c>
      <c r="C16" s="186" t="s">
        <v>119</v>
      </c>
      <c r="D16" s="160" t="s">
        <v>495</v>
      </c>
      <c r="E16" s="160" t="s">
        <v>119</v>
      </c>
      <c r="F16" s="160" t="s">
        <v>119</v>
      </c>
      <c r="G16" s="187" t="s">
        <v>119</v>
      </c>
      <c r="H16" s="199" t="s">
        <v>69</v>
      </c>
      <c r="I16" s="199" t="s">
        <v>69</v>
      </c>
      <c r="J16" s="200" t="s">
        <v>119</v>
      </c>
      <c r="K16" s="207" t="s">
        <v>310</v>
      </c>
      <c r="L16" s="208" t="s">
        <v>311</v>
      </c>
      <c r="M16" s="201" t="s">
        <v>312</v>
      </c>
      <c r="N16" s="203" t="s">
        <v>313</v>
      </c>
      <c r="O16" s="204" t="s">
        <v>119</v>
      </c>
      <c r="P16" s="205" t="s">
        <v>314</v>
      </c>
      <c r="Q16" s="192" t="s">
        <v>315</v>
      </c>
      <c r="R16" s="206" t="s">
        <v>316</v>
      </c>
      <c r="S16" s="199" t="s">
        <v>69</v>
      </c>
    </row>
    <row r="17" spans="1:19">
      <c r="A17" s="184">
        <v>13</v>
      </c>
      <c r="B17" s="184"/>
      <c r="C17" s="186" t="s">
        <v>120</v>
      </c>
      <c r="D17" s="160" t="s">
        <v>125</v>
      </c>
      <c r="E17" s="160" t="s">
        <v>120</v>
      </c>
      <c r="F17" s="160" t="s">
        <v>120</v>
      </c>
      <c r="G17" s="187" t="s">
        <v>120</v>
      </c>
      <c r="H17" s="199" t="s">
        <v>317</v>
      </c>
      <c r="I17" s="199" t="s">
        <v>317</v>
      </c>
      <c r="J17" s="200" t="s">
        <v>120</v>
      </c>
      <c r="K17" s="190" t="s">
        <v>318</v>
      </c>
      <c r="L17" s="201" t="s">
        <v>319</v>
      </c>
      <c r="M17" s="202" t="s">
        <v>318</v>
      </c>
      <c r="N17" s="203" t="s">
        <v>319</v>
      </c>
      <c r="O17" s="204" t="s">
        <v>120</v>
      </c>
      <c r="P17" s="205" t="s">
        <v>317</v>
      </c>
      <c r="Q17" s="192" t="s">
        <v>320</v>
      </c>
      <c r="R17" s="206" t="s">
        <v>321</v>
      </c>
      <c r="S17" s="199" t="s">
        <v>322</v>
      </c>
    </row>
    <row r="18" spans="1:19">
      <c r="A18" s="184">
        <v>14</v>
      </c>
      <c r="B18" s="184"/>
      <c r="C18" s="186" t="s">
        <v>121</v>
      </c>
      <c r="D18" s="160" t="s">
        <v>126</v>
      </c>
      <c r="E18" s="160" t="s">
        <v>121</v>
      </c>
      <c r="F18" s="160" t="s">
        <v>121</v>
      </c>
      <c r="G18" s="187" t="s">
        <v>121</v>
      </c>
      <c r="H18" s="199" t="s">
        <v>71</v>
      </c>
      <c r="I18" s="199" t="s">
        <v>71</v>
      </c>
      <c r="J18" s="200" t="s">
        <v>121</v>
      </c>
      <c r="K18" s="190" t="s">
        <v>323</v>
      </c>
      <c r="L18" s="160" t="s">
        <v>324</v>
      </c>
      <c r="M18" s="202" t="s">
        <v>325</v>
      </c>
      <c r="N18" s="209" t="s">
        <v>324</v>
      </c>
      <c r="O18" s="210" t="s">
        <v>121</v>
      </c>
      <c r="P18" s="205" t="s">
        <v>71</v>
      </c>
      <c r="Q18" s="192" t="s">
        <v>326</v>
      </c>
      <c r="R18" s="206" t="s">
        <v>71</v>
      </c>
      <c r="S18" s="199" t="s">
        <v>71</v>
      </c>
    </row>
    <row r="19" spans="1:19">
      <c r="A19" s="184">
        <v>15</v>
      </c>
      <c r="B19" s="184"/>
      <c r="C19" s="186" t="s">
        <v>72</v>
      </c>
      <c r="D19" s="160" t="s">
        <v>127</v>
      </c>
      <c r="E19" s="160" t="s">
        <v>124</v>
      </c>
      <c r="F19" s="160" t="s">
        <v>124</v>
      </c>
      <c r="G19" s="187" t="s">
        <v>124</v>
      </c>
      <c r="H19" s="199" t="s">
        <v>72</v>
      </c>
      <c r="I19" s="199" t="s">
        <v>72</v>
      </c>
      <c r="J19" s="200" t="s">
        <v>124</v>
      </c>
      <c r="K19" s="190" t="s">
        <v>328</v>
      </c>
      <c r="L19" s="201" t="s">
        <v>329</v>
      </c>
      <c r="M19" s="202" t="s">
        <v>327</v>
      </c>
      <c r="N19" s="203" t="s">
        <v>329</v>
      </c>
      <c r="O19" s="204" t="s">
        <v>124</v>
      </c>
      <c r="P19" s="205" t="s">
        <v>72</v>
      </c>
      <c r="Q19" s="192" t="s">
        <v>72</v>
      </c>
      <c r="R19" s="206" t="s">
        <v>330</v>
      </c>
      <c r="S19" s="199" t="s">
        <v>330</v>
      </c>
    </row>
    <row r="20" spans="1:19">
      <c r="A20" s="184">
        <v>16</v>
      </c>
      <c r="B20" s="184"/>
      <c r="C20" s="186" t="s">
        <v>331</v>
      </c>
      <c r="D20" s="160" t="s">
        <v>128</v>
      </c>
      <c r="E20" s="160" t="s">
        <v>125</v>
      </c>
      <c r="F20" s="160" t="s">
        <v>125</v>
      </c>
      <c r="G20" s="187" t="s">
        <v>125</v>
      </c>
      <c r="H20" s="199" t="s">
        <v>73</v>
      </c>
      <c r="I20" s="199" t="s">
        <v>73</v>
      </c>
      <c r="J20" s="200" t="s">
        <v>125</v>
      </c>
      <c r="K20" s="207" t="s">
        <v>332</v>
      </c>
      <c r="L20" s="208" t="s">
        <v>100</v>
      </c>
      <c r="M20" s="201" t="s">
        <v>333</v>
      </c>
      <c r="N20" s="203" t="s">
        <v>334</v>
      </c>
      <c r="O20" s="204" t="s">
        <v>125</v>
      </c>
      <c r="P20" s="205" t="s">
        <v>335</v>
      </c>
      <c r="Q20" s="192" t="s">
        <v>73</v>
      </c>
      <c r="R20" s="206" t="s">
        <v>336</v>
      </c>
      <c r="S20" s="199" t="s">
        <v>73</v>
      </c>
    </row>
    <row r="21" spans="1:19">
      <c r="A21" s="184">
        <v>17</v>
      </c>
      <c r="B21" s="184"/>
      <c r="C21" s="186" t="s">
        <v>337</v>
      </c>
      <c r="D21" s="160" t="s">
        <v>129</v>
      </c>
      <c r="E21" s="160" t="s">
        <v>126</v>
      </c>
      <c r="F21" s="160" t="s">
        <v>126</v>
      </c>
      <c r="G21" s="187" t="s">
        <v>126</v>
      </c>
      <c r="H21" s="199" t="s">
        <v>338</v>
      </c>
      <c r="I21" s="199" t="s">
        <v>74</v>
      </c>
      <c r="J21" s="200" t="s">
        <v>126</v>
      </c>
      <c r="K21" s="190" t="s">
        <v>339</v>
      </c>
      <c r="L21" s="201" t="s">
        <v>340</v>
      </c>
      <c r="M21" s="202" t="s">
        <v>341</v>
      </c>
      <c r="N21" s="203" t="s">
        <v>342</v>
      </c>
      <c r="O21" s="204" t="s">
        <v>126</v>
      </c>
      <c r="P21" s="205" t="s">
        <v>343</v>
      </c>
      <c r="Q21" s="192" t="s">
        <v>74</v>
      </c>
      <c r="R21" s="206" t="s">
        <v>338</v>
      </c>
      <c r="S21" s="198" t="s">
        <v>344</v>
      </c>
    </row>
    <row r="22" spans="1:19">
      <c r="A22" s="184">
        <v>18</v>
      </c>
      <c r="B22" s="184"/>
      <c r="C22" s="186" t="s">
        <v>75</v>
      </c>
      <c r="D22" s="160" t="s">
        <v>130</v>
      </c>
      <c r="E22" s="160" t="s">
        <v>127</v>
      </c>
      <c r="F22" s="160" t="s">
        <v>127</v>
      </c>
      <c r="G22" s="187" t="s">
        <v>127</v>
      </c>
      <c r="H22" s="199" t="s">
        <v>75</v>
      </c>
      <c r="I22" s="199" t="s">
        <v>75</v>
      </c>
      <c r="J22" s="200" t="s">
        <v>127</v>
      </c>
      <c r="K22" s="190" t="s">
        <v>345</v>
      </c>
      <c r="L22" s="201" t="s">
        <v>101</v>
      </c>
      <c r="M22" s="202" t="s">
        <v>346</v>
      </c>
      <c r="N22" s="203" t="s">
        <v>101</v>
      </c>
      <c r="O22" s="204" t="s">
        <v>127</v>
      </c>
      <c r="P22" s="205" t="s">
        <v>75</v>
      </c>
      <c r="Q22" s="192" t="s">
        <v>75</v>
      </c>
      <c r="R22" s="206" t="s">
        <v>75</v>
      </c>
      <c r="S22" s="198" t="s">
        <v>347</v>
      </c>
    </row>
    <row r="23" spans="1:19">
      <c r="A23" s="184">
        <v>19</v>
      </c>
      <c r="B23" s="184"/>
      <c r="C23" s="186" t="s">
        <v>348</v>
      </c>
      <c r="D23" s="160" t="s">
        <v>131</v>
      </c>
      <c r="E23" s="160" t="s">
        <v>128</v>
      </c>
      <c r="F23" s="160" t="s">
        <v>128</v>
      </c>
      <c r="G23" s="187" t="s">
        <v>128</v>
      </c>
      <c r="H23" s="199" t="s">
        <v>349</v>
      </c>
      <c r="I23" s="199" t="s">
        <v>76</v>
      </c>
      <c r="J23" s="200" t="s">
        <v>128</v>
      </c>
      <c r="K23" s="190" t="s">
        <v>350</v>
      </c>
      <c r="L23" s="201" t="s">
        <v>351</v>
      </c>
      <c r="M23" s="202" t="s">
        <v>350</v>
      </c>
      <c r="N23" s="203" t="s">
        <v>352</v>
      </c>
      <c r="O23" s="204" t="s">
        <v>128</v>
      </c>
      <c r="P23" s="205" t="s">
        <v>76</v>
      </c>
      <c r="Q23" s="192" t="s">
        <v>76</v>
      </c>
      <c r="R23" s="206" t="s">
        <v>76</v>
      </c>
      <c r="S23" s="198" t="s">
        <v>353</v>
      </c>
    </row>
    <row r="24" spans="1:19">
      <c r="A24" s="184">
        <v>20</v>
      </c>
      <c r="B24" s="184"/>
      <c r="C24" s="186" t="s">
        <v>77</v>
      </c>
      <c r="D24" s="160" t="s">
        <v>132</v>
      </c>
      <c r="E24" s="160" t="s">
        <v>129</v>
      </c>
      <c r="F24" s="160" t="s">
        <v>129</v>
      </c>
      <c r="G24" s="187" t="s">
        <v>354</v>
      </c>
      <c r="H24" s="199" t="s">
        <v>77</v>
      </c>
      <c r="I24" s="199" t="s">
        <v>77</v>
      </c>
      <c r="J24" s="200" t="s">
        <v>129</v>
      </c>
      <c r="K24" s="207" t="s">
        <v>355</v>
      </c>
      <c r="L24" s="208" t="s">
        <v>356</v>
      </c>
      <c r="M24" s="201" t="s">
        <v>357</v>
      </c>
      <c r="N24" s="203" t="s">
        <v>358</v>
      </c>
      <c r="O24" s="204" t="s">
        <v>129</v>
      </c>
      <c r="P24" s="205" t="s">
        <v>77</v>
      </c>
      <c r="Q24" s="192" t="s">
        <v>359</v>
      </c>
      <c r="R24" s="206" t="s">
        <v>359</v>
      </c>
      <c r="S24" s="198"/>
    </row>
    <row r="25" spans="1:19">
      <c r="A25" s="184">
        <v>21</v>
      </c>
      <c r="B25" s="184"/>
      <c r="C25" s="186" t="s">
        <v>360</v>
      </c>
      <c r="D25" s="160" t="s">
        <v>133</v>
      </c>
      <c r="E25" s="160" t="s">
        <v>130</v>
      </c>
      <c r="F25" s="160" t="s">
        <v>130</v>
      </c>
      <c r="G25" s="187" t="s">
        <v>131</v>
      </c>
      <c r="H25" s="211"/>
      <c r="I25" s="199"/>
      <c r="J25" s="200"/>
      <c r="K25" s="190"/>
      <c r="L25" s="201"/>
      <c r="M25" s="201"/>
      <c r="N25" s="203"/>
      <c r="O25" s="204" t="s">
        <v>130</v>
      </c>
      <c r="P25" s="205" t="s">
        <v>360</v>
      </c>
      <c r="Q25" s="192" t="s">
        <v>361</v>
      </c>
      <c r="R25" s="206" t="s">
        <v>360</v>
      </c>
      <c r="S25" s="198"/>
    </row>
    <row r="26" spans="1:19">
      <c r="A26" s="184">
        <v>22</v>
      </c>
      <c r="B26" s="184"/>
      <c r="C26" s="186" t="s">
        <v>79</v>
      </c>
      <c r="D26" s="160" t="s">
        <v>134</v>
      </c>
      <c r="E26" s="160" t="s">
        <v>131</v>
      </c>
      <c r="F26" s="160" t="s">
        <v>131</v>
      </c>
      <c r="G26" s="187" t="s">
        <v>132</v>
      </c>
      <c r="H26" s="211"/>
      <c r="I26" s="199"/>
      <c r="J26" s="200"/>
      <c r="K26" s="190"/>
      <c r="L26" s="201"/>
      <c r="M26" s="201"/>
      <c r="N26" s="203"/>
      <c r="O26" s="204" t="s">
        <v>131</v>
      </c>
      <c r="P26" s="205" t="s">
        <v>362</v>
      </c>
      <c r="Q26" s="192" t="s">
        <v>363</v>
      </c>
      <c r="R26" s="206" t="s">
        <v>79</v>
      </c>
      <c r="S26" s="198"/>
    </row>
    <row r="27" spans="1:19">
      <c r="A27" s="184">
        <v>23</v>
      </c>
      <c r="B27" s="184"/>
      <c r="C27" s="186" t="s">
        <v>80</v>
      </c>
      <c r="D27" s="160" t="s">
        <v>136</v>
      </c>
      <c r="E27" s="160" t="s">
        <v>132</v>
      </c>
      <c r="F27" s="160" t="s">
        <v>132</v>
      </c>
      <c r="G27" s="187" t="s">
        <v>133</v>
      </c>
      <c r="H27" s="211"/>
      <c r="I27" s="199"/>
      <c r="J27" s="200"/>
      <c r="K27" s="190"/>
      <c r="L27" s="201"/>
      <c r="M27" s="201"/>
      <c r="N27" s="203"/>
      <c r="O27" s="204" t="s">
        <v>132</v>
      </c>
      <c r="P27" s="205" t="s">
        <v>80</v>
      </c>
      <c r="Q27" s="192" t="s">
        <v>80</v>
      </c>
      <c r="R27" s="206" t="s">
        <v>364</v>
      </c>
      <c r="S27" s="198"/>
    </row>
    <row r="28" spans="1:19">
      <c r="A28" s="184">
        <v>24</v>
      </c>
      <c r="B28" s="184"/>
      <c r="C28" s="186" t="s">
        <v>81</v>
      </c>
      <c r="D28" s="160" t="s">
        <v>137</v>
      </c>
      <c r="E28" s="160" t="s">
        <v>133</v>
      </c>
      <c r="F28" s="160" t="s">
        <v>133</v>
      </c>
      <c r="G28" s="187" t="s">
        <v>134</v>
      </c>
      <c r="H28" s="211"/>
      <c r="I28" s="199"/>
      <c r="J28" s="200"/>
      <c r="K28" s="190"/>
      <c r="L28" s="191"/>
      <c r="M28" s="191"/>
      <c r="N28" s="193"/>
      <c r="O28" s="212" t="s">
        <v>133</v>
      </c>
      <c r="P28" s="205" t="s">
        <v>81</v>
      </c>
      <c r="Q28" s="192" t="s">
        <v>81</v>
      </c>
      <c r="R28" s="206" t="s">
        <v>81</v>
      </c>
      <c r="S28" s="198"/>
    </row>
    <row r="29" spans="1:19">
      <c r="A29" s="184">
        <v>25</v>
      </c>
      <c r="B29" s="184"/>
      <c r="C29" s="186" t="s">
        <v>82</v>
      </c>
      <c r="D29" s="160" t="s">
        <v>138</v>
      </c>
      <c r="E29" s="160" t="s">
        <v>134</v>
      </c>
      <c r="F29" s="160" t="s">
        <v>365</v>
      </c>
      <c r="G29" s="187" t="s">
        <v>135</v>
      </c>
      <c r="H29" s="211"/>
      <c r="I29" s="199"/>
      <c r="J29" s="200"/>
      <c r="K29" s="190"/>
      <c r="L29" s="213"/>
      <c r="M29" s="213"/>
      <c r="N29" s="214"/>
      <c r="O29" s="215" t="s">
        <v>134</v>
      </c>
      <c r="P29" s="205" t="s">
        <v>82</v>
      </c>
      <c r="Q29" s="192" t="s">
        <v>82</v>
      </c>
      <c r="R29" s="206" t="s">
        <v>82</v>
      </c>
      <c r="S29" s="216"/>
    </row>
    <row r="30" spans="1:19">
      <c r="A30" s="184">
        <v>26</v>
      </c>
      <c r="B30" s="184"/>
      <c r="C30" s="186" t="s">
        <v>366</v>
      </c>
      <c r="D30" s="160" t="s">
        <v>139</v>
      </c>
      <c r="E30" s="160" t="s">
        <v>135</v>
      </c>
      <c r="F30" s="160">
        <v>53</v>
      </c>
      <c r="G30" s="187" t="s">
        <v>136</v>
      </c>
      <c r="H30" s="211"/>
      <c r="I30" s="199"/>
      <c r="J30" s="200"/>
      <c r="K30" s="190"/>
      <c r="L30" s="213"/>
      <c r="M30" s="213"/>
      <c r="N30" s="214"/>
      <c r="O30" s="215" t="s">
        <v>135</v>
      </c>
      <c r="P30" s="205" t="s">
        <v>366</v>
      </c>
      <c r="Q30" s="192" t="s">
        <v>152</v>
      </c>
      <c r="R30" s="206" t="s">
        <v>152</v>
      </c>
      <c r="S30" s="216"/>
    </row>
    <row r="31" spans="1:19">
      <c r="A31" s="184">
        <v>27</v>
      </c>
      <c r="B31" s="184"/>
      <c r="C31" s="186" t="s">
        <v>84</v>
      </c>
      <c r="D31" s="160" t="s">
        <v>169</v>
      </c>
      <c r="E31" s="160" t="s">
        <v>136</v>
      </c>
      <c r="F31" s="160" t="s">
        <v>140</v>
      </c>
      <c r="G31" s="187" t="s">
        <v>137</v>
      </c>
      <c r="H31" s="211"/>
      <c r="I31" s="199"/>
      <c r="J31" s="200"/>
      <c r="K31" s="190"/>
      <c r="L31" s="213"/>
      <c r="M31" s="213"/>
      <c r="N31" s="214"/>
      <c r="O31" s="215" t="s">
        <v>136</v>
      </c>
      <c r="P31" s="205" t="s">
        <v>84</v>
      </c>
      <c r="Q31" s="192" t="s">
        <v>84</v>
      </c>
      <c r="R31" s="206" t="s">
        <v>84</v>
      </c>
      <c r="S31" s="216"/>
    </row>
    <row r="32" spans="1:19">
      <c r="A32" s="184">
        <v>28</v>
      </c>
      <c r="B32" s="184"/>
      <c r="C32" s="186" t="s">
        <v>85</v>
      </c>
      <c r="D32" s="160" t="s">
        <v>496</v>
      </c>
      <c r="E32" s="160" t="s">
        <v>137</v>
      </c>
      <c r="F32" s="160" t="s">
        <v>367</v>
      </c>
      <c r="G32" s="187" t="s">
        <v>138</v>
      </c>
      <c r="H32" s="211"/>
      <c r="I32" s="199"/>
      <c r="J32" s="200"/>
      <c r="K32" s="190"/>
      <c r="L32" s="191"/>
      <c r="M32" s="191"/>
      <c r="N32" s="193"/>
      <c r="O32" s="212" t="s">
        <v>137</v>
      </c>
      <c r="P32" s="205" t="s">
        <v>85</v>
      </c>
      <c r="Q32" s="192" t="s">
        <v>85</v>
      </c>
      <c r="R32" s="206" t="s">
        <v>368</v>
      </c>
      <c r="S32" s="198"/>
    </row>
    <row r="33" spans="1:19">
      <c r="A33" s="184">
        <v>29</v>
      </c>
      <c r="B33" s="184"/>
      <c r="C33" s="186" t="s">
        <v>86</v>
      </c>
      <c r="D33" s="160" t="s">
        <v>171</v>
      </c>
      <c r="E33" s="160" t="s">
        <v>138</v>
      </c>
      <c r="F33" s="160">
        <v>61</v>
      </c>
      <c r="G33" s="187" t="s">
        <v>139</v>
      </c>
      <c r="H33" s="211"/>
      <c r="I33" s="199"/>
      <c r="J33" s="200"/>
      <c r="K33" s="190"/>
      <c r="L33" s="213"/>
      <c r="M33" s="213"/>
      <c r="N33" s="214"/>
      <c r="O33" s="215" t="s">
        <v>138</v>
      </c>
      <c r="P33" s="205" t="s">
        <v>86</v>
      </c>
      <c r="Q33" s="192" t="s">
        <v>86</v>
      </c>
      <c r="R33" s="206" t="s">
        <v>86</v>
      </c>
      <c r="S33" s="216"/>
    </row>
    <row r="34" spans="1:19">
      <c r="A34" s="184">
        <v>30</v>
      </c>
      <c r="B34" s="184"/>
      <c r="C34" s="186" t="s">
        <v>369</v>
      </c>
      <c r="D34" s="217" t="s">
        <v>497</v>
      </c>
      <c r="E34" s="160" t="s">
        <v>139</v>
      </c>
      <c r="F34" s="160">
        <v>62</v>
      </c>
      <c r="G34" s="187" t="s">
        <v>370</v>
      </c>
      <c r="H34" s="211"/>
      <c r="I34" s="199"/>
      <c r="J34" s="200"/>
      <c r="K34" s="190"/>
      <c r="L34" s="191"/>
      <c r="M34" s="191"/>
      <c r="N34" s="193"/>
      <c r="O34" s="212" t="s">
        <v>139</v>
      </c>
      <c r="P34" s="205" t="s">
        <v>369</v>
      </c>
      <c r="Q34" s="192" t="s">
        <v>371</v>
      </c>
      <c r="R34" s="206" t="s">
        <v>369</v>
      </c>
      <c r="S34" s="198"/>
    </row>
    <row r="35" spans="1:19">
      <c r="A35" s="184">
        <v>31</v>
      </c>
      <c r="B35" s="184"/>
      <c r="C35" s="215"/>
      <c r="D35" s="161"/>
      <c r="E35" s="161"/>
      <c r="F35" s="161"/>
      <c r="G35" s="218"/>
      <c r="H35" s="218"/>
      <c r="I35" s="216"/>
      <c r="J35" s="219"/>
      <c r="K35" s="215"/>
      <c r="L35" s="213"/>
      <c r="M35" s="213"/>
      <c r="N35" s="214"/>
      <c r="O35" s="215">
        <v>62</v>
      </c>
      <c r="P35" s="161" t="s">
        <v>102</v>
      </c>
      <c r="Q35" s="161" t="s">
        <v>372</v>
      </c>
      <c r="R35" s="218" t="s">
        <v>102</v>
      </c>
      <c r="S35" s="216"/>
    </row>
    <row r="36" spans="1:19" ht="14.25" thickBot="1">
      <c r="A36" s="220">
        <v>32</v>
      </c>
      <c r="B36" s="220"/>
      <c r="C36" s="221"/>
      <c r="D36" s="162"/>
      <c r="E36" s="162"/>
      <c r="F36" s="162"/>
      <c r="G36" s="222"/>
      <c r="H36" s="222"/>
      <c r="I36" s="223"/>
      <c r="J36" s="224"/>
      <c r="K36" s="221"/>
      <c r="L36" s="213"/>
      <c r="M36" s="213"/>
      <c r="N36" s="225"/>
      <c r="O36" s="221">
        <v>63</v>
      </c>
      <c r="P36" s="162" t="s">
        <v>103</v>
      </c>
      <c r="Q36" s="162" t="s">
        <v>103</v>
      </c>
      <c r="R36" s="222" t="s">
        <v>103</v>
      </c>
      <c r="S36" s="223"/>
    </row>
  </sheetData>
  <mergeCells count="4">
    <mergeCell ref="C3:G3"/>
    <mergeCell ref="H2:S2"/>
    <mergeCell ref="K3:N3"/>
    <mergeCell ref="P3:R3"/>
  </mergeCells>
  <phoneticPr fontId="1"/>
  <pageMargins left="0.7" right="0.7" top="0.75" bottom="0.75" header="0.3" footer="0.3"/>
  <pageSetup paperSize="12" scale="98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60" max="60" width="9" hidden="1" customWidth="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2022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10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44835</v>
      </c>
      <c r="C7" s="19">
        <f t="shared" ref="C7:C16" si="1">WEEKDAY(B7)</f>
        <v>7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44836</v>
      </c>
      <c r="C8" s="19">
        <f t="shared" si="1"/>
        <v>1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44837</v>
      </c>
      <c r="C9" s="19">
        <f t="shared" si="1"/>
        <v>2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28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44838</v>
      </c>
      <c r="C10" s="19">
        <f t="shared" si="1"/>
        <v>3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41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AS41" si="13">IF(AI10=AI11,"",IF($AC10=$AC11,AI10&amp;","&amp;AI11,AI10&amp;AI11))</f>
        <v>2～3</v>
      </c>
      <c r="AT10" s="52" t="str">
        <f t="shared" ref="AT10:AT41" si="14">IF(AJ10=AJ11,"",IF($AC10=$AC11,AJ10&amp;","&amp;AJ11,AJ10&amp;AJ11))</f>
        <v>2～3</v>
      </c>
      <c r="AU10" s="52" t="str">
        <f t="shared" ref="AU10:AU41" si="15">IF(AK10=AK11,"",IF($AC10=$AC11,AK10&amp;","&amp;AK11,AK10&amp;AK11))</f>
        <v>2～3</v>
      </c>
      <c r="AV10" s="52" t="str">
        <f t="shared" ref="AV10:AV41" si="16">IF(AL10=AL11,"",IF($AC10=$AC11,AL10&amp;","&amp;AL11,AL10&amp;AL11))</f>
        <v>2～3</v>
      </c>
      <c r="AW10" s="52" t="str">
        <f t="shared" ref="AW10:AW41" si="17">IF(AM10=AM11,"",IF($AC10=$AC11,AM10&amp;","&amp;AM11,AM10&amp;AM11))</f>
        <v/>
      </c>
      <c r="AX10" s="52" t="str">
        <f t="shared" ref="AX10:AX41" si="18">IF(AN10=AN11,"",IF($AC10=$AC11,AN10&amp;","&amp;AN11,AN10&amp;AN11))</f>
        <v/>
      </c>
      <c r="AY10" s="52" t="str">
        <f t="shared" ref="AY10:AY41" si="19">IF(AO10=AO11,"",IF($AC10=$AC11,AO10&amp;","&amp;AO11,AO10&amp;AO11))</f>
        <v/>
      </c>
      <c r="AZ10" s="52" t="str">
        <f t="shared" ref="AZ10:AZ41" si="20">IF(AP10=AP11,"",IF($AC10=$AC11,AP10&amp;","&amp;AP11,AP10&amp;AP11))</f>
        <v/>
      </c>
      <c r="BA10" s="52" t="str">
        <f t="shared" ref="BA10:BA41" si="21">IF(AQ10=AQ11,"",IF($AC10=$AC11,AQ10&amp;","&amp;AQ11,AQ10&amp;AQ11))</f>
        <v/>
      </c>
      <c r="BB10" s="52" t="str">
        <f t="shared" ref="BB10:BB41" si="22">IF(AR10=AR11,"",IF($AC10=$AC11,AR10&amp;","&amp;AR11,AR10&amp;AR11))</f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44839</v>
      </c>
      <c r="C11" s="19">
        <f t="shared" si="1"/>
        <v>4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4"/>
        <v/>
      </c>
      <c r="AU11" s="52" t="str">
        <f t="shared" si="15"/>
        <v>2～3</v>
      </c>
      <c r="AV11" s="52" t="str">
        <f t="shared" si="16"/>
        <v>2～3</v>
      </c>
      <c r="AW11" s="52" t="str">
        <f t="shared" si="17"/>
        <v>2～3</v>
      </c>
      <c r="AX11" s="52" t="str">
        <f t="shared" si="18"/>
        <v>2～3</v>
      </c>
      <c r="AY11" s="52" t="str">
        <f t="shared" si="19"/>
        <v/>
      </c>
      <c r="AZ11" s="52" t="str">
        <f t="shared" si="20"/>
        <v/>
      </c>
      <c r="BA11" s="52" t="str">
        <f t="shared" si="21"/>
        <v/>
      </c>
      <c r="BB11" s="52" t="str">
        <f t="shared" si="22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44840</v>
      </c>
      <c r="C12" s="19">
        <f t="shared" si="1"/>
        <v>5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4"/>
        <v/>
      </c>
      <c r="AU12" s="52" t="str">
        <f t="shared" si="15"/>
        <v/>
      </c>
      <c r="AV12" s="52" t="str">
        <f t="shared" si="16"/>
        <v/>
      </c>
      <c r="AW12" s="52" t="str">
        <f t="shared" si="17"/>
        <v>2～3</v>
      </c>
      <c r="AX12" s="52" t="str">
        <f t="shared" si="18"/>
        <v>2～3</v>
      </c>
      <c r="AY12" s="52" t="str">
        <f t="shared" si="19"/>
        <v>2～3</v>
      </c>
      <c r="AZ12" s="52" t="str">
        <f t="shared" si="20"/>
        <v>2～3</v>
      </c>
      <c r="BA12" s="52" t="str">
        <f t="shared" si="21"/>
        <v/>
      </c>
      <c r="BB12" s="52" t="str">
        <f t="shared" si="22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44841</v>
      </c>
      <c r="C13" s="19">
        <f t="shared" si="1"/>
        <v>6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4"/>
        <v/>
      </c>
      <c r="AU13" s="52" t="str">
        <f t="shared" si="15"/>
        <v/>
      </c>
      <c r="AV13" s="52" t="str">
        <f t="shared" si="16"/>
        <v/>
      </c>
      <c r="AW13" s="52" t="str">
        <f t="shared" si="17"/>
        <v/>
      </c>
      <c r="AX13" s="52" t="str">
        <f t="shared" si="18"/>
        <v/>
      </c>
      <c r="AY13" s="52" t="str">
        <f t="shared" si="19"/>
        <v>2～3</v>
      </c>
      <c r="AZ13" s="52" t="str">
        <f t="shared" si="20"/>
        <v>2～3</v>
      </c>
      <c r="BA13" s="52" t="str">
        <f t="shared" si="21"/>
        <v>2～3</v>
      </c>
      <c r="BB13" s="52" t="str">
        <f t="shared" si="22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44842</v>
      </c>
      <c r="C14" s="19">
        <f t="shared" si="1"/>
        <v>7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4"/>
        <v>4～5</v>
      </c>
      <c r="AU14" s="52" t="str">
        <f t="shared" si="15"/>
        <v/>
      </c>
      <c r="AV14" s="52" t="str">
        <f t="shared" si="16"/>
        <v/>
      </c>
      <c r="AW14" s="52" t="str">
        <f t="shared" si="17"/>
        <v/>
      </c>
      <c r="AX14" s="52" t="str">
        <f t="shared" si="18"/>
        <v/>
      </c>
      <c r="AY14" s="52" t="str">
        <f t="shared" si="19"/>
        <v/>
      </c>
      <c r="AZ14" s="52" t="str">
        <f t="shared" si="20"/>
        <v/>
      </c>
      <c r="BA14" s="52" t="str">
        <f t="shared" si="21"/>
        <v>2～3</v>
      </c>
      <c r="BB14" s="52" t="str">
        <f t="shared" si="22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44843</v>
      </c>
      <c r="C15" s="19">
        <f t="shared" si="1"/>
        <v>1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4"/>
        <v>4～5</v>
      </c>
      <c r="AU15" s="52" t="str">
        <f t="shared" si="15"/>
        <v>4～5</v>
      </c>
      <c r="AV15" s="52" t="str">
        <f t="shared" si="16"/>
        <v>4～5</v>
      </c>
      <c r="AW15" s="52" t="str">
        <f t="shared" si="17"/>
        <v/>
      </c>
      <c r="AX15" s="52" t="str">
        <f t="shared" si="18"/>
        <v/>
      </c>
      <c r="AY15" s="52" t="str">
        <f t="shared" si="19"/>
        <v/>
      </c>
      <c r="AZ15" s="52" t="str">
        <f t="shared" si="20"/>
        <v/>
      </c>
      <c r="BA15" s="52" t="str">
        <f t="shared" si="21"/>
        <v/>
      </c>
      <c r="BB15" s="52" t="str">
        <f t="shared" si="22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44844</v>
      </c>
      <c r="C16" s="19">
        <f t="shared" si="1"/>
        <v>2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4"/>
        <v/>
      </c>
      <c r="AU16" s="52" t="str">
        <f t="shared" si="15"/>
        <v>4～5</v>
      </c>
      <c r="AV16" s="52" t="str">
        <f t="shared" si="16"/>
        <v>4～5</v>
      </c>
      <c r="AW16" s="52" t="str">
        <f t="shared" si="17"/>
        <v>4～5</v>
      </c>
      <c r="AX16" s="52" t="str">
        <f t="shared" si="18"/>
        <v>4～5</v>
      </c>
      <c r="AY16" s="52" t="str">
        <f t="shared" si="19"/>
        <v/>
      </c>
      <c r="AZ16" s="52" t="str">
        <f t="shared" si="20"/>
        <v/>
      </c>
      <c r="BA16" s="52" t="str">
        <f t="shared" si="21"/>
        <v/>
      </c>
      <c r="BB16" s="52" t="str">
        <f t="shared" si="22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44845</v>
      </c>
      <c r="C17" s="19">
        <f t="shared" ref="C17:C37" si="23">WEEKDAY(B17)</f>
        <v>3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4"/>
        <v/>
      </c>
      <c r="AU17" s="52" t="str">
        <f t="shared" si="15"/>
        <v/>
      </c>
      <c r="AV17" s="52" t="str">
        <f t="shared" si="16"/>
        <v/>
      </c>
      <c r="AW17" s="52" t="str">
        <f t="shared" si="17"/>
        <v>4～5</v>
      </c>
      <c r="AX17" s="52" t="str">
        <f t="shared" si="18"/>
        <v>4～5</v>
      </c>
      <c r="AY17" s="52" t="str">
        <f t="shared" si="19"/>
        <v>4～5</v>
      </c>
      <c r="AZ17" s="52" t="str">
        <f t="shared" si="20"/>
        <v>4～5</v>
      </c>
      <c r="BA17" s="52" t="str">
        <f t="shared" si="21"/>
        <v/>
      </c>
      <c r="BB17" s="52" t="str">
        <f t="shared" si="22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44846</v>
      </c>
      <c r="C18" s="19">
        <f t="shared" si="23"/>
        <v>4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4"/>
        <v/>
      </c>
      <c r="AU18" s="52" t="str">
        <f t="shared" si="15"/>
        <v/>
      </c>
      <c r="AV18" s="52" t="str">
        <f t="shared" si="16"/>
        <v/>
      </c>
      <c r="AW18" s="52" t="str">
        <f t="shared" si="17"/>
        <v/>
      </c>
      <c r="AX18" s="52" t="str">
        <f t="shared" si="18"/>
        <v/>
      </c>
      <c r="AY18" s="52" t="str">
        <f t="shared" si="19"/>
        <v>4～5</v>
      </c>
      <c r="AZ18" s="52" t="str">
        <f t="shared" si="20"/>
        <v>4～5</v>
      </c>
      <c r="BA18" s="52" t="str">
        <f t="shared" si="21"/>
        <v>4～5</v>
      </c>
      <c r="BB18" s="52" t="str">
        <f t="shared" si="22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44847</v>
      </c>
      <c r="C19" s="19">
        <f t="shared" si="23"/>
        <v>5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4"/>
        <v>6～7</v>
      </c>
      <c r="AU19" s="52" t="str">
        <f t="shared" si="15"/>
        <v/>
      </c>
      <c r="AV19" s="52" t="str">
        <f t="shared" si="16"/>
        <v/>
      </c>
      <c r="AW19" s="52" t="str">
        <f t="shared" si="17"/>
        <v/>
      </c>
      <c r="AX19" s="52" t="str">
        <f t="shared" si="18"/>
        <v/>
      </c>
      <c r="AY19" s="52" t="str">
        <f t="shared" si="19"/>
        <v/>
      </c>
      <c r="AZ19" s="52" t="str">
        <f t="shared" si="20"/>
        <v/>
      </c>
      <c r="BA19" s="52" t="str">
        <f t="shared" si="21"/>
        <v>4～5</v>
      </c>
      <c r="BB19" s="52" t="str">
        <f t="shared" si="22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44848</v>
      </c>
      <c r="C20" s="19">
        <f t="shared" si="23"/>
        <v>6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4"/>
        <v>6～7</v>
      </c>
      <c r="AU20" s="52" t="str">
        <f t="shared" si="15"/>
        <v>6～7</v>
      </c>
      <c r="AV20" s="52" t="str">
        <f t="shared" si="16"/>
        <v>6～7</v>
      </c>
      <c r="AW20" s="52" t="str">
        <f t="shared" si="17"/>
        <v/>
      </c>
      <c r="AX20" s="52" t="str">
        <f t="shared" si="18"/>
        <v/>
      </c>
      <c r="AY20" s="52" t="str">
        <f t="shared" si="19"/>
        <v/>
      </c>
      <c r="AZ20" s="52" t="str">
        <f t="shared" si="20"/>
        <v/>
      </c>
      <c r="BA20" s="52" t="str">
        <f t="shared" si="21"/>
        <v/>
      </c>
      <c r="BB20" s="52" t="str">
        <f t="shared" si="22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44849</v>
      </c>
      <c r="C21" s="19">
        <f t="shared" si="23"/>
        <v>7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4"/>
        <v/>
      </c>
      <c r="AU21" s="52" t="str">
        <f t="shared" si="15"/>
        <v>6～7</v>
      </c>
      <c r="AV21" s="52" t="str">
        <f t="shared" si="16"/>
        <v>6～7</v>
      </c>
      <c r="AW21" s="52" t="str">
        <f t="shared" si="17"/>
        <v>6～7</v>
      </c>
      <c r="AX21" s="52" t="str">
        <f t="shared" si="18"/>
        <v>6～7</v>
      </c>
      <c r="AY21" s="52" t="str">
        <f t="shared" si="19"/>
        <v/>
      </c>
      <c r="AZ21" s="52" t="str">
        <f t="shared" si="20"/>
        <v/>
      </c>
      <c r="BA21" s="52" t="str">
        <f t="shared" si="21"/>
        <v/>
      </c>
      <c r="BB21" s="52" t="str">
        <f t="shared" si="22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44850</v>
      </c>
      <c r="C22" s="19">
        <f t="shared" si="23"/>
        <v>1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4"/>
        <v/>
      </c>
      <c r="AU22" s="52" t="str">
        <f t="shared" si="15"/>
        <v/>
      </c>
      <c r="AV22" s="52" t="str">
        <f t="shared" si="16"/>
        <v/>
      </c>
      <c r="AW22" s="52" t="str">
        <f t="shared" si="17"/>
        <v>6～7</v>
      </c>
      <c r="AX22" s="52" t="str">
        <f t="shared" si="18"/>
        <v>6～7</v>
      </c>
      <c r="AY22" s="52" t="str">
        <f t="shared" si="19"/>
        <v>6～7</v>
      </c>
      <c r="AZ22" s="52" t="str">
        <f t="shared" si="20"/>
        <v>6～7</v>
      </c>
      <c r="BA22" s="52" t="str">
        <f t="shared" si="21"/>
        <v/>
      </c>
      <c r="BB22" s="52" t="str">
        <f t="shared" si="22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44851</v>
      </c>
      <c r="C23" s="19">
        <f t="shared" si="23"/>
        <v>2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4"/>
        <v/>
      </c>
      <c r="AU23" s="52" t="str">
        <f t="shared" si="15"/>
        <v/>
      </c>
      <c r="AV23" s="52" t="str">
        <f t="shared" si="16"/>
        <v/>
      </c>
      <c r="AW23" s="52" t="str">
        <f t="shared" si="17"/>
        <v/>
      </c>
      <c r="AX23" s="52" t="str">
        <f t="shared" si="18"/>
        <v/>
      </c>
      <c r="AY23" s="52" t="str">
        <f t="shared" si="19"/>
        <v>6～7</v>
      </c>
      <c r="AZ23" s="52" t="str">
        <f t="shared" si="20"/>
        <v>6～7</v>
      </c>
      <c r="BA23" s="52" t="str">
        <f t="shared" si="21"/>
        <v>6～7</v>
      </c>
      <c r="BB23" s="52" t="str">
        <f t="shared" si="22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44852</v>
      </c>
      <c r="C24" s="19">
        <f t="shared" si="23"/>
        <v>3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4"/>
        <v>8～9</v>
      </c>
      <c r="AU24" s="52" t="str">
        <f t="shared" si="15"/>
        <v/>
      </c>
      <c r="AV24" s="52" t="str">
        <f t="shared" si="16"/>
        <v/>
      </c>
      <c r="AW24" s="52" t="str">
        <f t="shared" si="17"/>
        <v/>
      </c>
      <c r="AX24" s="52" t="str">
        <f t="shared" si="18"/>
        <v/>
      </c>
      <c r="AY24" s="52" t="str">
        <f t="shared" si="19"/>
        <v/>
      </c>
      <c r="AZ24" s="52" t="str">
        <f t="shared" si="20"/>
        <v/>
      </c>
      <c r="BA24" s="52" t="str">
        <f t="shared" si="21"/>
        <v>6～7</v>
      </c>
      <c r="BB24" s="52" t="str">
        <f t="shared" si="22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44853</v>
      </c>
      <c r="C25" s="19">
        <f t="shared" si="23"/>
        <v>4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4"/>
        <v>8～9</v>
      </c>
      <c r="AU25" s="52" t="str">
        <f t="shared" si="15"/>
        <v>8～9</v>
      </c>
      <c r="AV25" s="52" t="str">
        <f t="shared" si="16"/>
        <v>8～9</v>
      </c>
      <c r="AW25" s="52" t="str">
        <f t="shared" si="17"/>
        <v/>
      </c>
      <c r="AX25" s="52" t="str">
        <f t="shared" si="18"/>
        <v/>
      </c>
      <c r="AY25" s="52" t="str">
        <f t="shared" si="19"/>
        <v/>
      </c>
      <c r="AZ25" s="52" t="str">
        <f t="shared" si="20"/>
        <v/>
      </c>
      <c r="BA25" s="52" t="str">
        <f t="shared" si="21"/>
        <v/>
      </c>
      <c r="BB25" s="52" t="str">
        <f t="shared" si="22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44854</v>
      </c>
      <c r="C26" s="19">
        <f t="shared" si="23"/>
        <v>5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4"/>
        <v/>
      </c>
      <c r="AU26" s="52" t="str">
        <f t="shared" si="15"/>
        <v>8～9</v>
      </c>
      <c r="AV26" s="52" t="str">
        <f t="shared" si="16"/>
        <v>8～9</v>
      </c>
      <c r="AW26" s="52" t="str">
        <f t="shared" si="17"/>
        <v>8～9</v>
      </c>
      <c r="AX26" s="52" t="str">
        <f t="shared" si="18"/>
        <v>8～9</v>
      </c>
      <c r="AY26" s="52" t="str">
        <f t="shared" si="19"/>
        <v/>
      </c>
      <c r="AZ26" s="52" t="str">
        <f t="shared" si="20"/>
        <v/>
      </c>
      <c r="BA26" s="52" t="str">
        <f t="shared" si="21"/>
        <v/>
      </c>
      <c r="BB26" s="52" t="str">
        <f t="shared" si="22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44855</v>
      </c>
      <c r="C27" s="19">
        <f t="shared" si="23"/>
        <v>6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4"/>
        <v/>
      </c>
      <c r="AU27" s="52" t="str">
        <f t="shared" si="15"/>
        <v/>
      </c>
      <c r="AV27" s="52" t="str">
        <f t="shared" si="16"/>
        <v/>
      </c>
      <c r="AW27" s="52" t="str">
        <f t="shared" si="17"/>
        <v>8～9</v>
      </c>
      <c r="AX27" s="52" t="str">
        <f t="shared" si="18"/>
        <v>8～9</v>
      </c>
      <c r="AY27" s="52" t="str">
        <f t="shared" si="19"/>
        <v>8～9</v>
      </c>
      <c r="AZ27" s="52" t="str">
        <f t="shared" si="20"/>
        <v>8～9</v>
      </c>
      <c r="BA27" s="52" t="str">
        <f t="shared" si="21"/>
        <v/>
      </c>
      <c r="BB27" s="52" t="str">
        <f t="shared" si="22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44856</v>
      </c>
      <c r="C28" s="19">
        <f t="shared" si="23"/>
        <v>7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4"/>
        <v/>
      </c>
      <c r="AU28" s="52" t="str">
        <f t="shared" si="15"/>
        <v/>
      </c>
      <c r="AV28" s="52" t="str">
        <f t="shared" si="16"/>
        <v/>
      </c>
      <c r="AW28" s="52" t="str">
        <f t="shared" si="17"/>
        <v/>
      </c>
      <c r="AX28" s="52" t="str">
        <f t="shared" si="18"/>
        <v/>
      </c>
      <c r="AY28" s="52" t="str">
        <f t="shared" si="19"/>
        <v>8～9</v>
      </c>
      <c r="AZ28" s="52" t="str">
        <f t="shared" si="20"/>
        <v>8～9</v>
      </c>
      <c r="BA28" s="52" t="str">
        <f t="shared" si="21"/>
        <v>8～9</v>
      </c>
      <c r="BB28" s="52" t="str">
        <f t="shared" si="22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44857</v>
      </c>
      <c r="C29" s="19">
        <f t="shared" si="23"/>
        <v>1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4"/>
        <v>10～11</v>
      </c>
      <c r="AU29" s="52" t="str">
        <f t="shared" si="15"/>
        <v/>
      </c>
      <c r="AV29" s="52" t="str">
        <f t="shared" si="16"/>
        <v/>
      </c>
      <c r="AW29" s="52" t="str">
        <f t="shared" si="17"/>
        <v/>
      </c>
      <c r="AX29" s="52" t="str">
        <f t="shared" si="18"/>
        <v/>
      </c>
      <c r="AY29" s="52" t="str">
        <f t="shared" si="19"/>
        <v/>
      </c>
      <c r="AZ29" s="52" t="str">
        <f t="shared" si="20"/>
        <v/>
      </c>
      <c r="BA29" s="52" t="str">
        <f t="shared" si="21"/>
        <v>8～9</v>
      </c>
      <c r="BB29" s="52" t="str">
        <f t="shared" si="22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44858</v>
      </c>
      <c r="C30" s="19">
        <f t="shared" si="23"/>
        <v>2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4"/>
        <v>10～11</v>
      </c>
      <c r="AU30" s="52" t="str">
        <f t="shared" si="15"/>
        <v>10～11</v>
      </c>
      <c r="AV30" s="52" t="str">
        <f t="shared" si="16"/>
        <v>10～11</v>
      </c>
      <c r="AW30" s="52" t="str">
        <f t="shared" si="17"/>
        <v/>
      </c>
      <c r="AX30" s="52" t="str">
        <f t="shared" si="18"/>
        <v/>
      </c>
      <c r="AY30" s="52" t="str">
        <f t="shared" si="19"/>
        <v/>
      </c>
      <c r="AZ30" s="52" t="str">
        <f t="shared" si="20"/>
        <v/>
      </c>
      <c r="BA30" s="52" t="str">
        <f t="shared" si="21"/>
        <v/>
      </c>
      <c r="BB30" s="52" t="str">
        <f t="shared" si="22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44859</v>
      </c>
      <c r="C31" s="19">
        <f t="shared" si="23"/>
        <v>3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4"/>
        <v/>
      </c>
      <c r="AU31" s="52" t="str">
        <f t="shared" si="15"/>
        <v>10～11</v>
      </c>
      <c r="AV31" s="52" t="str">
        <f t="shared" si="16"/>
        <v>10～11</v>
      </c>
      <c r="AW31" s="52" t="str">
        <f t="shared" si="17"/>
        <v>10～11</v>
      </c>
      <c r="AX31" s="52" t="str">
        <f t="shared" si="18"/>
        <v>10～11</v>
      </c>
      <c r="AY31" s="52" t="str">
        <f t="shared" si="19"/>
        <v/>
      </c>
      <c r="AZ31" s="52" t="str">
        <f t="shared" si="20"/>
        <v/>
      </c>
      <c r="BA31" s="52" t="str">
        <f t="shared" si="21"/>
        <v/>
      </c>
      <c r="BB31" s="52" t="str">
        <f t="shared" si="22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44860</v>
      </c>
      <c r="C32" s="19">
        <f t="shared" si="23"/>
        <v>4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4"/>
        <v/>
      </c>
      <c r="AU32" s="52" t="str">
        <f t="shared" si="15"/>
        <v/>
      </c>
      <c r="AV32" s="52" t="str">
        <f t="shared" si="16"/>
        <v/>
      </c>
      <c r="AW32" s="52" t="str">
        <f t="shared" si="17"/>
        <v>10～11</v>
      </c>
      <c r="AX32" s="52" t="str">
        <f t="shared" si="18"/>
        <v>10～11</v>
      </c>
      <c r="AY32" s="52" t="str">
        <f t="shared" si="19"/>
        <v>10～11</v>
      </c>
      <c r="AZ32" s="52" t="str">
        <f t="shared" si="20"/>
        <v>10～11</v>
      </c>
      <c r="BA32" s="52" t="str">
        <f t="shared" si="21"/>
        <v/>
      </c>
      <c r="BB32" s="52" t="str">
        <f t="shared" si="22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44861</v>
      </c>
      <c r="C33" s="19">
        <f t="shared" si="23"/>
        <v>5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4"/>
        <v/>
      </c>
      <c r="AU33" s="52" t="str">
        <f t="shared" si="15"/>
        <v/>
      </c>
      <c r="AV33" s="52" t="str">
        <f t="shared" si="16"/>
        <v/>
      </c>
      <c r="AW33" s="52" t="str">
        <f t="shared" si="17"/>
        <v/>
      </c>
      <c r="AX33" s="52" t="str">
        <f t="shared" si="18"/>
        <v/>
      </c>
      <c r="AY33" s="52" t="str">
        <f t="shared" si="19"/>
        <v>10～11</v>
      </c>
      <c r="AZ33" s="52" t="str">
        <f t="shared" si="20"/>
        <v>10～11</v>
      </c>
      <c r="BA33" s="52" t="str">
        <f t="shared" si="21"/>
        <v>10～11</v>
      </c>
      <c r="BB33" s="52" t="str">
        <f t="shared" si="22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44862</v>
      </c>
      <c r="C34" s="19">
        <f t="shared" si="23"/>
        <v>6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4"/>
        <v>12～13</v>
      </c>
      <c r="AU34" s="52" t="str">
        <f t="shared" si="15"/>
        <v/>
      </c>
      <c r="AV34" s="52" t="str">
        <f t="shared" si="16"/>
        <v/>
      </c>
      <c r="AW34" s="52" t="str">
        <f t="shared" si="17"/>
        <v/>
      </c>
      <c r="AX34" s="52" t="str">
        <f t="shared" si="18"/>
        <v/>
      </c>
      <c r="AY34" s="52" t="str">
        <f t="shared" si="19"/>
        <v/>
      </c>
      <c r="AZ34" s="52" t="str">
        <f t="shared" si="20"/>
        <v/>
      </c>
      <c r="BA34" s="52" t="str">
        <f t="shared" si="21"/>
        <v>10～11</v>
      </c>
      <c r="BB34" s="52" t="str">
        <f t="shared" si="22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44863</v>
      </c>
      <c r="C35" s="19">
        <f t="shared" si="23"/>
        <v>7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4"/>
        <v>12～13</v>
      </c>
      <c r="AU35" s="52" t="str">
        <f t="shared" si="15"/>
        <v>12～14</v>
      </c>
      <c r="AV35" s="52" t="str">
        <f t="shared" si="16"/>
        <v>12～13</v>
      </c>
      <c r="AW35" s="52" t="str">
        <f t="shared" si="17"/>
        <v/>
      </c>
      <c r="AX35" s="52" t="str">
        <f t="shared" si="18"/>
        <v/>
      </c>
      <c r="AY35" s="52" t="str">
        <f t="shared" si="19"/>
        <v/>
      </c>
      <c r="AZ35" s="52" t="str">
        <f t="shared" si="20"/>
        <v/>
      </c>
      <c r="BA35" s="52" t="str">
        <f t="shared" si="21"/>
        <v/>
      </c>
      <c r="BB35" s="52" t="str">
        <f t="shared" si="22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44864</v>
      </c>
      <c r="C36" s="19">
        <f t="shared" si="23"/>
        <v>1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si="13"/>
        <v/>
      </c>
      <c r="AT36" s="52" t="str">
        <f t="shared" si="14"/>
        <v/>
      </c>
      <c r="AU36" s="52" t="str">
        <f t="shared" si="15"/>
        <v>12～14</v>
      </c>
      <c r="AV36" s="52" t="str">
        <f t="shared" si="16"/>
        <v>12～13</v>
      </c>
      <c r="AW36" s="52" t="str">
        <f t="shared" si="17"/>
        <v>12～13</v>
      </c>
      <c r="AX36" s="52" t="str">
        <f t="shared" si="18"/>
        <v>12～13</v>
      </c>
      <c r="AY36" s="52" t="str">
        <f t="shared" si="19"/>
        <v/>
      </c>
      <c r="AZ36" s="52" t="str">
        <f t="shared" si="20"/>
        <v/>
      </c>
      <c r="BA36" s="52" t="str">
        <f t="shared" si="21"/>
        <v/>
      </c>
      <c r="BB36" s="52" t="str">
        <f t="shared" si="22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44865</v>
      </c>
      <c r="C37" s="19">
        <f t="shared" si="23"/>
        <v>2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3"/>
        <v/>
      </c>
      <c r="AT37" s="52" t="str">
        <f t="shared" si="14"/>
        <v/>
      </c>
      <c r="AU37" s="52" t="str">
        <f t="shared" si="15"/>
        <v/>
      </c>
      <c r="AV37" s="52" t="str">
        <f t="shared" si="16"/>
        <v/>
      </c>
      <c r="AW37" s="52" t="str">
        <f t="shared" si="17"/>
        <v>12～13</v>
      </c>
      <c r="AX37" s="52" t="str">
        <f t="shared" si="18"/>
        <v>12～13</v>
      </c>
      <c r="AY37" s="52" t="str">
        <f t="shared" si="19"/>
        <v>12～13</v>
      </c>
      <c r="AZ37" s="52" t="str">
        <f t="shared" si="20"/>
        <v>12～13</v>
      </c>
      <c r="BA37" s="52" t="str">
        <f t="shared" si="21"/>
        <v/>
      </c>
      <c r="BB37" s="52" t="str">
        <f t="shared" si="22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3"/>
        <v/>
      </c>
      <c r="AT38" s="52" t="str">
        <f t="shared" si="14"/>
        <v/>
      </c>
      <c r="AU38" s="52" t="str">
        <f t="shared" si="15"/>
        <v/>
      </c>
      <c r="AV38" s="52" t="str">
        <f t="shared" si="16"/>
        <v/>
      </c>
      <c r="AW38" s="52" t="str">
        <f t="shared" si="17"/>
        <v/>
      </c>
      <c r="AX38" s="52" t="str">
        <f t="shared" si="18"/>
        <v/>
      </c>
      <c r="AY38" s="52" t="str">
        <f t="shared" si="19"/>
        <v>12～13</v>
      </c>
      <c r="AZ38" s="52" t="str">
        <f t="shared" si="20"/>
        <v>12～13</v>
      </c>
      <c r="BA38" s="52" t="str">
        <f t="shared" si="21"/>
        <v>12～13</v>
      </c>
      <c r="BB38" s="52" t="str">
        <f t="shared" si="22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3"/>
        <v>14～15</v>
      </c>
      <c r="AT39" s="52" t="str">
        <f t="shared" si="14"/>
        <v>14～15</v>
      </c>
      <c r="AU39" s="52" t="str">
        <f t="shared" si="15"/>
        <v/>
      </c>
      <c r="AV39" s="52" t="str">
        <f t="shared" si="16"/>
        <v/>
      </c>
      <c r="AW39" s="52" t="str">
        <f t="shared" si="17"/>
        <v/>
      </c>
      <c r="AX39" s="52" t="str">
        <f t="shared" si="18"/>
        <v/>
      </c>
      <c r="AY39" s="52" t="str">
        <f t="shared" si="19"/>
        <v/>
      </c>
      <c r="AZ39" s="52" t="str">
        <f t="shared" si="20"/>
        <v/>
      </c>
      <c r="BA39" s="52" t="str">
        <f t="shared" si="21"/>
        <v>12～13</v>
      </c>
      <c r="BB39" s="52" t="str">
        <f t="shared" si="22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3"/>
        <v>14～15</v>
      </c>
      <c r="AT40" s="52" t="str">
        <f t="shared" si="14"/>
        <v>14～15</v>
      </c>
      <c r="AU40" s="52" t="str">
        <f t="shared" si="15"/>
        <v>16～17</v>
      </c>
      <c r="AV40" s="52" t="str">
        <f t="shared" si="16"/>
        <v>14～15</v>
      </c>
      <c r="AW40" s="52" t="str">
        <f t="shared" si="17"/>
        <v/>
      </c>
      <c r="AX40" s="52" t="str">
        <f t="shared" si="18"/>
        <v/>
      </c>
      <c r="AY40" s="52" t="str">
        <f t="shared" si="19"/>
        <v/>
      </c>
      <c r="AZ40" s="52" t="str">
        <f t="shared" si="20"/>
        <v/>
      </c>
      <c r="BA40" s="52" t="str">
        <f t="shared" si="21"/>
        <v/>
      </c>
      <c r="BB40" s="52" t="str">
        <f t="shared" si="22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3"/>
        <v/>
      </c>
      <c r="AT41" s="52" t="str">
        <f t="shared" si="14"/>
        <v/>
      </c>
      <c r="AU41" s="52" t="str">
        <f t="shared" si="15"/>
        <v>16～17</v>
      </c>
      <c r="AV41" s="52" t="str">
        <f t="shared" si="16"/>
        <v>14～15</v>
      </c>
      <c r="AW41" s="52" t="str">
        <f t="shared" si="17"/>
        <v>14～15</v>
      </c>
      <c r="AX41" s="52" t="str">
        <f t="shared" si="18"/>
        <v>14～15</v>
      </c>
      <c r="AY41" s="52" t="str">
        <f t="shared" si="19"/>
        <v/>
      </c>
      <c r="AZ41" s="52" t="str">
        <f t="shared" si="20"/>
        <v/>
      </c>
      <c r="BA41" s="52" t="str">
        <f t="shared" si="21"/>
        <v/>
      </c>
      <c r="BB41" s="52" t="str">
        <f t="shared" si="22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ref="AC42:AC69" si="24">IF(AB42="",IF(AA42=0,"",AA42),AB42)</f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ref="AS42:AS69" si="25">IF(AI42=AI43,"",IF($AC42=$AC43,AI42&amp;","&amp;AI43,AI42&amp;AI43))</f>
        <v/>
      </c>
      <c r="AT42" s="52" t="str">
        <f t="shared" ref="AT42:AT69" si="26">IF(AJ42=AJ43,"",IF($AC42=$AC43,AJ42&amp;","&amp;AJ43,AJ42&amp;AJ43))</f>
        <v/>
      </c>
      <c r="AU42" s="52" t="str">
        <f t="shared" ref="AU42:AU69" si="27">IF(AK42=AK43,"",IF($AC42=$AC43,AK42&amp;","&amp;AK43,AK42&amp;AK43))</f>
        <v/>
      </c>
      <c r="AV42" s="52" t="str">
        <f t="shared" ref="AV42:AV69" si="28">IF(AL42=AL43,"",IF($AC42=$AC43,AL42&amp;","&amp;AL43,AL42&amp;AL43))</f>
        <v/>
      </c>
      <c r="AW42" s="52" t="str">
        <f t="shared" ref="AW42:AW69" si="29">IF(AM42=AM43,"",IF($AC42=$AC43,AM42&amp;","&amp;AM43,AM42&amp;AM43))</f>
        <v>14～15</v>
      </c>
      <c r="AX42" s="52" t="str">
        <f t="shared" ref="AX42:AX69" si="30">IF(AN42=AN43,"",IF($AC42=$AC43,AN42&amp;","&amp;AN43,AN42&amp;AN43))</f>
        <v>14～15</v>
      </c>
      <c r="AY42" s="52" t="str">
        <f t="shared" ref="AY42:AY69" si="31">IF(AO42=AO43,"",IF($AC42=$AC43,AO42&amp;","&amp;AO43,AO42&amp;AO43))</f>
        <v>14～15</v>
      </c>
      <c r="AZ42" s="52" t="str">
        <f t="shared" ref="AZ42:AZ69" si="32">IF(AP42=AP43,"",IF($AC42=$AC43,AP42&amp;","&amp;AP43,AP42&amp;AP43))</f>
        <v>14～15</v>
      </c>
      <c r="BA42" s="52" t="str">
        <f t="shared" ref="BA42:BA69" si="33">IF(AQ42=AQ43,"",IF($AC42=$AC43,AQ42&amp;","&amp;AQ43,AQ42&amp;AQ43))</f>
        <v/>
      </c>
      <c r="BB42" s="52" t="str">
        <f t="shared" ref="BB42:BB69" si="34">IF(AR42=AR43,"",IF($AC42=$AC43,AR42&amp;","&amp;AR43,AR42&amp;AR43))</f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24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25"/>
        <v/>
      </c>
      <c r="AT43" s="52" t="str">
        <f t="shared" si="26"/>
        <v/>
      </c>
      <c r="AU43" s="52" t="str">
        <f t="shared" si="27"/>
        <v/>
      </c>
      <c r="AV43" s="52" t="str">
        <f t="shared" si="28"/>
        <v/>
      </c>
      <c r="AW43" s="52" t="str">
        <f t="shared" si="29"/>
        <v/>
      </c>
      <c r="AX43" s="52" t="str">
        <f t="shared" si="30"/>
        <v/>
      </c>
      <c r="AY43" s="52" t="str">
        <f t="shared" si="31"/>
        <v>14～15</v>
      </c>
      <c r="AZ43" s="52" t="str">
        <f t="shared" si="32"/>
        <v>14～15</v>
      </c>
      <c r="BA43" s="52" t="str">
        <f t="shared" si="33"/>
        <v>14～15</v>
      </c>
      <c r="BB43" s="52" t="str">
        <f t="shared" si="34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24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25"/>
        <v>16～17</v>
      </c>
      <c r="AT44" s="52" t="str">
        <f t="shared" si="26"/>
        <v>16～17</v>
      </c>
      <c r="AU44" s="52" t="str">
        <f t="shared" si="27"/>
        <v/>
      </c>
      <c r="AV44" s="52" t="str">
        <f t="shared" si="28"/>
        <v/>
      </c>
      <c r="AW44" s="52" t="str">
        <f t="shared" si="29"/>
        <v/>
      </c>
      <c r="AX44" s="52" t="str">
        <f t="shared" si="30"/>
        <v/>
      </c>
      <c r="AY44" s="52" t="str">
        <f t="shared" si="31"/>
        <v/>
      </c>
      <c r="AZ44" s="52" t="str">
        <f t="shared" si="32"/>
        <v/>
      </c>
      <c r="BA44" s="52" t="str">
        <f t="shared" si="33"/>
        <v>14～15</v>
      </c>
      <c r="BB44" s="52" t="str">
        <f t="shared" si="34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24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25"/>
        <v>16～17</v>
      </c>
      <c r="AT45" s="52" t="str">
        <f t="shared" si="26"/>
        <v>16～17</v>
      </c>
      <c r="AU45" s="52" t="str">
        <f t="shared" si="27"/>
        <v>18～19</v>
      </c>
      <c r="AV45" s="52" t="str">
        <f t="shared" si="28"/>
        <v>16～17</v>
      </c>
      <c r="AW45" s="52" t="str">
        <f t="shared" si="29"/>
        <v/>
      </c>
      <c r="AX45" s="52" t="str">
        <f t="shared" si="30"/>
        <v/>
      </c>
      <c r="AY45" s="52" t="str">
        <f t="shared" si="31"/>
        <v/>
      </c>
      <c r="AZ45" s="52" t="str">
        <f t="shared" si="32"/>
        <v/>
      </c>
      <c r="BA45" s="52" t="str">
        <f t="shared" si="33"/>
        <v/>
      </c>
      <c r="BB45" s="52" t="str">
        <f t="shared" si="34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24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25"/>
        <v/>
      </c>
      <c r="AT46" s="52" t="str">
        <f t="shared" si="26"/>
        <v/>
      </c>
      <c r="AU46" s="52" t="str">
        <f t="shared" si="27"/>
        <v>18～19</v>
      </c>
      <c r="AV46" s="52" t="str">
        <f t="shared" si="28"/>
        <v>16～17</v>
      </c>
      <c r="AW46" s="52" t="str">
        <f t="shared" si="29"/>
        <v>16～17</v>
      </c>
      <c r="AX46" s="52" t="str">
        <f t="shared" si="30"/>
        <v>16～17</v>
      </c>
      <c r="AY46" s="52" t="str">
        <f t="shared" si="31"/>
        <v/>
      </c>
      <c r="AZ46" s="52" t="str">
        <f t="shared" si="32"/>
        <v/>
      </c>
      <c r="BA46" s="52" t="str">
        <f t="shared" si="33"/>
        <v/>
      </c>
      <c r="BB46" s="52" t="str">
        <f t="shared" si="34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24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25"/>
        <v/>
      </c>
      <c r="AT47" s="52" t="str">
        <f t="shared" si="26"/>
        <v/>
      </c>
      <c r="AU47" s="52" t="str">
        <f t="shared" si="27"/>
        <v/>
      </c>
      <c r="AV47" s="52" t="str">
        <f t="shared" si="28"/>
        <v/>
      </c>
      <c r="AW47" s="52" t="str">
        <f t="shared" si="29"/>
        <v>16～17</v>
      </c>
      <c r="AX47" s="52" t="str">
        <f t="shared" si="30"/>
        <v>16～17</v>
      </c>
      <c r="AY47" s="52" t="str">
        <f t="shared" si="31"/>
        <v>16～17</v>
      </c>
      <c r="AZ47" s="52" t="str">
        <f t="shared" si="32"/>
        <v>16～17</v>
      </c>
      <c r="BA47" s="52" t="str">
        <f t="shared" si="33"/>
        <v/>
      </c>
      <c r="BB47" s="52" t="str">
        <f t="shared" si="34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24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25"/>
        <v/>
      </c>
      <c r="AT48" s="52" t="str">
        <f t="shared" si="26"/>
        <v/>
      </c>
      <c r="AU48" s="52" t="str">
        <f t="shared" si="27"/>
        <v/>
      </c>
      <c r="AV48" s="52" t="str">
        <f t="shared" si="28"/>
        <v/>
      </c>
      <c r="AW48" s="52" t="str">
        <f t="shared" si="29"/>
        <v/>
      </c>
      <c r="AX48" s="52" t="str">
        <f t="shared" si="30"/>
        <v/>
      </c>
      <c r="AY48" s="52" t="str">
        <f t="shared" si="31"/>
        <v>16～17</v>
      </c>
      <c r="AZ48" s="52" t="str">
        <f t="shared" si="32"/>
        <v>16～17</v>
      </c>
      <c r="BA48" s="52" t="str">
        <f t="shared" si="33"/>
        <v>16～17</v>
      </c>
      <c r="BB48" s="52" t="str">
        <f t="shared" si="34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24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25"/>
        <v>18～19</v>
      </c>
      <c r="AT49" s="52" t="str">
        <f t="shared" si="26"/>
        <v>18～19</v>
      </c>
      <c r="AU49" s="52" t="str">
        <f t="shared" si="27"/>
        <v/>
      </c>
      <c r="AV49" s="52" t="str">
        <f t="shared" si="28"/>
        <v/>
      </c>
      <c r="AW49" s="52" t="str">
        <f t="shared" si="29"/>
        <v/>
      </c>
      <c r="AX49" s="52" t="str">
        <f t="shared" si="30"/>
        <v/>
      </c>
      <c r="AY49" s="52" t="str">
        <f t="shared" si="31"/>
        <v/>
      </c>
      <c r="AZ49" s="52" t="str">
        <f t="shared" si="32"/>
        <v/>
      </c>
      <c r="BA49" s="52" t="str">
        <f t="shared" si="33"/>
        <v>16～17</v>
      </c>
      <c r="BB49" s="52" t="str">
        <f t="shared" si="34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24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25"/>
        <v>18～19</v>
      </c>
      <c r="AT50" s="52" t="str">
        <f t="shared" si="26"/>
        <v>18～19</v>
      </c>
      <c r="AU50" s="52" t="str">
        <f t="shared" si="27"/>
        <v>20～22</v>
      </c>
      <c r="AV50" s="52" t="str">
        <f t="shared" si="28"/>
        <v>18～19</v>
      </c>
      <c r="AW50" s="52" t="str">
        <f t="shared" si="29"/>
        <v/>
      </c>
      <c r="AX50" s="52" t="str">
        <f t="shared" si="30"/>
        <v/>
      </c>
      <c r="AY50" s="52" t="str">
        <f t="shared" si="31"/>
        <v/>
      </c>
      <c r="AZ50" s="52" t="str">
        <f t="shared" si="32"/>
        <v/>
      </c>
      <c r="BA50" s="52" t="str">
        <f t="shared" si="33"/>
        <v/>
      </c>
      <c r="BB50" s="52" t="str">
        <f t="shared" si="34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24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25"/>
        <v/>
      </c>
      <c r="AT51" s="52" t="str">
        <f t="shared" si="26"/>
        <v/>
      </c>
      <c r="AU51" s="52" t="str">
        <f t="shared" si="27"/>
        <v>20～22</v>
      </c>
      <c r="AV51" s="52" t="str">
        <f t="shared" si="28"/>
        <v>18～19</v>
      </c>
      <c r="AW51" s="52" t="str">
        <f t="shared" si="29"/>
        <v>18～19</v>
      </c>
      <c r="AX51" s="52" t="str">
        <f t="shared" si="30"/>
        <v>18～19</v>
      </c>
      <c r="AY51" s="52" t="str">
        <f t="shared" si="31"/>
        <v/>
      </c>
      <c r="AZ51" s="52" t="str">
        <f t="shared" si="32"/>
        <v/>
      </c>
      <c r="BA51" s="52" t="str">
        <f t="shared" si="33"/>
        <v/>
      </c>
      <c r="BB51" s="52" t="str">
        <f t="shared" si="34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24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25"/>
        <v/>
      </c>
      <c r="AT52" s="52" t="str">
        <f t="shared" si="26"/>
        <v/>
      </c>
      <c r="AU52" s="52" t="str">
        <f t="shared" si="27"/>
        <v/>
      </c>
      <c r="AV52" s="52" t="str">
        <f t="shared" si="28"/>
        <v/>
      </c>
      <c r="AW52" s="52" t="str">
        <f t="shared" si="29"/>
        <v>18～19</v>
      </c>
      <c r="AX52" s="52" t="str">
        <f t="shared" si="30"/>
        <v>18～19</v>
      </c>
      <c r="AY52" s="52" t="str">
        <f t="shared" si="31"/>
        <v>18～19</v>
      </c>
      <c r="AZ52" s="52" t="str">
        <f t="shared" si="32"/>
        <v>18～19</v>
      </c>
      <c r="BA52" s="52" t="str">
        <f t="shared" si="33"/>
        <v/>
      </c>
      <c r="BB52" s="52" t="str">
        <f t="shared" si="34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24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25"/>
        <v/>
      </c>
      <c r="AT53" s="52" t="str">
        <f t="shared" si="26"/>
        <v/>
      </c>
      <c r="AU53" s="52" t="str">
        <f t="shared" si="27"/>
        <v/>
      </c>
      <c r="AV53" s="52" t="str">
        <f t="shared" si="28"/>
        <v/>
      </c>
      <c r="AW53" s="52" t="str">
        <f t="shared" si="29"/>
        <v/>
      </c>
      <c r="AX53" s="52" t="str">
        <f t="shared" si="30"/>
        <v/>
      </c>
      <c r="AY53" s="52" t="str">
        <f t="shared" si="31"/>
        <v>18～19</v>
      </c>
      <c r="AZ53" s="52" t="str">
        <f t="shared" si="32"/>
        <v>18～19</v>
      </c>
      <c r="BA53" s="52" t="str">
        <f t="shared" si="33"/>
        <v>18～19</v>
      </c>
      <c r="BB53" s="52" t="str">
        <f t="shared" si="34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24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25"/>
        <v>20～21</v>
      </c>
      <c r="AT54" s="52" t="str">
        <f t="shared" si="26"/>
        <v>20～21</v>
      </c>
      <c r="AU54" s="52" t="str">
        <f t="shared" si="27"/>
        <v/>
      </c>
      <c r="AV54" s="52" t="str">
        <f t="shared" si="28"/>
        <v/>
      </c>
      <c r="AW54" s="52" t="str">
        <f t="shared" si="29"/>
        <v/>
      </c>
      <c r="AX54" s="52" t="str">
        <f t="shared" si="30"/>
        <v/>
      </c>
      <c r="AY54" s="52" t="str">
        <f t="shared" si="31"/>
        <v/>
      </c>
      <c r="AZ54" s="52" t="str">
        <f t="shared" si="32"/>
        <v/>
      </c>
      <c r="BA54" s="52" t="str">
        <f t="shared" si="33"/>
        <v>18～19</v>
      </c>
      <c r="BB54" s="52" t="str">
        <f t="shared" si="34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24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25"/>
        <v>20～21</v>
      </c>
      <c r="AT55" s="52" t="str">
        <f t="shared" si="26"/>
        <v>20～21</v>
      </c>
      <c r="AU55" s="52" t="str">
        <f t="shared" si="27"/>
        <v>24～25</v>
      </c>
      <c r="AV55" s="52" t="str">
        <f t="shared" si="28"/>
        <v>20～21</v>
      </c>
      <c r="AW55" s="52" t="str">
        <f t="shared" si="29"/>
        <v/>
      </c>
      <c r="AX55" s="52" t="str">
        <f t="shared" si="30"/>
        <v/>
      </c>
      <c r="AY55" s="52" t="str">
        <f t="shared" si="31"/>
        <v/>
      </c>
      <c r="AZ55" s="52" t="str">
        <f t="shared" si="32"/>
        <v/>
      </c>
      <c r="BA55" s="52" t="str">
        <f t="shared" si="33"/>
        <v/>
      </c>
      <c r="BB55" s="52" t="str">
        <f t="shared" si="34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24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25"/>
        <v/>
      </c>
      <c r="AT56" s="52" t="str">
        <f t="shared" si="26"/>
        <v/>
      </c>
      <c r="AU56" s="52" t="str">
        <f t="shared" si="27"/>
        <v>24～25</v>
      </c>
      <c r="AV56" s="52" t="str">
        <f t="shared" si="28"/>
        <v>20～21</v>
      </c>
      <c r="AW56" s="52" t="str">
        <f t="shared" si="29"/>
        <v>20～21</v>
      </c>
      <c r="AX56" s="52" t="str">
        <f t="shared" si="30"/>
        <v>20～21</v>
      </c>
      <c r="AY56" s="52" t="str">
        <f t="shared" si="31"/>
        <v/>
      </c>
      <c r="AZ56" s="52" t="str">
        <f t="shared" si="32"/>
        <v/>
      </c>
      <c r="BA56" s="52" t="str">
        <f t="shared" si="33"/>
        <v/>
      </c>
      <c r="BB56" s="52" t="str">
        <f t="shared" si="34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24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25"/>
        <v/>
      </c>
      <c r="AT57" s="52" t="str">
        <f t="shared" si="26"/>
        <v/>
      </c>
      <c r="AU57" s="52" t="str">
        <f t="shared" si="27"/>
        <v/>
      </c>
      <c r="AV57" s="52" t="str">
        <f t="shared" si="28"/>
        <v/>
      </c>
      <c r="AW57" s="52" t="str">
        <f t="shared" si="29"/>
        <v>20～21</v>
      </c>
      <c r="AX57" s="52" t="str">
        <f t="shared" si="30"/>
        <v>20～21</v>
      </c>
      <c r="AY57" s="52" t="str">
        <f t="shared" si="31"/>
        <v>20～21</v>
      </c>
      <c r="AZ57" s="52" t="str">
        <f t="shared" si="32"/>
        <v>20～21</v>
      </c>
      <c r="BA57" s="52" t="str">
        <f t="shared" si="33"/>
        <v/>
      </c>
      <c r="BB57" s="52" t="str">
        <f t="shared" si="34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24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25"/>
        <v/>
      </c>
      <c r="AT58" s="52" t="str">
        <f t="shared" si="26"/>
        <v/>
      </c>
      <c r="AU58" s="52" t="str">
        <f t="shared" si="27"/>
        <v/>
      </c>
      <c r="AV58" s="52" t="str">
        <f t="shared" si="28"/>
        <v/>
      </c>
      <c r="AW58" s="52" t="str">
        <f t="shared" si="29"/>
        <v/>
      </c>
      <c r="AX58" s="52" t="str">
        <f t="shared" si="30"/>
        <v/>
      </c>
      <c r="AY58" s="52" t="str">
        <f t="shared" si="31"/>
        <v>20～21</v>
      </c>
      <c r="AZ58" s="52" t="str">
        <f t="shared" si="32"/>
        <v>20～21</v>
      </c>
      <c r="BA58" s="52" t="str">
        <f t="shared" si="33"/>
        <v>20～21</v>
      </c>
      <c r="BB58" s="52" t="str">
        <f t="shared" si="34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24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25"/>
        <v>22～23</v>
      </c>
      <c r="AT59" s="52" t="str">
        <f t="shared" si="26"/>
        <v>22～23</v>
      </c>
      <c r="AU59" s="52" t="str">
        <f t="shared" si="27"/>
        <v/>
      </c>
      <c r="AV59" s="52" t="str">
        <f t="shared" si="28"/>
        <v/>
      </c>
      <c r="AW59" s="52" t="str">
        <f t="shared" si="29"/>
        <v/>
      </c>
      <c r="AX59" s="52" t="str">
        <f t="shared" si="30"/>
        <v/>
      </c>
      <c r="AY59" s="52" t="str">
        <f t="shared" si="31"/>
        <v/>
      </c>
      <c r="AZ59" s="52" t="str">
        <f t="shared" si="32"/>
        <v/>
      </c>
      <c r="BA59" s="52" t="str">
        <f t="shared" si="33"/>
        <v>20～21</v>
      </c>
      <c r="BB59" s="52" t="str">
        <f t="shared" si="34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24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25"/>
        <v>22～23</v>
      </c>
      <c r="AT60" s="52" t="str">
        <f t="shared" si="26"/>
        <v>22～23</v>
      </c>
      <c r="AU60" s="52" t="str">
        <f t="shared" si="27"/>
        <v>26～27</v>
      </c>
      <c r="AV60" s="52" t="str">
        <f t="shared" si="28"/>
        <v>22～23</v>
      </c>
      <c r="AW60" s="52" t="str">
        <f t="shared" si="29"/>
        <v/>
      </c>
      <c r="AX60" s="52" t="str">
        <f t="shared" si="30"/>
        <v/>
      </c>
      <c r="AY60" s="52" t="str">
        <f t="shared" si="31"/>
        <v/>
      </c>
      <c r="AZ60" s="52" t="str">
        <f t="shared" si="32"/>
        <v/>
      </c>
      <c r="BA60" s="52" t="str">
        <f t="shared" si="33"/>
        <v/>
      </c>
      <c r="BB60" s="52" t="str">
        <f t="shared" si="34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24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25"/>
        <v/>
      </c>
      <c r="AT61" s="52" t="str">
        <f t="shared" si="26"/>
        <v/>
      </c>
      <c r="AU61" s="52" t="str">
        <f t="shared" si="27"/>
        <v>26～27</v>
      </c>
      <c r="AV61" s="52" t="str">
        <f t="shared" si="28"/>
        <v>22～23</v>
      </c>
      <c r="AW61" s="52" t="str">
        <f t="shared" si="29"/>
        <v>22～23</v>
      </c>
      <c r="AX61" s="52" t="str">
        <f t="shared" si="30"/>
        <v>22～23</v>
      </c>
      <c r="AY61" s="52" t="str">
        <f t="shared" si="31"/>
        <v/>
      </c>
      <c r="AZ61" s="52" t="str">
        <f t="shared" si="32"/>
        <v/>
      </c>
      <c r="BA61" s="52" t="str">
        <f t="shared" si="33"/>
        <v/>
      </c>
      <c r="BB61" s="52" t="str">
        <f t="shared" si="34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24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25"/>
        <v/>
      </c>
      <c r="AT62" s="52" t="str">
        <f t="shared" si="26"/>
        <v/>
      </c>
      <c r="AU62" s="52" t="str">
        <f t="shared" si="27"/>
        <v/>
      </c>
      <c r="AV62" s="52" t="str">
        <f t="shared" si="28"/>
        <v/>
      </c>
      <c r="AW62" s="52" t="str">
        <f t="shared" si="29"/>
        <v>22～23</v>
      </c>
      <c r="AX62" s="52" t="str">
        <f t="shared" si="30"/>
        <v>22～23</v>
      </c>
      <c r="AY62" s="52" t="str">
        <f t="shared" si="31"/>
        <v>22～23</v>
      </c>
      <c r="AZ62" s="52" t="str">
        <f t="shared" si="32"/>
        <v>22～23</v>
      </c>
      <c r="BA62" s="52" t="str">
        <f t="shared" si="33"/>
        <v/>
      </c>
      <c r="BB62" s="52" t="str">
        <f t="shared" si="34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24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25"/>
        <v/>
      </c>
      <c r="AT63" s="52" t="str">
        <f t="shared" si="26"/>
        <v/>
      </c>
      <c r="AU63" s="52" t="str">
        <f t="shared" si="27"/>
        <v/>
      </c>
      <c r="AV63" s="52" t="str">
        <f t="shared" si="28"/>
        <v/>
      </c>
      <c r="AW63" s="52" t="str">
        <f t="shared" si="29"/>
        <v/>
      </c>
      <c r="AX63" s="52" t="str">
        <f t="shared" si="30"/>
        <v/>
      </c>
      <c r="AY63" s="52" t="str">
        <f t="shared" si="31"/>
        <v>22～23</v>
      </c>
      <c r="AZ63" s="52" t="str">
        <f t="shared" si="32"/>
        <v>22～23</v>
      </c>
      <c r="BA63" s="52" t="str">
        <f t="shared" si="33"/>
        <v>22～23</v>
      </c>
      <c r="BB63" s="52" t="str">
        <f t="shared" si="34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24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25"/>
        <v>24～25</v>
      </c>
      <c r="AT64" s="52" t="str">
        <f t="shared" si="26"/>
        <v>24～25</v>
      </c>
      <c r="AU64" s="52" t="str">
        <f t="shared" si="27"/>
        <v/>
      </c>
      <c r="AV64" s="52" t="str">
        <f t="shared" si="28"/>
        <v/>
      </c>
      <c r="AW64" s="52" t="str">
        <f t="shared" si="29"/>
        <v/>
      </c>
      <c r="AX64" s="52" t="str">
        <f t="shared" si="30"/>
        <v/>
      </c>
      <c r="AY64" s="52" t="str">
        <f t="shared" si="31"/>
        <v/>
      </c>
      <c r="AZ64" s="52" t="str">
        <f t="shared" si="32"/>
        <v/>
      </c>
      <c r="BA64" s="52" t="str">
        <f t="shared" si="33"/>
        <v>22～23</v>
      </c>
      <c r="BB64" s="52" t="str">
        <f t="shared" si="34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24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25"/>
        <v>24～25</v>
      </c>
      <c r="AT65" s="52" t="str">
        <f t="shared" si="26"/>
        <v>24～25</v>
      </c>
      <c r="AU65" s="52" t="str">
        <f t="shared" si="27"/>
        <v>28～30</v>
      </c>
      <c r="AV65" s="52" t="str">
        <f t="shared" si="28"/>
        <v>24～25</v>
      </c>
      <c r="AW65" s="52" t="str">
        <f t="shared" si="29"/>
        <v/>
      </c>
      <c r="AX65" s="52" t="str">
        <f t="shared" si="30"/>
        <v/>
      </c>
      <c r="AY65" s="52" t="str">
        <f t="shared" si="31"/>
        <v/>
      </c>
      <c r="AZ65" s="52" t="str">
        <f t="shared" si="32"/>
        <v/>
      </c>
      <c r="BA65" s="52" t="str">
        <f t="shared" si="33"/>
        <v/>
      </c>
      <c r="BB65" s="52" t="str">
        <f t="shared" si="34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24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25"/>
        <v/>
      </c>
      <c r="AT66" s="52" t="str">
        <f t="shared" si="26"/>
        <v/>
      </c>
      <c r="AU66" s="52" t="str">
        <f t="shared" si="27"/>
        <v>28～30</v>
      </c>
      <c r="AV66" s="52" t="str">
        <f t="shared" si="28"/>
        <v>24～25</v>
      </c>
      <c r="AW66" s="52" t="str">
        <f t="shared" si="29"/>
        <v>24～25</v>
      </c>
      <c r="AX66" s="52" t="str">
        <f t="shared" si="30"/>
        <v>24～25</v>
      </c>
      <c r="AY66" s="52" t="str">
        <f t="shared" si="31"/>
        <v/>
      </c>
      <c r="AZ66" s="52" t="str">
        <f t="shared" si="32"/>
        <v/>
      </c>
      <c r="BA66" s="52" t="str">
        <f t="shared" si="33"/>
        <v/>
      </c>
      <c r="BB66" s="52" t="str">
        <f t="shared" si="34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24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25"/>
        <v/>
      </c>
      <c r="AT67" s="52" t="str">
        <f t="shared" si="26"/>
        <v/>
      </c>
      <c r="AU67" s="52" t="str">
        <f t="shared" si="27"/>
        <v/>
      </c>
      <c r="AV67" s="52" t="str">
        <f t="shared" si="28"/>
        <v/>
      </c>
      <c r="AW67" s="52" t="str">
        <f t="shared" si="29"/>
        <v>24～25</v>
      </c>
      <c r="AX67" s="52" t="str">
        <f t="shared" si="30"/>
        <v>24～25</v>
      </c>
      <c r="AY67" s="52" t="str">
        <f t="shared" si="31"/>
        <v>24～25</v>
      </c>
      <c r="AZ67" s="52" t="str">
        <f t="shared" si="32"/>
        <v>24～25</v>
      </c>
      <c r="BA67" s="52" t="str">
        <f t="shared" si="33"/>
        <v/>
      </c>
      <c r="BB67" s="52" t="str">
        <f t="shared" si="34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24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si="25"/>
        <v/>
      </c>
      <c r="AT68" s="52" t="str">
        <f t="shared" si="26"/>
        <v/>
      </c>
      <c r="AU68" s="52" t="str">
        <f t="shared" si="27"/>
        <v/>
      </c>
      <c r="AV68" s="52" t="str">
        <f t="shared" si="28"/>
        <v/>
      </c>
      <c r="AW68" s="52" t="str">
        <f t="shared" si="29"/>
        <v/>
      </c>
      <c r="AX68" s="52" t="str">
        <f t="shared" si="30"/>
        <v/>
      </c>
      <c r="AY68" s="52" t="str">
        <f t="shared" si="31"/>
        <v>24～25</v>
      </c>
      <c r="AZ68" s="52" t="str">
        <f t="shared" si="32"/>
        <v>24～25</v>
      </c>
      <c r="BA68" s="52" t="str">
        <f t="shared" si="33"/>
        <v>24～25</v>
      </c>
      <c r="BB68" s="52" t="str">
        <f t="shared" si="34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24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25"/>
        <v/>
      </c>
      <c r="AT69" s="52" t="str">
        <f t="shared" si="26"/>
        <v/>
      </c>
      <c r="AU69" s="52" t="str">
        <f t="shared" si="27"/>
        <v/>
      </c>
      <c r="AV69" s="52" t="str">
        <f t="shared" si="28"/>
        <v/>
      </c>
      <c r="AW69" s="52" t="str">
        <f t="shared" si="29"/>
        <v/>
      </c>
      <c r="AX69" s="52" t="str">
        <f t="shared" si="30"/>
        <v/>
      </c>
      <c r="AY69" s="52" t="str">
        <f t="shared" si="31"/>
        <v/>
      </c>
      <c r="AZ69" s="52" t="str">
        <f t="shared" si="32"/>
        <v/>
      </c>
      <c r="BA69" s="52" t="str">
        <f t="shared" si="33"/>
        <v>24～25</v>
      </c>
      <c r="BB69" s="52" t="str">
        <f t="shared" si="34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BQ8:BR8"/>
    <mergeCell ref="A3:B3"/>
    <mergeCell ref="A4:B4"/>
    <mergeCell ref="E5:F5"/>
    <mergeCell ref="G5:H5"/>
    <mergeCell ref="I5:J5"/>
    <mergeCell ref="K5:L5"/>
    <mergeCell ref="M5:N5"/>
    <mergeCell ref="E4:I4"/>
    <mergeCell ref="J4:O4"/>
    <mergeCell ref="Q4:Y4"/>
    <mergeCell ref="BK8:BL8"/>
    <mergeCell ref="A2:H2"/>
    <mergeCell ref="I2:O2"/>
    <mergeCell ref="BM8:BN8"/>
    <mergeCell ref="A1:O1"/>
    <mergeCell ref="BO8:BP8"/>
    <mergeCell ref="BI8:BJ8"/>
    <mergeCell ref="T1:Y1"/>
  </mergeCells>
  <phoneticPr fontId="6"/>
  <conditionalFormatting sqref="B7:B37">
    <cfRule type="expression" dxfId="89" priority="4" stopIfTrue="1">
      <formula>C7="祝"</formula>
    </cfRule>
    <cfRule type="expression" dxfId="88" priority="5" stopIfTrue="1">
      <formula>OR(C7=1,C7=7)</formula>
    </cfRule>
  </conditionalFormatting>
  <conditionalFormatting sqref="A7:A37">
    <cfRule type="expression" dxfId="87" priority="2" stopIfTrue="1">
      <formula>C7="祝"</formula>
    </cfRule>
    <cfRule type="expression" dxfId="86" priority="3" stopIfTrue="1">
      <formula>OR(C7=1,C7=7)</formula>
    </cfRule>
  </conditionalFormatting>
  <conditionalFormatting sqref="C7:C37">
    <cfRule type="cellIs" dxfId="8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2022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11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6" si="0">DATE($A$4,$A$5,A7)</f>
        <v>44866</v>
      </c>
      <c r="C7" s="19">
        <f t="shared" ref="C7:C16" si="1">WEEKDAY(B7)</f>
        <v>3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6" si="2">IF($Q7=1,VLOOKUP($R7,$Z$10:$BB$69,11),IF($Q7=2,VLOOKUP($R6+1,$Z$10:$BB$69,21),IF($Q7="予備","予備","")))</f>
        <v>2～3</v>
      </c>
      <c r="G7" s="154" t="str">
        <f t="shared" ref="G7:G36" si="3">IF($Q7=1,VLOOKUP($R7,$Z$10:$BB$69,12),IF($Q7=2,VLOOKUP($R6+1,$Z$10:$BB$69,22),IF($Q7="予備","予備","")))</f>
        <v/>
      </c>
      <c r="H7" s="153" t="str">
        <f t="shared" ref="H7:H36" si="4">IF($Q7=1,VLOOKUP($R7,$Z$10:$BB$69,13),IF($Q7=2,VLOOKUP($R6+1,$Z$10:$BB$69,23),IF($Q7="予備","予備","")))</f>
        <v/>
      </c>
      <c r="I7" s="154" t="str">
        <f t="shared" ref="I7:I36" si="5">IF($Q7=1,VLOOKUP($R7,$Z$10:$BB$69,14),IF($Q7=2,VLOOKUP($R6+1,$Z$10:$BB$69,24),IF($Q7="予備","予備","")))</f>
        <v/>
      </c>
      <c r="J7" s="153" t="str">
        <f t="shared" ref="J7:J36" si="6">IF($Q7=1,VLOOKUP($R7,$Z$10:$BB$69,15),IF($Q7=2,VLOOKUP($R6+1,$Z$10:$BB$69,25),IF($Q7="予備","予備","")))</f>
        <v/>
      </c>
      <c r="K7" s="154" t="str">
        <f t="shared" ref="K7:K36" si="7">IF($Q7=1,VLOOKUP($R7,$Z$10:$BB$69,16),IF($Q7=2,VLOOKUP($R6+1,$Z$10:$BB$69,26),IF($Q7="予備","予備","")))</f>
        <v/>
      </c>
      <c r="L7" s="153" t="str">
        <f t="shared" ref="L7:L36" si="8">IF($Q7=1,VLOOKUP($R7,$Z$10:$BB$69,17),IF($Q7=2,VLOOKUP($R6+1,$Z$10:$BB$69,27),IF($Q7="予備","予備","")))</f>
        <v/>
      </c>
      <c r="M7" s="154" t="str">
        <f t="shared" ref="M7:M36" si="9">IF($Q7=1,VLOOKUP($R7,$Z$10:$BB$69,18),IF($Q7=2,VLOOKUP($R6+1,$Z$10:$BB$69,28),IF($Q7="予備","予備","")))</f>
        <v/>
      </c>
      <c r="N7" s="153" t="str">
        <f t="shared" ref="N7:N36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44867</v>
      </c>
      <c r="C8" s="19">
        <f t="shared" si="1"/>
        <v>4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44868</v>
      </c>
      <c r="C9" s="19">
        <f t="shared" si="1"/>
        <v>5</v>
      </c>
      <c r="D9" s="9"/>
      <c r="E9" s="154" t="str">
        <f t="shared" ref="E9:E36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44869</v>
      </c>
      <c r="C10" s="19">
        <f t="shared" si="1"/>
        <v>6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44870</v>
      </c>
      <c r="C11" s="19">
        <f t="shared" si="1"/>
        <v>7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44871</v>
      </c>
      <c r="C12" s="19">
        <f t="shared" si="1"/>
        <v>1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44872</v>
      </c>
      <c r="C13" s="19">
        <f t="shared" si="1"/>
        <v>2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44873</v>
      </c>
      <c r="C14" s="19">
        <f t="shared" si="1"/>
        <v>3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44874</v>
      </c>
      <c r="C15" s="19">
        <f t="shared" si="1"/>
        <v>4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44875</v>
      </c>
      <c r="C16" s="19">
        <f t="shared" si="1"/>
        <v>5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44876</v>
      </c>
      <c r="C17" s="19">
        <f t="shared" ref="C17:C36" si="14">WEEKDAY(B17)</f>
        <v>6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44877</v>
      </c>
      <c r="C18" s="19">
        <f t="shared" si="14"/>
        <v>7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44878</v>
      </c>
      <c r="C19" s="19">
        <f t="shared" si="14"/>
        <v>1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44879</v>
      </c>
      <c r="C20" s="19">
        <f t="shared" si="14"/>
        <v>2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44880</v>
      </c>
      <c r="C21" s="19">
        <f t="shared" si="14"/>
        <v>3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44881</v>
      </c>
      <c r="C22" s="19">
        <f t="shared" si="14"/>
        <v>4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44882</v>
      </c>
      <c r="C23" s="19">
        <f t="shared" si="14"/>
        <v>5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44883</v>
      </c>
      <c r="C24" s="19">
        <f t="shared" si="14"/>
        <v>6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44884</v>
      </c>
      <c r="C25" s="19">
        <f t="shared" si="14"/>
        <v>7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44885</v>
      </c>
      <c r="C26" s="19">
        <f t="shared" si="14"/>
        <v>1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44886</v>
      </c>
      <c r="C27" s="19">
        <f t="shared" si="14"/>
        <v>2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44887</v>
      </c>
      <c r="C28" s="19">
        <f t="shared" si="14"/>
        <v>3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44888</v>
      </c>
      <c r="C29" s="19">
        <f t="shared" si="14"/>
        <v>4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44889</v>
      </c>
      <c r="C30" s="19">
        <f t="shared" si="14"/>
        <v>5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44890</v>
      </c>
      <c r="C31" s="19">
        <f t="shared" si="14"/>
        <v>6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44891</v>
      </c>
      <c r="C32" s="19">
        <f t="shared" si="14"/>
        <v>7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44892</v>
      </c>
      <c r="C33" s="19">
        <f t="shared" si="14"/>
        <v>1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44893</v>
      </c>
      <c r="C34" s="19">
        <f t="shared" si="14"/>
        <v>2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44894</v>
      </c>
      <c r="C35" s="19">
        <f t="shared" si="14"/>
        <v>3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44895</v>
      </c>
      <c r="C36" s="19">
        <f t="shared" si="14"/>
        <v>4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>
      <c r="D37" s="24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24"/>
      <c r="R37" s="14">
        <f>SUM($Q$7:Q36)</f>
        <v>30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Q38" s="18" t="s">
        <v>53</v>
      </c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6">
    <cfRule type="expression" dxfId="84" priority="4" stopIfTrue="1">
      <formula>C7="祝"</formula>
    </cfRule>
    <cfRule type="expression" dxfId="83" priority="5" stopIfTrue="1">
      <formula>OR(C7=1,C7=7)</formula>
    </cfRule>
  </conditionalFormatting>
  <conditionalFormatting sqref="A7:A36">
    <cfRule type="expression" dxfId="82" priority="2" stopIfTrue="1">
      <formula>C7="祝"</formula>
    </cfRule>
    <cfRule type="expression" dxfId="81" priority="3" stopIfTrue="1">
      <formula>OR(C7=1,C7=7)</formula>
    </cfRule>
  </conditionalFormatting>
  <conditionalFormatting sqref="C7:C36">
    <cfRule type="cellIs" dxfId="80" priority="1" stopIfTrue="1" operator="equal">
      <formula>"祝"</formula>
    </cfRule>
  </conditionalFormatting>
  <dataValidations count="2"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09"/>
  <sheetViews>
    <sheetView zoomScale="85" zoomScaleNormal="85" workbookViewId="0">
      <selection activeCell="A4" sqref="A4:B4"/>
    </sheetView>
  </sheetViews>
  <sheetFormatPr defaultRowHeight="13.5"/>
  <cols>
    <col min="1" max="1" width="3" style="14" customWidth="1"/>
    <col min="2" max="2" width="2.5" style="14" customWidth="1"/>
    <col min="3" max="3" width="2.5" style="14" hidden="1" customWidth="1"/>
    <col min="4" max="4" width="11" style="14" customWidth="1"/>
    <col min="5" max="14" width="6.25" style="22" customWidth="1"/>
    <col min="15" max="15" width="4.75" style="14" customWidth="1"/>
    <col min="16" max="16" width="2" style="14" customWidth="1"/>
    <col min="17" max="17" width="6.875" style="23" customWidth="1"/>
    <col min="18" max="18" width="3.25" style="14" hidden="1" customWidth="1"/>
    <col min="19" max="19" width="5.375" style="14" customWidth="1"/>
    <col min="20" max="20" width="6" style="14" customWidth="1"/>
    <col min="21" max="21" width="6.625" style="14" customWidth="1"/>
    <col min="22" max="22" width="5.375" style="14" customWidth="1"/>
    <col min="23" max="24" width="6.375" style="14" customWidth="1"/>
    <col min="25" max="26" width="5.375" style="14" customWidth="1"/>
    <col min="27" max="27" width="5.375" style="14" hidden="1" customWidth="1"/>
    <col min="28" max="28" width="5.375" style="14" customWidth="1"/>
    <col min="29" max="44" width="5.375" style="14" hidden="1" customWidth="1"/>
    <col min="45" max="45" width="6.75" style="24" hidden="1" customWidth="1"/>
    <col min="46" max="54" width="5.375" style="24" hidden="1" customWidth="1"/>
    <col min="55" max="55" width="9.375" style="14" hidden="1" customWidth="1"/>
    <col min="56" max="57" width="5.375" style="14" hidden="1" customWidth="1"/>
    <col min="58" max="58" width="9.25" style="14" customWidth="1"/>
    <col min="59" max="59" width="9" style="121"/>
    <col min="60" max="60" width="9" style="121" hidden="1" customWidth="1"/>
    <col min="61" max="67" width="9" style="121"/>
    <col min="68" max="253" width="9" style="14"/>
    <col min="254" max="254" width="3" style="14" customWidth="1"/>
    <col min="255" max="255" width="2.5" style="14" customWidth="1"/>
    <col min="256" max="256" width="0" style="14" hidden="1" customWidth="1"/>
    <col min="257" max="257" width="11" style="14" customWidth="1"/>
    <col min="258" max="267" width="6.25" style="14" customWidth="1"/>
    <col min="268" max="268" width="4.75" style="14" customWidth="1"/>
    <col min="269" max="269" width="0" style="14" hidden="1" customWidth="1"/>
    <col min="270" max="270" width="6.875" style="14" customWidth="1"/>
    <col min="271" max="271" width="0" style="14" hidden="1" customWidth="1"/>
    <col min="272" max="272" width="5.375" style="14" customWidth="1"/>
    <col min="273" max="273" width="6" style="14" customWidth="1"/>
    <col min="274" max="274" width="6.625" style="14" customWidth="1"/>
    <col min="275" max="275" width="5.375" style="14" customWidth="1"/>
    <col min="276" max="277" width="6.375" style="14" customWidth="1"/>
    <col min="278" max="279" width="5.375" style="14" customWidth="1"/>
    <col min="280" max="280" width="0" style="14" hidden="1" customWidth="1"/>
    <col min="281" max="281" width="5.375" style="14" customWidth="1"/>
    <col min="282" max="307" width="0" style="14" hidden="1" customWidth="1"/>
    <col min="308" max="308" width="9.375" style="14" customWidth="1"/>
    <col min="309" max="311" width="0" style="14" hidden="1" customWidth="1"/>
    <col min="312" max="312" width="7.5" style="14" customWidth="1"/>
    <col min="313" max="313" width="12.75" style="14" customWidth="1"/>
    <col min="314" max="314" width="9.375" style="14" bestFit="1" customWidth="1"/>
    <col min="315" max="315" width="9.375" style="14" customWidth="1"/>
    <col min="316" max="316" width="9.375" style="14" bestFit="1" customWidth="1"/>
    <col min="317" max="317" width="9.375" style="14" customWidth="1"/>
    <col min="318" max="318" width="9.375" style="14" bestFit="1" customWidth="1"/>
    <col min="319" max="319" width="9.375" style="14" customWidth="1"/>
    <col min="320" max="320" width="9.375" style="14" bestFit="1" customWidth="1"/>
    <col min="321" max="321" width="9.375" style="14" customWidth="1"/>
    <col min="322" max="322" width="9.375" style="14" bestFit="1" customWidth="1"/>
    <col min="323" max="323" width="9.375" style="14" customWidth="1"/>
    <col min="324" max="509" width="9" style="14"/>
    <col min="510" max="510" width="3" style="14" customWidth="1"/>
    <col min="511" max="511" width="2.5" style="14" customWidth="1"/>
    <col min="512" max="512" width="0" style="14" hidden="1" customWidth="1"/>
    <col min="513" max="513" width="11" style="14" customWidth="1"/>
    <col min="514" max="523" width="6.25" style="14" customWidth="1"/>
    <col min="524" max="524" width="4.75" style="14" customWidth="1"/>
    <col min="525" max="525" width="0" style="14" hidden="1" customWidth="1"/>
    <col min="526" max="526" width="6.875" style="14" customWidth="1"/>
    <col min="527" max="527" width="0" style="14" hidden="1" customWidth="1"/>
    <col min="528" max="528" width="5.375" style="14" customWidth="1"/>
    <col min="529" max="529" width="6" style="14" customWidth="1"/>
    <col min="530" max="530" width="6.625" style="14" customWidth="1"/>
    <col min="531" max="531" width="5.375" style="14" customWidth="1"/>
    <col min="532" max="533" width="6.375" style="14" customWidth="1"/>
    <col min="534" max="535" width="5.375" style="14" customWidth="1"/>
    <col min="536" max="536" width="0" style="14" hidden="1" customWidth="1"/>
    <col min="537" max="537" width="5.375" style="14" customWidth="1"/>
    <col min="538" max="563" width="0" style="14" hidden="1" customWidth="1"/>
    <col min="564" max="564" width="9.375" style="14" customWidth="1"/>
    <col min="565" max="567" width="0" style="14" hidden="1" customWidth="1"/>
    <col min="568" max="568" width="7.5" style="14" customWidth="1"/>
    <col min="569" max="569" width="12.75" style="14" customWidth="1"/>
    <col min="570" max="570" width="9.375" style="14" bestFit="1" customWidth="1"/>
    <col min="571" max="571" width="9.375" style="14" customWidth="1"/>
    <col min="572" max="572" width="9.375" style="14" bestFit="1" customWidth="1"/>
    <col min="573" max="573" width="9.375" style="14" customWidth="1"/>
    <col min="574" max="574" width="9.375" style="14" bestFit="1" customWidth="1"/>
    <col min="575" max="575" width="9.375" style="14" customWidth="1"/>
    <col min="576" max="576" width="9.375" style="14" bestFit="1" customWidth="1"/>
    <col min="577" max="577" width="9.375" style="14" customWidth="1"/>
    <col min="578" max="578" width="9.375" style="14" bestFit="1" customWidth="1"/>
    <col min="579" max="579" width="9.375" style="14" customWidth="1"/>
    <col min="580" max="765" width="9" style="14"/>
    <col min="766" max="766" width="3" style="14" customWidth="1"/>
    <col min="767" max="767" width="2.5" style="14" customWidth="1"/>
    <col min="768" max="768" width="0" style="14" hidden="1" customWidth="1"/>
    <col min="769" max="769" width="11" style="14" customWidth="1"/>
    <col min="770" max="779" width="6.25" style="14" customWidth="1"/>
    <col min="780" max="780" width="4.75" style="14" customWidth="1"/>
    <col min="781" max="781" width="0" style="14" hidden="1" customWidth="1"/>
    <col min="782" max="782" width="6.875" style="14" customWidth="1"/>
    <col min="783" max="783" width="0" style="14" hidden="1" customWidth="1"/>
    <col min="784" max="784" width="5.375" style="14" customWidth="1"/>
    <col min="785" max="785" width="6" style="14" customWidth="1"/>
    <col min="786" max="786" width="6.625" style="14" customWidth="1"/>
    <col min="787" max="787" width="5.375" style="14" customWidth="1"/>
    <col min="788" max="789" width="6.375" style="14" customWidth="1"/>
    <col min="790" max="791" width="5.375" style="14" customWidth="1"/>
    <col min="792" max="792" width="0" style="14" hidden="1" customWidth="1"/>
    <col min="793" max="793" width="5.375" style="14" customWidth="1"/>
    <col min="794" max="819" width="0" style="14" hidden="1" customWidth="1"/>
    <col min="820" max="820" width="9.375" style="14" customWidth="1"/>
    <col min="821" max="823" width="0" style="14" hidden="1" customWidth="1"/>
    <col min="824" max="824" width="7.5" style="14" customWidth="1"/>
    <col min="825" max="825" width="12.75" style="14" customWidth="1"/>
    <col min="826" max="826" width="9.375" style="14" bestFit="1" customWidth="1"/>
    <col min="827" max="827" width="9.375" style="14" customWidth="1"/>
    <col min="828" max="828" width="9.375" style="14" bestFit="1" customWidth="1"/>
    <col min="829" max="829" width="9.375" style="14" customWidth="1"/>
    <col min="830" max="830" width="9.375" style="14" bestFit="1" customWidth="1"/>
    <col min="831" max="831" width="9.375" style="14" customWidth="1"/>
    <col min="832" max="832" width="9.375" style="14" bestFit="1" customWidth="1"/>
    <col min="833" max="833" width="9.375" style="14" customWidth="1"/>
    <col min="834" max="834" width="9.375" style="14" bestFit="1" customWidth="1"/>
    <col min="835" max="835" width="9.375" style="14" customWidth="1"/>
    <col min="836" max="1021" width="9" style="14"/>
    <col min="1022" max="1022" width="3" style="14" customWidth="1"/>
    <col min="1023" max="1023" width="2.5" style="14" customWidth="1"/>
    <col min="1024" max="1024" width="0" style="14" hidden="1" customWidth="1"/>
    <col min="1025" max="1025" width="11" style="14" customWidth="1"/>
    <col min="1026" max="1035" width="6.25" style="14" customWidth="1"/>
    <col min="1036" max="1036" width="4.75" style="14" customWidth="1"/>
    <col min="1037" max="1037" width="0" style="14" hidden="1" customWidth="1"/>
    <col min="1038" max="1038" width="6.875" style="14" customWidth="1"/>
    <col min="1039" max="1039" width="0" style="14" hidden="1" customWidth="1"/>
    <col min="1040" max="1040" width="5.375" style="14" customWidth="1"/>
    <col min="1041" max="1041" width="6" style="14" customWidth="1"/>
    <col min="1042" max="1042" width="6.625" style="14" customWidth="1"/>
    <col min="1043" max="1043" width="5.375" style="14" customWidth="1"/>
    <col min="1044" max="1045" width="6.375" style="14" customWidth="1"/>
    <col min="1046" max="1047" width="5.375" style="14" customWidth="1"/>
    <col min="1048" max="1048" width="0" style="14" hidden="1" customWidth="1"/>
    <col min="1049" max="1049" width="5.375" style="14" customWidth="1"/>
    <col min="1050" max="1075" width="0" style="14" hidden="1" customWidth="1"/>
    <col min="1076" max="1076" width="9.375" style="14" customWidth="1"/>
    <col min="1077" max="1079" width="0" style="14" hidden="1" customWidth="1"/>
    <col min="1080" max="1080" width="7.5" style="14" customWidth="1"/>
    <col min="1081" max="1081" width="12.75" style="14" customWidth="1"/>
    <col min="1082" max="1082" width="9.375" style="14" bestFit="1" customWidth="1"/>
    <col min="1083" max="1083" width="9.375" style="14" customWidth="1"/>
    <col min="1084" max="1084" width="9.375" style="14" bestFit="1" customWidth="1"/>
    <col min="1085" max="1085" width="9.375" style="14" customWidth="1"/>
    <col min="1086" max="1086" width="9.375" style="14" bestFit="1" customWidth="1"/>
    <col min="1087" max="1087" width="9.375" style="14" customWidth="1"/>
    <col min="1088" max="1088" width="9.375" style="14" bestFit="1" customWidth="1"/>
    <col min="1089" max="1089" width="9.375" style="14" customWidth="1"/>
    <col min="1090" max="1090" width="9.375" style="14" bestFit="1" customWidth="1"/>
    <col min="1091" max="1091" width="9.375" style="14" customWidth="1"/>
    <col min="1092" max="1277" width="9" style="14"/>
    <col min="1278" max="1278" width="3" style="14" customWidth="1"/>
    <col min="1279" max="1279" width="2.5" style="14" customWidth="1"/>
    <col min="1280" max="1280" width="0" style="14" hidden="1" customWidth="1"/>
    <col min="1281" max="1281" width="11" style="14" customWidth="1"/>
    <col min="1282" max="1291" width="6.25" style="14" customWidth="1"/>
    <col min="1292" max="1292" width="4.75" style="14" customWidth="1"/>
    <col min="1293" max="1293" width="0" style="14" hidden="1" customWidth="1"/>
    <col min="1294" max="1294" width="6.875" style="14" customWidth="1"/>
    <col min="1295" max="1295" width="0" style="14" hidden="1" customWidth="1"/>
    <col min="1296" max="1296" width="5.375" style="14" customWidth="1"/>
    <col min="1297" max="1297" width="6" style="14" customWidth="1"/>
    <col min="1298" max="1298" width="6.625" style="14" customWidth="1"/>
    <col min="1299" max="1299" width="5.375" style="14" customWidth="1"/>
    <col min="1300" max="1301" width="6.375" style="14" customWidth="1"/>
    <col min="1302" max="1303" width="5.375" style="14" customWidth="1"/>
    <col min="1304" max="1304" width="0" style="14" hidden="1" customWidth="1"/>
    <col min="1305" max="1305" width="5.375" style="14" customWidth="1"/>
    <col min="1306" max="1331" width="0" style="14" hidden="1" customWidth="1"/>
    <col min="1332" max="1332" width="9.375" style="14" customWidth="1"/>
    <col min="1333" max="1335" width="0" style="14" hidden="1" customWidth="1"/>
    <col min="1336" max="1336" width="7.5" style="14" customWidth="1"/>
    <col min="1337" max="1337" width="12.75" style="14" customWidth="1"/>
    <col min="1338" max="1338" width="9.375" style="14" bestFit="1" customWidth="1"/>
    <col min="1339" max="1339" width="9.375" style="14" customWidth="1"/>
    <col min="1340" max="1340" width="9.375" style="14" bestFit="1" customWidth="1"/>
    <col min="1341" max="1341" width="9.375" style="14" customWidth="1"/>
    <col min="1342" max="1342" width="9.375" style="14" bestFit="1" customWidth="1"/>
    <col min="1343" max="1343" width="9.375" style="14" customWidth="1"/>
    <col min="1344" max="1344" width="9.375" style="14" bestFit="1" customWidth="1"/>
    <col min="1345" max="1345" width="9.375" style="14" customWidth="1"/>
    <col min="1346" max="1346" width="9.375" style="14" bestFit="1" customWidth="1"/>
    <col min="1347" max="1347" width="9.375" style="14" customWidth="1"/>
    <col min="1348" max="1533" width="9" style="14"/>
    <col min="1534" max="1534" width="3" style="14" customWidth="1"/>
    <col min="1535" max="1535" width="2.5" style="14" customWidth="1"/>
    <col min="1536" max="1536" width="0" style="14" hidden="1" customWidth="1"/>
    <col min="1537" max="1537" width="11" style="14" customWidth="1"/>
    <col min="1538" max="1547" width="6.25" style="14" customWidth="1"/>
    <col min="1548" max="1548" width="4.75" style="14" customWidth="1"/>
    <col min="1549" max="1549" width="0" style="14" hidden="1" customWidth="1"/>
    <col min="1550" max="1550" width="6.875" style="14" customWidth="1"/>
    <col min="1551" max="1551" width="0" style="14" hidden="1" customWidth="1"/>
    <col min="1552" max="1552" width="5.375" style="14" customWidth="1"/>
    <col min="1553" max="1553" width="6" style="14" customWidth="1"/>
    <col min="1554" max="1554" width="6.625" style="14" customWidth="1"/>
    <col min="1555" max="1555" width="5.375" style="14" customWidth="1"/>
    <col min="1556" max="1557" width="6.375" style="14" customWidth="1"/>
    <col min="1558" max="1559" width="5.375" style="14" customWidth="1"/>
    <col min="1560" max="1560" width="0" style="14" hidden="1" customWidth="1"/>
    <col min="1561" max="1561" width="5.375" style="14" customWidth="1"/>
    <col min="1562" max="1587" width="0" style="14" hidden="1" customWidth="1"/>
    <col min="1588" max="1588" width="9.375" style="14" customWidth="1"/>
    <col min="1589" max="1591" width="0" style="14" hidden="1" customWidth="1"/>
    <col min="1592" max="1592" width="7.5" style="14" customWidth="1"/>
    <col min="1593" max="1593" width="12.75" style="14" customWidth="1"/>
    <col min="1594" max="1594" width="9.375" style="14" bestFit="1" customWidth="1"/>
    <col min="1595" max="1595" width="9.375" style="14" customWidth="1"/>
    <col min="1596" max="1596" width="9.375" style="14" bestFit="1" customWidth="1"/>
    <col min="1597" max="1597" width="9.375" style="14" customWidth="1"/>
    <col min="1598" max="1598" width="9.375" style="14" bestFit="1" customWidth="1"/>
    <col min="1599" max="1599" width="9.375" style="14" customWidth="1"/>
    <col min="1600" max="1600" width="9.375" style="14" bestFit="1" customWidth="1"/>
    <col min="1601" max="1601" width="9.375" style="14" customWidth="1"/>
    <col min="1602" max="1602" width="9.375" style="14" bestFit="1" customWidth="1"/>
    <col min="1603" max="1603" width="9.375" style="14" customWidth="1"/>
    <col min="1604" max="1789" width="9" style="14"/>
    <col min="1790" max="1790" width="3" style="14" customWidth="1"/>
    <col min="1791" max="1791" width="2.5" style="14" customWidth="1"/>
    <col min="1792" max="1792" width="0" style="14" hidden="1" customWidth="1"/>
    <col min="1793" max="1793" width="11" style="14" customWidth="1"/>
    <col min="1794" max="1803" width="6.25" style="14" customWidth="1"/>
    <col min="1804" max="1804" width="4.75" style="14" customWidth="1"/>
    <col min="1805" max="1805" width="0" style="14" hidden="1" customWidth="1"/>
    <col min="1806" max="1806" width="6.875" style="14" customWidth="1"/>
    <col min="1807" max="1807" width="0" style="14" hidden="1" customWidth="1"/>
    <col min="1808" max="1808" width="5.375" style="14" customWidth="1"/>
    <col min="1809" max="1809" width="6" style="14" customWidth="1"/>
    <col min="1810" max="1810" width="6.625" style="14" customWidth="1"/>
    <col min="1811" max="1811" width="5.375" style="14" customWidth="1"/>
    <col min="1812" max="1813" width="6.375" style="14" customWidth="1"/>
    <col min="1814" max="1815" width="5.375" style="14" customWidth="1"/>
    <col min="1816" max="1816" width="0" style="14" hidden="1" customWidth="1"/>
    <col min="1817" max="1817" width="5.375" style="14" customWidth="1"/>
    <col min="1818" max="1843" width="0" style="14" hidden="1" customWidth="1"/>
    <col min="1844" max="1844" width="9.375" style="14" customWidth="1"/>
    <col min="1845" max="1847" width="0" style="14" hidden="1" customWidth="1"/>
    <col min="1848" max="1848" width="7.5" style="14" customWidth="1"/>
    <col min="1849" max="1849" width="12.75" style="14" customWidth="1"/>
    <col min="1850" max="1850" width="9.375" style="14" bestFit="1" customWidth="1"/>
    <col min="1851" max="1851" width="9.375" style="14" customWidth="1"/>
    <col min="1852" max="1852" width="9.375" style="14" bestFit="1" customWidth="1"/>
    <col min="1853" max="1853" width="9.375" style="14" customWidth="1"/>
    <col min="1854" max="1854" width="9.375" style="14" bestFit="1" customWidth="1"/>
    <col min="1855" max="1855" width="9.375" style="14" customWidth="1"/>
    <col min="1856" max="1856" width="9.375" style="14" bestFit="1" customWidth="1"/>
    <col min="1857" max="1857" width="9.375" style="14" customWidth="1"/>
    <col min="1858" max="1858" width="9.375" style="14" bestFit="1" customWidth="1"/>
    <col min="1859" max="1859" width="9.375" style="14" customWidth="1"/>
    <col min="1860" max="2045" width="9" style="14"/>
    <col min="2046" max="2046" width="3" style="14" customWidth="1"/>
    <col min="2047" max="2047" width="2.5" style="14" customWidth="1"/>
    <col min="2048" max="2048" width="0" style="14" hidden="1" customWidth="1"/>
    <col min="2049" max="2049" width="11" style="14" customWidth="1"/>
    <col min="2050" max="2059" width="6.25" style="14" customWidth="1"/>
    <col min="2060" max="2060" width="4.75" style="14" customWidth="1"/>
    <col min="2061" max="2061" width="0" style="14" hidden="1" customWidth="1"/>
    <col min="2062" max="2062" width="6.875" style="14" customWidth="1"/>
    <col min="2063" max="2063" width="0" style="14" hidden="1" customWidth="1"/>
    <col min="2064" max="2064" width="5.375" style="14" customWidth="1"/>
    <col min="2065" max="2065" width="6" style="14" customWidth="1"/>
    <col min="2066" max="2066" width="6.625" style="14" customWidth="1"/>
    <col min="2067" max="2067" width="5.375" style="14" customWidth="1"/>
    <col min="2068" max="2069" width="6.375" style="14" customWidth="1"/>
    <col min="2070" max="2071" width="5.375" style="14" customWidth="1"/>
    <col min="2072" max="2072" width="0" style="14" hidden="1" customWidth="1"/>
    <col min="2073" max="2073" width="5.375" style="14" customWidth="1"/>
    <col min="2074" max="2099" width="0" style="14" hidden="1" customWidth="1"/>
    <col min="2100" max="2100" width="9.375" style="14" customWidth="1"/>
    <col min="2101" max="2103" width="0" style="14" hidden="1" customWidth="1"/>
    <col min="2104" max="2104" width="7.5" style="14" customWidth="1"/>
    <col min="2105" max="2105" width="12.75" style="14" customWidth="1"/>
    <col min="2106" max="2106" width="9.375" style="14" bestFit="1" customWidth="1"/>
    <col min="2107" max="2107" width="9.375" style="14" customWidth="1"/>
    <col min="2108" max="2108" width="9.375" style="14" bestFit="1" customWidth="1"/>
    <col min="2109" max="2109" width="9.375" style="14" customWidth="1"/>
    <col min="2110" max="2110" width="9.375" style="14" bestFit="1" customWidth="1"/>
    <col min="2111" max="2111" width="9.375" style="14" customWidth="1"/>
    <col min="2112" max="2112" width="9.375" style="14" bestFit="1" customWidth="1"/>
    <col min="2113" max="2113" width="9.375" style="14" customWidth="1"/>
    <col min="2114" max="2114" width="9.375" style="14" bestFit="1" customWidth="1"/>
    <col min="2115" max="2115" width="9.375" style="14" customWidth="1"/>
    <col min="2116" max="2301" width="9" style="14"/>
    <col min="2302" max="2302" width="3" style="14" customWidth="1"/>
    <col min="2303" max="2303" width="2.5" style="14" customWidth="1"/>
    <col min="2304" max="2304" width="0" style="14" hidden="1" customWidth="1"/>
    <col min="2305" max="2305" width="11" style="14" customWidth="1"/>
    <col min="2306" max="2315" width="6.25" style="14" customWidth="1"/>
    <col min="2316" max="2316" width="4.75" style="14" customWidth="1"/>
    <col min="2317" max="2317" width="0" style="14" hidden="1" customWidth="1"/>
    <col min="2318" max="2318" width="6.875" style="14" customWidth="1"/>
    <col min="2319" max="2319" width="0" style="14" hidden="1" customWidth="1"/>
    <col min="2320" max="2320" width="5.375" style="14" customWidth="1"/>
    <col min="2321" max="2321" width="6" style="14" customWidth="1"/>
    <col min="2322" max="2322" width="6.625" style="14" customWidth="1"/>
    <col min="2323" max="2323" width="5.375" style="14" customWidth="1"/>
    <col min="2324" max="2325" width="6.375" style="14" customWidth="1"/>
    <col min="2326" max="2327" width="5.375" style="14" customWidth="1"/>
    <col min="2328" max="2328" width="0" style="14" hidden="1" customWidth="1"/>
    <col min="2329" max="2329" width="5.375" style="14" customWidth="1"/>
    <col min="2330" max="2355" width="0" style="14" hidden="1" customWidth="1"/>
    <col min="2356" max="2356" width="9.375" style="14" customWidth="1"/>
    <col min="2357" max="2359" width="0" style="14" hidden="1" customWidth="1"/>
    <col min="2360" max="2360" width="7.5" style="14" customWidth="1"/>
    <col min="2361" max="2361" width="12.75" style="14" customWidth="1"/>
    <col min="2362" max="2362" width="9.375" style="14" bestFit="1" customWidth="1"/>
    <col min="2363" max="2363" width="9.375" style="14" customWidth="1"/>
    <col min="2364" max="2364" width="9.375" style="14" bestFit="1" customWidth="1"/>
    <col min="2365" max="2365" width="9.375" style="14" customWidth="1"/>
    <col min="2366" max="2366" width="9.375" style="14" bestFit="1" customWidth="1"/>
    <col min="2367" max="2367" width="9.375" style="14" customWidth="1"/>
    <col min="2368" max="2368" width="9.375" style="14" bestFit="1" customWidth="1"/>
    <col min="2369" max="2369" width="9.375" style="14" customWidth="1"/>
    <col min="2370" max="2370" width="9.375" style="14" bestFit="1" customWidth="1"/>
    <col min="2371" max="2371" width="9.375" style="14" customWidth="1"/>
    <col min="2372" max="2557" width="9" style="14"/>
    <col min="2558" max="2558" width="3" style="14" customWidth="1"/>
    <col min="2559" max="2559" width="2.5" style="14" customWidth="1"/>
    <col min="2560" max="2560" width="0" style="14" hidden="1" customWidth="1"/>
    <col min="2561" max="2561" width="11" style="14" customWidth="1"/>
    <col min="2562" max="2571" width="6.25" style="14" customWidth="1"/>
    <col min="2572" max="2572" width="4.75" style="14" customWidth="1"/>
    <col min="2573" max="2573" width="0" style="14" hidden="1" customWidth="1"/>
    <col min="2574" max="2574" width="6.875" style="14" customWidth="1"/>
    <col min="2575" max="2575" width="0" style="14" hidden="1" customWidth="1"/>
    <col min="2576" max="2576" width="5.375" style="14" customWidth="1"/>
    <col min="2577" max="2577" width="6" style="14" customWidth="1"/>
    <col min="2578" max="2578" width="6.625" style="14" customWidth="1"/>
    <col min="2579" max="2579" width="5.375" style="14" customWidth="1"/>
    <col min="2580" max="2581" width="6.375" style="14" customWidth="1"/>
    <col min="2582" max="2583" width="5.375" style="14" customWidth="1"/>
    <col min="2584" max="2584" width="0" style="14" hidden="1" customWidth="1"/>
    <col min="2585" max="2585" width="5.375" style="14" customWidth="1"/>
    <col min="2586" max="2611" width="0" style="14" hidden="1" customWidth="1"/>
    <col min="2612" max="2612" width="9.375" style="14" customWidth="1"/>
    <col min="2613" max="2615" width="0" style="14" hidden="1" customWidth="1"/>
    <col min="2616" max="2616" width="7.5" style="14" customWidth="1"/>
    <col min="2617" max="2617" width="12.75" style="14" customWidth="1"/>
    <col min="2618" max="2618" width="9.375" style="14" bestFit="1" customWidth="1"/>
    <col min="2619" max="2619" width="9.375" style="14" customWidth="1"/>
    <col min="2620" max="2620" width="9.375" style="14" bestFit="1" customWidth="1"/>
    <col min="2621" max="2621" width="9.375" style="14" customWidth="1"/>
    <col min="2622" max="2622" width="9.375" style="14" bestFit="1" customWidth="1"/>
    <col min="2623" max="2623" width="9.375" style="14" customWidth="1"/>
    <col min="2624" max="2624" width="9.375" style="14" bestFit="1" customWidth="1"/>
    <col min="2625" max="2625" width="9.375" style="14" customWidth="1"/>
    <col min="2626" max="2626" width="9.375" style="14" bestFit="1" customWidth="1"/>
    <col min="2627" max="2627" width="9.375" style="14" customWidth="1"/>
    <col min="2628" max="2813" width="9" style="14"/>
    <col min="2814" max="2814" width="3" style="14" customWidth="1"/>
    <col min="2815" max="2815" width="2.5" style="14" customWidth="1"/>
    <col min="2816" max="2816" width="0" style="14" hidden="1" customWidth="1"/>
    <col min="2817" max="2817" width="11" style="14" customWidth="1"/>
    <col min="2818" max="2827" width="6.25" style="14" customWidth="1"/>
    <col min="2828" max="2828" width="4.75" style="14" customWidth="1"/>
    <col min="2829" max="2829" width="0" style="14" hidden="1" customWidth="1"/>
    <col min="2830" max="2830" width="6.875" style="14" customWidth="1"/>
    <col min="2831" max="2831" width="0" style="14" hidden="1" customWidth="1"/>
    <col min="2832" max="2832" width="5.375" style="14" customWidth="1"/>
    <col min="2833" max="2833" width="6" style="14" customWidth="1"/>
    <col min="2834" max="2834" width="6.625" style="14" customWidth="1"/>
    <col min="2835" max="2835" width="5.375" style="14" customWidth="1"/>
    <col min="2836" max="2837" width="6.375" style="14" customWidth="1"/>
    <col min="2838" max="2839" width="5.375" style="14" customWidth="1"/>
    <col min="2840" max="2840" width="0" style="14" hidden="1" customWidth="1"/>
    <col min="2841" max="2841" width="5.375" style="14" customWidth="1"/>
    <col min="2842" max="2867" width="0" style="14" hidden="1" customWidth="1"/>
    <col min="2868" max="2868" width="9.375" style="14" customWidth="1"/>
    <col min="2869" max="2871" width="0" style="14" hidden="1" customWidth="1"/>
    <col min="2872" max="2872" width="7.5" style="14" customWidth="1"/>
    <col min="2873" max="2873" width="12.75" style="14" customWidth="1"/>
    <col min="2874" max="2874" width="9.375" style="14" bestFit="1" customWidth="1"/>
    <col min="2875" max="2875" width="9.375" style="14" customWidth="1"/>
    <col min="2876" max="2876" width="9.375" style="14" bestFit="1" customWidth="1"/>
    <col min="2877" max="2877" width="9.375" style="14" customWidth="1"/>
    <col min="2878" max="2878" width="9.375" style="14" bestFit="1" customWidth="1"/>
    <col min="2879" max="2879" width="9.375" style="14" customWidth="1"/>
    <col min="2880" max="2880" width="9.375" style="14" bestFit="1" customWidth="1"/>
    <col min="2881" max="2881" width="9.375" style="14" customWidth="1"/>
    <col min="2882" max="2882" width="9.375" style="14" bestFit="1" customWidth="1"/>
    <col min="2883" max="2883" width="9.375" style="14" customWidth="1"/>
    <col min="2884" max="3069" width="9" style="14"/>
    <col min="3070" max="3070" width="3" style="14" customWidth="1"/>
    <col min="3071" max="3071" width="2.5" style="14" customWidth="1"/>
    <col min="3072" max="3072" width="0" style="14" hidden="1" customWidth="1"/>
    <col min="3073" max="3073" width="11" style="14" customWidth="1"/>
    <col min="3074" max="3083" width="6.25" style="14" customWidth="1"/>
    <col min="3084" max="3084" width="4.75" style="14" customWidth="1"/>
    <col min="3085" max="3085" width="0" style="14" hidden="1" customWidth="1"/>
    <col min="3086" max="3086" width="6.875" style="14" customWidth="1"/>
    <col min="3087" max="3087" width="0" style="14" hidden="1" customWidth="1"/>
    <col min="3088" max="3088" width="5.375" style="14" customWidth="1"/>
    <col min="3089" max="3089" width="6" style="14" customWidth="1"/>
    <col min="3090" max="3090" width="6.625" style="14" customWidth="1"/>
    <col min="3091" max="3091" width="5.375" style="14" customWidth="1"/>
    <col min="3092" max="3093" width="6.375" style="14" customWidth="1"/>
    <col min="3094" max="3095" width="5.375" style="14" customWidth="1"/>
    <col min="3096" max="3096" width="0" style="14" hidden="1" customWidth="1"/>
    <col min="3097" max="3097" width="5.375" style="14" customWidth="1"/>
    <col min="3098" max="3123" width="0" style="14" hidden="1" customWidth="1"/>
    <col min="3124" max="3124" width="9.375" style="14" customWidth="1"/>
    <col min="3125" max="3127" width="0" style="14" hidden="1" customWidth="1"/>
    <col min="3128" max="3128" width="7.5" style="14" customWidth="1"/>
    <col min="3129" max="3129" width="12.75" style="14" customWidth="1"/>
    <col min="3130" max="3130" width="9.375" style="14" bestFit="1" customWidth="1"/>
    <col min="3131" max="3131" width="9.375" style="14" customWidth="1"/>
    <col min="3132" max="3132" width="9.375" style="14" bestFit="1" customWidth="1"/>
    <col min="3133" max="3133" width="9.375" style="14" customWidth="1"/>
    <col min="3134" max="3134" width="9.375" style="14" bestFit="1" customWidth="1"/>
    <col min="3135" max="3135" width="9.375" style="14" customWidth="1"/>
    <col min="3136" max="3136" width="9.375" style="14" bestFit="1" customWidth="1"/>
    <col min="3137" max="3137" width="9.375" style="14" customWidth="1"/>
    <col min="3138" max="3138" width="9.375" style="14" bestFit="1" customWidth="1"/>
    <col min="3139" max="3139" width="9.375" style="14" customWidth="1"/>
    <col min="3140" max="3325" width="9" style="14"/>
    <col min="3326" max="3326" width="3" style="14" customWidth="1"/>
    <col min="3327" max="3327" width="2.5" style="14" customWidth="1"/>
    <col min="3328" max="3328" width="0" style="14" hidden="1" customWidth="1"/>
    <col min="3329" max="3329" width="11" style="14" customWidth="1"/>
    <col min="3330" max="3339" width="6.25" style="14" customWidth="1"/>
    <col min="3340" max="3340" width="4.75" style="14" customWidth="1"/>
    <col min="3341" max="3341" width="0" style="14" hidden="1" customWidth="1"/>
    <col min="3342" max="3342" width="6.875" style="14" customWidth="1"/>
    <col min="3343" max="3343" width="0" style="14" hidden="1" customWidth="1"/>
    <col min="3344" max="3344" width="5.375" style="14" customWidth="1"/>
    <col min="3345" max="3345" width="6" style="14" customWidth="1"/>
    <col min="3346" max="3346" width="6.625" style="14" customWidth="1"/>
    <col min="3347" max="3347" width="5.375" style="14" customWidth="1"/>
    <col min="3348" max="3349" width="6.375" style="14" customWidth="1"/>
    <col min="3350" max="3351" width="5.375" style="14" customWidth="1"/>
    <col min="3352" max="3352" width="0" style="14" hidden="1" customWidth="1"/>
    <col min="3353" max="3353" width="5.375" style="14" customWidth="1"/>
    <col min="3354" max="3379" width="0" style="14" hidden="1" customWidth="1"/>
    <col min="3380" max="3380" width="9.375" style="14" customWidth="1"/>
    <col min="3381" max="3383" width="0" style="14" hidden="1" customWidth="1"/>
    <col min="3384" max="3384" width="7.5" style="14" customWidth="1"/>
    <col min="3385" max="3385" width="12.75" style="14" customWidth="1"/>
    <col min="3386" max="3386" width="9.375" style="14" bestFit="1" customWidth="1"/>
    <col min="3387" max="3387" width="9.375" style="14" customWidth="1"/>
    <col min="3388" max="3388" width="9.375" style="14" bestFit="1" customWidth="1"/>
    <col min="3389" max="3389" width="9.375" style="14" customWidth="1"/>
    <col min="3390" max="3390" width="9.375" style="14" bestFit="1" customWidth="1"/>
    <col min="3391" max="3391" width="9.375" style="14" customWidth="1"/>
    <col min="3392" max="3392" width="9.375" style="14" bestFit="1" customWidth="1"/>
    <col min="3393" max="3393" width="9.375" style="14" customWidth="1"/>
    <col min="3394" max="3394" width="9.375" style="14" bestFit="1" customWidth="1"/>
    <col min="3395" max="3395" width="9.375" style="14" customWidth="1"/>
    <col min="3396" max="3581" width="9" style="14"/>
    <col min="3582" max="3582" width="3" style="14" customWidth="1"/>
    <col min="3583" max="3583" width="2.5" style="14" customWidth="1"/>
    <col min="3584" max="3584" width="0" style="14" hidden="1" customWidth="1"/>
    <col min="3585" max="3585" width="11" style="14" customWidth="1"/>
    <col min="3586" max="3595" width="6.25" style="14" customWidth="1"/>
    <col min="3596" max="3596" width="4.75" style="14" customWidth="1"/>
    <col min="3597" max="3597" width="0" style="14" hidden="1" customWidth="1"/>
    <col min="3598" max="3598" width="6.875" style="14" customWidth="1"/>
    <col min="3599" max="3599" width="0" style="14" hidden="1" customWidth="1"/>
    <col min="3600" max="3600" width="5.375" style="14" customWidth="1"/>
    <col min="3601" max="3601" width="6" style="14" customWidth="1"/>
    <col min="3602" max="3602" width="6.625" style="14" customWidth="1"/>
    <col min="3603" max="3603" width="5.375" style="14" customWidth="1"/>
    <col min="3604" max="3605" width="6.375" style="14" customWidth="1"/>
    <col min="3606" max="3607" width="5.375" style="14" customWidth="1"/>
    <col min="3608" max="3608" width="0" style="14" hidden="1" customWidth="1"/>
    <col min="3609" max="3609" width="5.375" style="14" customWidth="1"/>
    <col min="3610" max="3635" width="0" style="14" hidden="1" customWidth="1"/>
    <col min="3636" max="3636" width="9.375" style="14" customWidth="1"/>
    <col min="3637" max="3639" width="0" style="14" hidden="1" customWidth="1"/>
    <col min="3640" max="3640" width="7.5" style="14" customWidth="1"/>
    <col min="3641" max="3641" width="12.75" style="14" customWidth="1"/>
    <col min="3642" max="3642" width="9.375" style="14" bestFit="1" customWidth="1"/>
    <col min="3643" max="3643" width="9.375" style="14" customWidth="1"/>
    <col min="3644" max="3644" width="9.375" style="14" bestFit="1" customWidth="1"/>
    <col min="3645" max="3645" width="9.375" style="14" customWidth="1"/>
    <col min="3646" max="3646" width="9.375" style="14" bestFit="1" customWidth="1"/>
    <col min="3647" max="3647" width="9.375" style="14" customWidth="1"/>
    <col min="3648" max="3648" width="9.375" style="14" bestFit="1" customWidth="1"/>
    <col min="3649" max="3649" width="9.375" style="14" customWidth="1"/>
    <col min="3650" max="3650" width="9.375" style="14" bestFit="1" customWidth="1"/>
    <col min="3651" max="3651" width="9.375" style="14" customWidth="1"/>
    <col min="3652" max="3837" width="9" style="14"/>
    <col min="3838" max="3838" width="3" style="14" customWidth="1"/>
    <col min="3839" max="3839" width="2.5" style="14" customWidth="1"/>
    <col min="3840" max="3840" width="0" style="14" hidden="1" customWidth="1"/>
    <col min="3841" max="3841" width="11" style="14" customWidth="1"/>
    <col min="3842" max="3851" width="6.25" style="14" customWidth="1"/>
    <col min="3852" max="3852" width="4.75" style="14" customWidth="1"/>
    <col min="3853" max="3853" width="0" style="14" hidden="1" customWidth="1"/>
    <col min="3854" max="3854" width="6.875" style="14" customWidth="1"/>
    <col min="3855" max="3855" width="0" style="14" hidden="1" customWidth="1"/>
    <col min="3856" max="3856" width="5.375" style="14" customWidth="1"/>
    <col min="3857" max="3857" width="6" style="14" customWidth="1"/>
    <col min="3858" max="3858" width="6.625" style="14" customWidth="1"/>
    <col min="3859" max="3859" width="5.375" style="14" customWidth="1"/>
    <col min="3860" max="3861" width="6.375" style="14" customWidth="1"/>
    <col min="3862" max="3863" width="5.375" style="14" customWidth="1"/>
    <col min="3864" max="3864" width="0" style="14" hidden="1" customWidth="1"/>
    <col min="3865" max="3865" width="5.375" style="14" customWidth="1"/>
    <col min="3866" max="3891" width="0" style="14" hidden="1" customWidth="1"/>
    <col min="3892" max="3892" width="9.375" style="14" customWidth="1"/>
    <col min="3893" max="3895" width="0" style="14" hidden="1" customWidth="1"/>
    <col min="3896" max="3896" width="7.5" style="14" customWidth="1"/>
    <col min="3897" max="3897" width="12.75" style="14" customWidth="1"/>
    <col min="3898" max="3898" width="9.375" style="14" bestFit="1" customWidth="1"/>
    <col min="3899" max="3899" width="9.375" style="14" customWidth="1"/>
    <col min="3900" max="3900" width="9.375" style="14" bestFit="1" customWidth="1"/>
    <col min="3901" max="3901" width="9.375" style="14" customWidth="1"/>
    <col min="3902" max="3902" width="9.375" style="14" bestFit="1" customWidth="1"/>
    <col min="3903" max="3903" width="9.375" style="14" customWidth="1"/>
    <col min="3904" max="3904" width="9.375" style="14" bestFit="1" customWidth="1"/>
    <col min="3905" max="3905" width="9.375" style="14" customWidth="1"/>
    <col min="3906" max="3906" width="9.375" style="14" bestFit="1" customWidth="1"/>
    <col min="3907" max="3907" width="9.375" style="14" customWidth="1"/>
    <col min="3908" max="4093" width="9" style="14"/>
    <col min="4094" max="4094" width="3" style="14" customWidth="1"/>
    <col min="4095" max="4095" width="2.5" style="14" customWidth="1"/>
    <col min="4096" max="4096" width="0" style="14" hidden="1" customWidth="1"/>
    <col min="4097" max="4097" width="11" style="14" customWidth="1"/>
    <col min="4098" max="4107" width="6.25" style="14" customWidth="1"/>
    <col min="4108" max="4108" width="4.75" style="14" customWidth="1"/>
    <col min="4109" max="4109" width="0" style="14" hidden="1" customWidth="1"/>
    <col min="4110" max="4110" width="6.875" style="14" customWidth="1"/>
    <col min="4111" max="4111" width="0" style="14" hidden="1" customWidth="1"/>
    <col min="4112" max="4112" width="5.375" style="14" customWidth="1"/>
    <col min="4113" max="4113" width="6" style="14" customWidth="1"/>
    <col min="4114" max="4114" width="6.625" style="14" customWidth="1"/>
    <col min="4115" max="4115" width="5.375" style="14" customWidth="1"/>
    <col min="4116" max="4117" width="6.375" style="14" customWidth="1"/>
    <col min="4118" max="4119" width="5.375" style="14" customWidth="1"/>
    <col min="4120" max="4120" width="0" style="14" hidden="1" customWidth="1"/>
    <col min="4121" max="4121" width="5.375" style="14" customWidth="1"/>
    <col min="4122" max="4147" width="0" style="14" hidden="1" customWidth="1"/>
    <col min="4148" max="4148" width="9.375" style="14" customWidth="1"/>
    <col min="4149" max="4151" width="0" style="14" hidden="1" customWidth="1"/>
    <col min="4152" max="4152" width="7.5" style="14" customWidth="1"/>
    <col min="4153" max="4153" width="12.75" style="14" customWidth="1"/>
    <col min="4154" max="4154" width="9.375" style="14" bestFit="1" customWidth="1"/>
    <col min="4155" max="4155" width="9.375" style="14" customWidth="1"/>
    <col min="4156" max="4156" width="9.375" style="14" bestFit="1" customWidth="1"/>
    <col min="4157" max="4157" width="9.375" style="14" customWidth="1"/>
    <col min="4158" max="4158" width="9.375" style="14" bestFit="1" customWidth="1"/>
    <col min="4159" max="4159" width="9.375" style="14" customWidth="1"/>
    <col min="4160" max="4160" width="9.375" style="14" bestFit="1" customWidth="1"/>
    <col min="4161" max="4161" width="9.375" style="14" customWidth="1"/>
    <col min="4162" max="4162" width="9.375" style="14" bestFit="1" customWidth="1"/>
    <col min="4163" max="4163" width="9.375" style="14" customWidth="1"/>
    <col min="4164" max="4349" width="9" style="14"/>
    <col min="4350" max="4350" width="3" style="14" customWidth="1"/>
    <col min="4351" max="4351" width="2.5" style="14" customWidth="1"/>
    <col min="4352" max="4352" width="0" style="14" hidden="1" customWidth="1"/>
    <col min="4353" max="4353" width="11" style="14" customWidth="1"/>
    <col min="4354" max="4363" width="6.25" style="14" customWidth="1"/>
    <col min="4364" max="4364" width="4.75" style="14" customWidth="1"/>
    <col min="4365" max="4365" width="0" style="14" hidden="1" customWidth="1"/>
    <col min="4366" max="4366" width="6.875" style="14" customWidth="1"/>
    <col min="4367" max="4367" width="0" style="14" hidden="1" customWidth="1"/>
    <col min="4368" max="4368" width="5.375" style="14" customWidth="1"/>
    <col min="4369" max="4369" width="6" style="14" customWidth="1"/>
    <col min="4370" max="4370" width="6.625" style="14" customWidth="1"/>
    <col min="4371" max="4371" width="5.375" style="14" customWidth="1"/>
    <col min="4372" max="4373" width="6.375" style="14" customWidth="1"/>
    <col min="4374" max="4375" width="5.375" style="14" customWidth="1"/>
    <col min="4376" max="4376" width="0" style="14" hidden="1" customWidth="1"/>
    <col min="4377" max="4377" width="5.375" style="14" customWidth="1"/>
    <col min="4378" max="4403" width="0" style="14" hidden="1" customWidth="1"/>
    <col min="4404" max="4404" width="9.375" style="14" customWidth="1"/>
    <col min="4405" max="4407" width="0" style="14" hidden="1" customWidth="1"/>
    <col min="4408" max="4408" width="7.5" style="14" customWidth="1"/>
    <col min="4409" max="4409" width="12.75" style="14" customWidth="1"/>
    <col min="4410" max="4410" width="9.375" style="14" bestFit="1" customWidth="1"/>
    <col min="4411" max="4411" width="9.375" style="14" customWidth="1"/>
    <col min="4412" max="4412" width="9.375" style="14" bestFit="1" customWidth="1"/>
    <col min="4413" max="4413" width="9.375" style="14" customWidth="1"/>
    <col min="4414" max="4414" width="9.375" style="14" bestFit="1" customWidth="1"/>
    <col min="4415" max="4415" width="9.375" style="14" customWidth="1"/>
    <col min="4416" max="4416" width="9.375" style="14" bestFit="1" customWidth="1"/>
    <col min="4417" max="4417" width="9.375" style="14" customWidth="1"/>
    <col min="4418" max="4418" width="9.375" style="14" bestFit="1" customWidth="1"/>
    <col min="4419" max="4419" width="9.375" style="14" customWidth="1"/>
    <col min="4420" max="4605" width="9" style="14"/>
    <col min="4606" max="4606" width="3" style="14" customWidth="1"/>
    <col min="4607" max="4607" width="2.5" style="14" customWidth="1"/>
    <col min="4608" max="4608" width="0" style="14" hidden="1" customWidth="1"/>
    <col min="4609" max="4609" width="11" style="14" customWidth="1"/>
    <col min="4610" max="4619" width="6.25" style="14" customWidth="1"/>
    <col min="4620" max="4620" width="4.75" style="14" customWidth="1"/>
    <col min="4621" max="4621" width="0" style="14" hidden="1" customWidth="1"/>
    <col min="4622" max="4622" width="6.875" style="14" customWidth="1"/>
    <col min="4623" max="4623" width="0" style="14" hidden="1" customWidth="1"/>
    <col min="4624" max="4624" width="5.375" style="14" customWidth="1"/>
    <col min="4625" max="4625" width="6" style="14" customWidth="1"/>
    <col min="4626" max="4626" width="6.625" style="14" customWidth="1"/>
    <col min="4627" max="4627" width="5.375" style="14" customWidth="1"/>
    <col min="4628" max="4629" width="6.375" style="14" customWidth="1"/>
    <col min="4630" max="4631" width="5.375" style="14" customWidth="1"/>
    <col min="4632" max="4632" width="0" style="14" hidden="1" customWidth="1"/>
    <col min="4633" max="4633" width="5.375" style="14" customWidth="1"/>
    <col min="4634" max="4659" width="0" style="14" hidden="1" customWidth="1"/>
    <col min="4660" max="4660" width="9.375" style="14" customWidth="1"/>
    <col min="4661" max="4663" width="0" style="14" hidden="1" customWidth="1"/>
    <col min="4664" max="4664" width="7.5" style="14" customWidth="1"/>
    <col min="4665" max="4665" width="12.75" style="14" customWidth="1"/>
    <col min="4666" max="4666" width="9.375" style="14" bestFit="1" customWidth="1"/>
    <col min="4667" max="4667" width="9.375" style="14" customWidth="1"/>
    <col min="4668" max="4668" width="9.375" style="14" bestFit="1" customWidth="1"/>
    <col min="4669" max="4669" width="9.375" style="14" customWidth="1"/>
    <col min="4670" max="4670" width="9.375" style="14" bestFit="1" customWidth="1"/>
    <col min="4671" max="4671" width="9.375" style="14" customWidth="1"/>
    <col min="4672" max="4672" width="9.375" style="14" bestFit="1" customWidth="1"/>
    <col min="4673" max="4673" width="9.375" style="14" customWidth="1"/>
    <col min="4674" max="4674" width="9.375" style="14" bestFit="1" customWidth="1"/>
    <col min="4675" max="4675" width="9.375" style="14" customWidth="1"/>
    <col min="4676" max="4861" width="9" style="14"/>
    <col min="4862" max="4862" width="3" style="14" customWidth="1"/>
    <col min="4863" max="4863" width="2.5" style="14" customWidth="1"/>
    <col min="4864" max="4864" width="0" style="14" hidden="1" customWidth="1"/>
    <col min="4865" max="4865" width="11" style="14" customWidth="1"/>
    <col min="4866" max="4875" width="6.25" style="14" customWidth="1"/>
    <col min="4876" max="4876" width="4.75" style="14" customWidth="1"/>
    <col min="4877" max="4877" width="0" style="14" hidden="1" customWidth="1"/>
    <col min="4878" max="4878" width="6.875" style="14" customWidth="1"/>
    <col min="4879" max="4879" width="0" style="14" hidden="1" customWidth="1"/>
    <col min="4880" max="4880" width="5.375" style="14" customWidth="1"/>
    <col min="4881" max="4881" width="6" style="14" customWidth="1"/>
    <col min="4882" max="4882" width="6.625" style="14" customWidth="1"/>
    <col min="4883" max="4883" width="5.375" style="14" customWidth="1"/>
    <col min="4884" max="4885" width="6.375" style="14" customWidth="1"/>
    <col min="4886" max="4887" width="5.375" style="14" customWidth="1"/>
    <col min="4888" max="4888" width="0" style="14" hidden="1" customWidth="1"/>
    <col min="4889" max="4889" width="5.375" style="14" customWidth="1"/>
    <col min="4890" max="4915" width="0" style="14" hidden="1" customWidth="1"/>
    <col min="4916" max="4916" width="9.375" style="14" customWidth="1"/>
    <col min="4917" max="4919" width="0" style="14" hidden="1" customWidth="1"/>
    <col min="4920" max="4920" width="7.5" style="14" customWidth="1"/>
    <col min="4921" max="4921" width="12.75" style="14" customWidth="1"/>
    <col min="4922" max="4922" width="9.375" style="14" bestFit="1" customWidth="1"/>
    <col min="4923" max="4923" width="9.375" style="14" customWidth="1"/>
    <col min="4924" max="4924" width="9.375" style="14" bestFit="1" customWidth="1"/>
    <col min="4925" max="4925" width="9.375" style="14" customWidth="1"/>
    <col min="4926" max="4926" width="9.375" style="14" bestFit="1" customWidth="1"/>
    <col min="4927" max="4927" width="9.375" style="14" customWidth="1"/>
    <col min="4928" max="4928" width="9.375" style="14" bestFit="1" customWidth="1"/>
    <col min="4929" max="4929" width="9.375" style="14" customWidth="1"/>
    <col min="4930" max="4930" width="9.375" style="14" bestFit="1" customWidth="1"/>
    <col min="4931" max="4931" width="9.375" style="14" customWidth="1"/>
    <col min="4932" max="5117" width="9" style="14"/>
    <col min="5118" max="5118" width="3" style="14" customWidth="1"/>
    <col min="5119" max="5119" width="2.5" style="14" customWidth="1"/>
    <col min="5120" max="5120" width="0" style="14" hidden="1" customWidth="1"/>
    <col min="5121" max="5121" width="11" style="14" customWidth="1"/>
    <col min="5122" max="5131" width="6.25" style="14" customWidth="1"/>
    <col min="5132" max="5132" width="4.75" style="14" customWidth="1"/>
    <col min="5133" max="5133" width="0" style="14" hidden="1" customWidth="1"/>
    <col min="5134" max="5134" width="6.875" style="14" customWidth="1"/>
    <col min="5135" max="5135" width="0" style="14" hidden="1" customWidth="1"/>
    <col min="5136" max="5136" width="5.375" style="14" customWidth="1"/>
    <col min="5137" max="5137" width="6" style="14" customWidth="1"/>
    <col min="5138" max="5138" width="6.625" style="14" customWidth="1"/>
    <col min="5139" max="5139" width="5.375" style="14" customWidth="1"/>
    <col min="5140" max="5141" width="6.375" style="14" customWidth="1"/>
    <col min="5142" max="5143" width="5.375" style="14" customWidth="1"/>
    <col min="5144" max="5144" width="0" style="14" hidden="1" customWidth="1"/>
    <col min="5145" max="5145" width="5.375" style="14" customWidth="1"/>
    <col min="5146" max="5171" width="0" style="14" hidden="1" customWidth="1"/>
    <col min="5172" max="5172" width="9.375" style="14" customWidth="1"/>
    <col min="5173" max="5175" width="0" style="14" hidden="1" customWidth="1"/>
    <col min="5176" max="5176" width="7.5" style="14" customWidth="1"/>
    <col min="5177" max="5177" width="12.75" style="14" customWidth="1"/>
    <col min="5178" max="5178" width="9.375" style="14" bestFit="1" customWidth="1"/>
    <col min="5179" max="5179" width="9.375" style="14" customWidth="1"/>
    <col min="5180" max="5180" width="9.375" style="14" bestFit="1" customWidth="1"/>
    <col min="5181" max="5181" width="9.375" style="14" customWidth="1"/>
    <col min="5182" max="5182" width="9.375" style="14" bestFit="1" customWidth="1"/>
    <col min="5183" max="5183" width="9.375" style="14" customWidth="1"/>
    <col min="5184" max="5184" width="9.375" style="14" bestFit="1" customWidth="1"/>
    <col min="5185" max="5185" width="9.375" style="14" customWidth="1"/>
    <col min="5186" max="5186" width="9.375" style="14" bestFit="1" customWidth="1"/>
    <col min="5187" max="5187" width="9.375" style="14" customWidth="1"/>
    <col min="5188" max="5373" width="9" style="14"/>
    <col min="5374" max="5374" width="3" style="14" customWidth="1"/>
    <col min="5375" max="5375" width="2.5" style="14" customWidth="1"/>
    <col min="5376" max="5376" width="0" style="14" hidden="1" customWidth="1"/>
    <col min="5377" max="5377" width="11" style="14" customWidth="1"/>
    <col min="5378" max="5387" width="6.25" style="14" customWidth="1"/>
    <col min="5388" max="5388" width="4.75" style="14" customWidth="1"/>
    <col min="5389" max="5389" width="0" style="14" hidden="1" customWidth="1"/>
    <col min="5390" max="5390" width="6.875" style="14" customWidth="1"/>
    <col min="5391" max="5391" width="0" style="14" hidden="1" customWidth="1"/>
    <col min="5392" max="5392" width="5.375" style="14" customWidth="1"/>
    <col min="5393" max="5393" width="6" style="14" customWidth="1"/>
    <col min="5394" max="5394" width="6.625" style="14" customWidth="1"/>
    <col min="5395" max="5395" width="5.375" style="14" customWidth="1"/>
    <col min="5396" max="5397" width="6.375" style="14" customWidth="1"/>
    <col min="5398" max="5399" width="5.375" style="14" customWidth="1"/>
    <col min="5400" max="5400" width="0" style="14" hidden="1" customWidth="1"/>
    <col min="5401" max="5401" width="5.375" style="14" customWidth="1"/>
    <col min="5402" max="5427" width="0" style="14" hidden="1" customWidth="1"/>
    <col min="5428" max="5428" width="9.375" style="14" customWidth="1"/>
    <col min="5429" max="5431" width="0" style="14" hidden="1" customWidth="1"/>
    <col min="5432" max="5432" width="7.5" style="14" customWidth="1"/>
    <col min="5433" max="5433" width="12.75" style="14" customWidth="1"/>
    <col min="5434" max="5434" width="9.375" style="14" bestFit="1" customWidth="1"/>
    <col min="5435" max="5435" width="9.375" style="14" customWidth="1"/>
    <col min="5436" max="5436" width="9.375" style="14" bestFit="1" customWidth="1"/>
    <col min="5437" max="5437" width="9.375" style="14" customWidth="1"/>
    <col min="5438" max="5438" width="9.375" style="14" bestFit="1" customWidth="1"/>
    <col min="5439" max="5439" width="9.375" style="14" customWidth="1"/>
    <col min="5440" max="5440" width="9.375" style="14" bestFit="1" customWidth="1"/>
    <col min="5441" max="5441" width="9.375" style="14" customWidth="1"/>
    <col min="5442" max="5442" width="9.375" style="14" bestFit="1" customWidth="1"/>
    <col min="5443" max="5443" width="9.375" style="14" customWidth="1"/>
    <col min="5444" max="5629" width="9" style="14"/>
    <col min="5630" max="5630" width="3" style="14" customWidth="1"/>
    <col min="5631" max="5631" width="2.5" style="14" customWidth="1"/>
    <col min="5632" max="5632" width="0" style="14" hidden="1" customWidth="1"/>
    <col min="5633" max="5633" width="11" style="14" customWidth="1"/>
    <col min="5634" max="5643" width="6.25" style="14" customWidth="1"/>
    <col min="5644" max="5644" width="4.75" style="14" customWidth="1"/>
    <col min="5645" max="5645" width="0" style="14" hidden="1" customWidth="1"/>
    <col min="5646" max="5646" width="6.875" style="14" customWidth="1"/>
    <col min="5647" max="5647" width="0" style="14" hidden="1" customWidth="1"/>
    <col min="5648" max="5648" width="5.375" style="14" customWidth="1"/>
    <col min="5649" max="5649" width="6" style="14" customWidth="1"/>
    <col min="5650" max="5650" width="6.625" style="14" customWidth="1"/>
    <col min="5651" max="5651" width="5.375" style="14" customWidth="1"/>
    <col min="5652" max="5653" width="6.375" style="14" customWidth="1"/>
    <col min="5654" max="5655" width="5.375" style="14" customWidth="1"/>
    <col min="5656" max="5656" width="0" style="14" hidden="1" customWidth="1"/>
    <col min="5657" max="5657" width="5.375" style="14" customWidth="1"/>
    <col min="5658" max="5683" width="0" style="14" hidden="1" customWidth="1"/>
    <col min="5684" max="5684" width="9.375" style="14" customWidth="1"/>
    <col min="5685" max="5687" width="0" style="14" hidden="1" customWidth="1"/>
    <col min="5688" max="5688" width="7.5" style="14" customWidth="1"/>
    <col min="5689" max="5689" width="12.75" style="14" customWidth="1"/>
    <col min="5690" max="5690" width="9.375" style="14" bestFit="1" customWidth="1"/>
    <col min="5691" max="5691" width="9.375" style="14" customWidth="1"/>
    <col min="5692" max="5692" width="9.375" style="14" bestFit="1" customWidth="1"/>
    <col min="5693" max="5693" width="9.375" style="14" customWidth="1"/>
    <col min="5694" max="5694" width="9.375" style="14" bestFit="1" customWidth="1"/>
    <col min="5695" max="5695" width="9.375" style="14" customWidth="1"/>
    <col min="5696" max="5696" width="9.375" style="14" bestFit="1" customWidth="1"/>
    <col min="5697" max="5697" width="9.375" style="14" customWidth="1"/>
    <col min="5698" max="5698" width="9.375" style="14" bestFit="1" customWidth="1"/>
    <col min="5699" max="5699" width="9.375" style="14" customWidth="1"/>
    <col min="5700" max="5885" width="9" style="14"/>
    <col min="5886" max="5886" width="3" style="14" customWidth="1"/>
    <col min="5887" max="5887" width="2.5" style="14" customWidth="1"/>
    <col min="5888" max="5888" width="0" style="14" hidden="1" customWidth="1"/>
    <col min="5889" max="5889" width="11" style="14" customWidth="1"/>
    <col min="5890" max="5899" width="6.25" style="14" customWidth="1"/>
    <col min="5900" max="5900" width="4.75" style="14" customWidth="1"/>
    <col min="5901" max="5901" width="0" style="14" hidden="1" customWidth="1"/>
    <col min="5902" max="5902" width="6.875" style="14" customWidth="1"/>
    <col min="5903" max="5903" width="0" style="14" hidden="1" customWidth="1"/>
    <col min="5904" max="5904" width="5.375" style="14" customWidth="1"/>
    <col min="5905" max="5905" width="6" style="14" customWidth="1"/>
    <col min="5906" max="5906" width="6.625" style="14" customWidth="1"/>
    <col min="5907" max="5907" width="5.375" style="14" customWidth="1"/>
    <col min="5908" max="5909" width="6.375" style="14" customWidth="1"/>
    <col min="5910" max="5911" width="5.375" style="14" customWidth="1"/>
    <col min="5912" max="5912" width="0" style="14" hidden="1" customWidth="1"/>
    <col min="5913" max="5913" width="5.375" style="14" customWidth="1"/>
    <col min="5914" max="5939" width="0" style="14" hidden="1" customWidth="1"/>
    <col min="5940" max="5940" width="9.375" style="14" customWidth="1"/>
    <col min="5941" max="5943" width="0" style="14" hidden="1" customWidth="1"/>
    <col min="5944" max="5944" width="7.5" style="14" customWidth="1"/>
    <col min="5945" max="5945" width="12.75" style="14" customWidth="1"/>
    <col min="5946" max="5946" width="9.375" style="14" bestFit="1" customWidth="1"/>
    <col min="5947" max="5947" width="9.375" style="14" customWidth="1"/>
    <col min="5948" max="5948" width="9.375" style="14" bestFit="1" customWidth="1"/>
    <col min="5949" max="5949" width="9.375" style="14" customWidth="1"/>
    <col min="5950" max="5950" width="9.375" style="14" bestFit="1" customWidth="1"/>
    <col min="5951" max="5951" width="9.375" style="14" customWidth="1"/>
    <col min="5952" max="5952" width="9.375" style="14" bestFit="1" customWidth="1"/>
    <col min="5953" max="5953" width="9.375" style="14" customWidth="1"/>
    <col min="5954" max="5954" width="9.375" style="14" bestFit="1" customWidth="1"/>
    <col min="5955" max="5955" width="9.375" style="14" customWidth="1"/>
    <col min="5956" max="6141" width="9" style="14"/>
    <col min="6142" max="6142" width="3" style="14" customWidth="1"/>
    <col min="6143" max="6143" width="2.5" style="14" customWidth="1"/>
    <col min="6144" max="6144" width="0" style="14" hidden="1" customWidth="1"/>
    <col min="6145" max="6145" width="11" style="14" customWidth="1"/>
    <col min="6146" max="6155" width="6.25" style="14" customWidth="1"/>
    <col min="6156" max="6156" width="4.75" style="14" customWidth="1"/>
    <col min="6157" max="6157" width="0" style="14" hidden="1" customWidth="1"/>
    <col min="6158" max="6158" width="6.875" style="14" customWidth="1"/>
    <col min="6159" max="6159" width="0" style="14" hidden="1" customWidth="1"/>
    <col min="6160" max="6160" width="5.375" style="14" customWidth="1"/>
    <col min="6161" max="6161" width="6" style="14" customWidth="1"/>
    <col min="6162" max="6162" width="6.625" style="14" customWidth="1"/>
    <col min="6163" max="6163" width="5.375" style="14" customWidth="1"/>
    <col min="6164" max="6165" width="6.375" style="14" customWidth="1"/>
    <col min="6166" max="6167" width="5.375" style="14" customWidth="1"/>
    <col min="6168" max="6168" width="0" style="14" hidden="1" customWidth="1"/>
    <col min="6169" max="6169" width="5.375" style="14" customWidth="1"/>
    <col min="6170" max="6195" width="0" style="14" hidden="1" customWidth="1"/>
    <col min="6196" max="6196" width="9.375" style="14" customWidth="1"/>
    <col min="6197" max="6199" width="0" style="14" hidden="1" customWidth="1"/>
    <col min="6200" max="6200" width="7.5" style="14" customWidth="1"/>
    <col min="6201" max="6201" width="12.75" style="14" customWidth="1"/>
    <col min="6202" max="6202" width="9.375" style="14" bestFit="1" customWidth="1"/>
    <col min="6203" max="6203" width="9.375" style="14" customWidth="1"/>
    <col min="6204" max="6204" width="9.375" style="14" bestFit="1" customWidth="1"/>
    <col min="6205" max="6205" width="9.375" style="14" customWidth="1"/>
    <col min="6206" max="6206" width="9.375" style="14" bestFit="1" customWidth="1"/>
    <col min="6207" max="6207" width="9.375" style="14" customWidth="1"/>
    <col min="6208" max="6208" width="9.375" style="14" bestFit="1" customWidth="1"/>
    <col min="6209" max="6209" width="9.375" style="14" customWidth="1"/>
    <col min="6210" max="6210" width="9.375" style="14" bestFit="1" customWidth="1"/>
    <col min="6211" max="6211" width="9.375" style="14" customWidth="1"/>
    <col min="6212" max="6397" width="9" style="14"/>
    <col min="6398" max="6398" width="3" style="14" customWidth="1"/>
    <col min="6399" max="6399" width="2.5" style="14" customWidth="1"/>
    <col min="6400" max="6400" width="0" style="14" hidden="1" customWidth="1"/>
    <col min="6401" max="6401" width="11" style="14" customWidth="1"/>
    <col min="6402" max="6411" width="6.25" style="14" customWidth="1"/>
    <col min="6412" max="6412" width="4.75" style="14" customWidth="1"/>
    <col min="6413" max="6413" width="0" style="14" hidden="1" customWidth="1"/>
    <col min="6414" max="6414" width="6.875" style="14" customWidth="1"/>
    <col min="6415" max="6415" width="0" style="14" hidden="1" customWidth="1"/>
    <col min="6416" max="6416" width="5.375" style="14" customWidth="1"/>
    <col min="6417" max="6417" width="6" style="14" customWidth="1"/>
    <col min="6418" max="6418" width="6.625" style="14" customWidth="1"/>
    <col min="6419" max="6419" width="5.375" style="14" customWidth="1"/>
    <col min="6420" max="6421" width="6.375" style="14" customWidth="1"/>
    <col min="6422" max="6423" width="5.375" style="14" customWidth="1"/>
    <col min="6424" max="6424" width="0" style="14" hidden="1" customWidth="1"/>
    <col min="6425" max="6425" width="5.375" style="14" customWidth="1"/>
    <col min="6426" max="6451" width="0" style="14" hidden="1" customWidth="1"/>
    <col min="6452" max="6452" width="9.375" style="14" customWidth="1"/>
    <col min="6453" max="6455" width="0" style="14" hidden="1" customWidth="1"/>
    <col min="6456" max="6456" width="7.5" style="14" customWidth="1"/>
    <col min="6457" max="6457" width="12.75" style="14" customWidth="1"/>
    <col min="6458" max="6458" width="9.375" style="14" bestFit="1" customWidth="1"/>
    <col min="6459" max="6459" width="9.375" style="14" customWidth="1"/>
    <col min="6460" max="6460" width="9.375" style="14" bestFit="1" customWidth="1"/>
    <col min="6461" max="6461" width="9.375" style="14" customWidth="1"/>
    <col min="6462" max="6462" width="9.375" style="14" bestFit="1" customWidth="1"/>
    <col min="6463" max="6463" width="9.375" style="14" customWidth="1"/>
    <col min="6464" max="6464" width="9.375" style="14" bestFit="1" customWidth="1"/>
    <col min="6465" max="6465" width="9.375" style="14" customWidth="1"/>
    <col min="6466" max="6466" width="9.375" style="14" bestFit="1" customWidth="1"/>
    <col min="6467" max="6467" width="9.375" style="14" customWidth="1"/>
    <col min="6468" max="6653" width="9" style="14"/>
    <col min="6654" max="6654" width="3" style="14" customWidth="1"/>
    <col min="6655" max="6655" width="2.5" style="14" customWidth="1"/>
    <col min="6656" max="6656" width="0" style="14" hidden="1" customWidth="1"/>
    <col min="6657" max="6657" width="11" style="14" customWidth="1"/>
    <col min="6658" max="6667" width="6.25" style="14" customWidth="1"/>
    <col min="6668" max="6668" width="4.75" style="14" customWidth="1"/>
    <col min="6669" max="6669" width="0" style="14" hidden="1" customWidth="1"/>
    <col min="6670" max="6670" width="6.875" style="14" customWidth="1"/>
    <col min="6671" max="6671" width="0" style="14" hidden="1" customWidth="1"/>
    <col min="6672" max="6672" width="5.375" style="14" customWidth="1"/>
    <col min="6673" max="6673" width="6" style="14" customWidth="1"/>
    <col min="6674" max="6674" width="6.625" style="14" customWidth="1"/>
    <col min="6675" max="6675" width="5.375" style="14" customWidth="1"/>
    <col min="6676" max="6677" width="6.375" style="14" customWidth="1"/>
    <col min="6678" max="6679" width="5.375" style="14" customWidth="1"/>
    <col min="6680" max="6680" width="0" style="14" hidden="1" customWidth="1"/>
    <col min="6681" max="6681" width="5.375" style="14" customWidth="1"/>
    <col min="6682" max="6707" width="0" style="14" hidden="1" customWidth="1"/>
    <col min="6708" max="6708" width="9.375" style="14" customWidth="1"/>
    <col min="6709" max="6711" width="0" style="14" hidden="1" customWidth="1"/>
    <col min="6712" max="6712" width="7.5" style="14" customWidth="1"/>
    <col min="6713" max="6713" width="12.75" style="14" customWidth="1"/>
    <col min="6714" max="6714" width="9.375" style="14" bestFit="1" customWidth="1"/>
    <col min="6715" max="6715" width="9.375" style="14" customWidth="1"/>
    <col min="6716" max="6716" width="9.375" style="14" bestFit="1" customWidth="1"/>
    <col min="6717" max="6717" width="9.375" style="14" customWidth="1"/>
    <col min="6718" max="6718" width="9.375" style="14" bestFit="1" customWidth="1"/>
    <col min="6719" max="6719" width="9.375" style="14" customWidth="1"/>
    <col min="6720" max="6720" width="9.375" style="14" bestFit="1" customWidth="1"/>
    <col min="6721" max="6721" width="9.375" style="14" customWidth="1"/>
    <col min="6722" max="6722" width="9.375" style="14" bestFit="1" customWidth="1"/>
    <col min="6723" max="6723" width="9.375" style="14" customWidth="1"/>
    <col min="6724" max="6909" width="9" style="14"/>
    <col min="6910" max="6910" width="3" style="14" customWidth="1"/>
    <col min="6911" max="6911" width="2.5" style="14" customWidth="1"/>
    <col min="6912" max="6912" width="0" style="14" hidden="1" customWidth="1"/>
    <col min="6913" max="6913" width="11" style="14" customWidth="1"/>
    <col min="6914" max="6923" width="6.25" style="14" customWidth="1"/>
    <col min="6924" max="6924" width="4.75" style="14" customWidth="1"/>
    <col min="6925" max="6925" width="0" style="14" hidden="1" customWidth="1"/>
    <col min="6926" max="6926" width="6.875" style="14" customWidth="1"/>
    <col min="6927" max="6927" width="0" style="14" hidden="1" customWidth="1"/>
    <col min="6928" max="6928" width="5.375" style="14" customWidth="1"/>
    <col min="6929" max="6929" width="6" style="14" customWidth="1"/>
    <col min="6930" max="6930" width="6.625" style="14" customWidth="1"/>
    <col min="6931" max="6931" width="5.375" style="14" customWidth="1"/>
    <col min="6932" max="6933" width="6.375" style="14" customWidth="1"/>
    <col min="6934" max="6935" width="5.375" style="14" customWidth="1"/>
    <col min="6936" max="6936" width="0" style="14" hidden="1" customWidth="1"/>
    <col min="6937" max="6937" width="5.375" style="14" customWidth="1"/>
    <col min="6938" max="6963" width="0" style="14" hidden="1" customWidth="1"/>
    <col min="6964" max="6964" width="9.375" style="14" customWidth="1"/>
    <col min="6965" max="6967" width="0" style="14" hidden="1" customWidth="1"/>
    <col min="6968" max="6968" width="7.5" style="14" customWidth="1"/>
    <col min="6969" max="6969" width="12.75" style="14" customWidth="1"/>
    <col min="6970" max="6970" width="9.375" style="14" bestFit="1" customWidth="1"/>
    <col min="6971" max="6971" width="9.375" style="14" customWidth="1"/>
    <col min="6972" max="6972" width="9.375" style="14" bestFit="1" customWidth="1"/>
    <col min="6973" max="6973" width="9.375" style="14" customWidth="1"/>
    <col min="6974" max="6974" width="9.375" style="14" bestFit="1" customWidth="1"/>
    <col min="6975" max="6975" width="9.375" style="14" customWidth="1"/>
    <col min="6976" max="6976" width="9.375" style="14" bestFit="1" customWidth="1"/>
    <col min="6977" max="6977" width="9.375" style="14" customWidth="1"/>
    <col min="6978" max="6978" width="9.375" style="14" bestFit="1" customWidth="1"/>
    <col min="6979" max="6979" width="9.375" style="14" customWidth="1"/>
    <col min="6980" max="7165" width="9" style="14"/>
    <col min="7166" max="7166" width="3" style="14" customWidth="1"/>
    <col min="7167" max="7167" width="2.5" style="14" customWidth="1"/>
    <col min="7168" max="7168" width="0" style="14" hidden="1" customWidth="1"/>
    <col min="7169" max="7169" width="11" style="14" customWidth="1"/>
    <col min="7170" max="7179" width="6.25" style="14" customWidth="1"/>
    <col min="7180" max="7180" width="4.75" style="14" customWidth="1"/>
    <col min="7181" max="7181" width="0" style="14" hidden="1" customWidth="1"/>
    <col min="7182" max="7182" width="6.875" style="14" customWidth="1"/>
    <col min="7183" max="7183" width="0" style="14" hidden="1" customWidth="1"/>
    <col min="7184" max="7184" width="5.375" style="14" customWidth="1"/>
    <col min="7185" max="7185" width="6" style="14" customWidth="1"/>
    <col min="7186" max="7186" width="6.625" style="14" customWidth="1"/>
    <col min="7187" max="7187" width="5.375" style="14" customWidth="1"/>
    <col min="7188" max="7189" width="6.375" style="14" customWidth="1"/>
    <col min="7190" max="7191" width="5.375" style="14" customWidth="1"/>
    <col min="7192" max="7192" width="0" style="14" hidden="1" customWidth="1"/>
    <col min="7193" max="7193" width="5.375" style="14" customWidth="1"/>
    <col min="7194" max="7219" width="0" style="14" hidden="1" customWidth="1"/>
    <col min="7220" max="7220" width="9.375" style="14" customWidth="1"/>
    <col min="7221" max="7223" width="0" style="14" hidden="1" customWidth="1"/>
    <col min="7224" max="7224" width="7.5" style="14" customWidth="1"/>
    <col min="7225" max="7225" width="12.75" style="14" customWidth="1"/>
    <col min="7226" max="7226" width="9.375" style="14" bestFit="1" customWidth="1"/>
    <col min="7227" max="7227" width="9.375" style="14" customWidth="1"/>
    <col min="7228" max="7228" width="9.375" style="14" bestFit="1" customWidth="1"/>
    <col min="7229" max="7229" width="9.375" style="14" customWidth="1"/>
    <col min="7230" max="7230" width="9.375" style="14" bestFit="1" customWidth="1"/>
    <col min="7231" max="7231" width="9.375" style="14" customWidth="1"/>
    <col min="7232" max="7232" width="9.375" style="14" bestFit="1" customWidth="1"/>
    <col min="7233" max="7233" width="9.375" style="14" customWidth="1"/>
    <col min="7234" max="7234" width="9.375" style="14" bestFit="1" customWidth="1"/>
    <col min="7235" max="7235" width="9.375" style="14" customWidth="1"/>
    <col min="7236" max="7421" width="9" style="14"/>
    <col min="7422" max="7422" width="3" style="14" customWidth="1"/>
    <col min="7423" max="7423" width="2.5" style="14" customWidth="1"/>
    <col min="7424" max="7424" width="0" style="14" hidden="1" customWidth="1"/>
    <col min="7425" max="7425" width="11" style="14" customWidth="1"/>
    <col min="7426" max="7435" width="6.25" style="14" customWidth="1"/>
    <col min="7436" max="7436" width="4.75" style="14" customWidth="1"/>
    <col min="7437" max="7437" width="0" style="14" hidden="1" customWidth="1"/>
    <col min="7438" max="7438" width="6.875" style="14" customWidth="1"/>
    <col min="7439" max="7439" width="0" style="14" hidden="1" customWidth="1"/>
    <col min="7440" max="7440" width="5.375" style="14" customWidth="1"/>
    <col min="7441" max="7441" width="6" style="14" customWidth="1"/>
    <col min="7442" max="7442" width="6.625" style="14" customWidth="1"/>
    <col min="7443" max="7443" width="5.375" style="14" customWidth="1"/>
    <col min="7444" max="7445" width="6.375" style="14" customWidth="1"/>
    <col min="7446" max="7447" width="5.375" style="14" customWidth="1"/>
    <col min="7448" max="7448" width="0" style="14" hidden="1" customWidth="1"/>
    <col min="7449" max="7449" width="5.375" style="14" customWidth="1"/>
    <col min="7450" max="7475" width="0" style="14" hidden="1" customWidth="1"/>
    <col min="7476" max="7476" width="9.375" style="14" customWidth="1"/>
    <col min="7477" max="7479" width="0" style="14" hidden="1" customWidth="1"/>
    <col min="7480" max="7480" width="7.5" style="14" customWidth="1"/>
    <col min="7481" max="7481" width="12.75" style="14" customWidth="1"/>
    <col min="7482" max="7482" width="9.375" style="14" bestFit="1" customWidth="1"/>
    <col min="7483" max="7483" width="9.375" style="14" customWidth="1"/>
    <col min="7484" max="7484" width="9.375" style="14" bestFit="1" customWidth="1"/>
    <col min="7485" max="7485" width="9.375" style="14" customWidth="1"/>
    <col min="7486" max="7486" width="9.375" style="14" bestFit="1" customWidth="1"/>
    <col min="7487" max="7487" width="9.375" style="14" customWidth="1"/>
    <col min="7488" max="7488" width="9.375" style="14" bestFit="1" customWidth="1"/>
    <col min="7489" max="7489" width="9.375" style="14" customWidth="1"/>
    <col min="7490" max="7490" width="9.375" style="14" bestFit="1" customWidth="1"/>
    <col min="7491" max="7491" width="9.375" style="14" customWidth="1"/>
    <col min="7492" max="7677" width="9" style="14"/>
    <col min="7678" max="7678" width="3" style="14" customWidth="1"/>
    <col min="7679" max="7679" width="2.5" style="14" customWidth="1"/>
    <col min="7680" max="7680" width="0" style="14" hidden="1" customWidth="1"/>
    <col min="7681" max="7681" width="11" style="14" customWidth="1"/>
    <col min="7682" max="7691" width="6.25" style="14" customWidth="1"/>
    <col min="7692" max="7692" width="4.75" style="14" customWidth="1"/>
    <col min="7693" max="7693" width="0" style="14" hidden="1" customWidth="1"/>
    <col min="7694" max="7694" width="6.875" style="14" customWidth="1"/>
    <col min="7695" max="7695" width="0" style="14" hidden="1" customWidth="1"/>
    <col min="7696" max="7696" width="5.375" style="14" customWidth="1"/>
    <col min="7697" max="7697" width="6" style="14" customWidth="1"/>
    <col min="7698" max="7698" width="6.625" style="14" customWidth="1"/>
    <col min="7699" max="7699" width="5.375" style="14" customWidth="1"/>
    <col min="7700" max="7701" width="6.375" style="14" customWidth="1"/>
    <col min="7702" max="7703" width="5.375" style="14" customWidth="1"/>
    <col min="7704" max="7704" width="0" style="14" hidden="1" customWidth="1"/>
    <col min="7705" max="7705" width="5.375" style="14" customWidth="1"/>
    <col min="7706" max="7731" width="0" style="14" hidden="1" customWidth="1"/>
    <col min="7732" max="7732" width="9.375" style="14" customWidth="1"/>
    <col min="7733" max="7735" width="0" style="14" hidden="1" customWidth="1"/>
    <col min="7736" max="7736" width="7.5" style="14" customWidth="1"/>
    <col min="7737" max="7737" width="12.75" style="14" customWidth="1"/>
    <col min="7738" max="7738" width="9.375" style="14" bestFit="1" customWidth="1"/>
    <col min="7739" max="7739" width="9.375" style="14" customWidth="1"/>
    <col min="7740" max="7740" width="9.375" style="14" bestFit="1" customWidth="1"/>
    <col min="7741" max="7741" width="9.375" style="14" customWidth="1"/>
    <col min="7742" max="7742" width="9.375" style="14" bestFit="1" customWidth="1"/>
    <col min="7743" max="7743" width="9.375" style="14" customWidth="1"/>
    <col min="7744" max="7744" width="9.375" style="14" bestFit="1" customWidth="1"/>
    <col min="7745" max="7745" width="9.375" style="14" customWidth="1"/>
    <col min="7746" max="7746" width="9.375" style="14" bestFit="1" customWidth="1"/>
    <col min="7747" max="7747" width="9.375" style="14" customWidth="1"/>
    <col min="7748" max="7933" width="9" style="14"/>
    <col min="7934" max="7934" width="3" style="14" customWidth="1"/>
    <col min="7935" max="7935" width="2.5" style="14" customWidth="1"/>
    <col min="7936" max="7936" width="0" style="14" hidden="1" customWidth="1"/>
    <col min="7937" max="7937" width="11" style="14" customWidth="1"/>
    <col min="7938" max="7947" width="6.25" style="14" customWidth="1"/>
    <col min="7948" max="7948" width="4.75" style="14" customWidth="1"/>
    <col min="7949" max="7949" width="0" style="14" hidden="1" customWidth="1"/>
    <col min="7950" max="7950" width="6.875" style="14" customWidth="1"/>
    <col min="7951" max="7951" width="0" style="14" hidden="1" customWidth="1"/>
    <col min="7952" max="7952" width="5.375" style="14" customWidth="1"/>
    <col min="7953" max="7953" width="6" style="14" customWidth="1"/>
    <col min="7954" max="7954" width="6.625" style="14" customWidth="1"/>
    <col min="7955" max="7955" width="5.375" style="14" customWidth="1"/>
    <col min="7956" max="7957" width="6.375" style="14" customWidth="1"/>
    <col min="7958" max="7959" width="5.375" style="14" customWidth="1"/>
    <col min="7960" max="7960" width="0" style="14" hidden="1" customWidth="1"/>
    <col min="7961" max="7961" width="5.375" style="14" customWidth="1"/>
    <col min="7962" max="7987" width="0" style="14" hidden="1" customWidth="1"/>
    <col min="7988" max="7988" width="9.375" style="14" customWidth="1"/>
    <col min="7989" max="7991" width="0" style="14" hidden="1" customWidth="1"/>
    <col min="7992" max="7992" width="7.5" style="14" customWidth="1"/>
    <col min="7993" max="7993" width="12.75" style="14" customWidth="1"/>
    <col min="7994" max="7994" width="9.375" style="14" bestFit="1" customWidth="1"/>
    <col min="7995" max="7995" width="9.375" style="14" customWidth="1"/>
    <col min="7996" max="7996" width="9.375" style="14" bestFit="1" customWidth="1"/>
    <col min="7997" max="7997" width="9.375" style="14" customWidth="1"/>
    <col min="7998" max="7998" width="9.375" style="14" bestFit="1" customWidth="1"/>
    <col min="7999" max="7999" width="9.375" style="14" customWidth="1"/>
    <col min="8000" max="8000" width="9.375" style="14" bestFit="1" customWidth="1"/>
    <col min="8001" max="8001" width="9.375" style="14" customWidth="1"/>
    <col min="8002" max="8002" width="9.375" style="14" bestFit="1" customWidth="1"/>
    <col min="8003" max="8003" width="9.375" style="14" customWidth="1"/>
    <col min="8004" max="8189" width="9" style="14"/>
    <col min="8190" max="8190" width="3" style="14" customWidth="1"/>
    <col min="8191" max="8191" width="2.5" style="14" customWidth="1"/>
    <col min="8192" max="8192" width="0" style="14" hidden="1" customWidth="1"/>
    <col min="8193" max="8193" width="11" style="14" customWidth="1"/>
    <col min="8194" max="8203" width="6.25" style="14" customWidth="1"/>
    <col min="8204" max="8204" width="4.75" style="14" customWidth="1"/>
    <col min="8205" max="8205" width="0" style="14" hidden="1" customWidth="1"/>
    <col min="8206" max="8206" width="6.875" style="14" customWidth="1"/>
    <col min="8207" max="8207" width="0" style="14" hidden="1" customWidth="1"/>
    <col min="8208" max="8208" width="5.375" style="14" customWidth="1"/>
    <col min="8209" max="8209" width="6" style="14" customWidth="1"/>
    <col min="8210" max="8210" width="6.625" style="14" customWidth="1"/>
    <col min="8211" max="8211" width="5.375" style="14" customWidth="1"/>
    <col min="8212" max="8213" width="6.375" style="14" customWidth="1"/>
    <col min="8214" max="8215" width="5.375" style="14" customWidth="1"/>
    <col min="8216" max="8216" width="0" style="14" hidden="1" customWidth="1"/>
    <col min="8217" max="8217" width="5.375" style="14" customWidth="1"/>
    <col min="8218" max="8243" width="0" style="14" hidden="1" customWidth="1"/>
    <col min="8244" max="8244" width="9.375" style="14" customWidth="1"/>
    <col min="8245" max="8247" width="0" style="14" hidden="1" customWidth="1"/>
    <col min="8248" max="8248" width="7.5" style="14" customWidth="1"/>
    <col min="8249" max="8249" width="12.75" style="14" customWidth="1"/>
    <col min="8250" max="8250" width="9.375" style="14" bestFit="1" customWidth="1"/>
    <col min="8251" max="8251" width="9.375" style="14" customWidth="1"/>
    <col min="8252" max="8252" width="9.375" style="14" bestFit="1" customWidth="1"/>
    <col min="8253" max="8253" width="9.375" style="14" customWidth="1"/>
    <col min="8254" max="8254" width="9.375" style="14" bestFit="1" customWidth="1"/>
    <col min="8255" max="8255" width="9.375" style="14" customWidth="1"/>
    <col min="8256" max="8256" width="9.375" style="14" bestFit="1" customWidth="1"/>
    <col min="8257" max="8257" width="9.375" style="14" customWidth="1"/>
    <col min="8258" max="8258" width="9.375" style="14" bestFit="1" customWidth="1"/>
    <col min="8259" max="8259" width="9.375" style="14" customWidth="1"/>
    <col min="8260" max="8445" width="9" style="14"/>
    <col min="8446" max="8446" width="3" style="14" customWidth="1"/>
    <col min="8447" max="8447" width="2.5" style="14" customWidth="1"/>
    <col min="8448" max="8448" width="0" style="14" hidden="1" customWidth="1"/>
    <col min="8449" max="8449" width="11" style="14" customWidth="1"/>
    <col min="8450" max="8459" width="6.25" style="14" customWidth="1"/>
    <col min="8460" max="8460" width="4.75" style="14" customWidth="1"/>
    <col min="8461" max="8461" width="0" style="14" hidden="1" customWidth="1"/>
    <col min="8462" max="8462" width="6.875" style="14" customWidth="1"/>
    <col min="8463" max="8463" width="0" style="14" hidden="1" customWidth="1"/>
    <col min="8464" max="8464" width="5.375" style="14" customWidth="1"/>
    <col min="8465" max="8465" width="6" style="14" customWidth="1"/>
    <col min="8466" max="8466" width="6.625" style="14" customWidth="1"/>
    <col min="8467" max="8467" width="5.375" style="14" customWidth="1"/>
    <col min="8468" max="8469" width="6.375" style="14" customWidth="1"/>
    <col min="8470" max="8471" width="5.375" style="14" customWidth="1"/>
    <col min="8472" max="8472" width="0" style="14" hidden="1" customWidth="1"/>
    <col min="8473" max="8473" width="5.375" style="14" customWidth="1"/>
    <col min="8474" max="8499" width="0" style="14" hidden="1" customWidth="1"/>
    <col min="8500" max="8500" width="9.375" style="14" customWidth="1"/>
    <col min="8501" max="8503" width="0" style="14" hidden="1" customWidth="1"/>
    <col min="8504" max="8504" width="7.5" style="14" customWidth="1"/>
    <col min="8505" max="8505" width="12.75" style="14" customWidth="1"/>
    <col min="8506" max="8506" width="9.375" style="14" bestFit="1" customWidth="1"/>
    <col min="8507" max="8507" width="9.375" style="14" customWidth="1"/>
    <col min="8508" max="8508" width="9.375" style="14" bestFit="1" customWidth="1"/>
    <col min="8509" max="8509" width="9.375" style="14" customWidth="1"/>
    <col min="8510" max="8510" width="9.375" style="14" bestFit="1" customWidth="1"/>
    <col min="8511" max="8511" width="9.375" style="14" customWidth="1"/>
    <col min="8512" max="8512" width="9.375" style="14" bestFit="1" customWidth="1"/>
    <col min="8513" max="8513" width="9.375" style="14" customWidth="1"/>
    <col min="8514" max="8514" width="9.375" style="14" bestFit="1" customWidth="1"/>
    <col min="8515" max="8515" width="9.375" style="14" customWidth="1"/>
    <col min="8516" max="8701" width="9" style="14"/>
    <col min="8702" max="8702" width="3" style="14" customWidth="1"/>
    <col min="8703" max="8703" width="2.5" style="14" customWidth="1"/>
    <col min="8704" max="8704" width="0" style="14" hidden="1" customWidth="1"/>
    <col min="8705" max="8705" width="11" style="14" customWidth="1"/>
    <col min="8706" max="8715" width="6.25" style="14" customWidth="1"/>
    <col min="8716" max="8716" width="4.75" style="14" customWidth="1"/>
    <col min="8717" max="8717" width="0" style="14" hidden="1" customWidth="1"/>
    <col min="8718" max="8718" width="6.875" style="14" customWidth="1"/>
    <col min="8719" max="8719" width="0" style="14" hidden="1" customWidth="1"/>
    <col min="8720" max="8720" width="5.375" style="14" customWidth="1"/>
    <col min="8721" max="8721" width="6" style="14" customWidth="1"/>
    <col min="8722" max="8722" width="6.625" style="14" customWidth="1"/>
    <col min="8723" max="8723" width="5.375" style="14" customWidth="1"/>
    <col min="8724" max="8725" width="6.375" style="14" customWidth="1"/>
    <col min="8726" max="8727" width="5.375" style="14" customWidth="1"/>
    <col min="8728" max="8728" width="0" style="14" hidden="1" customWidth="1"/>
    <col min="8729" max="8729" width="5.375" style="14" customWidth="1"/>
    <col min="8730" max="8755" width="0" style="14" hidden="1" customWidth="1"/>
    <col min="8756" max="8756" width="9.375" style="14" customWidth="1"/>
    <col min="8757" max="8759" width="0" style="14" hidden="1" customWidth="1"/>
    <col min="8760" max="8760" width="7.5" style="14" customWidth="1"/>
    <col min="8761" max="8761" width="12.75" style="14" customWidth="1"/>
    <col min="8762" max="8762" width="9.375" style="14" bestFit="1" customWidth="1"/>
    <col min="8763" max="8763" width="9.375" style="14" customWidth="1"/>
    <col min="8764" max="8764" width="9.375" style="14" bestFit="1" customWidth="1"/>
    <col min="8765" max="8765" width="9.375" style="14" customWidth="1"/>
    <col min="8766" max="8766" width="9.375" style="14" bestFit="1" customWidth="1"/>
    <col min="8767" max="8767" width="9.375" style="14" customWidth="1"/>
    <col min="8768" max="8768" width="9.375" style="14" bestFit="1" customWidth="1"/>
    <col min="8769" max="8769" width="9.375" style="14" customWidth="1"/>
    <col min="8770" max="8770" width="9.375" style="14" bestFit="1" customWidth="1"/>
    <col min="8771" max="8771" width="9.375" style="14" customWidth="1"/>
    <col min="8772" max="8957" width="9" style="14"/>
    <col min="8958" max="8958" width="3" style="14" customWidth="1"/>
    <col min="8959" max="8959" width="2.5" style="14" customWidth="1"/>
    <col min="8960" max="8960" width="0" style="14" hidden="1" customWidth="1"/>
    <col min="8961" max="8961" width="11" style="14" customWidth="1"/>
    <col min="8962" max="8971" width="6.25" style="14" customWidth="1"/>
    <col min="8972" max="8972" width="4.75" style="14" customWidth="1"/>
    <col min="8973" max="8973" width="0" style="14" hidden="1" customWidth="1"/>
    <col min="8974" max="8974" width="6.875" style="14" customWidth="1"/>
    <col min="8975" max="8975" width="0" style="14" hidden="1" customWidth="1"/>
    <col min="8976" max="8976" width="5.375" style="14" customWidth="1"/>
    <col min="8977" max="8977" width="6" style="14" customWidth="1"/>
    <col min="8978" max="8978" width="6.625" style="14" customWidth="1"/>
    <col min="8979" max="8979" width="5.375" style="14" customWidth="1"/>
    <col min="8980" max="8981" width="6.375" style="14" customWidth="1"/>
    <col min="8982" max="8983" width="5.375" style="14" customWidth="1"/>
    <col min="8984" max="8984" width="0" style="14" hidden="1" customWidth="1"/>
    <col min="8985" max="8985" width="5.375" style="14" customWidth="1"/>
    <col min="8986" max="9011" width="0" style="14" hidden="1" customWidth="1"/>
    <col min="9012" max="9012" width="9.375" style="14" customWidth="1"/>
    <col min="9013" max="9015" width="0" style="14" hidden="1" customWidth="1"/>
    <col min="9016" max="9016" width="7.5" style="14" customWidth="1"/>
    <col min="9017" max="9017" width="12.75" style="14" customWidth="1"/>
    <col min="9018" max="9018" width="9.375" style="14" bestFit="1" customWidth="1"/>
    <col min="9019" max="9019" width="9.375" style="14" customWidth="1"/>
    <col min="9020" max="9020" width="9.375" style="14" bestFit="1" customWidth="1"/>
    <col min="9021" max="9021" width="9.375" style="14" customWidth="1"/>
    <col min="9022" max="9022" width="9.375" style="14" bestFit="1" customWidth="1"/>
    <col min="9023" max="9023" width="9.375" style="14" customWidth="1"/>
    <col min="9024" max="9024" width="9.375" style="14" bestFit="1" customWidth="1"/>
    <col min="9025" max="9025" width="9.375" style="14" customWidth="1"/>
    <col min="9026" max="9026" width="9.375" style="14" bestFit="1" customWidth="1"/>
    <col min="9027" max="9027" width="9.375" style="14" customWidth="1"/>
    <col min="9028" max="9213" width="9" style="14"/>
    <col min="9214" max="9214" width="3" style="14" customWidth="1"/>
    <col min="9215" max="9215" width="2.5" style="14" customWidth="1"/>
    <col min="9216" max="9216" width="0" style="14" hidden="1" customWidth="1"/>
    <col min="9217" max="9217" width="11" style="14" customWidth="1"/>
    <col min="9218" max="9227" width="6.25" style="14" customWidth="1"/>
    <col min="9228" max="9228" width="4.75" style="14" customWidth="1"/>
    <col min="9229" max="9229" width="0" style="14" hidden="1" customWidth="1"/>
    <col min="9230" max="9230" width="6.875" style="14" customWidth="1"/>
    <col min="9231" max="9231" width="0" style="14" hidden="1" customWidth="1"/>
    <col min="9232" max="9232" width="5.375" style="14" customWidth="1"/>
    <col min="9233" max="9233" width="6" style="14" customWidth="1"/>
    <col min="9234" max="9234" width="6.625" style="14" customWidth="1"/>
    <col min="9235" max="9235" width="5.375" style="14" customWidth="1"/>
    <col min="9236" max="9237" width="6.375" style="14" customWidth="1"/>
    <col min="9238" max="9239" width="5.375" style="14" customWidth="1"/>
    <col min="9240" max="9240" width="0" style="14" hidden="1" customWidth="1"/>
    <col min="9241" max="9241" width="5.375" style="14" customWidth="1"/>
    <col min="9242" max="9267" width="0" style="14" hidden="1" customWidth="1"/>
    <col min="9268" max="9268" width="9.375" style="14" customWidth="1"/>
    <col min="9269" max="9271" width="0" style="14" hidden="1" customWidth="1"/>
    <col min="9272" max="9272" width="7.5" style="14" customWidth="1"/>
    <col min="9273" max="9273" width="12.75" style="14" customWidth="1"/>
    <col min="9274" max="9274" width="9.375" style="14" bestFit="1" customWidth="1"/>
    <col min="9275" max="9275" width="9.375" style="14" customWidth="1"/>
    <col min="9276" max="9276" width="9.375" style="14" bestFit="1" customWidth="1"/>
    <col min="9277" max="9277" width="9.375" style="14" customWidth="1"/>
    <col min="9278" max="9278" width="9.375" style="14" bestFit="1" customWidth="1"/>
    <col min="9279" max="9279" width="9.375" style="14" customWidth="1"/>
    <col min="9280" max="9280" width="9.375" style="14" bestFit="1" customWidth="1"/>
    <col min="9281" max="9281" width="9.375" style="14" customWidth="1"/>
    <col min="9282" max="9282" width="9.375" style="14" bestFit="1" customWidth="1"/>
    <col min="9283" max="9283" width="9.375" style="14" customWidth="1"/>
    <col min="9284" max="9469" width="9" style="14"/>
    <col min="9470" max="9470" width="3" style="14" customWidth="1"/>
    <col min="9471" max="9471" width="2.5" style="14" customWidth="1"/>
    <col min="9472" max="9472" width="0" style="14" hidden="1" customWidth="1"/>
    <col min="9473" max="9473" width="11" style="14" customWidth="1"/>
    <col min="9474" max="9483" width="6.25" style="14" customWidth="1"/>
    <col min="9484" max="9484" width="4.75" style="14" customWidth="1"/>
    <col min="9485" max="9485" width="0" style="14" hidden="1" customWidth="1"/>
    <col min="9486" max="9486" width="6.875" style="14" customWidth="1"/>
    <col min="9487" max="9487" width="0" style="14" hidden="1" customWidth="1"/>
    <col min="9488" max="9488" width="5.375" style="14" customWidth="1"/>
    <col min="9489" max="9489" width="6" style="14" customWidth="1"/>
    <col min="9490" max="9490" width="6.625" style="14" customWidth="1"/>
    <col min="9491" max="9491" width="5.375" style="14" customWidth="1"/>
    <col min="9492" max="9493" width="6.375" style="14" customWidth="1"/>
    <col min="9494" max="9495" width="5.375" style="14" customWidth="1"/>
    <col min="9496" max="9496" width="0" style="14" hidden="1" customWidth="1"/>
    <col min="9497" max="9497" width="5.375" style="14" customWidth="1"/>
    <col min="9498" max="9523" width="0" style="14" hidden="1" customWidth="1"/>
    <col min="9524" max="9524" width="9.375" style="14" customWidth="1"/>
    <col min="9525" max="9527" width="0" style="14" hidden="1" customWidth="1"/>
    <col min="9528" max="9528" width="7.5" style="14" customWidth="1"/>
    <col min="9529" max="9529" width="12.75" style="14" customWidth="1"/>
    <col min="9530" max="9530" width="9.375" style="14" bestFit="1" customWidth="1"/>
    <col min="9531" max="9531" width="9.375" style="14" customWidth="1"/>
    <col min="9532" max="9532" width="9.375" style="14" bestFit="1" customWidth="1"/>
    <col min="9533" max="9533" width="9.375" style="14" customWidth="1"/>
    <col min="9534" max="9534" width="9.375" style="14" bestFit="1" customWidth="1"/>
    <col min="9535" max="9535" width="9.375" style="14" customWidth="1"/>
    <col min="9536" max="9536" width="9.375" style="14" bestFit="1" customWidth="1"/>
    <col min="9537" max="9537" width="9.375" style="14" customWidth="1"/>
    <col min="9538" max="9538" width="9.375" style="14" bestFit="1" customWidth="1"/>
    <col min="9539" max="9539" width="9.375" style="14" customWidth="1"/>
    <col min="9540" max="9725" width="9" style="14"/>
    <col min="9726" max="9726" width="3" style="14" customWidth="1"/>
    <col min="9727" max="9727" width="2.5" style="14" customWidth="1"/>
    <col min="9728" max="9728" width="0" style="14" hidden="1" customWidth="1"/>
    <col min="9729" max="9729" width="11" style="14" customWidth="1"/>
    <col min="9730" max="9739" width="6.25" style="14" customWidth="1"/>
    <col min="9740" max="9740" width="4.75" style="14" customWidth="1"/>
    <col min="9741" max="9741" width="0" style="14" hidden="1" customWidth="1"/>
    <col min="9742" max="9742" width="6.875" style="14" customWidth="1"/>
    <col min="9743" max="9743" width="0" style="14" hidden="1" customWidth="1"/>
    <col min="9744" max="9744" width="5.375" style="14" customWidth="1"/>
    <col min="9745" max="9745" width="6" style="14" customWidth="1"/>
    <col min="9746" max="9746" width="6.625" style="14" customWidth="1"/>
    <col min="9747" max="9747" width="5.375" style="14" customWidth="1"/>
    <col min="9748" max="9749" width="6.375" style="14" customWidth="1"/>
    <col min="9750" max="9751" width="5.375" style="14" customWidth="1"/>
    <col min="9752" max="9752" width="0" style="14" hidden="1" customWidth="1"/>
    <col min="9753" max="9753" width="5.375" style="14" customWidth="1"/>
    <col min="9754" max="9779" width="0" style="14" hidden="1" customWidth="1"/>
    <col min="9780" max="9780" width="9.375" style="14" customWidth="1"/>
    <col min="9781" max="9783" width="0" style="14" hidden="1" customWidth="1"/>
    <col min="9784" max="9784" width="7.5" style="14" customWidth="1"/>
    <col min="9785" max="9785" width="12.75" style="14" customWidth="1"/>
    <col min="9786" max="9786" width="9.375" style="14" bestFit="1" customWidth="1"/>
    <col min="9787" max="9787" width="9.375" style="14" customWidth="1"/>
    <col min="9788" max="9788" width="9.375" style="14" bestFit="1" customWidth="1"/>
    <col min="9789" max="9789" width="9.375" style="14" customWidth="1"/>
    <col min="9790" max="9790" width="9.375" style="14" bestFit="1" customWidth="1"/>
    <col min="9791" max="9791" width="9.375" style="14" customWidth="1"/>
    <col min="9792" max="9792" width="9.375" style="14" bestFit="1" customWidth="1"/>
    <col min="9793" max="9793" width="9.375" style="14" customWidth="1"/>
    <col min="9794" max="9794" width="9.375" style="14" bestFit="1" customWidth="1"/>
    <col min="9795" max="9795" width="9.375" style="14" customWidth="1"/>
    <col min="9796" max="9981" width="9" style="14"/>
    <col min="9982" max="9982" width="3" style="14" customWidth="1"/>
    <col min="9983" max="9983" width="2.5" style="14" customWidth="1"/>
    <col min="9984" max="9984" width="0" style="14" hidden="1" customWidth="1"/>
    <col min="9985" max="9985" width="11" style="14" customWidth="1"/>
    <col min="9986" max="9995" width="6.25" style="14" customWidth="1"/>
    <col min="9996" max="9996" width="4.75" style="14" customWidth="1"/>
    <col min="9997" max="9997" width="0" style="14" hidden="1" customWidth="1"/>
    <col min="9998" max="9998" width="6.875" style="14" customWidth="1"/>
    <col min="9999" max="9999" width="0" style="14" hidden="1" customWidth="1"/>
    <col min="10000" max="10000" width="5.375" style="14" customWidth="1"/>
    <col min="10001" max="10001" width="6" style="14" customWidth="1"/>
    <col min="10002" max="10002" width="6.625" style="14" customWidth="1"/>
    <col min="10003" max="10003" width="5.375" style="14" customWidth="1"/>
    <col min="10004" max="10005" width="6.375" style="14" customWidth="1"/>
    <col min="10006" max="10007" width="5.375" style="14" customWidth="1"/>
    <col min="10008" max="10008" width="0" style="14" hidden="1" customWidth="1"/>
    <col min="10009" max="10009" width="5.375" style="14" customWidth="1"/>
    <col min="10010" max="10035" width="0" style="14" hidden="1" customWidth="1"/>
    <col min="10036" max="10036" width="9.375" style="14" customWidth="1"/>
    <col min="10037" max="10039" width="0" style="14" hidden="1" customWidth="1"/>
    <col min="10040" max="10040" width="7.5" style="14" customWidth="1"/>
    <col min="10041" max="10041" width="12.75" style="14" customWidth="1"/>
    <col min="10042" max="10042" width="9.375" style="14" bestFit="1" customWidth="1"/>
    <col min="10043" max="10043" width="9.375" style="14" customWidth="1"/>
    <col min="10044" max="10044" width="9.375" style="14" bestFit="1" customWidth="1"/>
    <col min="10045" max="10045" width="9.375" style="14" customWidth="1"/>
    <col min="10046" max="10046" width="9.375" style="14" bestFit="1" customWidth="1"/>
    <col min="10047" max="10047" width="9.375" style="14" customWidth="1"/>
    <col min="10048" max="10048" width="9.375" style="14" bestFit="1" customWidth="1"/>
    <col min="10049" max="10049" width="9.375" style="14" customWidth="1"/>
    <col min="10050" max="10050" width="9.375" style="14" bestFit="1" customWidth="1"/>
    <col min="10051" max="10051" width="9.375" style="14" customWidth="1"/>
    <col min="10052" max="10237" width="9" style="14"/>
    <col min="10238" max="10238" width="3" style="14" customWidth="1"/>
    <col min="10239" max="10239" width="2.5" style="14" customWidth="1"/>
    <col min="10240" max="10240" width="0" style="14" hidden="1" customWidth="1"/>
    <col min="10241" max="10241" width="11" style="14" customWidth="1"/>
    <col min="10242" max="10251" width="6.25" style="14" customWidth="1"/>
    <col min="10252" max="10252" width="4.75" style="14" customWidth="1"/>
    <col min="10253" max="10253" width="0" style="14" hidden="1" customWidth="1"/>
    <col min="10254" max="10254" width="6.875" style="14" customWidth="1"/>
    <col min="10255" max="10255" width="0" style="14" hidden="1" customWidth="1"/>
    <col min="10256" max="10256" width="5.375" style="14" customWidth="1"/>
    <col min="10257" max="10257" width="6" style="14" customWidth="1"/>
    <col min="10258" max="10258" width="6.625" style="14" customWidth="1"/>
    <col min="10259" max="10259" width="5.375" style="14" customWidth="1"/>
    <col min="10260" max="10261" width="6.375" style="14" customWidth="1"/>
    <col min="10262" max="10263" width="5.375" style="14" customWidth="1"/>
    <col min="10264" max="10264" width="0" style="14" hidden="1" customWidth="1"/>
    <col min="10265" max="10265" width="5.375" style="14" customWidth="1"/>
    <col min="10266" max="10291" width="0" style="14" hidden="1" customWidth="1"/>
    <col min="10292" max="10292" width="9.375" style="14" customWidth="1"/>
    <col min="10293" max="10295" width="0" style="14" hidden="1" customWidth="1"/>
    <col min="10296" max="10296" width="7.5" style="14" customWidth="1"/>
    <col min="10297" max="10297" width="12.75" style="14" customWidth="1"/>
    <col min="10298" max="10298" width="9.375" style="14" bestFit="1" customWidth="1"/>
    <col min="10299" max="10299" width="9.375" style="14" customWidth="1"/>
    <col min="10300" max="10300" width="9.375" style="14" bestFit="1" customWidth="1"/>
    <col min="10301" max="10301" width="9.375" style="14" customWidth="1"/>
    <col min="10302" max="10302" width="9.375" style="14" bestFit="1" customWidth="1"/>
    <col min="10303" max="10303" width="9.375" style="14" customWidth="1"/>
    <col min="10304" max="10304" width="9.375" style="14" bestFit="1" customWidth="1"/>
    <col min="10305" max="10305" width="9.375" style="14" customWidth="1"/>
    <col min="10306" max="10306" width="9.375" style="14" bestFit="1" customWidth="1"/>
    <col min="10307" max="10307" width="9.375" style="14" customWidth="1"/>
    <col min="10308" max="10493" width="9" style="14"/>
    <col min="10494" max="10494" width="3" style="14" customWidth="1"/>
    <col min="10495" max="10495" width="2.5" style="14" customWidth="1"/>
    <col min="10496" max="10496" width="0" style="14" hidden="1" customWidth="1"/>
    <col min="10497" max="10497" width="11" style="14" customWidth="1"/>
    <col min="10498" max="10507" width="6.25" style="14" customWidth="1"/>
    <col min="10508" max="10508" width="4.75" style="14" customWidth="1"/>
    <col min="10509" max="10509" width="0" style="14" hidden="1" customWidth="1"/>
    <col min="10510" max="10510" width="6.875" style="14" customWidth="1"/>
    <col min="10511" max="10511" width="0" style="14" hidden="1" customWidth="1"/>
    <col min="10512" max="10512" width="5.375" style="14" customWidth="1"/>
    <col min="10513" max="10513" width="6" style="14" customWidth="1"/>
    <col min="10514" max="10514" width="6.625" style="14" customWidth="1"/>
    <col min="10515" max="10515" width="5.375" style="14" customWidth="1"/>
    <col min="10516" max="10517" width="6.375" style="14" customWidth="1"/>
    <col min="10518" max="10519" width="5.375" style="14" customWidth="1"/>
    <col min="10520" max="10520" width="0" style="14" hidden="1" customWidth="1"/>
    <col min="10521" max="10521" width="5.375" style="14" customWidth="1"/>
    <col min="10522" max="10547" width="0" style="14" hidden="1" customWidth="1"/>
    <col min="10548" max="10548" width="9.375" style="14" customWidth="1"/>
    <col min="10549" max="10551" width="0" style="14" hidden="1" customWidth="1"/>
    <col min="10552" max="10552" width="7.5" style="14" customWidth="1"/>
    <col min="10553" max="10553" width="12.75" style="14" customWidth="1"/>
    <col min="10554" max="10554" width="9.375" style="14" bestFit="1" customWidth="1"/>
    <col min="10555" max="10555" width="9.375" style="14" customWidth="1"/>
    <col min="10556" max="10556" width="9.375" style="14" bestFit="1" customWidth="1"/>
    <col min="10557" max="10557" width="9.375" style="14" customWidth="1"/>
    <col min="10558" max="10558" width="9.375" style="14" bestFit="1" customWidth="1"/>
    <col min="10559" max="10559" width="9.375" style="14" customWidth="1"/>
    <col min="10560" max="10560" width="9.375" style="14" bestFit="1" customWidth="1"/>
    <col min="10561" max="10561" width="9.375" style="14" customWidth="1"/>
    <col min="10562" max="10562" width="9.375" style="14" bestFit="1" customWidth="1"/>
    <col min="10563" max="10563" width="9.375" style="14" customWidth="1"/>
    <col min="10564" max="10749" width="9" style="14"/>
    <col min="10750" max="10750" width="3" style="14" customWidth="1"/>
    <col min="10751" max="10751" width="2.5" style="14" customWidth="1"/>
    <col min="10752" max="10752" width="0" style="14" hidden="1" customWidth="1"/>
    <col min="10753" max="10753" width="11" style="14" customWidth="1"/>
    <col min="10754" max="10763" width="6.25" style="14" customWidth="1"/>
    <col min="10764" max="10764" width="4.75" style="14" customWidth="1"/>
    <col min="10765" max="10765" width="0" style="14" hidden="1" customWidth="1"/>
    <col min="10766" max="10766" width="6.875" style="14" customWidth="1"/>
    <col min="10767" max="10767" width="0" style="14" hidden="1" customWidth="1"/>
    <col min="10768" max="10768" width="5.375" style="14" customWidth="1"/>
    <col min="10769" max="10769" width="6" style="14" customWidth="1"/>
    <col min="10770" max="10770" width="6.625" style="14" customWidth="1"/>
    <col min="10771" max="10771" width="5.375" style="14" customWidth="1"/>
    <col min="10772" max="10773" width="6.375" style="14" customWidth="1"/>
    <col min="10774" max="10775" width="5.375" style="14" customWidth="1"/>
    <col min="10776" max="10776" width="0" style="14" hidden="1" customWidth="1"/>
    <col min="10777" max="10777" width="5.375" style="14" customWidth="1"/>
    <col min="10778" max="10803" width="0" style="14" hidden="1" customWidth="1"/>
    <col min="10804" max="10804" width="9.375" style="14" customWidth="1"/>
    <col min="10805" max="10807" width="0" style="14" hidden="1" customWidth="1"/>
    <col min="10808" max="10808" width="7.5" style="14" customWidth="1"/>
    <col min="10809" max="10809" width="12.75" style="14" customWidth="1"/>
    <col min="10810" max="10810" width="9.375" style="14" bestFit="1" customWidth="1"/>
    <col min="10811" max="10811" width="9.375" style="14" customWidth="1"/>
    <col min="10812" max="10812" width="9.375" style="14" bestFit="1" customWidth="1"/>
    <col min="10813" max="10813" width="9.375" style="14" customWidth="1"/>
    <col min="10814" max="10814" width="9.375" style="14" bestFit="1" customWidth="1"/>
    <col min="10815" max="10815" width="9.375" style="14" customWidth="1"/>
    <col min="10816" max="10816" width="9.375" style="14" bestFit="1" customWidth="1"/>
    <col min="10817" max="10817" width="9.375" style="14" customWidth="1"/>
    <col min="10818" max="10818" width="9.375" style="14" bestFit="1" customWidth="1"/>
    <col min="10819" max="10819" width="9.375" style="14" customWidth="1"/>
    <col min="10820" max="11005" width="9" style="14"/>
    <col min="11006" max="11006" width="3" style="14" customWidth="1"/>
    <col min="11007" max="11007" width="2.5" style="14" customWidth="1"/>
    <col min="11008" max="11008" width="0" style="14" hidden="1" customWidth="1"/>
    <col min="11009" max="11009" width="11" style="14" customWidth="1"/>
    <col min="11010" max="11019" width="6.25" style="14" customWidth="1"/>
    <col min="11020" max="11020" width="4.75" style="14" customWidth="1"/>
    <col min="11021" max="11021" width="0" style="14" hidden="1" customWidth="1"/>
    <col min="11022" max="11022" width="6.875" style="14" customWidth="1"/>
    <col min="11023" max="11023" width="0" style="14" hidden="1" customWidth="1"/>
    <col min="11024" max="11024" width="5.375" style="14" customWidth="1"/>
    <col min="11025" max="11025" width="6" style="14" customWidth="1"/>
    <col min="11026" max="11026" width="6.625" style="14" customWidth="1"/>
    <col min="11027" max="11027" width="5.375" style="14" customWidth="1"/>
    <col min="11028" max="11029" width="6.375" style="14" customWidth="1"/>
    <col min="11030" max="11031" width="5.375" style="14" customWidth="1"/>
    <col min="11032" max="11032" width="0" style="14" hidden="1" customWidth="1"/>
    <col min="11033" max="11033" width="5.375" style="14" customWidth="1"/>
    <col min="11034" max="11059" width="0" style="14" hidden="1" customWidth="1"/>
    <col min="11060" max="11060" width="9.375" style="14" customWidth="1"/>
    <col min="11061" max="11063" width="0" style="14" hidden="1" customWidth="1"/>
    <col min="11064" max="11064" width="7.5" style="14" customWidth="1"/>
    <col min="11065" max="11065" width="12.75" style="14" customWidth="1"/>
    <col min="11066" max="11066" width="9.375" style="14" bestFit="1" customWidth="1"/>
    <col min="11067" max="11067" width="9.375" style="14" customWidth="1"/>
    <col min="11068" max="11068" width="9.375" style="14" bestFit="1" customWidth="1"/>
    <col min="11069" max="11069" width="9.375" style="14" customWidth="1"/>
    <col min="11070" max="11070" width="9.375" style="14" bestFit="1" customWidth="1"/>
    <col min="11071" max="11071" width="9.375" style="14" customWidth="1"/>
    <col min="11072" max="11072" width="9.375" style="14" bestFit="1" customWidth="1"/>
    <col min="11073" max="11073" width="9.375" style="14" customWidth="1"/>
    <col min="11074" max="11074" width="9.375" style="14" bestFit="1" customWidth="1"/>
    <col min="11075" max="11075" width="9.375" style="14" customWidth="1"/>
    <col min="11076" max="11261" width="9" style="14"/>
    <col min="11262" max="11262" width="3" style="14" customWidth="1"/>
    <col min="11263" max="11263" width="2.5" style="14" customWidth="1"/>
    <col min="11264" max="11264" width="0" style="14" hidden="1" customWidth="1"/>
    <col min="11265" max="11265" width="11" style="14" customWidth="1"/>
    <col min="11266" max="11275" width="6.25" style="14" customWidth="1"/>
    <col min="11276" max="11276" width="4.75" style="14" customWidth="1"/>
    <col min="11277" max="11277" width="0" style="14" hidden="1" customWidth="1"/>
    <col min="11278" max="11278" width="6.875" style="14" customWidth="1"/>
    <col min="11279" max="11279" width="0" style="14" hidden="1" customWidth="1"/>
    <col min="11280" max="11280" width="5.375" style="14" customWidth="1"/>
    <col min="11281" max="11281" width="6" style="14" customWidth="1"/>
    <col min="11282" max="11282" width="6.625" style="14" customWidth="1"/>
    <col min="11283" max="11283" width="5.375" style="14" customWidth="1"/>
    <col min="11284" max="11285" width="6.375" style="14" customWidth="1"/>
    <col min="11286" max="11287" width="5.375" style="14" customWidth="1"/>
    <col min="11288" max="11288" width="0" style="14" hidden="1" customWidth="1"/>
    <col min="11289" max="11289" width="5.375" style="14" customWidth="1"/>
    <col min="11290" max="11315" width="0" style="14" hidden="1" customWidth="1"/>
    <col min="11316" max="11316" width="9.375" style="14" customWidth="1"/>
    <col min="11317" max="11319" width="0" style="14" hidden="1" customWidth="1"/>
    <col min="11320" max="11320" width="7.5" style="14" customWidth="1"/>
    <col min="11321" max="11321" width="12.75" style="14" customWidth="1"/>
    <col min="11322" max="11322" width="9.375" style="14" bestFit="1" customWidth="1"/>
    <col min="11323" max="11323" width="9.375" style="14" customWidth="1"/>
    <col min="11324" max="11324" width="9.375" style="14" bestFit="1" customWidth="1"/>
    <col min="11325" max="11325" width="9.375" style="14" customWidth="1"/>
    <col min="11326" max="11326" width="9.375" style="14" bestFit="1" customWidth="1"/>
    <col min="11327" max="11327" width="9.375" style="14" customWidth="1"/>
    <col min="11328" max="11328" width="9.375" style="14" bestFit="1" customWidth="1"/>
    <col min="11329" max="11329" width="9.375" style="14" customWidth="1"/>
    <col min="11330" max="11330" width="9.375" style="14" bestFit="1" customWidth="1"/>
    <col min="11331" max="11331" width="9.375" style="14" customWidth="1"/>
    <col min="11332" max="11517" width="9" style="14"/>
    <col min="11518" max="11518" width="3" style="14" customWidth="1"/>
    <col min="11519" max="11519" width="2.5" style="14" customWidth="1"/>
    <col min="11520" max="11520" width="0" style="14" hidden="1" customWidth="1"/>
    <col min="11521" max="11521" width="11" style="14" customWidth="1"/>
    <col min="11522" max="11531" width="6.25" style="14" customWidth="1"/>
    <col min="11532" max="11532" width="4.75" style="14" customWidth="1"/>
    <col min="11533" max="11533" width="0" style="14" hidden="1" customWidth="1"/>
    <col min="11534" max="11534" width="6.875" style="14" customWidth="1"/>
    <col min="11535" max="11535" width="0" style="14" hidden="1" customWidth="1"/>
    <col min="11536" max="11536" width="5.375" style="14" customWidth="1"/>
    <col min="11537" max="11537" width="6" style="14" customWidth="1"/>
    <col min="11538" max="11538" width="6.625" style="14" customWidth="1"/>
    <col min="11539" max="11539" width="5.375" style="14" customWidth="1"/>
    <col min="11540" max="11541" width="6.375" style="14" customWidth="1"/>
    <col min="11542" max="11543" width="5.375" style="14" customWidth="1"/>
    <col min="11544" max="11544" width="0" style="14" hidden="1" customWidth="1"/>
    <col min="11545" max="11545" width="5.375" style="14" customWidth="1"/>
    <col min="11546" max="11571" width="0" style="14" hidden="1" customWidth="1"/>
    <col min="11572" max="11572" width="9.375" style="14" customWidth="1"/>
    <col min="11573" max="11575" width="0" style="14" hidden="1" customWidth="1"/>
    <col min="11576" max="11576" width="7.5" style="14" customWidth="1"/>
    <col min="11577" max="11577" width="12.75" style="14" customWidth="1"/>
    <col min="11578" max="11578" width="9.375" style="14" bestFit="1" customWidth="1"/>
    <col min="11579" max="11579" width="9.375" style="14" customWidth="1"/>
    <col min="11580" max="11580" width="9.375" style="14" bestFit="1" customWidth="1"/>
    <col min="11581" max="11581" width="9.375" style="14" customWidth="1"/>
    <col min="11582" max="11582" width="9.375" style="14" bestFit="1" customWidth="1"/>
    <col min="11583" max="11583" width="9.375" style="14" customWidth="1"/>
    <col min="11584" max="11584" width="9.375" style="14" bestFit="1" customWidth="1"/>
    <col min="11585" max="11585" width="9.375" style="14" customWidth="1"/>
    <col min="11586" max="11586" width="9.375" style="14" bestFit="1" customWidth="1"/>
    <col min="11587" max="11587" width="9.375" style="14" customWidth="1"/>
    <col min="11588" max="11773" width="9" style="14"/>
    <col min="11774" max="11774" width="3" style="14" customWidth="1"/>
    <col min="11775" max="11775" width="2.5" style="14" customWidth="1"/>
    <col min="11776" max="11776" width="0" style="14" hidden="1" customWidth="1"/>
    <col min="11777" max="11777" width="11" style="14" customWidth="1"/>
    <col min="11778" max="11787" width="6.25" style="14" customWidth="1"/>
    <col min="11788" max="11788" width="4.75" style="14" customWidth="1"/>
    <col min="11789" max="11789" width="0" style="14" hidden="1" customWidth="1"/>
    <col min="11790" max="11790" width="6.875" style="14" customWidth="1"/>
    <col min="11791" max="11791" width="0" style="14" hidden="1" customWidth="1"/>
    <col min="11792" max="11792" width="5.375" style="14" customWidth="1"/>
    <col min="11793" max="11793" width="6" style="14" customWidth="1"/>
    <col min="11794" max="11794" width="6.625" style="14" customWidth="1"/>
    <col min="11795" max="11795" width="5.375" style="14" customWidth="1"/>
    <col min="11796" max="11797" width="6.375" style="14" customWidth="1"/>
    <col min="11798" max="11799" width="5.375" style="14" customWidth="1"/>
    <col min="11800" max="11800" width="0" style="14" hidden="1" customWidth="1"/>
    <col min="11801" max="11801" width="5.375" style="14" customWidth="1"/>
    <col min="11802" max="11827" width="0" style="14" hidden="1" customWidth="1"/>
    <col min="11828" max="11828" width="9.375" style="14" customWidth="1"/>
    <col min="11829" max="11831" width="0" style="14" hidden="1" customWidth="1"/>
    <col min="11832" max="11832" width="7.5" style="14" customWidth="1"/>
    <col min="11833" max="11833" width="12.75" style="14" customWidth="1"/>
    <col min="11834" max="11834" width="9.375" style="14" bestFit="1" customWidth="1"/>
    <col min="11835" max="11835" width="9.375" style="14" customWidth="1"/>
    <col min="11836" max="11836" width="9.375" style="14" bestFit="1" customWidth="1"/>
    <col min="11837" max="11837" width="9.375" style="14" customWidth="1"/>
    <col min="11838" max="11838" width="9.375" style="14" bestFit="1" customWidth="1"/>
    <col min="11839" max="11839" width="9.375" style="14" customWidth="1"/>
    <col min="11840" max="11840" width="9.375" style="14" bestFit="1" customWidth="1"/>
    <col min="11841" max="11841" width="9.375" style="14" customWidth="1"/>
    <col min="11842" max="11842" width="9.375" style="14" bestFit="1" customWidth="1"/>
    <col min="11843" max="11843" width="9.375" style="14" customWidth="1"/>
    <col min="11844" max="12029" width="9" style="14"/>
    <col min="12030" max="12030" width="3" style="14" customWidth="1"/>
    <col min="12031" max="12031" width="2.5" style="14" customWidth="1"/>
    <col min="12032" max="12032" width="0" style="14" hidden="1" customWidth="1"/>
    <col min="12033" max="12033" width="11" style="14" customWidth="1"/>
    <col min="12034" max="12043" width="6.25" style="14" customWidth="1"/>
    <col min="12044" max="12044" width="4.75" style="14" customWidth="1"/>
    <col min="12045" max="12045" width="0" style="14" hidden="1" customWidth="1"/>
    <col min="12046" max="12046" width="6.875" style="14" customWidth="1"/>
    <col min="12047" max="12047" width="0" style="14" hidden="1" customWidth="1"/>
    <col min="12048" max="12048" width="5.375" style="14" customWidth="1"/>
    <col min="12049" max="12049" width="6" style="14" customWidth="1"/>
    <col min="12050" max="12050" width="6.625" style="14" customWidth="1"/>
    <col min="12051" max="12051" width="5.375" style="14" customWidth="1"/>
    <col min="12052" max="12053" width="6.375" style="14" customWidth="1"/>
    <col min="12054" max="12055" width="5.375" style="14" customWidth="1"/>
    <col min="12056" max="12056" width="0" style="14" hidden="1" customWidth="1"/>
    <col min="12057" max="12057" width="5.375" style="14" customWidth="1"/>
    <col min="12058" max="12083" width="0" style="14" hidden="1" customWidth="1"/>
    <col min="12084" max="12084" width="9.375" style="14" customWidth="1"/>
    <col min="12085" max="12087" width="0" style="14" hidden="1" customWidth="1"/>
    <col min="12088" max="12088" width="7.5" style="14" customWidth="1"/>
    <col min="12089" max="12089" width="12.75" style="14" customWidth="1"/>
    <col min="12090" max="12090" width="9.375" style="14" bestFit="1" customWidth="1"/>
    <col min="12091" max="12091" width="9.375" style="14" customWidth="1"/>
    <col min="12092" max="12092" width="9.375" style="14" bestFit="1" customWidth="1"/>
    <col min="12093" max="12093" width="9.375" style="14" customWidth="1"/>
    <col min="12094" max="12094" width="9.375" style="14" bestFit="1" customWidth="1"/>
    <col min="12095" max="12095" width="9.375" style="14" customWidth="1"/>
    <col min="12096" max="12096" width="9.375" style="14" bestFit="1" customWidth="1"/>
    <col min="12097" max="12097" width="9.375" style="14" customWidth="1"/>
    <col min="12098" max="12098" width="9.375" style="14" bestFit="1" customWidth="1"/>
    <col min="12099" max="12099" width="9.375" style="14" customWidth="1"/>
    <col min="12100" max="12285" width="9" style="14"/>
    <col min="12286" max="12286" width="3" style="14" customWidth="1"/>
    <col min="12287" max="12287" width="2.5" style="14" customWidth="1"/>
    <col min="12288" max="12288" width="0" style="14" hidden="1" customWidth="1"/>
    <col min="12289" max="12289" width="11" style="14" customWidth="1"/>
    <col min="12290" max="12299" width="6.25" style="14" customWidth="1"/>
    <col min="12300" max="12300" width="4.75" style="14" customWidth="1"/>
    <col min="12301" max="12301" width="0" style="14" hidden="1" customWidth="1"/>
    <col min="12302" max="12302" width="6.875" style="14" customWidth="1"/>
    <col min="12303" max="12303" width="0" style="14" hidden="1" customWidth="1"/>
    <col min="12304" max="12304" width="5.375" style="14" customWidth="1"/>
    <col min="12305" max="12305" width="6" style="14" customWidth="1"/>
    <col min="12306" max="12306" width="6.625" style="14" customWidth="1"/>
    <col min="12307" max="12307" width="5.375" style="14" customWidth="1"/>
    <col min="12308" max="12309" width="6.375" style="14" customWidth="1"/>
    <col min="12310" max="12311" width="5.375" style="14" customWidth="1"/>
    <col min="12312" max="12312" width="0" style="14" hidden="1" customWidth="1"/>
    <col min="12313" max="12313" width="5.375" style="14" customWidth="1"/>
    <col min="12314" max="12339" width="0" style="14" hidden="1" customWidth="1"/>
    <col min="12340" max="12340" width="9.375" style="14" customWidth="1"/>
    <col min="12341" max="12343" width="0" style="14" hidden="1" customWidth="1"/>
    <col min="12344" max="12344" width="7.5" style="14" customWidth="1"/>
    <col min="12345" max="12345" width="12.75" style="14" customWidth="1"/>
    <col min="12346" max="12346" width="9.375" style="14" bestFit="1" customWidth="1"/>
    <col min="12347" max="12347" width="9.375" style="14" customWidth="1"/>
    <col min="12348" max="12348" width="9.375" style="14" bestFit="1" customWidth="1"/>
    <col min="12349" max="12349" width="9.375" style="14" customWidth="1"/>
    <col min="12350" max="12350" width="9.375" style="14" bestFit="1" customWidth="1"/>
    <col min="12351" max="12351" width="9.375" style="14" customWidth="1"/>
    <col min="12352" max="12352" width="9.375" style="14" bestFit="1" customWidth="1"/>
    <col min="12353" max="12353" width="9.375" style="14" customWidth="1"/>
    <col min="12354" max="12354" width="9.375" style="14" bestFit="1" customWidth="1"/>
    <col min="12355" max="12355" width="9.375" style="14" customWidth="1"/>
    <col min="12356" max="12541" width="9" style="14"/>
    <col min="12542" max="12542" width="3" style="14" customWidth="1"/>
    <col min="12543" max="12543" width="2.5" style="14" customWidth="1"/>
    <col min="12544" max="12544" width="0" style="14" hidden="1" customWidth="1"/>
    <col min="12545" max="12545" width="11" style="14" customWidth="1"/>
    <col min="12546" max="12555" width="6.25" style="14" customWidth="1"/>
    <col min="12556" max="12556" width="4.75" style="14" customWidth="1"/>
    <col min="12557" max="12557" width="0" style="14" hidden="1" customWidth="1"/>
    <col min="12558" max="12558" width="6.875" style="14" customWidth="1"/>
    <col min="12559" max="12559" width="0" style="14" hidden="1" customWidth="1"/>
    <col min="12560" max="12560" width="5.375" style="14" customWidth="1"/>
    <col min="12561" max="12561" width="6" style="14" customWidth="1"/>
    <col min="12562" max="12562" width="6.625" style="14" customWidth="1"/>
    <col min="12563" max="12563" width="5.375" style="14" customWidth="1"/>
    <col min="12564" max="12565" width="6.375" style="14" customWidth="1"/>
    <col min="12566" max="12567" width="5.375" style="14" customWidth="1"/>
    <col min="12568" max="12568" width="0" style="14" hidden="1" customWidth="1"/>
    <col min="12569" max="12569" width="5.375" style="14" customWidth="1"/>
    <col min="12570" max="12595" width="0" style="14" hidden="1" customWidth="1"/>
    <col min="12596" max="12596" width="9.375" style="14" customWidth="1"/>
    <col min="12597" max="12599" width="0" style="14" hidden="1" customWidth="1"/>
    <col min="12600" max="12600" width="7.5" style="14" customWidth="1"/>
    <col min="12601" max="12601" width="12.75" style="14" customWidth="1"/>
    <col min="12602" max="12602" width="9.375" style="14" bestFit="1" customWidth="1"/>
    <col min="12603" max="12603" width="9.375" style="14" customWidth="1"/>
    <col min="12604" max="12604" width="9.375" style="14" bestFit="1" customWidth="1"/>
    <col min="12605" max="12605" width="9.375" style="14" customWidth="1"/>
    <col min="12606" max="12606" width="9.375" style="14" bestFit="1" customWidth="1"/>
    <col min="12607" max="12607" width="9.375" style="14" customWidth="1"/>
    <col min="12608" max="12608" width="9.375" style="14" bestFit="1" customWidth="1"/>
    <col min="12609" max="12609" width="9.375" style="14" customWidth="1"/>
    <col min="12610" max="12610" width="9.375" style="14" bestFit="1" customWidth="1"/>
    <col min="12611" max="12611" width="9.375" style="14" customWidth="1"/>
    <col min="12612" max="12797" width="9" style="14"/>
    <col min="12798" max="12798" width="3" style="14" customWidth="1"/>
    <col min="12799" max="12799" width="2.5" style="14" customWidth="1"/>
    <col min="12800" max="12800" width="0" style="14" hidden="1" customWidth="1"/>
    <col min="12801" max="12801" width="11" style="14" customWidth="1"/>
    <col min="12802" max="12811" width="6.25" style="14" customWidth="1"/>
    <col min="12812" max="12812" width="4.75" style="14" customWidth="1"/>
    <col min="12813" max="12813" width="0" style="14" hidden="1" customWidth="1"/>
    <col min="12814" max="12814" width="6.875" style="14" customWidth="1"/>
    <col min="12815" max="12815" width="0" style="14" hidden="1" customWidth="1"/>
    <col min="12816" max="12816" width="5.375" style="14" customWidth="1"/>
    <col min="12817" max="12817" width="6" style="14" customWidth="1"/>
    <col min="12818" max="12818" width="6.625" style="14" customWidth="1"/>
    <col min="12819" max="12819" width="5.375" style="14" customWidth="1"/>
    <col min="12820" max="12821" width="6.375" style="14" customWidth="1"/>
    <col min="12822" max="12823" width="5.375" style="14" customWidth="1"/>
    <col min="12824" max="12824" width="0" style="14" hidden="1" customWidth="1"/>
    <col min="12825" max="12825" width="5.375" style="14" customWidth="1"/>
    <col min="12826" max="12851" width="0" style="14" hidden="1" customWidth="1"/>
    <col min="12852" max="12852" width="9.375" style="14" customWidth="1"/>
    <col min="12853" max="12855" width="0" style="14" hidden="1" customWidth="1"/>
    <col min="12856" max="12856" width="7.5" style="14" customWidth="1"/>
    <col min="12857" max="12857" width="12.75" style="14" customWidth="1"/>
    <col min="12858" max="12858" width="9.375" style="14" bestFit="1" customWidth="1"/>
    <col min="12859" max="12859" width="9.375" style="14" customWidth="1"/>
    <col min="12860" max="12860" width="9.375" style="14" bestFit="1" customWidth="1"/>
    <col min="12861" max="12861" width="9.375" style="14" customWidth="1"/>
    <col min="12862" max="12862" width="9.375" style="14" bestFit="1" customWidth="1"/>
    <col min="12863" max="12863" width="9.375" style="14" customWidth="1"/>
    <col min="12864" max="12864" width="9.375" style="14" bestFit="1" customWidth="1"/>
    <col min="12865" max="12865" width="9.375" style="14" customWidth="1"/>
    <col min="12866" max="12866" width="9.375" style="14" bestFit="1" customWidth="1"/>
    <col min="12867" max="12867" width="9.375" style="14" customWidth="1"/>
    <col min="12868" max="13053" width="9" style="14"/>
    <col min="13054" max="13054" width="3" style="14" customWidth="1"/>
    <col min="13055" max="13055" width="2.5" style="14" customWidth="1"/>
    <col min="13056" max="13056" width="0" style="14" hidden="1" customWidth="1"/>
    <col min="13057" max="13057" width="11" style="14" customWidth="1"/>
    <col min="13058" max="13067" width="6.25" style="14" customWidth="1"/>
    <col min="13068" max="13068" width="4.75" style="14" customWidth="1"/>
    <col min="13069" max="13069" width="0" style="14" hidden="1" customWidth="1"/>
    <col min="13070" max="13070" width="6.875" style="14" customWidth="1"/>
    <col min="13071" max="13071" width="0" style="14" hidden="1" customWidth="1"/>
    <col min="13072" max="13072" width="5.375" style="14" customWidth="1"/>
    <col min="13073" max="13073" width="6" style="14" customWidth="1"/>
    <col min="13074" max="13074" width="6.625" style="14" customWidth="1"/>
    <col min="13075" max="13075" width="5.375" style="14" customWidth="1"/>
    <col min="13076" max="13077" width="6.375" style="14" customWidth="1"/>
    <col min="13078" max="13079" width="5.375" style="14" customWidth="1"/>
    <col min="13080" max="13080" width="0" style="14" hidden="1" customWidth="1"/>
    <col min="13081" max="13081" width="5.375" style="14" customWidth="1"/>
    <col min="13082" max="13107" width="0" style="14" hidden="1" customWidth="1"/>
    <col min="13108" max="13108" width="9.375" style="14" customWidth="1"/>
    <col min="13109" max="13111" width="0" style="14" hidden="1" customWidth="1"/>
    <col min="13112" max="13112" width="7.5" style="14" customWidth="1"/>
    <col min="13113" max="13113" width="12.75" style="14" customWidth="1"/>
    <col min="13114" max="13114" width="9.375" style="14" bestFit="1" customWidth="1"/>
    <col min="13115" max="13115" width="9.375" style="14" customWidth="1"/>
    <col min="13116" max="13116" width="9.375" style="14" bestFit="1" customWidth="1"/>
    <col min="13117" max="13117" width="9.375" style="14" customWidth="1"/>
    <col min="13118" max="13118" width="9.375" style="14" bestFit="1" customWidth="1"/>
    <col min="13119" max="13119" width="9.375" style="14" customWidth="1"/>
    <col min="13120" max="13120" width="9.375" style="14" bestFit="1" customWidth="1"/>
    <col min="13121" max="13121" width="9.375" style="14" customWidth="1"/>
    <col min="13122" max="13122" width="9.375" style="14" bestFit="1" customWidth="1"/>
    <col min="13123" max="13123" width="9.375" style="14" customWidth="1"/>
    <col min="13124" max="13309" width="9" style="14"/>
    <col min="13310" max="13310" width="3" style="14" customWidth="1"/>
    <col min="13311" max="13311" width="2.5" style="14" customWidth="1"/>
    <col min="13312" max="13312" width="0" style="14" hidden="1" customWidth="1"/>
    <col min="13313" max="13313" width="11" style="14" customWidth="1"/>
    <col min="13314" max="13323" width="6.25" style="14" customWidth="1"/>
    <col min="13324" max="13324" width="4.75" style="14" customWidth="1"/>
    <col min="13325" max="13325" width="0" style="14" hidden="1" customWidth="1"/>
    <col min="13326" max="13326" width="6.875" style="14" customWidth="1"/>
    <col min="13327" max="13327" width="0" style="14" hidden="1" customWidth="1"/>
    <col min="13328" max="13328" width="5.375" style="14" customWidth="1"/>
    <col min="13329" max="13329" width="6" style="14" customWidth="1"/>
    <col min="13330" max="13330" width="6.625" style="14" customWidth="1"/>
    <col min="13331" max="13331" width="5.375" style="14" customWidth="1"/>
    <col min="13332" max="13333" width="6.375" style="14" customWidth="1"/>
    <col min="13334" max="13335" width="5.375" style="14" customWidth="1"/>
    <col min="13336" max="13336" width="0" style="14" hidden="1" customWidth="1"/>
    <col min="13337" max="13337" width="5.375" style="14" customWidth="1"/>
    <col min="13338" max="13363" width="0" style="14" hidden="1" customWidth="1"/>
    <col min="13364" max="13364" width="9.375" style="14" customWidth="1"/>
    <col min="13365" max="13367" width="0" style="14" hidden="1" customWidth="1"/>
    <col min="13368" max="13368" width="7.5" style="14" customWidth="1"/>
    <col min="13369" max="13369" width="12.75" style="14" customWidth="1"/>
    <col min="13370" max="13370" width="9.375" style="14" bestFit="1" customWidth="1"/>
    <col min="13371" max="13371" width="9.375" style="14" customWidth="1"/>
    <col min="13372" max="13372" width="9.375" style="14" bestFit="1" customWidth="1"/>
    <col min="13373" max="13373" width="9.375" style="14" customWidth="1"/>
    <col min="13374" max="13374" width="9.375" style="14" bestFit="1" customWidth="1"/>
    <col min="13375" max="13375" width="9.375" style="14" customWidth="1"/>
    <col min="13376" max="13376" width="9.375" style="14" bestFit="1" customWidth="1"/>
    <col min="13377" max="13377" width="9.375" style="14" customWidth="1"/>
    <col min="13378" max="13378" width="9.375" style="14" bestFit="1" customWidth="1"/>
    <col min="13379" max="13379" width="9.375" style="14" customWidth="1"/>
    <col min="13380" max="13565" width="9" style="14"/>
    <col min="13566" max="13566" width="3" style="14" customWidth="1"/>
    <col min="13567" max="13567" width="2.5" style="14" customWidth="1"/>
    <col min="13568" max="13568" width="0" style="14" hidden="1" customWidth="1"/>
    <col min="13569" max="13569" width="11" style="14" customWidth="1"/>
    <col min="13570" max="13579" width="6.25" style="14" customWidth="1"/>
    <col min="13580" max="13580" width="4.75" style="14" customWidth="1"/>
    <col min="13581" max="13581" width="0" style="14" hidden="1" customWidth="1"/>
    <col min="13582" max="13582" width="6.875" style="14" customWidth="1"/>
    <col min="13583" max="13583" width="0" style="14" hidden="1" customWidth="1"/>
    <col min="13584" max="13584" width="5.375" style="14" customWidth="1"/>
    <col min="13585" max="13585" width="6" style="14" customWidth="1"/>
    <col min="13586" max="13586" width="6.625" style="14" customWidth="1"/>
    <col min="13587" max="13587" width="5.375" style="14" customWidth="1"/>
    <col min="13588" max="13589" width="6.375" style="14" customWidth="1"/>
    <col min="13590" max="13591" width="5.375" style="14" customWidth="1"/>
    <col min="13592" max="13592" width="0" style="14" hidden="1" customWidth="1"/>
    <col min="13593" max="13593" width="5.375" style="14" customWidth="1"/>
    <col min="13594" max="13619" width="0" style="14" hidden="1" customWidth="1"/>
    <col min="13620" max="13620" width="9.375" style="14" customWidth="1"/>
    <col min="13621" max="13623" width="0" style="14" hidden="1" customWidth="1"/>
    <col min="13624" max="13624" width="7.5" style="14" customWidth="1"/>
    <col min="13625" max="13625" width="12.75" style="14" customWidth="1"/>
    <col min="13626" max="13626" width="9.375" style="14" bestFit="1" customWidth="1"/>
    <col min="13627" max="13627" width="9.375" style="14" customWidth="1"/>
    <col min="13628" max="13628" width="9.375" style="14" bestFit="1" customWidth="1"/>
    <col min="13629" max="13629" width="9.375" style="14" customWidth="1"/>
    <col min="13630" max="13630" width="9.375" style="14" bestFit="1" customWidth="1"/>
    <col min="13631" max="13631" width="9.375" style="14" customWidth="1"/>
    <col min="13632" max="13632" width="9.375" style="14" bestFit="1" customWidth="1"/>
    <col min="13633" max="13633" width="9.375" style="14" customWidth="1"/>
    <col min="13634" max="13634" width="9.375" style="14" bestFit="1" customWidth="1"/>
    <col min="13635" max="13635" width="9.375" style="14" customWidth="1"/>
    <col min="13636" max="13821" width="9" style="14"/>
    <col min="13822" max="13822" width="3" style="14" customWidth="1"/>
    <col min="13823" max="13823" width="2.5" style="14" customWidth="1"/>
    <col min="13824" max="13824" width="0" style="14" hidden="1" customWidth="1"/>
    <col min="13825" max="13825" width="11" style="14" customWidth="1"/>
    <col min="13826" max="13835" width="6.25" style="14" customWidth="1"/>
    <col min="13836" max="13836" width="4.75" style="14" customWidth="1"/>
    <col min="13837" max="13837" width="0" style="14" hidden="1" customWidth="1"/>
    <col min="13838" max="13838" width="6.875" style="14" customWidth="1"/>
    <col min="13839" max="13839" width="0" style="14" hidden="1" customWidth="1"/>
    <col min="13840" max="13840" width="5.375" style="14" customWidth="1"/>
    <col min="13841" max="13841" width="6" style="14" customWidth="1"/>
    <col min="13842" max="13842" width="6.625" style="14" customWidth="1"/>
    <col min="13843" max="13843" width="5.375" style="14" customWidth="1"/>
    <col min="13844" max="13845" width="6.375" style="14" customWidth="1"/>
    <col min="13846" max="13847" width="5.375" style="14" customWidth="1"/>
    <col min="13848" max="13848" width="0" style="14" hidden="1" customWidth="1"/>
    <col min="13849" max="13849" width="5.375" style="14" customWidth="1"/>
    <col min="13850" max="13875" width="0" style="14" hidden="1" customWidth="1"/>
    <col min="13876" max="13876" width="9.375" style="14" customWidth="1"/>
    <col min="13877" max="13879" width="0" style="14" hidden="1" customWidth="1"/>
    <col min="13880" max="13880" width="7.5" style="14" customWidth="1"/>
    <col min="13881" max="13881" width="12.75" style="14" customWidth="1"/>
    <col min="13882" max="13882" width="9.375" style="14" bestFit="1" customWidth="1"/>
    <col min="13883" max="13883" width="9.375" style="14" customWidth="1"/>
    <col min="13884" max="13884" width="9.375" style="14" bestFit="1" customWidth="1"/>
    <col min="13885" max="13885" width="9.375" style="14" customWidth="1"/>
    <col min="13886" max="13886" width="9.375" style="14" bestFit="1" customWidth="1"/>
    <col min="13887" max="13887" width="9.375" style="14" customWidth="1"/>
    <col min="13888" max="13888" width="9.375" style="14" bestFit="1" customWidth="1"/>
    <col min="13889" max="13889" width="9.375" style="14" customWidth="1"/>
    <col min="13890" max="13890" width="9.375" style="14" bestFit="1" customWidth="1"/>
    <col min="13891" max="13891" width="9.375" style="14" customWidth="1"/>
    <col min="13892" max="14077" width="9" style="14"/>
    <col min="14078" max="14078" width="3" style="14" customWidth="1"/>
    <col min="14079" max="14079" width="2.5" style="14" customWidth="1"/>
    <col min="14080" max="14080" width="0" style="14" hidden="1" customWidth="1"/>
    <col min="14081" max="14081" width="11" style="14" customWidth="1"/>
    <col min="14082" max="14091" width="6.25" style="14" customWidth="1"/>
    <col min="14092" max="14092" width="4.75" style="14" customWidth="1"/>
    <col min="14093" max="14093" width="0" style="14" hidden="1" customWidth="1"/>
    <col min="14094" max="14094" width="6.875" style="14" customWidth="1"/>
    <col min="14095" max="14095" width="0" style="14" hidden="1" customWidth="1"/>
    <col min="14096" max="14096" width="5.375" style="14" customWidth="1"/>
    <col min="14097" max="14097" width="6" style="14" customWidth="1"/>
    <col min="14098" max="14098" width="6.625" style="14" customWidth="1"/>
    <col min="14099" max="14099" width="5.375" style="14" customWidth="1"/>
    <col min="14100" max="14101" width="6.375" style="14" customWidth="1"/>
    <col min="14102" max="14103" width="5.375" style="14" customWidth="1"/>
    <col min="14104" max="14104" width="0" style="14" hidden="1" customWidth="1"/>
    <col min="14105" max="14105" width="5.375" style="14" customWidth="1"/>
    <col min="14106" max="14131" width="0" style="14" hidden="1" customWidth="1"/>
    <col min="14132" max="14132" width="9.375" style="14" customWidth="1"/>
    <col min="14133" max="14135" width="0" style="14" hidden="1" customWidth="1"/>
    <col min="14136" max="14136" width="7.5" style="14" customWidth="1"/>
    <col min="14137" max="14137" width="12.75" style="14" customWidth="1"/>
    <col min="14138" max="14138" width="9.375" style="14" bestFit="1" customWidth="1"/>
    <col min="14139" max="14139" width="9.375" style="14" customWidth="1"/>
    <col min="14140" max="14140" width="9.375" style="14" bestFit="1" customWidth="1"/>
    <col min="14141" max="14141" width="9.375" style="14" customWidth="1"/>
    <col min="14142" max="14142" width="9.375" style="14" bestFit="1" customWidth="1"/>
    <col min="14143" max="14143" width="9.375" style="14" customWidth="1"/>
    <col min="14144" max="14144" width="9.375" style="14" bestFit="1" customWidth="1"/>
    <col min="14145" max="14145" width="9.375" style="14" customWidth="1"/>
    <col min="14146" max="14146" width="9.375" style="14" bestFit="1" customWidth="1"/>
    <col min="14147" max="14147" width="9.375" style="14" customWidth="1"/>
    <col min="14148" max="14333" width="9" style="14"/>
    <col min="14334" max="14334" width="3" style="14" customWidth="1"/>
    <col min="14335" max="14335" width="2.5" style="14" customWidth="1"/>
    <col min="14336" max="14336" width="0" style="14" hidden="1" customWidth="1"/>
    <col min="14337" max="14337" width="11" style="14" customWidth="1"/>
    <col min="14338" max="14347" width="6.25" style="14" customWidth="1"/>
    <col min="14348" max="14348" width="4.75" style="14" customWidth="1"/>
    <col min="14349" max="14349" width="0" style="14" hidden="1" customWidth="1"/>
    <col min="14350" max="14350" width="6.875" style="14" customWidth="1"/>
    <col min="14351" max="14351" width="0" style="14" hidden="1" customWidth="1"/>
    <col min="14352" max="14352" width="5.375" style="14" customWidth="1"/>
    <col min="14353" max="14353" width="6" style="14" customWidth="1"/>
    <col min="14354" max="14354" width="6.625" style="14" customWidth="1"/>
    <col min="14355" max="14355" width="5.375" style="14" customWidth="1"/>
    <col min="14356" max="14357" width="6.375" style="14" customWidth="1"/>
    <col min="14358" max="14359" width="5.375" style="14" customWidth="1"/>
    <col min="14360" max="14360" width="0" style="14" hidden="1" customWidth="1"/>
    <col min="14361" max="14361" width="5.375" style="14" customWidth="1"/>
    <col min="14362" max="14387" width="0" style="14" hidden="1" customWidth="1"/>
    <col min="14388" max="14388" width="9.375" style="14" customWidth="1"/>
    <col min="14389" max="14391" width="0" style="14" hidden="1" customWidth="1"/>
    <col min="14392" max="14392" width="7.5" style="14" customWidth="1"/>
    <col min="14393" max="14393" width="12.75" style="14" customWidth="1"/>
    <col min="14394" max="14394" width="9.375" style="14" bestFit="1" customWidth="1"/>
    <col min="14395" max="14395" width="9.375" style="14" customWidth="1"/>
    <col min="14396" max="14396" width="9.375" style="14" bestFit="1" customWidth="1"/>
    <col min="14397" max="14397" width="9.375" style="14" customWidth="1"/>
    <col min="14398" max="14398" width="9.375" style="14" bestFit="1" customWidth="1"/>
    <col min="14399" max="14399" width="9.375" style="14" customWidth="1"/>
    <col min="14400" max="14400" width="9.375" style="14" bestFit="1" customWidth="1"/>
    <col min="14401" max="14401" width="9.375" style="14" customWidth="1"/>
    <col min="14402" max="14402" width="9.375" style="14" bestFit="1" customWidth="1"/>
    <col min="14403" max="14403" width="9.375" style="14" customWidth="1"/>
    <col min="14404" max="14589" width="9" style="14"/>
    <col min="14590" max="14590" width="3" style="14" customWidth="1"/>
    <col min="14591" max="14591" width="2.5" style="14" customWidth="1"/>
    <col min="14592" max="14592" width="0" style="14" hidden="1" customWidth="1"/>
    <col min="14593" max="14593" width="11" style="14" customWidth="1"/>
    <col min="14594" max="14603" width="6.25" style="14" customWidth="1"/>
    <col min="14604" max="14604" width="4.75" style="14" customWidth="1"/>
    <col min="14605" max="14605" width="0" style="14" hidden="1" customWidth="1"/>
    <col min="14606" max="14606" width="6.875" style="14" customWidth="1"/>
    <col min="14607" max="14607" width="0" style="14" hidden="1" customWidth="1"/>
    <col min="14608" max="14608" width="5.375" style="14" customWidth="1"/>
    <col min="14609" max="14609" width="6" style="14" customWidth="1"/>
    <col min="14610" max="14610" width="6.625" style="14" customWidth="1"/>
    <col min="14611" max="14611" width="5.375" style="14" customWidth="1"/>
    <col min="14612" max="14613" width="6.375" style="14" customWidth="1"/>
    <col min="14614" max="14615" width="5.375" style="14" customWidth="1"/>
    <col min="14616" max="14616" width="0" style="14" hidden="1" customWidth="1"/>
    <col min="14617" max="14617" width="5.375" style="14" customWidth="1"/>
    <col min="14618" max="14643" width="0" style="14" hidden="1" customWidth="1"/>
    <col min="14644" max="14644" width="9.375" style="14" customWidth="1"/>
    <col min="14645" max="14647" width="0" style="14" hidden="1" customWidth="1"/>
    <col min="14648" max="14648" width="7.5" style="14" customWidth="1"/>
    <col min="14649" max="14649" width="12.75" style="14" customWidth="1"/>
    <col min="14650" max="14650" width="9.375" style="14" bestFit="1" customWidth="1"/>
    <col min="14651" max="14651" width="9.375" style="14" customWidth="1"/>
    <col min="14652" max="14652" width="9.375" style="14" bestFit="1" customWidth="1"/>
    <col min="14653" max="14653" width="9.375" style="14" customWidth="1"/>
    <col min="14654" max="14654" width="9.375" style="14" bestFit="1" customWidth="1"/>
    <col min="14655" max="14655" width="9.375" style="14" customWidth="1"/>
    <col min="14656" max="14656" width="9.375" style="14" bestFit="1" customWidth="1"/>
    <col min="14657" max="14657" width="9.375" style="14" customWidth="1"/>
    <col min="14658" max="14658" width="9.375" style="14" bestFit="1" customWidth="1"/>
    <col min="14659" max="14659" width="9.375" style="14" customWidth="1"/>
    <col min="14660" max="14845" width="9" style="14"/>
    <col min="14846" max="14846" width="3" style="14" customWidth="1"/>
    <col min="14847" max="14847" width="2.5" style="14" customWidth="1"/>
    <col min="14848" max="14848" width="0" style="14" hidden="1" customWidth="1"/>
    <col min="14849" max="14849" width="11" style="14" customWidth="1"/>
    <col min="14850" max="14859" width="6.25" style="14" customWidth="1"/>
    <col min="14860" max="14860" width="4.75" style="14" customWidth="1"/>
    <col min="14861" max="14861" width="0" style="14" hidden="1" customWidth="1"/>
    <col min="14862" max="14862" width="6.875" style="14" customWidth="1"/>
    <col min="14863" max="14863" width="0" style="14" hidden="1" customWidth="1"/>
    <col min="14864" max="14864" width="5.375" style="14" customWidth="1"/>
    <col min="14865" max="14865" width="6" style="14" customWidth="1"/>
    <col min="14866" max="14866" width="6.625" style="14" customWidth="1"/>
    <col min="14867" max="14867" width="5.375" style="14" customWidth="1"/>
    <col min="14868" max="14869" width="6.375" style="14" customWidth="1"/>
    <col min="14870" max="14871" width="5.375" style="14" customWidth="1"/>
    <col min="14872" max="14872" width="0" style="14" hidden="1" customWidth="1"/>
    <col min="14873" max="14873" width="5.375" style="14" customWidth="1"/>
    <col min="14874" max="14899" width="0" style="14" hidden="1" customWidth="1"/>
    <col min="14900" max="14900" width="9.375" style="14" customWidth="1"/>
    <col min="14901" max="14903" width="0" style="14" hidden="1" customWidth="1"/>
    <col min="14904" max="14904" width="7.5" style="14" customWidth="1"/>
    <col min="14905" max="14905" width="12.75" style="14" customWidth="1"/>
    <col min="14906" max="14906" width="9.375" style="14" bestFit="1" customWidth="1"/>
    <col min="14907" max="14907" width="9.375" style="14" customWidth="1"/>
    <col min="14908" max="14908" width="9.375" style="14" bestFit="1" customWidth="1"/>
    <col min="14909" max="14909" width="9.375" style="14" customWidth="1"/>
    <col min="14910" max="14910" width="9.375" style="14" bestFit="1" customWidth="1"/>
    <col min="14911" max="14911" width="9.375" style="14" customWidth="1"/>
    <col min="14912" max="14912" width="9.375" style="14" bestFit="1" customWidth="1"/>
    <col min="14913" max="14913" width="9.375" style="14" customWidth="1"/>
    <col min="14914" max="14914" width="9.375" style="14" bestFit="1" customWidth="1"/>
    <col min="14915" max="14915" width="9.375" style="14" customWidth="1"/>
    <col min="14916" max="15101" width="9" style="14"/>
    <col min="15102" max="15102" width="3" style="14" customWidth="1"/>
    <col min="15103" max="15103" width="2.5" style="14" customWidth="1"/>
    <col min="15104" max="15104" width="0" style="14" hidden="1" customWidth="1"/>
    <col min="15105" max="15105" width="11" style="14" customWidth="1"/>
    <col min="15106" max="15115" width="6.25" style="14" customWidth="1"/>
    <col min="15116" max="15116" width="4.75" style="14" customWidth="1"/>
    <col min="15117" max="15117" width="0" style="14" hidden="1" customWidth="1"/>
    <col min="15118" max="15118" width="6.875" style="14" customWidth="1"/>
    <col min="15119" max="15119" width="0" style="14" hidden="1" customWidth="1"/>
    <col min="15120" max="15120" width="5.375" style="14" customWidth="1"/>
    <col min="15121" max="15121" width="6" style="14" customWidth="1"/>
    <col min="15122" max="15122" width="6.625" style="14" customWidth="1"/>
    <col min="15123" max="15123" width="5.375" style="14" customWidth="1"/>
    <col min="15124" max="15125" width="6.375" style="14" customWidth="1"/>
    <col min="15126" max="15127" width="5.375" style="14" customWidth="1"/>
    <col min="15128" max="15128" width="0" style="14" hidden="1" customWidth="1"/>
    <col min="15129" max="15129" width="5.375" style="14" customWidth="1"/>
    <col min="15130" max="15155" width="0" style="14" hidden="1" customWidth="1"/>
    <col min="15156" max="15156" width="9.375" style="14" customWidth="1"/>
    <col min="15157" max="15159" width="0" style="14" hidden="1" customWidth="1"/>
    <col min="15160" max="15160" width="7.5" style="14" customWidth="1"/>
    <col min="15161" max="15161" width="12.75" style="14" customWidth="1"/>
    <col min="15162" max="15162" width="9.375" style="14" bestFit="1" customWidth="1"/>
    <col min="15163" max="15163" width="9.375" style="14" customWidth="1"/>
    <col min="15164" max="15164" width="9.375" style="14" bestFit="1" customWidth="1"/>
    <col min="15165" max="15165" width="9.375" style="14" customWidth="1"/>
    <col min="15166" max="15166" width="9.375" style="14" bestFit="1" customWidth="1"/>
    <col min="15167" max="15167" width="9.375" style="14" customWidth="1"/>
    <col min="15168" max="15168" width="9.375" style="14" bestFit="1" customWidth="1"/>
    <col min="15169" max="15169" width="9.375" style="14" customWidth="1"/>
    <col min="15170" max="15170" width="9.375" style="14" bestFit="1" customWidth="1"/>
    <col min="15171" max="15171" width="9.375" style="14" customWidth="1"/>
    <col min="15172" max="15357" width="9" style="14"/>
    <col min="15358" max="15358" width="3" style="14" customWidth="1"/>
    <col min="15359" max="15359" width="2.5" style="14" customWidth="1"/>
    <col min="15360" max="15360" width="0" style="14" hidden="1" customWidth="1"/>
    <col min="15361" max="15361" width="11" style="14" customWidth="1"/>
    <col min="15362" max="15371" width="6.25" style="14" customWidth="1"/>
    <col min="15372" max="15372" width="4.75" style="14" customWidth="1"/>
    <col min="15373" max="15373" width="0" style="14" hidden="1" customWidth="1"/>
    <col min="15374" max="15374" width="6.875" style="14" customWidth="1"/>
    <col min="15375" max="15375" width="0" style="14" hidden="1" customWidth="1"/>
    <col min="15376" max="15376" width="5.375" style="14" customWidth="1"/>
    <col min="15377" max="15377" width="6" style="14" customWidth="1"/>
    <col min="15378" max="15378" width="6.625" style="14" customWidth="1"/>
    <col min="15379" max="15379" width="5.375" style="14" customWidth="1"/>
    <col min="15380" max="15381" width="6.375" style="14" customWidth="1"/>
    <col min="15382" max="15383" width="5.375" style="14" customWidth="1"/>
    <col min="15384" max="15384" width="0" style="14" hidden="1" customWidth="1"/>
    <col min="15385" max="15385" width="5.375" style="14" customWidth="1"/>
    <col min="15386" max="15411" width="0" style="14" hidden="1" customWidth="1"/>
    <col min="15412" max="15412" width="9.375" style="14" customWidth="1"/>
    <col min="15413" max="15415" width="0" style="14" hidden="1" customWidth="1"/>
    <col min="15416" max="15416" width="7.5" style="14" customWidth="1"/>
    <col min="15417" max="15417" width="12.75" style="14" customWidth="1"/>
    <col min="15418" max="15418" width="9.375" style="14" bestFit="1" customWidth="1"/>
    <col min="15419" max="15419" width="9.375" style="14" customWidth="1"/>
    <col min="15420" max="15420" width="9.375" style="14" bestFit="1" customWidth="1"/>
    <col min="15421" max="15421" width="9.375" style="14" customWidth="1"/>
    <col min="15422" max="15422" width="9.375" style="14" bestFit="1" customWidth="1"/>
    <col min="15423" max="15423" width="9.375" style="14" customWidth="1"/>
    <col min="15424" max="15424" width="9.375" style="14" bestFit="1" customWidth="1"/>
    <col min="15425" max="15425" width="9.375" style="14" customWidth="1"/>
    <col min="15426" max="15426" width="9.375" style="14" bestFit="1" customWidth="1"/>
    <col min="15427" max="15427" width="9.375" style="14" customWidth="1"/>
    <col min="15428" max="15613" width="9" style="14"/>
    <col min="15614" max="15614" width="3" style="14" customWidth="1"/>
    <col min="15615" max="15615" width="2.5" style="14" customWidth="1"/>
    <col min="15616" max="15616" width="0" style="14" hidden="1" customWidth="1"/>
    <col min="15617" max="15617" width="11" style="14" customWidth="1"/>
    <col min="15618" max="15627" width="6.25" style="14" customWidth="1"/>
    <col min="15628" max="15628" width="4.75" style="14" customWidth="1"/>
    <col min="15629" max="15629" width="0" style="14" hidden="1" customWidth="1"/>
    <col min="15630" max="15630" width="6.875" style="14" customWidth="1"/>
    <col min="15631" max="15631" width="0" style="14" hidden="1" customWidth="1"/>
    <col min="15632" max="15632" width="5.375" style="14" customWidth="1"/>
    <col min="15633" max="15633" width="6" style="14" customWidth="1"/>
    <col min="15634" max="15634" width="6.625" style="14" customWidth="1"/>
    <col min="15635" max="15635" width="5.375" style="14" customWidth="1"/>
    <col min="15636" max="15637" width="6.375" style="14" customWidth="1"/>
    <col min="15638" max="15639" width="5.375" style="14" customWidth="1"/>
    <col min="15640" max="15640" width="0" style="14" hidden="1" customWidth="1"/>
    <col min="15641" max="15641" width="5.375" style="14" customWidth="1"/>
    <col min="15642" max="15667" width="0" style="14" hidden="1" customWidth="1"/>
    <col min="15668" max="15668" width="9.375" style="14" customWidth="1"/>
    <col min="15669" max="15671" width="0" style="14" hidden="1" customWidth="1"/>
    <col min="15672" max="15672" width="7.5" style="14" customWidth="1"/>
    <col min="15673" max="15673" width="12.75" style="14" customWidth="1"/>
    <col min="15674" max="15674" width="9.375" style="14" bestFit="1" customWidth="1"/>
    <col min="15675" max="15675" width="9.375" style="14" customWidth="1"/>
    <col min="15676" max="15676" width="9.375" style="14" bestFit="1" customWidth="1"/>
    <col min="15677" max="15677" width="9.375" style="14" customWidth="1"/>
    <col min="15678" max="15678" width="9.375" style="14" bestFit="1" customWidth="1"/>
    <col min="15679" max="15679" width="9.375" style="14" customWidth="1"/>
    <col min="15680" max="15680" width="9.375" style="14" bestFit="1" customWidth="1"/>
    <col min="15681" max="15681" width="9.375" style="14" customWidth="1"/>
    <col min="15682" max="15682" width="9.375" style="14" bestFit="1" customWidth="1"/>
    <col min="15683" max="15683" width="9.375" style="14" customWidth="1"/>
    <col min="15684" max="15869" width="9" style="14"/>
    <col min="15870" max="15870" width="3" style="14" customWidth="1"/>
    <col min="15871" max="15871" width="2.5" style="14" customWidth="1"/>
    <col min="15872" max="15872" width="0" style="14" hidden="1" customWidth="1"/>
    <col min="15873" max="15873" width="11" style="14" customWidth="1"/>
    <col min="15874" max="15883" width="6.25" style="14" customWidth="1"/>
    <col min="15884" max="15884" width="4.75" style="14" customWidth="1"/>
    <col min="15885" max="15885" width="0" style="14" hidden="1" customWidth="1"/>
    <col min="15886" max="15886" width="6.875" style="14" customWidth="1"/>
    <col min="15887" max="15887" width="0" style="14" hidden="1" customWidth="1"/>
    <col min="15888" max="15888" width="5.375" style="14" customWidth="1"/>
    <col min="15889" max="15889" width="6" style="14" customWidth="1"/>
    <col min="15890" max="15890" width="6.625" style="14" customWidth="1"/>
    <col min="15891" max="15891" width="5.375" style="14" customWidth="1"/>
    <col min="15892" max="15893" width="6.375" style="14" customWidth="1"/>
    <col min="15894" max="15895" width="5.375" style="14" customWidth="1"/>
    <col min="15896" max="15896" width="0" style="14" hidden="1" customWidth="1"/>
    <col min="15897" max="15897" width="5.375" style="14" customWidth="1"/>
    <col min="15898" max="15923" width="0" style="14" hidden="1" customWidth="1"/>
    <col min="15924" max="15924" width="9.375" style="14" customWidth="1"/>
    <col min="15925" max="15927" width="0" style="14" hidden="1" customWidth="1"/>
    <col min="15928" max="15928" width="7.5" style="14" customWidth="1"/>
    <col min="15929" max="15929" width="12.75" style="14" customWidth="1"/>
    <col min="15930" max="15930" width="9.375" style="14" bestFit="1" customWidth="1"/>
    <col min="15931" max="15931" width="9.375" style="14" customWidth="1"/>
    <col min="15932" max="15932" width="9.375" style="14" bestFit="1" customWidth="1"/>
    <col min="15933" max="15933" width="9.375" style="14" customWidth="1"/>
    <col min="15934" max="15934" width="9.375" style="14" bestFit="1" customWidth="1"/>
    <col min="15935" max="15935" width="9.375" style="14" customWidth="1"/>
    <col min="15936" max="15936" width="9.375" style="14" bestFit="1" customWidth="1"/>
    <col min="15937" max="15937" width="9.375" style="14" customWidth="1"/>
    <col min="15938" max="15938" width="9.375" style="14" bestFit="1" customWidth="1"/>
    <col min="15939" max="15939" width="9.375" style="14" customWidth="1"/>
    <col min="15940" max="16125" width="9" style="14"/>
    <col min="16126" max="16126" width="3" style="14" customWidth="1"/>
    <col min="16127" max="16127" width="2.5" style="14" customWidth="1"/>
    <col min="16128" max="16128" width="0" style="14" hidden="1" customWidth="1"/>
    <col min="16129" max="16129" width="11" style="14" customWidth="1"/>
    <col min="16130" max="16139" width="6.25" style="14" customWidth="1"/>
    <col min="16140" max="16140" width="4.75" style="14" customWidth="1"/>
    <col min="16141" max="16141" width="0" style="14" hidden="1" customWidth="1"/>
    <col min="16142" max="16142" width="6.875" style="14" customWidth="1"/>
    <col min="16143" max="16143" width="0" style="14" hidden="1" customWidth="1"/>
    <col min="16144" max="16144" width="5.375" style="14" customWidth="1"/>
    <col min="16145" max="16145" width="6" style="14" customWidth="1"/>
    <col min="16146" max="16146" width="6.625" style="14" customWidth="1"/>
    <col min="16147" max="16147" width="5.375" style="14" customWidth="1"/>
    <col min="16148" max="16149" width="6.375" style="14" customWidth="1"/>
    <col min="16150" max="16151" width="5.375" style="14" customWidth="1"/>
    <col min="16152" max="16152" width="0" style="14" hidden="1" customWidth="1"/>
    <col min="16153" max="16153" width="5.375" style="14" customWidth="1"/>
    <col min="16154" max="16179" width="0" style="14" hidden="1" customWidth="1"/>
    <col min="16180" max="16180" width="9.375" style="14" customWidth="1"/>
    <col min="16181" max="16183" width="0" style="14" hidden="1" customWidth="1"/>
    <col min="16184" max="16184" width="7.5" style="14" customWidth="1"/>
    <col min="16185" max="16185" width="12.75" style="14" customWidth="1"/>
    <col min="16186" max="16186" width="9.375" style="14" bestFit="1" customWidth="1"/>
    <col min="16187" max="16187" width="9.375" style="14" customWidth="1"/>
    <col min="16188" max="16188" width="9.375" style="14" bestFit="1" customWidth="1"/>
    <col min="16189" max="16189" width="9.375" style="14" customWidth="1"/>
    <col min="16190" max="16190" width="9.375" style="14" bestFit="1" customWidth="1"/>
    <col min="16191" max="16191" width="9.375" style="14" customWidth="1"/>
    <col min="16192" max="16192" width="9.375" style="14" bestFit="1" customWidth="1"/>
    <col min="16193" max="16193" width="9.375" style="14" customWidth="1"/>
    <col min="16194" max="16194" width="9.375" style="14" bestFit="1" customWidth="1"/>
    <col min="16195" max="16195" width="9.375" style="14" customWidth="1"/>
    <col min="16196" max="16384" width="9" style="14"/>
  </cols>
  <sheetData>
    <row r="1" spans="1:70" s="10" customFormat="1" ht="28.5" customHeight="1" thickBot="1">
      <c r="A1" s="377" t="s">
        <v>108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T1" s="298" t="str">
        <f>HYPERLINK("#はじめに!A1","はじめにの画面に戻る")</f>
        <v>はじめにの画面に戻る</v>
      </c>
      <c r="U1" s="299"/>
      <c r="V1" s="299"/>
      <c r="W1" s="299"/>
      <c r="X1" s="299"/>
      <c r="Y1" s="299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70" s="57" customFormat="1" ht="16.5" customHeight="1" thickBot="1">
      <c r="A2" s="376" t="s">
        <v>160</v>
      </c>
      <c r="B2" s="376"/>
      <c r="C2" s="376"/>
      <c r="D2" s="376"/>
      <c r="E2" s="376"/>
      <c r="F2" s="376"/>
      <c r="G2" s="376"/>
      <c r="H2" s="376"/>
      <c r="I2" s="301" t="s">
        <v>109</v>
      </c>
      <c r="J2" s="302"/>
      <c r="K2" s="302"/>
      <c r="L2" s="302"/>
      <c r="M2" s="302"/>
      <c r="N2" s="302"/>
      <c r="O2" s="303"/>
      <c r="P2" s="58"/>
      <c r="Q2" s="58"/>
      <c r="R2" s="58"/>
      <c r="S2" s="58"/>
      <c r="T2" s="58"/>
      <c r="AN2" s="59"/>
      <c r="AO2" s="59"/>
      <c r="AP2" s="59"/>
      <c r="AQ2" s="59"/>
      <c r="AR2" s="59"/>
      <c r="AS2" s="59"/>
      <c r="AT2" s="59"/>
      <c r="AU2" s="59"/>
      <c r="AV2" s="59"/>
      <c r="AW2" s="59"/>
    </row>
    <row r="3" spans="1:70" s="12" customFormat="1" ht="37.5" customHeight="1">
      <c r="A3" s="304"/>
      <c r="B3" s="304"/>
      <c r="C3" s="11"/>
      <c r="E3" s="2"/>
      <c r="F3" s="2"/>
      <c r="G3" s="3"/>
      <c r="H3" s="3"/>
      <c r="I3" s="4" t="s">
        <v>57</v>
      </c>
      <c r="J3" s="4"/>
      <c r="K3" s="3"/>
      <c r="L3" s="3"/>
      <c r="M3" s="3"/>
      <c r="N3" s="3"/>
      <c r="O3" s="13"/>
      <c r="P3" s="13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14"/>
      <c r="BD3" s="14"/>
      <c r="BE3" s="14"/>
      <c r="BF3" s="14"/>
    </row>
    <row r="4" spans="1:70" s="12" customFormat="1" ht="33" customHeight="1" thickBot="1">
      <c r="A4" s="307">
        <v>2022</v>
      </c>
      <c r="B4" s="307"/>
      <c r="C4" s="60"/>
      <c r="D4" s="61" t="s">
        <v>0</v>
      </c>
      <c r="E4" s="308" t="str">
        <f>I2</f>
        <v>STEP UPシリーズ</v>
      </c>
      <c r="F4" s="308"/>
      <c r="G4" s="308"/>
      <c r="H4" s="308"/>
      <c r="I4" s="308"/>
      <c r="J4" s="309" t="s">
        <v>56</v>
      </c>
      <c r="K4" s="309"/>
      <c r="L4" s="309"/>
      <c r="M4" s="309"/>
      <c r="N4" s="309"/>
      <c r="O4" s="309"/>
      <c r="P4" s="15"/>
      <c r="Q4" s="378" t="s">
        <v>105</v>
      </c>
      <c r="R4" s="378"/>
      <c r="S4" s="378"/>
      <c r="T4" s="378"/>
      <c r="U4" s="378"/>
      <c r="V4" s="378"/>
      <c r="W4" s="378"/>
      <c r="X4" s="378"/>
      <c r="Y4" s="378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14"/>
      <c r="BD4" s="14"/>
      <c r="BE4" s="14"/>
      <c r="BF4" s="14"/>
    </row>
    <row r="5" spans="1:70" ht="22.5" customHeight="1">
      <c r="A5" s="62">
        <v>12</v>
      </c>
      <c r="B5" s="63" t="s">
        <v>1</v>
      </c>
      <c r="C5" s="17"/>
      <c r="D5" s="31" t="s">
        <v>2</v>
      </c>
      <c r="E5" s="312" t="s">
        <v>3</v>
      </c>
      <c r="F5" s="313"/>
      <c r="G5" s="312" t="s">
        <v>4</v>
      </c>
      <c r="H5" s="313"/>
      <c r="I5" s="312" t="s">
        <v>5</v>
      </c>
      <c r="J5" s="313"/>
      <c r="K5" s="312" t="s">
        <v>6</v>
      </c>
      <c r="L5" s="313"/>
      <c r="M5" s="312" t="s">
        <v>7</v>
      </c>
      <c r="N5" s="313"/>
      <c r="O5" s="32" t="s">
        <v>8</v>
      </c>
      <c r="P5" s="33"/>
      <c r="Q5" s="34" t="s">
        <v>9</v>
      </c>
    </row>
    <row r="6" spans="1:70" ht="18.75" customHeight="1">
      <c r="A6" s="24"/>
      <c r="B6" s="24"/>
      <c r="D6" s="35"/>
      <c r="E6" s="36" t="s">
        <v>55</v>
      </c>
      <c r="F6" s="39" t="str">
        <f>I2</f>
        <v>STEP UPシリーズ</v>
      </c>
      <c r="G6" s="36" t="s">
        <v>55</v>
      </c>
      <c r="H6" s="39" t="str">
        <f>I2</f>
        <v>STEP UPシリーズ</v>
      </c>
      <c r="I6" s="36" t="s">
        <v>55</v>
      </c>
      <c r="J6" s="39" t="str">
        <f>I2</f>
        <v>STEP UPシリーズ</v>
      </c>
      <c r="K6" s="36" t="s">
        <v>55</v>
      </c>
      <c r="L6" s="39" t="str">
        <f>I2</f>
        <v>STEP UPシリーズ</v>
      </c>
      <c r="M6" s="36" t="s">
        <v>55</v>
      </c>
      <c r="N6" s="39" t="str">
        <f>I2</f>
        <v>STEP UPシリーズ</v>
      </c>
      <c r="O6" s="35"/>
      <c r="P6" s="37"/>
      <c r="Q6" s="38"/>
    </row>
    <row r="7" spans="1:70" ht="18.95" customHeight="1">
      <c r="A7" s="5">
        <v>1</v>
      </c>
      <c r="B7" s="6">
        <f t="shared" ref="B7:B37" si="0">DATE($A$4,$A$5,A7)</f>
        <v>44896</v>
      </c>
      <c r="C7" s="19">
        <f t="shared" ref="C7:C16" si="1">WEEKDAY(B7)</f>
        <v>5</v>
      </c>
      <c r="D7" s="9"/>
      <c r="E7" s="152" t="str">
        <f>IF($Q7=1,VLOOKUP($R7,$Z$10:$BB$69,10),IF($Q7=2,VLOOKUP($R6+1,$Z$10:$BB$69,20),IF($Q7="予備","予備","")))</f>
        <v>2～3</v>
      </c>
      <c r="F7" s="153" t="str">
        <f t="shared" ref="F7:F37" si="2">IF($Q7=1,VLOOKUP($R7,$Z$10:$BB$69,11),IF($Q7=2,VLOOKUP($R6+1,$Z$10:$BB$69,21),IF($Q7="予備","予備","")))</f>
        <v>2～3</v>
      </c>
      <c r="G7" s="154" t="str">
        <f t="shared" ref="G7:G37" si="3">IF($Q7=1,VLOOKUP($R7,$Z$10:$BB$69,12),IF($Q7=2,VLOOKUP($R6+1,$Z$10:$BB$69,22),IF($Q7="予備","予備","")))</f>
        <v/>
      </c>
      <c r="H7" s="153" t="str">
        <f t="shared" ref="H7:H37" si="4">IF($Q7=1,VLOOKUP($R7,$Z$10:$BB$69,13),IF($Q7=2,VLOOKUP($R6+1,$Z$10:$BB$69,23),IF($Q7="予備","予備","")))</f>
        <v/>
      </c>
      <c r="I7" s="154" t="str">
        <f t="shared" ref="I7:I37" si="5">IF($Q7=1,VLOOKUP($R7,$Z$10:$BB$69,14),IF($Q7=2,VLOOKUP($R6+1,$Z$10:$BB$69,24),IF($Q7="予備","予備","")))</f>
        <v/>
      </c>
      <c r="J7" s="153" t="str">
        <f t="shared" ref="J7:J37" si="6">IF($Q7=1,VLOOKUP($R7,$Z$10:$BB$69,15),IF($Q7=2,VLOOKUP($R6+1,$Z$10:$BB$69,25),IF($Q7="予備","予備","")))</f>
        <v/>
      </c>
      <c r="K7" s="154" t="str">
        <f t="shared" ref="K7:K37" si="7">IF($Q7=1,VLOOKUP($R7,$Z$10:$BB$69,16),IF($Q7=2,VLOOKUP($R6+1,$Z$10:$BB$69,26),IF($Q7="予備","予備","")))</f>
        <v/>
      </c>
      <c r="L7" s="153" t="str">
        <f t="shared" ref="L7:L37" si="8">IF($Q7=1,VLOOKUP($R7,$Z$10:$BB$69,17),IF($Q7=2,VLOOKUP($R6+1,$Z$10:$BB$69,27),IF($Q7="予備","予備","")))</f>
        <v/>
      </c>
      <c r="M7" s="154" t="str">
        <f t="shared" ref="M7:M37" si="9">IF($Q7=1,VLOOKUP($R7,$Z$10:$BB$69,18),IF($Q7=2,VLOOKUP($R6+1,$Z$10:$BB$69,28),IF($Q7="予備","予備","")))</f>
        <v/>
      </c>
      <c r="N7" s="153" t="str">
        <f t="shared" ref="N7:N37" si="10">IF($Q7=1,VLOOKUP($R7,$Z$10:$BB$69,19),IF($Q7=2,VLOOKUP($R6+1,$Z$10:$BB$69,29),IF($Q7="予備","予備","")))</f>
        <v/>
      </c>
      <c r="O7" s="9"/>
      <c r="Q7" s="64">
        <v>1</v>
      </c>
      <c r="R7" s="14">
        <f>SUM($Q$7:Q7)</f>
        <v>1</v>
      </c>
    </row>
    <row r="8" spans="1:70" ht="18.95" customHeight="1" thickBot="1">
      <c r="A8" s="5">
        <v>2</v>
      </c>
      <c r="B8" s="6">
        <f t="shared" si="0"/>
        <v>44897</v>
      </c>
      <c r="C8" s="19">
        <f t="shared" si="1"/>
        <v>6</v>
      </c>
      <c r="D8" s="9"/>
      <c r="E8" s="152" t="str">
        <f>IF($Q8=1,VLOOKUP($R8,$Z$10:$BB$69,10),IF($Q8=2,VLOOKUP($R7+1,$Z$10:$BB$69,20),IF($Q8="予備","予備","")))</f>
        <v/>
      </c>
      <c r="F8" s="153" t="str">
        <f t="shared" si="2"/>
        <v/>
      </c>
      <c r="G8" s="154" t="str">
        <f t="shared" si="3"/>
        <v>2～3</v>
      </c>
      <c r="H8" s="153" t="str">
        <f t="shared" si="4"/>
        <v>2～3</v>
      </c>
      <c r="I8" s="154" t="str">
        <f t="shared" si="5"/>
        <v/>
      </c>
      <c r="J8" s="153" t="str">
        <f t="shared" si="6"/>
        <v/>
      </c>
      <c r="K8" s="154" t="str">
        <f t="shared" si="7"/>
        <v/>
      </c>
      <c r="L8" s="153" t="str">
        <f t="shared" si="8"/>
        <v/>
      </c>
      <c r="M8" s="154" t="str">
        <f t="shared" si="9"/>
        <v/>
      </c>
      <c r="N8" s="153" t="str">
        <f t="shared" si="10"/>
        <v/>
      </c>
      <c r="O8" s="9"/>
      <c r="Q8" s="64">
        <v>1</v>
      </c>
      <c r="R8" s="14">
        <f>SUM($Q$7:Q8)</f>
        <v>2</v>
      </c>
      <c r="T8" s="7" t="s">
        <v>106</v>
      </c>
      <c r="U8" s="27"/>
      <c r="V8" s="16"/>
      <c r="Z8" s="8" t="s">
        <v>107</v>
      </c>
      <c r="AA8" s="27" t="s">
        <v>10</v>
      </c>
      <c r="AB8" s="27"/>
      <c r="AC8" s="16"/>
      <c r="AD8" s="27" t="s">
        <v>11</v>
      </c>
      <c r="AE8" s="27"/>
      <c r="AF8" s="27"/>
      <c r="AG8" s="27"/>
      <c r="AH8" s="27"/>
      <c r="AI8" s="27" t="s">
        <v>12</v>
      </c>
      <c r="AJ8" s="27"/>
      <c r="AK8" s="27"/>
      <c r="AL8" s="27"/>
      <c r="AM8" s="27"/>
      <c r="AN8" s="27"/>
      <c r="AO8" s="27"/>
      <c r="AP8" s="27"/>
      <c r="AQ8" s="27"/>
      <c r="AR8" s="27"/>
      <c r="AS8" s="27" t="s">
        <v>13</v>
      </c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40"/>
      <c r="BH8" s="40"/>
      <c r="BI8" s="311" t="s">
        <v>14</v>
      </c>
      <c r="BJ8" s="311"/>
      <c r="BK8" s="311" t="s">
        <v>4</v>
      </c>
      <c r="BL8" s="311"/>
      <c r="BM8" s="311" t="s">
        <v>5</v>
      </c>
      <c r="BN8" s="311"/>
      <c r="BO8" s="311" t="s">
        <v>6</v>
      </c>
      <c r="BP8" s="311"/>
      <c r="BQ8" s="311" t="s">
        <v>7</v>
      </c>
      <c r="BR8" s="311"/>
    </row>
    <row r="9" spans="1:70" ht="18.95" customHeight="1" thickBot="1">
      <c r="A9" s="5">
        <v>3</v>
      </c>
      <c r="B9" s="6">
        <f t="shared" si="0"/>
        <v>44898</v>
      </c>
      <c r="C9" s="19">
        <f t="shared" si="1"/>
        <v>7</v>
      </c>
      <c r="D9" s="9"/>
      <c r="E9" s="154" t="str">
        <f t="shared" ref="E9:E37" si="11">IF($Q9=1,VLOOKUP($R9,$Z$10:$BB$69,10),IF($Q9=2,VLOOKUP($R8+1,$Z$10:$BB$69,20),IF($Q9="予備","予備","")))</f>
        <v/>
      </c>
      <c r="F9" s="153" t="str">
        <f t="shared" si="2"/>
        <v/>
      </c>
      <c r="G9" s="154" t="str">
        <f t="shared" si="3"/>
        <v/>
      </c>
      <c r="H9" s="153" t="str">
        <f t="shared" si="4"/>
        <v/>
      </c>
      <c r="I9" s="154" t="str">
        <f t="shared" si="5"/>
        <v>2～3</v>
      </c>
      <c r="J9" s="153" t="str">
        <f t="shared" si="6"/>
        <v>2～3</v>
      </c>
      <c r="K9" s="154" t="str">
        <f t="shared" si="7"/>
        <v/>
      </c>
      <c r="L9" s="153" t="str">
        <f t="shared" si="8"/>
        <v/>
      </c>
      <c r="M9" s="154" t="str">
        <f t="shared" si="9"/>
        <v/>
      </c>
      <c r="N9" s="153" t="str">
        <f t="shared" si="10"/>
        <v/>
      </c>
      <c r="O9" s="9"/>
      <c r="Q9" s="64">
        <v>1</v>
      </c>
      <c r="R9" s="14">
        <f>SUM($Q$7:Q9)</f>
        <v>3</v>
      </c>
      <c r="T9" s="117" t="s">
        <v>15</v>
      </c>
      <c r="U9" s="29" t="s">
        <v>16</v>
      </c>
      <c r="Z9" s="29" t="s">
        <v>15</v>
      </c>
      <c r="AA9" s="29" t="s">
        <v>16</v>
      </c>
      <c r="AB9" s="29" t="s">
        <v>16</v>
      </c>
      <c r="AC9" s="29" t="s">
        <v>16</v>
      </c>
      <c r="AD9" s="47" t="s">
        <v>14</v>
      </c>
      <c r="AE9" s="47" t="s">
        <v>17</v>
      </c>
      <c r="AF9" s="47" t="s">
        <v>18</v>
      </c>
      <c r="AG9" s="47" t="s">
        <v>19</v>
      </c>
      <c r="AH9" s="47" t="s">
        <v>20</v>
      </c>
      <c r="AI9" s="50" t="s">
        <v>14</v>
      </c>
      <c r="AJ9" s="51" t="s">
        <v>156</v>
      </c>
      <c r="AK9" s="47" t="s">
        <v>17</v>
      </c>
      <c r="AL9" s="51" t="s">
        <v>156</v>
      </c>
      <c r="AM9" s="47" t="s">
        <v>18</v>
      </c>
      <c r="AN9" s="51" t="s">
        <v>156</v>
      </c>
      <c r="AO9" s="47" t="s">
        <v>19</v>
      </c>
      <c r="AP9" s="51" t="s">
        <v>156</v>
      </c>
      <c r="AQ9" s="47" t="s">
        <v>20</v>
      </c>
      <c r="AR9" s="51" t="s">
        <v>156</v>
      </c>
      <c r="AS9" s="50" t="s">
        <v>14</v>
      </c>
      <c r="AT9" s="51" t="s">
        <v>156</v>
      </c>
      <c r="AU9" s="47" t="s">
        <v>17</v>
      </c>
      <c r="AV9" s="51" t="s">
        <v>156</v>
      </c>
      <c r="AW9" s="47" t="s">
        <v>18</v>
      </c>
      <c r="AX9" s="51" t="s">
        <v>156</v>
      </c>
      <c r="AY9" s="47" t="s">
        <v>19</v>
      </c>
      <c r="AZ9" s="51" t="s">
        <v>156</v>
      </c>
      <c r="BA9" s="47" t="s">
        <v>20</v>
      </c>
      <c r="BB9" s="51" t="s">
        <v>156</v>
      </c>
      <c r="BG9" s="41" t="s">
        <v>11</v>
      </c>
      <c r="BH9" s="42" t="s">
        <v>21</v>
      </c>
      <c r="BI9" s="43" t="s">
        <v>55</v>
      </c>
      <c r="BJ9" s="44" t="s">
        <v>157</v>
      </c>
      <c r="BK9" s="43" t="s">
        <v>55</v>
      </c>
      <c r="BL9" s="44" t="s">
        <v>155</v>
      </c>
      <c r="BM9" s="43" t="s">
        <v>55</v>
      </c>
      <c r="BN9" s="44" t="s">
        <v>155</v>
      </c>
      <c r="BO9" s="43" t="s">
        <v>55</v>
      </c>
      <c r="BP9" s="44" t="s">
        <v>155</v>
      </c>
      <c r="BQ9" s="43" t="s">
        <v>55</v>
      </c>
      <c r="BR9" s="44" t="s">
        <v>155</v>
      </c>
    </row>
    <row r="10" spans="1:70" ht="18.95" customHeight="1">
      <c r="A10" s="5">
        <v>4</v>
      </c>
      <c r="B10" s="6">
        <f t="shared" si="0"/>
        <v>44899</v>
      </c>
      <c r="C10" s="19">
        <f t="shared" si="1"/>
        <v>1</v>
      </c>
      <c r="D10" s="9"/>
      <c r="E10" s="154" t="str">
        <f t="shared" si="11"/>
        <v/>
      </c>
      <c r="F10" s="153" t="str">
        <f t="shared" si="2"/>
        <v/>
      </c>
      <c r="G10" s="154" t="str">
        <f t="shared" si="3"/>
        <v/>
      </c>
      <c r="H10" s="153" t="str">
        <f t="shared" si="4"/>
        <v/>
      </c>
      <c r="I10" s="154" t="str">
        <f t="shared" si="5"/>
        <v/>
      </c>
      <c r="J10" s="153" t="str">
        <f t="shared" si="6"/>
        <v/>
      </c>
      <c r="K10" s="154" t="str">
        <f t="shared" si="7"/>
        <v>2～3</v>
      </c>
      <c r="L10" s="153" t="str">
        <f t="shared" si="8"/>
        <v>2～3</v>
      </c>
      <c r="M10" s="154" t="str">
        <f t="shared" si="9"/>
        <v/>
      </c>
      <c r="N10" s="153" t="str">
        <f t="shared" si="10"/>
        <v/>
      </c>
      <c r="O10" s="9"/>
      <c r="Q10" s="64">
        <v>1</v>
      </c>
      <c r="R10" s="14">
        <f>SUM($Q$7:Q10)</f>
        <v>4</v>
      </c>
      <c r="T10" s="30">
        <v>1</v>
      </c>
      <c r="U10" s="69" t="s">
        <v>14</v>
      </c>
      <c r="Z10" s="9">
        <v>1</v>
      </c>
      <c r="AA10" s="30" t="str">
        <f>U10</f>
        <v>国語</v>
      </c>
      <c r="AB10" s="69"/>
      <c r="AC10" s="48" t="str">
        <f t="shared" ref="AC10:AC69" si="12">IF(AB10="",IF(AA10=0,"",AA10),AB10)</f>
        <v>国語</v>
      </c>
      <c r="AD10" s="49">
        <f>IF($AC10=AD$9,COUNTIF($AC$10:$AC10,AD$9)+T$18,"")</f>
        <v>1</v>
      </c>
      <c r="AE10" s="49" t="str">
        <f>IF($AC10=AE$9,COUNTIF($AC$10:$AC10,AE$9)+U$18,"")</f>
        <v/>
      </c>
      <c r="AF10" s="49" t="str">
        <f>IF($AC10=AF$9,COUNTIF($AC$10:$AC10,AF$9)+V$18,"")</f>
        <v/>
      </c>
      <c r="AG10" s="49" t="str">
        <f>IF($AC10=AG$9,COUNTIF($AC$10:$AC10,AG$9)+W$18,"")</f>
        <v/>
      </c>
      <c r="AH10" s="49" t="str">
        <f>IF($AC10=AH$9,COUNTIF($AC$10:$AC10,AH$9)+X$18,"")</f>
        <v/>
      </c>
      <c r="AI10" s="46" t="str">
        <f>IF(AD10="","",VLOOKUP(AD10,目次!$A$5:$P$36,3))</f>
        <v>2～3</v>
      </c>
      <c r="AJ10" s="46" t="str">
        <f>IF(AD10="","",VLOOKUP(AD10,目次!$A$5:$P$36,16))</f>
        <v>2～3</v>
      </c>
      <c r="AK10" s="46" t="str">
        <f>IF(AE10="","",VLOOKUP(AE10,目次!$A$5:$P$36,4))</f>
        <v/>
      </c>
      <c r="AL10" s="46" t="str">
        <f>IF(AE10="","",VLOOKUP(AE10,目次!$A$5:$P$36,16))</f>
        <v/>
      </c>
      <c r="AM10" s="46" t="str">
        <f>IF(AF10="","",VLOOKUP(AF10,目次!$A$5:$P$36,5))</f>
        <v/>
      </c>
      <c r="AN10" s="46" t="str">
        <f>IF(AF10="","",VLOOKUP(AF10,目次!$A$5:$P$36,16))</f>
        <v/>
      </c>
      <c r="AO10" s="46" t="str">
        <f>IF(AG10="","",VLOOKUP(AG10,目次!$A$5:$P$36,6))</f>
        <v/>
      </c>
      <c r="AP10" s="46" t="str">
        <f>IF(AG10="","",VLOOKUP(AG10,目次!$A$5:$P$36,16))</f>
        <v/>
      </c>
      <c r="AQ10" s="46" t="str">
        <f>IF(AH10="","",VLOOKUP(AH10,目次!$A$5:$P$36,7))</f>
        <v/>
      </c>
      <c r="AR10" s="46" t="str">
        <f>IF(AH10="","",VLOOKUP(AH10,目次!$A$5:$P$36,16))</f>
        <v/>
      </c>
      <c r="AS10" s="52" t="str">
        <f t="shared" ref="AS10:BB35" si="13">IF(AI10=AI11,"",IF($AC10=$AC11,AI10&amp;","&amp;AI11,AI10&amp;AI11))</f>
        <v>2～3</v>
      </c>
      <c r="AT10" s="52" t="str">
        <f t="shared" si="13"/>
        <v>2～3</v>
      </c>
      <c r="AU10" s="52" t="str">
        <f t="shared" si="13"/>
        <v>2～3</v>
      </c>
      <c r="AV10" s="52" t="str">
        <f t="shared" si="13"/>
        <v>2～3</v>
      </c>
      <c r="AW10" s="52" t="str">
        <f t="shared" si="13"/>
        <v/>
      </c>
      <c r="AX10" s="52" t="str">
        <f t="shared" si="13"/>
        <v/>
      </c>
      <c r="AY10" s="52" t="str">
        <f t="shared" si="13"/>
        <v/>
      </c>
      <c r="AZ10" s="52" t="str">
        <f t="shared" si="13"/>
        <v/>
      </c>
      <c r="BA10" s="52" t="str">
        <f t="shared" si="13"/>
        <v/>
      </c>
      <c r="BB10" s="52" t="str">
        <f t="shared" si="13"/>
        <v/>
      </c>
      <c r="BG10" s="45">
        <v>1</v>
      </c>
      <c r="BH10" s="83" t="s">
        <v>22</v>
      </c>
      <c r="BI10" s="92" t="s">
        <v>58</v>
      </c>
      <c r="BJ10" s="84" t="s">
        <v>58</v>
      </c>
      <c r="BK10" s="97" t="s">
        <v>122</v>
      </c>
      <c r="BL10" s="84" t="s">
        <v>58</v>
      </c>
      <c r="BM10" s="85" t="s">
        <v>122</v>
      </c>
      <c r="BN10" s="84" t="s">
        <v>58</v>
      </c>
      <c r="BO10" s="85" t="s">
        <v>122</v>
      </c>
      <c r="BP10" s="84" t="s">
        <v>58</v>
      </c>
      <c r="BQ10" s="86" t="s">
        <v>122</v>
      </c>
      <c r="BR10" s="87" t="s">
        <v>58</v>
      </c>
    </row>
    <row r="11" spans="1:70" ht="18.95" customHeight="1">
      <c r="A11" s="5">
        <v>5</v>
      </c>
      <c r="B11" s="6">
        <f t="shared" si="0"/>
        <v>44900</v>
      </c>
      <c r="C11" s="19">
        <f t="shared" si="1"/>
        <v>2</v>
      </c>
      <c r="D11" s="9"/>
      <c r="E11" s="154" t="str">
        <f t="shared" si="11"/>
        <v/>
      </c>
      <c r="F11" s="153" t="str">
        <f t="shared" si="2"/>
        <v/>
      </c>
      <c r="G11" s="154" t="str">
        <f t="shared" si="3"/>
        <v/>
      </c>
      <c r="H11" s="153" t="str">
        <f t="shared" si="4"/>
        <v/>
      </c>
      <c r="I11" s="154" t="str">
        <f t="shared" si="5"/>
        <v/>
      </c>
      <c r="J11" s="153" t="str">
        <f t="shared" si="6"/>
        <v/>
      </c>
      <c r="K11" s="154" t="str">
        <f t="shared" si="7"/>
        <v/>
      </c>
      <c r="L11" s="153" t="str">
        <f t="shared" si="8"/>
        <v/>
      </c>
      <c r="M11" s="154" t="str">
        <f t="shared" si="9"/>
        <v>2～3</v>
      </c>
      <c r="N11" s="153" t="str">
        <f t="shared" si="10"/>
        <v>2～3</v>
      </c>
      <c r="O11" s="9"/>
      <c r="Q11" s="64">
        <v>1</v>
      </c>
      <c r="R11" s="14">
        <f>SUM($Q$7:Q11)</f>
        <v>5</v>
      </c>
      <c r="T11" s="30">
        <v>2</v>
      </c>
      <c r="U11" s="70" t="s">
        <v>4</v>
      </c>
      <c r="Z11" s="9">
        <v>2</v>
      </c>
      <c r="AA11" s="30" t="str">
        <f>U11</f>
        <v>社会</v>
      </c>
      <c r="AB11" s="70"/>
      <c r="AC11" s="48" t="str">
        <f t="shared" si="12"/>
        <v>社会</v>
      </c>
      <c r="AD11" s="49" t="str">
        <f>IF($AC11=AD$9,COUNTIF($AC$10:$AC11,AD$9)+T$18,"")</f>
        <v/>
      </c>
      <c r="AE11" s="49">
        <f>IF($AC11=AE$9,COUNTIF($AC$10:$AC11,AE$9)+U$18,"")</f>
        <v>1</v>
      </c>
      <c r="AF11" s="49" t="str">
        <f>IF($AC11=AF$9,COUNTIF($AC$10:$AC11,AF$9)+V$18,"")</f>
        <v/>
      </c>
      <c r="AG11" s="49" t="str">
        <f>IF($AC11=AG$9,COUNTIF($AC$10:$AC11,AG$9)+W$18,"")</f>
        <v/>
      </c>
      <c r="AH11" s="49" t="str">
        <f>IF($AC11=AH$9,COUNTIF($AC$10:$AC11,AH$9)+X$18,"")</f>
        <v/>
      </c>
      <c r="AI11" s="46" t="str">
        <f>IF(AD11="","",VLOOKUP(AD11,目次!$A$5:$P$36,3))</f>
        <v/>
      </c>
      <c r="AJ11" s="46" t="str">
        <f>IF(AD11="","",VLOOKUP(AD11,目次!$A$5:$P$36,16))</f>
        <v/>
      </c>
      <c r="AK11" s="46" t="str">
        <f>IF(AE11="","",VLOOKUP(AE11,目次!$A$5:$P$36,4))</f>
        <v>2～3</v>
      </c>
      <c r="AL11" s="46" t="str">
        <f>IF(AE11="","",VLOOKUP(AE11,目次!$A$5:$P$36,16))</f>
        <v>2～3</v>
      </c>
      <c r="AM11" s="46" t="str">
        <f>IF(AF11="","",VLOOKUP(AF11,目次!$A$5:$P$36,5))</f>
        <v/>
      </c>
      <c r="AN11" s="46" t="str">
        <f>IF(AF11="","",VLOOKUP(AF11,目次!$A$5:$P$36,16))</f>
        <v/>
      </c>
      <c r="AO11" s="46" t="str">
        <f>IF(AG11="","",VLOOKUP(AG11,目次!$A$5:$P$36,6))</f>
        <v/>
      </c>
      <c r="AP11" s="46" t="str">
        <f>IF(AG11="","",VLOOKUP(AG11,目次!$A$5:$P$36,16))</f>
        <v/>
      </c>
      <c r="AQ11" s="46" t="str">
        <f>IF(AH11="","",VLOOKUP(AH11,目次!$A$5:$P$36,7))</f>
        <v/>
      </c>
      <c r="AR11" s="46" t="str">
        <f>IF(AH11="","",VLOOKUP(AH11,目次!$A$5:$P$36,16))</f>
        <v/>
      </c>
      <c r="AS11" s="52" t="str">
        <f t="shared" si="13"/>
        <v/>
      </c>
      <c r="AT11" s="52" t="str">
        <f t="shared" si="13"/>
        <v/>
      </c>
      <c r="AU11" s="52" t="str">
        <f t="shared" si="13"/>
        <v>2～3</v>
      </c>
      <c r="AV11" s="52" t="str">
        <f t="shared" si="13"/>
        <v>2～3</v>
      </c>
      <c r="AW11" s="52" t="str">
        <f t="shared" si="13"/>
        <v>2～3</v>
      </c>
      <c r="AX11" s="52" t="str">
        <f t="shared" si="13"/>
        <v>2～3</v>
      </c>
      <c r="AY11" s="52" t="str">
        <f t="shared" si="13"/>
        <v/>
      </c>
      <c r="AZ11" s="52" t="str">
        <f t="shared" si="13"/>
        <v/>
      </c>
      <c r="BA11" s="52" t="str">
        <f t="shared" si="13"/>
        <v/>
      </c>
      <c r="BB11" s="52" t="str">
        <f t="shared" si="13"/>
        <v/>
      </c>
      <c r="BG11" s="45">
        <v>2</v>
      </c>
      <c r="BH11" s="73" t="s">
        <v>23</v>
      </c>
      <c r="BI11" s="93" t="s">
        <v>59</v>
      </c>
      <c r="BJ11" s="26" t="s">
        <v>59</v>
      </c>
      <c r="BK11" s="96" t="s">
        <v>123</v>
      </c>
      <c r="BL11" s="26" t="s">
        <v>59</v>
      </c>
      <c r="BM11" s="79" t="s">
        <v>123</v>
      </c>
      <c r="BN11" s="26" t="s">
        <v>59</v>
      </c>
      <c r="BO11" s="79" t="s">
        <v>123</v>
      </c>
      <c r="BP11" s="26" t="s">
        <v>59</v>
      </c>
      <c r="BQ11" s="80" t="s">
        <v>123</v>
      </c>
      <c r="BR11" s="76" t="s">
        <v>59</v>
      </c>
    </row>
    <row r="12" spans="1:70" ht="18.95" customHeight="1">
      <c r="A12" s="5">
        <v>6</v>
      </c>
      <c r="B12" s="6">
        <f t="shared" si="0"/>
        <v>44901</v>
      </c>
      <c r="C12" s="19">
        <f t="shared" si="1"/>
        <v>3</v>
      </c>
      <c r="D12" s="9"/>
      <c r="E12" s="154" t="str">
        <f t="shared" si="11"/>
        <v>4～5</v>
      </c>
      <c r="F12" s="153" t="str">
        <f t="shared" si="2"/>
        <v>4～5</v>
      </c>
      <c r="G12" s="154" t="str">
        <f t="shared" si="3"/>
        <v/>
      </c>
      <c r="H12" s="153" t="str">
        <f t="shared" si="4"/>
        <v/>
      </c>
      <c r="I12" s="154" t="str">
        <f t="shared" si="5"/>
        <v/>
      </c>
      <c r="J12" s="153" t="str">
        <f t="shared" si="6"/>
        <v/>
      </c>
      <c r="K12" s="154" t="str">
        <f t="shared" si="7"/>
        <v/>
      </c>
      <c r="L12" s="153" t="str">
        <f t="shared" si="8"/>
        <v/>
      </c>
      <c r="M12" s="154" t="str">
        <f t="shared" si="9"/>
        <v/>
      </c>
      <c r="N12" s="153" t="str">
        <f t="shared" si="10"/>
        <v/>
      </c>
      <c r="O12" s="9"/>
      <c r="Q12" s="64">
        <v>1</v>
      </c>
      <c r="R12" s="14">
        <f>SUM($Q$7:Q12)</f>
        <v>6</v>
      </c>
      <c r="T12" s="30">
        <v>3</v>
      </c>
      <c r="U12" s="70" t="s">
        <v>5</v>
      </c>
      <c r="Z12" s="9">
        <v>3</v>
      </c>
      <c r="AA12" s="30" t="str">
        <f>U12</f>
        <v>数学</v>
      </c>
      <c r="AB12" s="70"/>
      <c r="AC12" s="48" t="str">
        <f t="shared" si="12"/>
        <v>数学</v>
      </c>
      <c r="AD12" s="49" t="str">
        <f>IF($AC12=AD$9,COUNTIF($AC$10:$AC12,AD$9)+T$18,"")</f>
        <v/>
      </c>
      <c r="AE12" s="49" t="str">
        <f>IF($AC12=AE$9,COUNTIF($AC$10:$AC12,AE$9)+U$18,"")</f>
        <v/>
      </c>
      <c r="AF12" s="49">
        <f>IF($AC12=AF$9,COUNTIF($AC$10:$AC12,AF$9)+V$18,"")</f>
        <v>1</v>
      </c>
      <c r="AG12" s="49" t="str">
        <f>IF($AC12=AG$9,COUNTIF($AC$10:$AC12,AG$9)+W$18,"")</f>
        <v/>
      </c>
      <c r="AH12" s="49" t="str">
        <f>IF($AC12=AH$9,COUNTIF($AC$10:$AC12,AH$9)+X$18,"")</f>
        <v/>
      </c>
      <c r="AI12" s="46" t="str">
        <f>IF(AD12="","",VLOOKUP(AD12,目次!$A$5:$P$36,3))</f>
        <v/>
      </c>
      <c r="AJ12" s="46" t="str">
        <f>IF(AD12="","",VLOOKUP(AD12,目次!$A$5:$P$36,16))</f>
        <v/>
      </c>
      <c r="AK12" s="46" t="str">
        <f>IF(AE12="","",VLOOKUP(AE12,目次!$A$5:$P$36,4))</f>
        <v/>
      </c>
      <c r="AL12" s="46" t="str">
        <f>IF(AE12="","",VLOOKUP(AE12,目次!$A$5:$P$36,16))</f>
        <v/>
      </c>
      <c r="AM12" s="46" t="str">
        <f>IF(AF12="","",VLOOKUP(AF12,目次!$A$5:$P$36,5))</f>
        <v>2～3</v>
      </c>
      <c r="AN12" s="46" t="str">
        <f>IF(AF12="","",VLOOKUP(AF12,目次!$A$5:$P$36,16))</f>
        <v>2～3</v>
      </c>
      <c r="AO12" s="46" t="str">
        <f>IF(AG12="","",VLOOKUP(AG12,目次!$A$5:$P$36,6))</f>
        <v/>
      </c>
      <c r="AP12" s="46" t="str">
        <f>IF(AG12="","",VLOOKUP(AG12,目次!$A$5:$P$36,16))</f>
        <v/>
      </c>
      <c r="AQ12" s="46" t="str">
        <f>IF(AH12="","",VLOOKUP(AH12,目次!$A$5:$P$36,7))</f>
        <v/>
      </c>
      <c r="AR12" s="46" t="str">
        <f>IF(AH12="","",VLOOKUP(AH12,目次!$A$5:$P$36,16))</f>
        <v/>
      </c>
      <c r="AS12" s="52" t="str">
        <f t="shared" si="13"/>
        <v/>
      </c>
      <c r="AT12" s="52" t="str">
        <f t="shared" si="13"/>
        <v/>
      </c>
      <c r="AU12" s="52" t="str">
        <f t="shared" si="13"/>
        <v/>
      </c>
      <c r="AV12" s="52" t="str">
        <f t="shared" si="13"/>
        <v/>
      </c>
      <c r="AW12" s="52" t="str">
        <f t="shared" si="13"/>
        <v>2～3</v>
      </c>
      <c r="AX12" s="52" t="str">
        <f t="shared" si="13"/>
        <v>2～3</v>
      </c>
      <c r="AY12" s="52" t="str">
        <f t="shared" si="13"/>
        <v>2～3</v>
      </c>
      <c r="AZ12" s="52" t="str">
        <f t="shared" si="13"/>
        <v>2～3</v>
      </c>
      <c r="BA12" s="52" t="str">
        <f t="shared" si="13"/>
        <v/>
      </c>
      <c r="BB12" s="52" t="str">
        <f t="shared" si="13"/>
        <v/>
      </c>
      <c r="BG12" s="45">
        <v>3</v>
      </c>
      <c r="BH12" s="73" t="s">
        <v>24</v>
      </c>
      <c r="BI12" s="93" t="s">
        <v>110</v>
      </c>
      <c r="BJ12" s="26" t="s">
        <v>60</v>
      </c>
      <c r="BK12" s="96" t="s">
        <v>110</v>
      </c>
      <c r="BL12" s="26" t="s">
        <v>60</v>
      </c>
      <c r="BM12" s="79" t="s">
        <v>110</v>
      </c>
      <c r="BN12" s="26" t="s">
        <v>60</v>
      </c>
      <c r="BO12" s="79" t="s">
        <v>110</v>
      </c>
      <c r="BP12" s="26" t="s">
        <v>60</v>
      </c>
      <c r="BQ12" s="80" t="s">
        <v>110</v>
      </c>
      <c r="BR12" s="76" t="s">
        <v>60</v>
      </c>
    </row>
    <row r="13" spans="1:70" ht="18.95" customHeight="1">
      <c r="A13" s="5">
        <v>7</v>
      </c>
      <c r="B13" s="6">
        <f t="shared" si="0"/>
        <v>44902</v>
      </c>
      <c r="C13" s="19">
        <f t="shared" si="1"/>
        <v>4</v>
      </c>
      <c r="D13" s="9"/>
      <c r="E13" s="154" t="str">
        <f t="shared" si="11"/>
        <v/>
      </c>
      <c r="F13" s="153" t="str">
        <f t="shared" si="2"/>
        <v/>
      </c>
      <c r="G13" s="154" t="str">
        <f t="shared" si="3"/>
        <v>4～5</v>
      </c>
      <c r="H13" s="153" t="str">
        <f t="shared" si="4"/>
        <v>4～5</v>
      </c>
      <c r="I13" s="154" t="str">
        <f t="shared" si="5"/>
        <v/>
      </c>
      <c r="J13" s="153" t="str">
        <f t="shared" si="6"/>
        <v/>
      </c>
      <c r="K13" s="154" t="str">
        <f t="shared" si="7"/>
        <v/>
      </c>
      <c r="L13" s="153" t="str">
        <f t="shared" si="8"/>
        <v/>
      </c>
      <c r="M13" s="154" t="str">
        <f t="shared" si="9"/>
        <v/>
      </c>
      <c r="N13" s="153" t="str">
        <f t="shared" si="10"/>
        <v/>
      </c>
      <c r="O13" s="9"/>
      <c r="Q13" s="64">
        <v>1</v>
      </c>
      <c r="R13" s="14">
        <f>SUM($Q$7:Q13)</f>
        <v>7</v>
      </c>
      <c r="T13" s="30">
        <v>4</v>
      </c>
      <c r="U13" s="70" t="s">
        <v>6</v>
      </c>
      <c r="Z13" s="9">
        <v>4</v>
      </c>
      <c r="AA13" s="30" t="str">
        <f>U13</f>
        <v>理科</v>
      </c>
      <c r="AB13" s="70"/>
      <c r="AC13" s="48" t="str">
        <f t="shared" si="12"/>
        <v>理科</v>
      </c>
      <c r="AD13" s="49" t="str">
        <f>IF($AC13=AD$9,COUNTIF($AC$10:$AC13,AD$9)+T$18,"")</f>
        <v/>
      </c>
      <c r="AE13" s="49" t="str">
        <f>IF($AC13=AE$9,COUNTIF($AC$10:$AC13,AE$9)+U$18,"")</f>
        <v/>
      </c>
      <c r="AF13" s="49" t="str">
        <f>IF($AC13=AF$9,COUNTIF($AC$10:$AC13,AF$9)+V$18,"")</f>
        <v/>
      </c>
      <c r="AG13" s="49">
        <f>IF($AC13=AG$9,COUNTIF($AC$10:$AC13,AG$9)+W$18,"")</f>
        <v>1</v>
      </c>
      <c r="AH13" s="49" t="str">
        <f>IF($AC13=AH$9,COUNTIF($AC$10:$AC13,AH$9)+X$18,"")</f>
        <v/>
      </c>
      <c r="AI13" s="46" t="str">
        <f>IF(AD13="","",VLOOKUP(AD13,目次!$A$5:$P$36,3))</f>
        <v/>
      </c>
      <c r="AJ13" s="46" t="str">
        <f>IF(AD13="","",VLOOKUP(AD13,目次!$A$5:$P$36,16))</f>
        <v/>
      </c>
      <c r="AK13" s="46" t="str">
        <f>IF(AE13="","",VLOOKUP(AE13,目次!$A$5:$P$36,4))</f>
        <v/>
      </c>
      <c r="AL13" s="46" t="str">
        <f>IF(AE13="","",VLOOKUP(AE13,目次!$A$5:$P$36,16))</f>
        <v/>
      </c>
      <c r="AM13" s="46" t="str">
        <f>IF(AF13="","",VLOOKUP(AF13,目次!$A$5:$P$36,5))</f>
        <v/>
      </c>
      <c r="AN13" s="46" t="str">
        <f>IF(AF13="","",VLOOKUP(AF13,目次!$A$5:$P$36,16))</f>
        <v/>
      </c>
      <c r="AO13" s="46" t="str">
        <f>IF(AG13="","",VLOOKUP(AG13,目次!$A$5:$P$36,6))</f>
        <v>2～3</v>
      </c>
      <c r="AP13" s="46" t="str">
        <f>IF(AG13="","",VLOOKUP(AG13,目次!$A$5:$P$36,16))</f>
        <v>2～3</v>
      </c>
      <c r="AQ13" s="46" t="str">
        <f>IF(AH13="","",VLOOKUP(AH13,目次!$A$5:$P$36,7))</f>
        <v/>
      </c>
      <c r="AR13" s="46" t="str">
        <f>IF(AH13="","",VLOOKUP(AH13,目次!$A$5:$P$36,16))</f>
        <v/>
      </c>
      <c r="AS13" s="52" t="str">
        <f t="shared" si="13"/>
        <v/>
      </c>
      <c r="AT13" s="52" t="str">
        <f t="shared" si="13"/>
        <v/>
      </c>
      <c r="AU13" s="52" t="str">
        <f t="shared" si="13"/>
        <v/>
      </c>
      <c r="AV13" s="52" t="str">
        <f t="shared" si="13"/>
        <v/>
      </c>
      <c r="AW13" s="52" t="str">
        <f t="shared" si="13"/>
        <v/>
      </c>
      <c r="AX13" s="52" t="str">
        <f t="shared" si="13"/>
        <v/>
      </c>
      <c r="AY13" s="52" t="str">
        <f t="shared" si="13"/>
        <v>2～3</v>
      </c>
      <c r="AZ13" s="52" t="str">
        <f t="shared" si="13"/>
        <v>2～3</v>
      </c>
      <c r="BA13" s="52" t="str">
        <f t="shared" si="13"/>
        <v>2～3</v>
      </c>
      <c r="BB13" s="52" t="str">
        <f t="shared" si="13"/>
        <v>2～3</v>
      </c>
      <c r="BG13" s="45">
        <v>4</v>
      </c>
      <c r="BH13" s="73" t="s">
        <v>25</v>
      </c>
      <c r="BI13" s="93" t="s">
        <v>111</v>
      </c>
      <c r="BJ13" s="26" t="s">
        <v>61</v>
      </c>
      <c r="BK13" s="96" t="s">
        <v>111</v>
      </c>
      <c r="BL13" s="26" t="s">
        <v>61</v>
      </c>
      <c r="BM13" s="79" t="s">
        <v>111</v>
      </c>
      <c r="BN13" s="26" t="s">
        <v>61</v>
      </c>
      <c r="BO13" s="79" t="s">
        <v>111</v>
      </c>
      <c r="BP13" s="26" t="s">
        <v>61</v>
      </c>
      <c r="BQ13" s="80" t="s">
        <v>111</v>
      </c>
      <c r="BR13" s="76" t="s">
        <v>61</v>
      </c>
    </row>
    <row r="14" spans="1:70" ht="18.95" customHeight="1" thickBot="1">
      <c r="A14" s="5">
        <v>8</v>
      </c>
      <c r="B14" s="6">
        <f t="shared" si="0"/>
        <v>44903</v>
      </c>
      <c r="C14" s="19">
        <f t="shared" si="1"/>
        <v>5</v>
      </c>
      <c r="D14" s="9"/>
      <c r="E14" s="154" t="str">
        <f t="shared" si="11"/>
        <v/>
      </c>
      <c r="F14" s="153" t="str">
        <f t="shared" si="2"/>
        <v/>
      </c>
      <c r="G14" s="154" t="str">
        <f t="shared" si="3"/>
        <v/>
      </c>
      <c r="H14" s="153" t="str">
        <f t="shared" si="4"/>
        <v/>
      </c>
      <c r="I14" s="154" t="str">
        <f t="shared" si="5"/>
        <v>4～5</v>
      </c>
      <c r="J14" s="153" t="str">
        <f t="shared" si="6"/>
        <v>4～5</v>
      </c>
      <c r="K14" s="154" t="str">
        <f t="shared" si="7"/>
        <v/>
      </c>
      <c r="L14" s="153" t="str">
        <f t="shared" si="8"/>
        <v/>
      </c>
      <c r="M14" s="154" t="str">
        <f t="shared" si="9"/>
        <v/>
      </c>
      <c r="N14" s="153" t="str">
        <f t="shared" si="10"/>
        <v/>
      </c>
      <c r="O14" s="9"/>
      <c r="Q14" s="64">
        <v>1</v>
      </c>
      <c r="R14" s="14">
        <f>SUM($Q$7:Q14)</f>
        <v>8</v>
      </c>
      <c r="T14" s="30">
        <v>5</v>
      </c>
      <c r="U14" s="71" t="s">
        <v>7</v>
      </c>
      <c r="Z14" s="9">
        <v>5</v>
      </c>
      <c r="AA14" s="30" t="str">
        <f>U14</f>
        <v>英語</v>
      </c>
      <c r="AB14" s="70"/>
      <c r="AC14" s="48" t="str">
        <f t="shared" si="12"/>
        <v>英語</v>
      </c>
      <c r="AD14" s="49" t="str">
        <f>IF($AC14=AD$9,COUNTIF($AC$10:$AC14,AD$9)+T$18,"")</f>
        <v/>
      </c>
      <c r="AE14" s="49" t="str">
        <f>IF($AC14=AE$9,COUNTIF($AC$10:$AC14,AE$9)+U$18,"")</f>
        <v/>
      </c>
      <c r="AF14" s="49" t="str">
        <f>IF($AC14=AF$9,COUNTIF($AC$10:$AC14,AF$9)+V$18,"")</f>
        <v/>
      </c>
      <c r="AG14" s="49" t="str">
        <f>IF($AC14=AG$9,COUNTIF($AC$10:$AC14,AG$9)+W$18,"")</f>
        <v/>
      </c>
      <c r="AH14" s="49">
        <f>IF($AC14=AH$9,COUNTIF($AC$10:$AC14,AH$9)+X$18,"")</f>
        <v>1</v>
      </c>
      <c r="AI14" s="46" t="str">
        <f>IF(AD14="","",VLOOKUP(AD14,目次!$A$5:$P$36,3))</f>
        <v/>
      </c>
      <c r="AJ14" s="46" t="str">
        <f>IF(AD14="","",VLOOKUP(AD14,目次!$A$5:$P$36,16))</f>
        <v/>
      </c>
      <c r="AK14" s="46" t="str">
        <f>IF(AE14="","",VLOOKUP(AE14,目次!$A$5:$P$36,4))</f>
        <v/>
      </c>
      <c r="AL14" s="46" t="str">
        <f>IF(AE14="","",VLOOKUP(AE14,目次!$A$5:$P$36,16))</f>
        <v/>
      </c>
      <c r="AM14" s="46" t="str">
        <f>IF(AF14="","",VLOOKUP(AF14,目次!$A$5:$P$36,5))</f>
        <v/>
      </c>
      <c r="AN14" s="46" t="str">
        <f>IF(AF14="","",VLOOKUP(AF14,目次!$A$5:$P$36,16))</f>
        <v/>
      </c>
      <c r="AO14" s="46" t="str">
        <f>IF(AG14="","",VLOOKUP(AG14,目次!$A$5:$P$36,6))</f>
        <v/>
      </c>
      <c r="AP14" s="46" t="str">
        <f>IF(AG14="","",VLOOKUP(AG14,目次!$A$5:$P$36,16))</f>
        <v/>
      </c>
      <c r="AQ14" s="46" t="str">
        <f>IF(AH14="","",VLOOKUP(AH14,目次!$A$5:$P$36,7))</f>
        <v>2～3</v>
      </c>
      <c r="AR14" s="46" t="str">
        <f>IF(AH14="","",VLOOKUP(AH14,目次!$A$5:$P$36,16))</f>
        <v>2～3</v>
      </c>
      <c r="AS14" s="52" t="str">
        <f t="shared" si="13"/>
        <v>4～5</v>
      </c>
      <c r="AT14" s="52" t="str">
        <f t="shared" si="13"/>
        <v>4～5</v>
      </c>
      <c r="AU14" s="52" t="str">
        <f t="shared" si="13"/>
        <v/>
      </c>
      <c r="AV14" s="52" t="str">
        <f t="shared" si="13"/>
        <v/>
      </c>
      <c r="AW14" s="52" t="str">
        <f t="shared" si="13"/>
        <v/>
      </c>
      <c r="AX14" s="52" t="str">
        <f t="shared" si="13"/>
        <v/>
      </c>
      <c r="AY14" s="52" t="str">
        <f t="shared" si="13"/>
        <v/>
      </c>
      <c r="AZ14" s="52" t="str">
        <f t="shared" si="13"/>
        <v/>
      </c>
      <c r="BA14" s="52" t="str">
        <f t="shared" si="13"/>
        <v>2～3</v>
      </c>
      <c r="BB14" s="52" t="str">
        <f t="shared" si="13"/>
        <v>2～3</v>
      </c>
      <c r="BG14" s="45">
        <v>5</v>
      </c>
      <c r="BH14" s="73" t="s">
        <v>26</v>
      </c>
      <c r="BI14" s="93" t="s">
        <v>112</v>
      </c>
      <c r="BJ14" s="26" t="s">
        <v>62</v>
      </c>
      <c r="BK14" s="96" t="s">
        <v>112</v>
      </c>
      <c r="BL14" s="26" t="s">
        <v>62</v>
      </c>
      <c r="BM14" s="79" t="s">
        <v>112</v>
      </c>
      <c r="BN14" s="26" t="s">
        <v>62</v>
      </c>
      <c r="BO14" s="79" t="s">
        <v>112</v>
      </c>
      <c r="BP14" s="26" t="s">
        <v>62</v>
      </c>
      <c r="BQ14" s="80" t="s">
        <v>112</v>
      </c>
      <c r="BR14" s="76" t="s">
        <v>62</v>
      </c>
    </row>
    <row r="15" spans="1:70" ht="18.95" customHeight="1">
      <c r="A15" s="5">
        <v>9</v>
      </c>
      <c r="B15" s="6">
        <f t="shared" si="0"/>
        <v>44904</v>
      </c>
      <c r="C15" s="19">
        <f t="shared" si="1"/>
        <v>6</v>
      </c>
      <c r="D15" s="9"/>
      <c r="E15" s="154" t="str">
        <f t="shared" si="11"/>
        <v/>
      </c>
      <c r="F15" s="153" t="str">
        <f t="shared" si="2"/>
        <v/>
      </c>
      <c r="G15" s="154" t="str">
        <f t="shared" si="3"/>
        <v/>
      </c>
      <c r="H15" s="153" t="str">
        <f t="shared" si="4"/>
        <v/>
      </c>
      <c r="I15" s="154" t="str">
        <f t="shared" si="5"/>
        <v/>
      </c>
      <c r="J15" s="153" t="str">
        <f t="shared" si="6"/>
        <v/>
      </c>
      <c r="K15" s="154" t="str">
        <f t="shared" si="7"/>
        <v>4～5</v>
      </c>
      <c r="L15" s="153" t="str">
        <f t="shared" si="8"/>
        <v>4～5</v>
      </c>
      <c r="M15" s="154" t="str">
        <f t="shared" si="9"/>
        <v/>
      </c>
      <c r="N15" s="153" t="str">
        <f t="shared" si="10"/>
        <v/>
      </c>
      <c r="O15" s="9"/>
      <c r="Q15" s="64">
        <v>1</v>
      </c>
      <c r="R15" s="14">
        <f>SUM($Q$7:Q15)</f>
        <v>9</v>
      </c>
      <c r="Z15" s="9">
        <v>6</v>
      </c>
      <c r="AA15" s="30" t="str">
        <f>U10</f>
        <v>国語</v>
      </c>
      <c r="AB15" s="70"/>
      <c r="AC15" s="48" t="str">
        <f t="shared" si="12"/>
        <v>国語</v>
      </c>
      <c r="AD15" s="49">
        <f>IF($AC15=AD$9,COUNTIF($AC$10:$AC15,AD$9)+T$18,"")</f>
        <v>2</v>
      </c>
      <c r="AE15" s="49" t="str">
        <f>IF($AC15=AE$9,COUNTIF($AC$10:$AC15,AE$9)+U$18,"")</f>
        <v/>
      </c>
      <c r="AF15" s="49" t="str">
        <f>IF($AC15=AF$9,COUNTIF($AC$10:$AC15,AF$9)+V$18,"")</f>
        <v/>
      </c>
      <c r="AG15" s="49" t="str">
        <f>IF($AC15=AG$9,COUNTIF($AC$10:$AC15,AG$9)+W$18,"")</f>
        <v/>
      </c>
      <c r="AH15" s="49" t="str">
        <f>IF($AC15=AH$9,COUNTIF($AC$10:$AC15,AH$9)+X$18,"")</f>
        <v/>
      </c>
      <c r="AI15" s="46" t="str">
        <f>IF(AD15="","",VLOOKUP(AD15,目次!$A$5:$P$36,3))</f>
        <v>4～5</v>
      </c>
      <c r="AJ15" s="46" t="str">
        <f>IF(AD15="","",VLOOKUP(AD15,目次!$A$5:$P$36,16))</f>
        <v>4～5</v>
      </c>
      <c r="AK15" s="46" t="str">
        <f>IF(AE15="","",VLOOKUP(AE15,目次!$A$5:$P$36,4))</f>
        <v/>
      </c>
      <c r="AL15" s="46" t="str">
        <f>IF(AE15="","",VLOOKUP(AE15,目次!$A$5:$P$36,16))</f>
        <v/>
      </c>
      <c r="AM15" s="46" t="str">
        <f>IF(AF15="","",VLOOKUP(AF15,目次!$A$5:$P$36,5))</f>
        <v/>
      </c>
      <c r="AN15" s="46" t="str">
        <f>IF(AF15="","",VLOOKUP(AF15,目次!$A$5:$P$36,16))</f>
        <v/>
      </c>
      <c r="AO15" s="46" t="str">
        <f>IF(AG15="","",VLOOKUP(AG15,目次!$A$5:$P$36,6))</f>
        <v/>
      </c>
      <c r="AP15" s="46" t="str">
        <f>IF(AG15="","",VLOOKUP(AG15,目次!$A$5:$P$36,16))</f>
        <v/>
      </c>
      <c r="AQ15" s="46" t="str">
        <f>IF(AH15="","",VLOOKUP(AH15,目次!$A$5:$P$36,7))</f>
        <v/>
      </c>
      <c r="AR15" s="46" t="str">
        <f>IF(AH15="","",VLOOKUP(AH15,目次!$A$5:$P$36,16))</f>
        <v/>
      </c>
      <c r="AS15" s="52" t="str">
        <f t="shared" si="13"/>
        <v>4～5</v>
      </c>
      <c r="AT15" s="52" t="str">
        <f t="shared" si="13"/>
        <v>4～5</v>
      </c>
      <c r="AU15" s="52" t="str">
        <f t="shared" si="13"/>
        <v>4～5</v>
      </c>
      <c r="AV15" s="52" t="str">
        <f t="shared" si="13"/>
        <v>4～5</v>
      </c>
      <c r="AW15" s="52" t="str">
        <f t="shared" si="13"/>
        <v/>
      </c>
      <c r="AX15" s="52" t="str">
        <f t="shared" si="13"/>
        <v/>
      </c>
      <c r="AY15" s="52" t="str">
        <f t="shared" si="13"/>
        <v/>
      </c>
      <c r="AZ15" s="52" t="str">
        <f t="shared" si="13"/>
        <v/>
      </c>
      <c r="BA15" s="52" t="str">
        <f t="shared" si="13"/>
        <v/>
      </c>
      <c r="BB15" s="52" t="str">
        <f t="shared" si="13"/>
        <v/>
      </c>
      <c r="BG15" s="45">
        <v>6</v>
      </c>
      <c r="BH15" s="73" t="s">
        <v>27</v>
      </c>
      <c r="BI15" s="93" t="s">
        <v>113</v>
      </c>
      <c r="BJ15" s="26" t="s">
        <v>63</v>
      </c>
      <c r="BK15" s="96" t="s">
        <v>493</v>
      </c>
      <c r="BL15" s="26" t="s">
        <v>63</v>
      </c>
      <c r="BM15" s="79" t="s">
        <v>113</v>
      </c>
      <c r="BN15" s="26" t="s">
        <v>63</v>
      </c>
      <c r="BO15" s="79" t="s">
        <v>113</v>
      </c>
      <c r="BP15" s="26" t="s">
        <v>63</v>
      </c>
      <c r="BQ15" s="80" t="s">
        <v>113</v>
      </c>
      <c r="BR15" s="76" t="s">
        <v>63</v>
      </c>
    </row>
    <row r="16" spans="1:70" ht="18.95" customHeight="1">
      <c r="A16" s="5">
        <v>10</v>
      </c>
      <c r="B16" s="6">
        <f t="shared" si="0"/>
        <v>44905</v>
      </c>
      <c r="C16" s="19">
        <f t="shared" si="1"/>
        <v>7</v>
      </c>
      <c r="D16" s="9"/>
      <c r="E16" s="154" t="str">
        <f t="shared" si="11"/>
        <v/>
      </c>
      <c r="F16" s="153" t="str">
        <f t="shared" si="2"/>
        <v/>
      </c>
      <c r="G16" s="154" t="str">
        <f t="shared" si="3"/>
        <v/>
      </c>
      <c r="H16" s="153" t="str">
        <f t="shared" si="4"/>
        <v/>
      </c>
      <c r="I16" s="154" t="str">
        <f t="shared" si="5"/>
        <v/>
      </c>
      <c r="J16" s="153" t="str">
        <f t="shared" si="6"/>
        <v/>
      </c>
      <c r="K16" s="154" t="str">
        <f t="shared" si="7"/>
        <v/>
      </c>
      <c r="L16" s="153" t="str">
        <f t="shared" si="8"/>
        <v/>
      </c>
      <c r="M16" s="154" t="str">
        <f t="shared" si="9"/>
        <v>4～5</v>
      </c>
      <c r="N16" s="153" t="str">
        <f t="shared" si="10"/>
        <v>4～5</v>
      </c>
      <c r="O16" s="9"/>
      <c r="Q16" s="64">
        <v>1</v>
      </c>
      <c r="R16" s="14">
        <f>SUM($Q$7:Q16)</f>
        <v>10</v>
      </c>
      <c r="T16" s="151" t="s">
        <v>158</v>
      </c>
      <c r="U16" s="147"/>
      <c r="V16" s="147"/>
      <c r="W16" s="147"/>
      <c r="X16" s="147"/>
      <c r="Z16" s="9">
        <v>7</v>
      </c>
      <c r="AA16" s="30" t="str">
        <f>U11</f>
        <v>社会</v>
      </c>
      <c r="AB16" s="70"/>
      <c r="AC16" s="48" t="str">
        <f t="shared" si="12"/>
        <v>社会</v>
      </c>
      <c r="AD16" s="49" t="str">
        <f>IF($AC16=AD$9,COUNTIF($AC$10:$AC16,AD$9)+T$18,"")</f>
        <v/>
      </c>
      <c r="AE16" s="49">
        <f>IF($AC16=AE$9,COUNTIF($AC$10:$AC16,AE$9)+U$18,"")</f>
        <v>2</v>
      </c>
      <c r="AF16" s="49" t="str">
        <f>IF($AC16=AF$9,COUNTIF($AC$10:$AC16,AF$9)+V$18,"")</f>
        <v/>
      </c>
      <c r="AG16" s="49" t="str">
        <f>IF($AC16=AG$9,COUNTIF($AC$10:$AC16,AG$9)+W$18,"")</f>
        <v/>
      </c>
      <c r="AH16" s="49" t="str">
        <f>IF($AC16=AH$9,COUNTIF($AC$10:$AC16,AH$9)+X$18,"")</f>
        <v/>
      </c>
      <c r="AI16" s="46" t="str">
        <f>IF(AD16="","",VLOOKUP(AD16,目次!$A$5:$P$36,3))</f>
        <v/>
      </c>
      <c r="AJ16" s="46" t="str">
        <f>IF(AD16="","",VLOOKUP(AD16,目次!$A$5:$P$36,16))</f>
        <v/>
      </c>
      <c r="AK16" s="46" t="str">
        <f>IF(AE16="","",VLOOKUP(AE16,目次!$A$5:$P$36,4))</f>
        <v>4～5</v>
      </c>
      <c r="AL16" s="46" t="str">
        <f>IF(AE16="","",VLOOKUP(AE16,目次!$A$5:$P$36,16))</f>
        <v>4～5</v>
      </c>
      <c r="AM16" s="46" t="str">
        <f>IF(AF16="","",VLOOKUP(AF16,目次!$A$5:$P$36,5))</f>
        <v/>
      </c>
      <c r="AN16" s="46" t="str">
        <f>IF(AF16="","",VLOOKUP(AF16,目次!$A$5:$P$36,16))</f>
        <v/>
      </c>
      <c r="AO16" s="46" t="str">
        <f>IF(AG16="","",VLOOKUP(AG16,目次!$A$5:$P$36,6))</f>
        <v/>
      </c>
      <c r="AP16" s="46" t="str">
        <f>IF(AG16="","",VLOOKUP(AG16,目次!$A$5:$P$36,16))</f>
        <v/>
      </c>
      <c r="AQ16" s="46" t="str">
        <f>IF(AH16="","",VLOOKUP(AH16,目次!$A$5:$P$36,7))</f>
        <v/>
      </c>
      <c r="AR16" s="46" t="str">
        <f>IF(AH16="","",VLOOKUP(AH16,目次!$A$5:$P$36,16))</f>
        <v/>
      </c>
      <c r="AS16" s="52" t="str">
        <f t="shared" si="13"/>
        <v/>
      </c>
      <c r="AT16" s="52" t="str">
        <f t="shared" si="13"/>
        <v/>
      </c>
      <c r="AU16" s="52" t="str">
        <f t="shared" si="13"/>
        <v>4～5</v>
      </c>
      <c r="AV16" s="52" t="str">
        <f t="shared" si="13"/>
        <v>4～5</v>
      </c>
      <c r="AW16" s="52" t="str">
        <f t="shared" si="13"/>
        <v>4～5</v>
      </c>
      <c r="AX16" s="52" t="str">
        <f t="shared" si="13"/>
        <v>4～5</v>
      </c>
      <c r="AY16" s="52" t="str">
        <f t="shared" si="13"/>
        <v/>
      </c>
      <c r="AZ16" s="52" t="str">
        <f t="shared" si="13"/>
        <v/>
      </c>
      <c r="BA16" s="52" t="str">
        <f t="shared" si="13"/>
        <v/>
      </c>
      <c r="BB16" s="52" t="str">
        <f t="shared" si="13"/>
        <v/>
      </c>
      <c r="BG16" s="45">
        <v>7</v>
      </c>
      <c r="BH16" s="73" t="s">
        <v>28</v>
      </c>
      <c r="BI16" s="93" t="s">
        <v>114</v>
      </c>
      <c r="BJ16" s="26" t="s">
        <v>64</v>
      </c>
      <c r="BK16" s="96" t="s">
        <v>115</v>
      </c>
      <c r="BL16" s="26" t="s">
        <v>64</v>
      </c>
      <c r="BM16" s="79" t="s">
        <v>114</v>
      </c>
      <c r="BN16" s="26" t="s">
        <v>64</v>
      </c>
      <c r="BO16" s="79" t="s">
        <v>114</v>
      </c>
      <c r="BP16" s="26" t="s">
        <v>64</v>
      </c>
      <c r="BQ16" s="80" t="s">
        <v>114</v>
      </c>
      <c r="BR16" s="76" t="s">
        <v>64</v>
      </c>
    </row>
    <row r="17" spans="1:70" ht="18.95" customHeight="1" thickBot="1">
      <c r="A17" s="5">
        <v>11</v>
      </c>
      <c r="B17" s="6">
        <f t="shared" si="0"/>
        <v>44906</v>
      </c>
      <c r="C17" s="19">
        <f t="shared" ref="C17:C37" si="14">WEEKDAY(B17)</f>
        <v>1</v>
      </c>
      <c r="D17" s="9"/>
      <c r="E17" s="154" t="str">
        <f t="shared" si="11"/>
        <v>6～7</v>
      </c>
      <c r="F17" s="153" t="str">
        <f t="shared" si="2"/>
        <v>6～7</v>
      </c>
      <c r="G17" s="154" t="str">
        <f t="shared" si="3"/>
        <v/>
      </c>
      <c r="H17" s="153" t="str">
        <f t="shared" si="4"/>
        <v/>
      </c>
      <c r="I17" s="154" t="str">
        <f t="shared" si="5"/>
        <v/>
      </c>
      <c r="J17" s="153" t="str">
        <f t="shared" si="6"/>
        <v/>
      </c>
      <c r="K17" s="154" t="str">
        <f t="shared" si="7"/>
        <v/>
      </c>
      <c r="L17" s="153" t="str">
        <f t="shared" si="8"/>
        <v/>
      </c>
      <c r="M17" s="154" t="str">
        <f t="shared" si="9"/>
        <v/>
      </c>
      <c r="N17" s="153" t="str">
        <f t="shared" si="10"/>
        <v/>
      </c>
      <c r="O17" s="9"/>
      <c r="Q17" s="64">
        <v>1</v>
      </c>
      <c r="R17" s="14">
        <f>SUM($Q$7:Q17)</f>
        <v>11</v>
      </c>
      <c r="T17" s="24" t="s">
        <v>14</v>
      </c>
      <c r="U17" s="24" t="s">
        <v>34</v>
      </c>
      <c r="V17" s="24" t="s">
        <v>35</v>
      </c>
      <c r="W17" s="24" t="s">
        <v>6</v>
      </c>
      <c r="X17" s="24" t="s">
        <v>7</v>
      </c>
      <c r="Z17" s="9">
        <v>8</v>
      </c>
      <c r="AA17" s="30" t="str">
        <f>U12</f>
        <v>数学</v>
      </c>
      <c r="AB17" s="70"/>
      <c r="AC17" s="48" t="str">
        <f t="shared" si="12"/>
        <v>数学</v>
      </c>
      <c r="AD17" s="49" t="str">
        <f>IF($AC17=AD$9,COUNTIF($AC$10:$AC17,AD$9)+T$18,"")</f>
        <v/>
      </c>
      <c r="AE17" s="49" t="str">
        <f>IF($AC17=AE$9,COUNTIF($AC$10:$AC17,AE$9)+U$18,"")</f>
        <v/>
      </c>
      <c r="AF17" s="49">
        <f>IF($AC17=AF$9,COUNTIF($AC$10:$AC17,AF$9)+V$18,"")</f>
        <v>2</v>
      </c>
      <c r="AG17" s="49" t="str">
        <f>IF($AC17=AG$9,COUNTIF($AC$10:$AC17,AG$9)+W$18,"")</f>
        <v/>
      </c>
      <c r="AH17" s="49" t="str">
        <f>IF($AC17=AH$9,COUNTIF($AC$10:$AC17,AH$9)+X$18,"")</f>
        <v/>
      </c>
      <c r="AI17" s="46" t="str">
        <f>IF(AD17="","",VLOOKUP(AD17,目次!$A$5:$P$36,3))</f>
        <v/>
      </c>
      <c r="AJ17" s="46" t="str">
        <f>IF(AD17="","",VLOOKUP(AD17,目次!$A$5:$P$36,16))</f>
        <v/>
      </c>
      <c r="AK17" s="46" t="str">
        <f>IF(AE17="","",VLOOKUP(AE17,目次!$A$5:$P$36,4))</f>
        <v/>
      </c>
      <c r="AL17" s="46" t="str">
        <f>IF(AE17="","",VLOOKUP(AE17,目次!$A$5:$P$36,16))</f>
        <v/>
      </c>
      <c r="AM17" s="46" t="str">
        <f>IF(AF17="","",VLOOKUP(AF17,目次!$A$5:$P$36,5))</f>
        <v>4～5</v>
      </c>
      <c r="AN17" s="46" t="str">
        <f>IF(AF17="","",VLOOKUP(AF17,目次!$A$5:$P$36,16))</f>
        <v>4～5</v>
      </c>
      <c r="AO17" s="46" t="str">
        <f>IF(AG17="","",VLOOKUP(AG17,目次!$A$5:$P$36,6))</f>
        <v/>
      </c>
      <c r="AP17" s="46" t="str">
        <f>IF(AG17="","",VLOOKUP(AG17,目次!$A$5:$P$36,16))</f>
        <v/>
      </c>
      <c r="AQ17" s="46" t="str">
        <f>IF(AH17="","",VLOOKUP(AH17,目次!$A$5:$P$36,7))</f>
        <v/>
      </c>
      <c r="AR17" s="46" t="str">
        <f>IF(AH17="","",VLOOKUP(AH17,目次!$A$5:$P$36,16))</f>
        <v/>
      </c>
      <c r="AS17" s="52" t="str">
        <f t="shared" si="13"/>
        <v/>
      </c>
      <c r="AT17" s="52" t="str">
        <f t="shared" si="13"/>
        <v/>
      </c>
      <c r="AU17" s="52" t="str">
        <f t="shared" si="13"/>
        <v/>
      </c>
      <c r="AV17" s="52" t="str">
        <f t="shared" si="13"/>
        <v/>
      </c>
      <c r="AW17" s="52" t="str">
        <f t="shared" si="13"/>
        <v>4～5</v>
      </c>
      <c r="AX17" s="52" t="str">
        <f t="shared" si="13"/>
        <v>4～5</v>
      </c>
      <c r="AY17" s="52" t="str">
        <f t="shared" si="13"/>
        <v>4～5</v>
      </c>
      <c r="AZ17" s="52" t="str">
        <f t="shared" si="13"/>
        <v>4～5</v>
      </c>
      <c r="BA17" s="52" t="str">
        <f t="shared" si="13"/>
        <v/>
      </c>
      <c r="BB17" s="52" t="str">
        <f t="shared" si="13"/>
        <v/>
      </c>
      <c r="BG17" s="45">
        <v>8</v>
      </c>
      <c r="BH17" s="73" t="s">
        <v>29</v>
      </c>
      <c r="BI17" s="93" t="s">
        <v>115</v>
      </c>
      <c r="BJ17" s="26" t="s">
        <v>65</v>
      </c>
      <c r="BK17" s="96" t="s">
        <v>116</v>
      </c>
      <c r="BL17" s="26" t="s">
        <v>65</v>
      </c>
      <c r="BM17" s="79" t="s">
        <v>115</v>
      </c>
      <c r="BN17" s="26" t="s">
        <v>65</v>
      </c>
      <c r="BO17" s="79" t="s">
        <v>115</v>
      </c>
      <c r="BP17" s="26" t="s">
        <v>65</v>
      </c>
      <c r="BQ17" s="80" t="s">
        <v>115</v>
      </c>
      <c r="BR17" s="76" t="s">
        <v>65</v>
      </c>
    </row>
    <row r="18" spans="1:70" ht="18.95" customHeight="1" thickBot="1">
      <c r="A18" s="5">
        <v>12</v>
      </c>
      <c r="B18" s="6">
        <f t="shared" si="0"/>
        <v>44907</v>
      </c>
      <c r="C18" s="19">
        <f t="shared" si="14"/>
        <v>2</v>
      </c>
      <c r="D18" s="9"/>
      <c r="E18" s="154" t="str">
        <f t="shared" si="11"/>
        <v/>
      </c>
      <c r="F18" s="153" t="str">
        <f t="shared" si="2"/>
        <v/>
      </c>
      <c r="G18" s="154" t="str">
        <f t="shared" si="3"/>
        <v>6～7</v>
      </c>
      <c r="H18" s="153" t="str">
        <f t="shared" si="4"/>
        <v>6～7</v>
      </c>
      <c r="I18" s="154" t="str">
        <f t="shared" si="5"/>
        <v/>
      </c>
      <c r="J18" s="153" t="str">
        <f t="shared" si="6"/>
        <v/>
      </c>
      <c r="K18" s="154" t="str">
        <f t="shared" si="7"/>
        <v/>
      </c>
      <c r="L18" s="153" t="str">
        <f t="shared" si="8"/>
        <v/>
      </c>
      <c r="M18" s="154" t="str">
        <f t="shared" si="9"/>
        <v/>
      </c>
      <c r="N18" s="153" t="str">
        <f t="shared" si="10"/>
        <v/>
      </c>
      <c r="O18" s="9"/>
      <c r="Q18" s="64">
        <v>1</v>
      </c>
      <c r="R18" s="14">
        <f>SUM($Q$7:Q18)</f>
        <v>12</v>
      </c>
      <c r="T18" s="66"/>
      <c r="U18" s="67"/>
      <c r="V18" s="67"/>
      <c r="W18" s="67"/>
      <c r="X18" s="68"/>
      <c r="Z18" s="9">
        <v>9</v>
      </c>
      <c r="AA18" s="30" t="str">
        <f>U13</f>
        <v>理科</v>
      </c>
      <c r="AB18" s="70"/>
      <c r="AC18" s="48" t="str">
        <f t="shared" si="12"/>
        <v>理科</v>
      </c>
      <c r="AD18" s="49" t="str">
        <f>IF($AC18=AD$9,COUNTIF($AC$10:$AC18,AD$9)+T$18,"")</f>
        <v/>
      </c>
      <c r="AE18" s="49" t="str">
        <f>IF($AC18=AE$9,COUNTIF($AC$10:$AC18,AE$9)+U$18,"")</f>
        <v/>
      </c>
      <c r="AF18" s="49" t="str">
        <f>IF($AC18=AF$9,COUNTIF($AC$10:$AC18,AF$9)+V$18,"")</f>
        <v/>
      </c>
      <c r="AG18" s="49">
        <f>IF($AC18=AG$9,COUNTIF($AC$10:$AC18,AG$9)+W$18,"")</f>
        <v>2</v>
      </c>
      <c r="AH18" s="49" t="str">
        <f>IF($AC18=AH$9,COUNTIF($AC$10:$AC18,AH$9)+X$18,"")</f>
        <v/>
      </c>
      <c r="AI18" s="46" t="str">
        <f>IF(AD18="","",VLOOKUP(AD18,目次!$A$5:$P$36,3))</f>
        <v/>
      </c>
      <c r="AJ18" s="46" t="str">
        <f>IF(AD18="","",VLOOKUP(AD18,目次!$A$5:$P$36,16))</f>
        <v/>
      </c>
      <c r="AK18" s="46" t="str">
        <f>IF(AE18="","",VLOOKUP(AE18,目次!$A$5:$P$36,4))</f>
        <v/>
      </c>
      <c r="AL18" s="46" t="str">
        <f>IF(AE18="","",VLOOKUP(AE18,目次!$A$5:$P$36,16))</f>
        <v/>
      </c>
      <c r="AM18" s="46" t="str">
        <f>IF(AF18="","",VLOOKUP(AF18,目次!$A$5:$P$36,5))</f>
        <v/>
      </c>
      <c r="AN18" s="46" t="str">
        <f>IF(AF18="","",VLOOKUP(AF18,目次!$A$5:$P$36,16))</f>
        <v/>
      </c>
      <c r="AO18" s="46" t="str">
        <f>IF(AG18="","",VLOOKUP(AG18,目次!$A$5:$P$36,6))</f>
        <v>4～5</v>
      </c>
      <c r="AP18" s="46" t="str">
        <f>IF(AG18="","",VLOOKUP(AG18,目次!$A$5:$P$36,16))</f>
        <v>4～5</v>
      </c>
      <c r="AQ18" s="46" t="str">
        <f>IF(AH18="","",VLOOKUP(AH18,目次!$A$5:$P$36,7))</f>
        <v/>
      </c>
      <c r="AR18" s="46" t="str">
        <f>IF(AH18="","",VLOOKUP(AH18,目次!$A$5:$P$36,16))</f>
        <v/>
      </c>
      <c r="AS18" s="52" t="str">
        <f t="shared" si="13"/>
        <v/>
      </c>
      <c r="AT18" s="52" t="str">
        <f t="shared" si="13"/>
        <v/>
      </c>
      <c r="AU18" s="52" t="str">
        <f t="shared" si="13"/>
        <v/>
      </c>
      <c r="AV18" s="52" t="str">
        <f t="shared" si="13"/>
        <v/>
      </c>
      <c r="AW18" s="52" t="str">
        <f t="shared" si="13"/>
        <v/>
      </c>
      <c r="AX18" s="52" t="str">
        <f t="shared" si="13"/>
        <v/>
      </c>
      <c r="AY18" s="52" t="str">
        <f t="shared" si="13"/>
        <v>4～5</v>
      </c>
      <c r="AZ18" s="52" t="str">
        <f t="shared" si="13"/>
        <v>4～5</v>
      </c>
      <c r="BA18" s="52" t="str">
        <f t="shared" si="13"/>
        <v>4～5</v>
      </c>
      <c r="BB18" s="52" t="str">
        <f t="shared" si="13"/>
        <v>4～5</v>
      </c>
      <c r="BG18" s="45">
        <v>9</v>
      </c>
      <c r="BH18" s="73" t="s">
        <v>30</v>
      </c>
      <c r="BI18" s="93" t="s">
        <v>116</v>
      </c>
      <c r="BJ18" s="26" t="s">
        <v>66</v>
      </c>
      <c r="BK18" s="96" t="s">
        <v>494</v>
      </c>
      <c r="BL18" s="26" t="s">
        <v>66</v>
      </c>
      <c r="BM18" s="79" t="s">
        <v>116</v>
      </c>
      <c r="BN18" s="26" t="s">
        <v>66</v>
      </c>
      <c r="BO18" s="79" t="s">
        <v>116</v>
      </c>
      <c r="BP18" s="26" t="s">
        <v>66</v>
      </c>
      <c r="BQ18" s="80" t="s">
        <v>116</v>
      </c>
      <c r="BR18" s="76" t="s">
        <v>66</v>
      </c>
    </row>
    <row r="19" spans="1:70" ht="18.95" customHeight="1">
      <c r="A19" s="5">
        <v>13</v>
      </c>
      <c r="B19" s="6">
        <f t="shared" si="0"/>
        <v>44908</v>
      </c>
      <c r="C19" s="19">
        <f t="shared" si="14"/>
        <v>3</v>
      </c>
      <c r="D19" s="9"/>
      <c r="E19" s="154" t="str">
        <f t="shared" si="11"/>
        <v/>
      </c>
      <c r="F19" s="153" t="str">
        <f t="shared" si="2"/>
        <v/>
      </c>
      <c r="G19" s="154" t="str">
        <f t="shared" si="3"/>
        <v/>
      </c>
      <c r="H19" s="153" t="str">
        <f t="shared" si="4"/>
        <v/>
      </c>
      <c r="I19" s="154" t="str">
        <f t="shared" si="5"/>
        <v>6～7</v>
      </c>
      <c r="J19" s="153" t="str">
        <f t="shared" si="6"/>
        <v>6～7</v>
      </c>
      <c r="K19" s="154" t="str">
        <f t="shared" si="7"/>
        <v/>
      </c>
      <c r="L19" s="153" t="str">
        <f t="shared" si="8"/>
        <v/>
      </c>
      <c r="M19" s="154" t="str">
        <f t="shared" si="9"/>
        <v/>
      </c>
      <c r="N19" s="153" t="str">
        <f t="shared" si="10"/>
        <v/>
      </c>
      <c r="O19" s="9"/>
      <c r="Q19" s="64">
        <v>1</v>
      </c>
      <c r="R19" s="14">
        <f>SUM($Q$7:Q19)</f>
        <v>13</v>
      </c>
      <c r="Z19" s="9">
        <v>10</v>
      </c>
      <c r="AA19" s="30" t="str">
        <f>U14</f>
        <v>英語</v>
      </c>
      <c r="AB19" s="70"/>
      <c r="AC19" s="48" t="str">
        <f t="shared" si="12"/>
        <v>英語</v>
      </c>
      <c r="AD19" s="49" t="str">
        <f>IF($AC19=AD$9,COUNTIF($AC$10:$AC19,AD$9)+T$18,"")</f>
        <v/>
      </c>
      <c r="AE19" s="49" t="str">
        <f>IF($AC19=AE$9,COUNTIF($AC$10:$AC19,AE$9)+U$18,"")</f>
        <v/>
      </c>
      <c r="AF19" s="49" t="str">
        <f>IF($AC19=AF$9,COUNTIF($AC$10:$AC19,AF$9)+V$18,"")</f>
        <v/>
      </c>
      <c r="AG19" s="49" t="str">
        <f>IF($AC19=AG$9,COUNTIF($AC$10:$AC19,AG$9)+W$18,"")</f>
        <v/>
      </c>
      <c r="AH19" s="49">
        <f>IF($AC19=AH$9,COUNTIF($AC$10:$AC19,AH$9)+X$18,"")</f>
        <v>2</v>
      </c>
      <c r="AI19" s="46" t="str">
        <f>IF(AD19="","",VLOOKUP(AD19,目次!$A$5:$P$36,3))</f>
        <v/>
      </c>
      <c r="AJ19" s="46" t="str">
        <f>IF(AD19="","",VLOOKUP(AD19,目次!$A$5:$P$36,16))</f>
        <v/>
      </c>
      <c r="AK19" s="46" t="str">
        <f>IF(AE19="","",VLOOKUP(AE19,目次!$A$5:$P$36,4))</f>
        <v/>
      </c>
      <c r="AL19" s="46" t="str">
        <f>IF(AE19="","",VLOOKUP(AE19,目次!$A$5:$P$36,16))</f>
        <v/>
      </c>
      <c r="AM19" s="46" t="str">
        <f>IF(AF19="","",VLOOKUP(AF19,目次!$A$5:$P$36,5))</f>
        <v/>
      </c>
      <c r="AN19" s="46" t="str">
        <f>IF(AF19="","",VLOOKUP(AF19,目次!$A$5:$P$36,16))</f>
        <v/>
      </c>
      <c r="AO19" s="46" t="str">
        <f>IF(AG19="","",VLOOKUP(AG19,目次!$A$5:$P$36,6))</f>
        <v/>
      </c>
      <c r="AP19" s="46" t="str">
        <f>IF(AG19="","",VLOOKUP(AG19,目次!$A$5:$P$36,16))</f>
        <v/>
      </c>
      <c r="AQ19" s="46" t="str">
        <f>IF(AH19="","",VLOOKUP(AH19,目次!$A$5:$P$36,7))</f>
        <v>4～5</v>
      </c>
      <c r="AR19" s="46" t="str">
        <f>IF(AH19="","",VLOOKUP(AH19,目次!$A$5:$P$36,16))</f>
        <v>4～5</v>
      </c>
      <c r="AS19" s="52" t="str">
        <f t="shared" si="13"/>
        <v>6～7</v>
      </c>
      <c r="AT19" s="52" t="str">
        <f t="shared" si="13"/>
        <v>6～7</v>
      </c>
      <c r="AU19" s="52" t="str">
        <f t="shared" si="13"/>
        <v/>
      </c>
      <c r="AV19" s="52" t="str">
        <f t="shared" si="13"/>
        <v/>
      </c>
      <c r="AW19" s="52" t="str">
        <f t="shared" si="13"/>
        <v/>
      </c>
      <c r="AX19" s="52" t="str">
        <f t="shared" si="13"/>
        <v/>
      </c>
      <c r="AY19" s="52" t="str">
        <f t="shared" si="13"/>
        <v/>
      </c>
      <c r="AZ19" s="52" t="str">
        <f t="shared" si="13"/>
        <v/>
      </c>
      <c r="BA19" s="52" t="str">
        <f t="shared" si="13"/>
        <v>4～5</v>
      </c>
      <c r="BB19" s="52" t="str">
        <f t="shared" si="13"/>
        <v>4～5</v>
      </c>
      <c r="BG19" s="45">
        <v>10</v>
      </c>
      <c r="BH19" s="73" t="s">
        <v>31</v>
      </c>
      <c r="BI19" s="93" t="s">
        <v>117</v>
      </c>
      <c r="BJ19" s="26" t="s">
        <v>67</v>
      </c>
      <c r="BK19" s="96" t="s">
        <v>119</v>
      </c>
      <c r="BL19" s="26" t="s">
        <v>67</v>
      </c>
      <c r="BM19" s="79" t="s">
        <v>117</v>
      </c>
      <c r="BN19" s="26" t="s">
        <v>67</v>
      </c>
      <c r="BO19" s="79" t="s">
        <v>117</v>
      </c>
      <c r="BP19" s="26" t="s">
        <v>67</v>
      </c>
      <c r="BQ19" s="80" t="s">
        <v>117</v>
      </c>
      <c r="BR19" s="76" t="s">
        <v>67</v>
      </c>
    </row>
    <row r="20" spans="1:70" ht="18.95" customHeight="1">
      <c r="A20" s="5">
        <v>14</v>
      </c>
      <c r="B20" s="6">
        <f t="shared" si="0"/>
        <v>44909</v>
      </c>
      <c r="C20" s="19">
        <f t="shared" si="14"/>
        <v>4</v>
      </c>
      <c r="D20" s="9"/>
      <c r="E20" s="154" t="str">
        <f t="shared" si="11"/>
        <v/>
      </c>
      <c r="F20" s="153" t="str">
        <f t="shared" si="2"/>
        <v/>
      </c>
      <c r="G20" s="154" t="str">
        <f t="shared" si="3"/>
        <v/>
      </c>
      <c r="H20" s="153" t="str">
        <f t="shared" si="4"/>
        <v/>
      </c>
      <c r="I20" s="154" t="str">
        <f t="shared" si="5"/>
        <v/>
      </c>
      <c r="J20" s="153" t="str">
        <f t="shared" si="6"/>
        <v/>
      </c>
      <c r="K20" s="154" t="str">
        <f t="shared" si="7"/>
        <v>6～7</v>
      </c>
      <c r="L20" s="153" t="str">
        <f t="shared" si="8"/>
        <v>6～7</v>
      </c>
      <c r="M20" s="154" t="str">
        <f t="shared" si="9"/>
        <v/>
      </c>
      <c r="N20" s="153" t="str">
        <f t="shared" si="10"/>
        <v/>
      </c>
      <c r="O20" s="9"/>
      <c r="Q20" s="64">
        <v>1</v>
      </c>
      <c r="R20" s="14">
        <f>SUM($Q$7:Q20)</f>
        <v>14</v>
      </c>
      <c r="Z20" s="9">
        <v>11</v>
      </c>
      <c r="AA20" s="30" t="str">
        <f>U10</f>
        <v>国語</v>
      </c>
      <c r="AB20" s="70"/>
      <c r="AC20" s="48" t="str">
        <f t="shared" si="12"/>
        <v>国語</v>
      </c>
      <c r="AD20" s="49">
        <f>IF($AC20=AD$9,COUNTIF($AC$10:$AC20,AD$9)+T$18,"")</f>
        <v>3</v>
      </c>
      <c r="AE20" s="49" t="str">
        <f>IF($AC20=AE$9,COUNTIF($AC$10:$AC20,AE$9)+U$18,"")</f>
        <v/>
      </c>
      <c r="AF20" s="49" t="str">
        <f>IF($AC20=AF$9,COUNTIF($AC$10:$AC20,AF$9)+V$18,"")</f>
        <v/>
      </c>
      <c r="AG20" s="49" t="str">
        <f>IF($AC20=AG$9,COUNTIF($AC$10:$AC20,AG$9)+W$18,"")</f>
        <v/>
      </c>
      <c r="AH20" s="49" t="str">
        <f>IF($AC20=AH$9,COUNTIF($AC$10:$AC20,AH$9)+X$18,"")</f>
        <v/>
      </c>
      <c r="AI20" s="46" t="str">
        <f>IF(AD20="","",VLOOKUP(AD20,目次!$A$5:$P$36,3))</f>
        <v>6～7</v>
      </c>
      <c r="AJ20" s="46" t="str">
        <f>IF(AD20="","",VLOOKUP(AD20,目次!$A$5:$P$36,16))</f>
        <v>6～7</v>
      </c>
      <c r="AK20" s="46" t="str">
        <f>IF(AE20="","",VLOOKUP(AE20,目次!$A$5:$P$36,4))</f>
        <v/>
      </c>
      <c r="AL20" s="46" t="str">
        <f>IF(AE20="","",VLOOKUP(AE20,目次!$A$5:$P$36,16))</f>
        <v/>
      </c>
      <c r="AM20" s="46" t="str">
        <f>IF(AF20="","",VLOOKUP(AF20,目次!$A$5:$P$36,5))</f>
        <v/>
      </c>
      <c r="AN20" s="46" t="str">
        <f>IF(AF20="","",VLOOKUP(AF20,目次!$A$5:$P$36,16))</f>
        <v/>
      </c>
      <c r="AO20" s="46" t="str">
        <f>IF(AG20="","",VLOOKUP(AG20,目次!$A$5:$P$36,6))</f>
        <v/>
      </c>
      <c r="AP20" s="46" t="str">
        <f>IF(AG20="","",VLOOKUP(AG20,目次!$A$5:$P$36,16))</f>
        <v/>
      </c>
      <c r="AQ20" s="46" t="str">
        <f>IF(AH20="","",VLOOKUP(AH20,目次!$A$5:$P$36,7))</f>
        <v/>
      </c>
      <c r="AR20" s="46" t="str">
        <f>IF(AH20="","",VLOOKUP(AH20,目次!$A$5:$P$36,16))</f>
        <v/>
      </c>
      <c r="AS20" s="52" t="str">
        <f t="shared" si="13"/>
        <v>6～7</v>
      </c>
      <c r="AT20" s="52" t="str">
        <f t="shared" si="13"/>
        <v>6～7</v>
      </c>
      <c r="AU20" s="52" t="str">
        <f t="shared" si="13"/>
        <v>6～7</v>
      </c>
      <c r="AV20" s="52" t="str">
        <f t="shared" si="13"/>
        <v>6～7</v>
      </c>
      <c r="AW20" s="52" t="str">
        <f t="shared" si="13"/>
        <v/>
      </c>
      <c r="AX20" s="52" t="str">
        <f t="shared" si="13"/>
        <v/>
      </c>
      <c r="AY20" s="52" t="str">
        <f t="shared" si="13"/>
        <v/>
      </c>
      <c r="AZ20" s="52" t="str">
        <f t="shared" si="13"/>
        <v/>
      </c>
      <c r="BA20" s="52" t="str">
        <f t="shared" si="13"/>
        <v/>
      </c>
      <c r="BB20" s="52" t="str">
        <f t="shared" si="13"/>
        <v/>
      </c>
      <c r="BG20" s="45">
        <v>11</v>
      </c>
      <c r="BH20" s="73" t="s">
        <v>32</v>
      </c>
      <c r="BI20" s="93" t="s">
        <v>118</v>
      </c>
      <c r="BJ20" s="26" t="s">
        <v>68</v>
      </c>
      <c r="BK20" s="96" t="s">
        <v>120</v>
      </c>
      <c r="BL20" s="26" t="s">
        <v>68</v>
      </c>
      <c r="BM20" s="79" t="s">
        <v>118</v>
      </c>
      <c r="BN20" s="26" t="s">
        <v>68</v>
      </c>
      <c r="BO20" s="79" t="s">
        <v>118</v>
      </c>
      <c r="BP20" s="26" t="s">
        <v>68</v>
      </c>
      <c r="BQ20" s="80" t="s">
        <v>118</v>
      </c>
      <c r="BR20" s="76" t="s">
        <v>68</v>
      </c>
    </row>
    <row r="21" spans="1:70" ht="18.95" customHeight="1">
      <c r="A21" s="5">
        <v>15</v>
      </c>
      <c r="B21" s="6">
        <f t="shared" si="0"/>
        <v>44910</v>
      </c>
      <c r="C21" s="19">
        <f t="shared" si="14"/>
        <v>5</v>
      </c>
      <c r="D21" s="9"/>
      <c r="E21" s="154" t="str">
        <f t="shared" si="11"/>
        <v/>
      </c>
      <c r="F21" s="153" t="str">
        <f t="shared" si="2"/>
        <v/>
      </c>
      <c r="G21" s="154" t="str">
        <f t="shared" si="3"/>
        <v/>
      </c>
      <c r="H21" s="153" t="str">
        <f t="shared" si="4"/>
        <v/>
      </c>
      <c r="I21" s="154" t="str">
        <f t="shared" si="5"/>
        <v/>
      </c>
      <c r="J21" s="153" t="str">
        <f t="shared" si="6"/>
        <v/>
      </c>
      <c r="K21" s="154" t="str">
        <f t="shared" si="7"/>
        <v/>
      </c>
      <c r="L21" s="153" t="str">
        <f t="shared" si="8"/>
        <v/>
      </c>
      <c r="M21" s="154" t="str">
        <f t="shared" si="9"/>
        <v>6～7</v>
      </c>
      <c r="N21" s="153" t="str">
        <f t="shared" si="10"/>
        <v>6～7</v>
      </c>
      <c r="O21" s="9"/>
      <c r="Q21" s="64">
        <v>1</v>
      </c>
      <c r="R21" s="14">
        <f>SUM($Q$7:Q21)</f>
        <v>15</v>
      </c>
      <c r="Z21" s="9">
        <v>12</v>
      </c>
      <c r="AA21" s="30" t="str">
        <f>U11</f>
        <v>社会</v>
      </c>
      <c r="AB21" s="70"/>
      <c r="AC21" s="48" t="str">
        <f t="shared" si="12"/>
        <v>社会</v>
      </c>
      <c r="AD21" s="49" t="str">
        <f>IF($AC21=AD$9,COUNTIF($AC$10:$AC21,AD$9)+T$18,"")</f>
        <v/>
      </c>
      <c r="AE21" s="49">
        <f>IF($AC21=AE$9,COUNTIF($AC$10:$AC21,AE$9)+U$18,"")</f>
        <v>3</v>
      </c>
      <c r="AF21" s="49" t="str">
        <f>IF($AC21=AF$9,COUNTIF($AC$10:$AC21,AF$9)+V$18,"")</f>
        <v/>
      </c>
      <c r="AG21" s="49" t="str">
        <f>IF($AC21=AG$9,COUNTIF($AC$10:$AC21,AG$9)+W$18,"")</f>
        <v/>
      </c>
      <c r="AH21" s="49" t="str">
        <f>IF($AC21=AH$9,COUNTIF($AC$10:$AC21,AH$9)+X$18,"")</f>
        <v/>
      </c>
      <c r="AI21" s="46" t="str">
        <f>IF(AD21="","",VLOOKUP(AD21,目次!$A$5:$P$36,3))</f>
        <v/>
      </c>
      <c r="AJ21" s="46" t="str">
        <f>IF(AD21="","",VLOOKUP(AD21,目次!$A$5:$P$36,16))</f>
        <v/>
      </c>
      <c r="AK21" s="46" t="str">
        <f>IF(AE21="","",VLOOKUP(AE21,目次!$A$5:$P$36,4))</f>
        <v>6～7</v>
      </c>
      <c r="AL21" s="46" t="str">
        <f>IF(AE21="","",VLOOKUP(AE21,目次!$A$5:$P$36,16))</f>
        <v>6～7</v>
      </c>
      <c r="AM21" s="46" t="str">
        <f>IF(AF21="","",VLOOKUP(AF21,目次!$A$5:$P$36,5))</f>
        <v/>
      </c>
      <c r="AN21" s="46" t="str">
        <f>IF(AF21="","",VLOOKUP(AF21,目次!$A$5:$P$36,16))</f>
        <v/>
      </c>
      <c r="AO21" s="46" t="str">
        <f>IF(AG21="","",VLOOKUP(AG21,目次!$A$5:$P$36,6))</f>
        <v/>
      </c>
      <c r="AP21" s="46" t="str">
        <f>IF(AG21="","",VLOOKUP(AG21,目次!$A$5:$P$36,16))</f>
        <v/>
      </c>
      <c r="AQ21" s="46" t="str">
        <f>IF(AH21="","",VLOOKUP(AH21,目次!$A$5:$P$36,7))</f>
        <v/>
      </c>
      <c r="AR21" s="46" t="str">
        <f>IF(AH21="","",VLOOKUP(AH21,目次!$A$5:$P$36,16))</f>
        <v/>
      </c>
      <c r="AS21" s="52" t="str">
        <f t="shared" si="13"/>
        <v/>
      </c>
      <c r="AT21" s="52" t="str">
        <f t="shared" si="13"/>
        <v/>
      </c>
      <c r="AU21" s="52" t="str">
        <f t="shared" si="13"/>
        <v>6～7</v>
      </c>
      <c r="AV21" s="52" t="str">
        <f t="shared" si="13"/>
        <v>6～7</v>
      </c>
      <c r="AW21" s="52" t="str">
        <f t="shared" si="13"/>
        <v>6～7</v>
      </c>
      <c r="AX21" s="52" t="str">
        <f t="shared" si="13"/>
        <v>6～7</v>
      </c>
      <c r="AY21" s="52" t="str">
        <f t="shared" si="13"/>
        <v/>
      </c>
      <c r="AZ21" s="52" t="str">
        <f t="shared" si="13"/>
        <v/>
      </c>
      <c r="BA21" s="52" t="str">
        <f t="shared" si="13"/>
        <v/>
      </c>
      <c r="BB21" s="52" t="str">
        <f t="shared" si="13"/>
        <v/>
      </c>
      <c r="BG21" s="45">
        <v>12</v>
      </c>
      <c r="BH21" s="73" t="s">
        <v>33</v>
      </c>
      <c r="BI21" s="93" t="s">
        <v>119</v>
      </c>
      <c r="BJ21" s="26" t="s">
        <v>69</v>
      </c>
      <c r="BK21" s="96" t="s">
        <v>495</v>
      </c>
      <c r="BL21" s="26" t="s">
        <v>69</v>
      </c>
      <c r="BM21" s="79" t="s">
        <v>119</v>
      </c>
      <c r="BN21" s="26" t="s">
        <v>69</v>
      </c>
      <c r="BO21" s="79" t="s">
        <v>119</v>
      </c>
      <c r="BP21" s="26" t="s">
        <v>69</v>
      </c>
      <c r="BQ21" s="80" t="s">
        <v>119</v>
      </c>
      <c r="BR21" s="76" t="s">
        <v>69</v>
      </c>
    </row>
    <row r="22" spans="1:70" ht="18.95" customHeight="1">
      <c r="A22" s="5">
        <v>16</v>
      </c>
      <c r="B22" s="6">
        <f t="shared" si="0"/>
        <v>44911</v>
      </c>
      <c r="C22" s="19">
        <f t="shared" si="14"/>
        <v>6</v>
      </c>
      <c r="D22" s="9"/>
      <c r="E22" s="154" t="str">
        <f t="shared" si="11"/>
        <v>8～9</v>
      </c>
      <c r="F22" s="153" t="str">
        <f t="shared" si="2"/>
        <v>8～9</v>
      </c>
      <c r="G22" s="154" t="str">
        <f t="shared" si="3"/>
        <v/>
      </c>
      <c r="H22" s="153" t="str">
        <f t="shared" si="4"/>
        <v/>
      </c>
      <c r="I22" s="154" t="str">
        <f t="shared" si="5"/>
        <v/>
      </c>
      <c r="J22" s="153" t="str">
        <f t="shared" si="6"/>
        <v/>
      </c>
      <c r="K22" s="154" t="str">
        <f t="shared" si="7"/>
        <v/>
      </c>
      <c r="L22" s="153" t="str">
        <f t="shared" si="8"/>
        <v/>
      </c>
      <c r="M22" s="154" t="str">
        <f t="shared" si="9"/>
        <v/>
      </c>
      <c r="N22" s="153" t="str">
        <f t="shared" si="10"/>
        <v/>
      </c>
      <c r="O22" s="9"/>
      <c r="Q22" s="64">
        <v>1</v>
      </c>
      <c r="R22" s="14">
        <f>SUM($Q$7:Q22)</f>
        <v>16</v>
      </c>
      <c r="Z22" s="9">
        <v>13</v>
      </c>
      <c r="AA22" s="30" t="str">
        <f>U12</f>
        <v>数学</v>
      </c>
      <c r="AB22" s="70"/>
      <c r="AC22" s="48" t="str">
        <f t="shared" si="12"/>
        <v>数学</v>
      </c>
      <c r="AD22" s="49" t="str">
        <f>IF($AC22=AD$9,COUNTIF($AC$10:$AC22,AD$9)+T$18,"")</f>
        <v/>
      </c>
      <c r="AE22" s="49" t="str">
        <f>IF($AC22=AE$9,COUNTIF($AC$10:$AC22,AE$9)+U$18,"")</f>
        <v/>
      </c>
      <c r="AF22" s="49">
        <f>IF($AC22=AF$9,COUNTIF($AC$10:$AC22,AF$9)+V$18,"")</f>
        <v>3</v>
      </c>
      <c r="AG22" s="49" t="str">
        <f>IF($AC22=AG$9,COUNTIF($AC$10:$AC22,AG$9)+W$18,"")</f>
        <v/>
      </c>
      <c r="AH22" s="49" t="str">
        <f>IF($AC22=AH$9,COUNTIF($AC$10:$AC22,AH$9)+X$18,"")</f>
        <v/>
      </c>
      <c r="AI22" s="46" t="str">
        <f>IF(AD22="","",VLOOKUP(AD22,目次!$A$5:$P$36,3))</f>
        <v/>
      </c>
      <c r="AJ22" s="46" t="str">
        <f>IF(AD22="","",VLOOKUP(AD22,目次!$A$5:$P$36,16))</f>
        <v/>
      </c>
      <c r="AK22" s="46" t="str">
        <f>IF(AE22="","",VLOOKUP(AE22,目次!$A$5:$P$36,4))</f>
        <v/>
      </c>
      <c r="AL22" s="46" t="str">
        <f>IF(AE22="","",VLOOKUP(AE22,目次!$A$5:$P$36,16))</f>
        <v/>
      </c>
      <c r="AM22" s="46" t="str">
        <f>IF(AF22="","",VLOOKUP(AF22,目次!$A$5:$P$36,5))</f>
        <v>6～7</v>
      </c>
      <c r="AN22" s="46" t="str">
        <f>IF(AF22="","",VLOOKUP(AF22,目次!$A$5:$P$36,16))</f>
        <v>6～7</v>
      </c>
      <c r="AO22" s="46" t="str">
        <f>IF(AG22="","",VLOOKUP(AG22,目次!$A$5:$P$36,6))</f>
        <v/>
      </c>
      <c r="AP22" s="46" t="str">
        <f>IF(AG22="","",VLOOKUP(AG22,目次!$A$5:$P$36,16))</f>
        <v/>
      </c>
      <c r="AQ22" s="46" t="str">
        <f>IF(AH22="","",VLOOKUP(AH22,目次!$A$5:$P$36,7))</f>
        <v/>
      </c>
      <c r="AR22" s="46" t="str">
        <f>IF(AH22="","",VLOOKUP(AH22,目次!$A$5:$P$36,16))</f>
        <v/>
      </c>
      <c r="AS22" s="52" t="str">
        <f t="shared" si="13"/>
        <v/>
      </c>
      <c r="AT22" s="52" t="str">
        <f t="shared" si="13"/>
        <v/>
      </c>
      <c r="AU22" s="52" t="str">
        <f t="shared" si="13"/>
        <v/>
      </c>
      <c r="AV22" s="52" t="str">
        <f t="shared" si="13"/>
        <v/>
      </c>
      <c r="AW22" s="52" t="str">
        <f t="shared" si="13"/>
        <v>6～7</v>
      </c>
      <c r="AX22" s="52" t="str">
        <f t="shared" si="13"/>
        <v>6～7</v>
      </c>
      <c r="AY22" s="52" t="str">
        <f t="shared" si="13"/>
        <v>6～7</v>
      </c>
      <c r="AZ22" s="52" t="str">
        <f t="shared" si="13"/>
        <v>6～7</v>
      </c>
      <c r="BA22" s="52" t="str">
        <f t="shared" si="13"/>
        <v/>
      </c>
      <c r="BB22" s="52" t="str">
        <f t="shared" si="13"/>
        <v/>
      </c>
      <c r="BG22" s="45">
        <v>13</v>
      </c>
      <c r="BH22" s="73" t="s">
        <v>36</v>
      </c>
      <c r="BI22" s="93" t="s">
        <v>120</v>
      </c>
      <c r="BJ22" s="26" t="s">
        <v>70</v>
      </c>
      <c r="BK22" s="96" t="s">
        <v>125</v>
      </c>
      <c r="BL22" s="26" t="s">
        <v>70</v>
      </c>
      <c r="BM22" s="79" t="s">
        <v>120</v>
      </c>
      <c r="BN22" s="26" t="s">
        <v>70</v>
      </c>
      <c r="BO22" s="79" t="s">
        <v>120</v>
      </c>
      <c r="BP22" s="26" t="s">
        <v>70</v>
      </c>
      <c r="BQ22" s="80" t="s">
        <v>120</v>
      </c>
      <c r="BR22" s="76" t="s">
        <v>70</v>
      </c>
    </row>
    <row r="23" spans="1:70" ht="18.95" customHeight="1">
      <c r="A23" s="5">
        <v>17</v>
      </c>
      <c r="B23" s="6">
        <f t="shared" si="0"/>
        <v>44912</v>
      </c>
      <c r="C23" s="19">
        <f t="shared" si="14"/>
        <v>7</v>
      </c>
      <c r="D23" s="9"/>
      <c r="E23" s="154" t="str">
        <f t="shared" si="11"/>
        <v/>
      </c>
      <c r="F23" s="153" t="str">
        <f t="shared" si="2"/>
        <v/>
      </c>
      <c r="G23" s="154" t="str">
        <f t="shared" si="3"/>
        <v>8～9</v>
      </c>
      <c r="H23" s="153" t="str">
        <f t="shared" si="4"/>
        <v>8～9</v>
      </c>
      <c r="I23" s="154" t="str">
        <f t="shared" si="5"/>
        <v/>
      </c>
      <c r="J23" s="153" t="str">
        <f t="shared" si="6"/>
        <v/>
      </c>
      <c r="K23" s="154" t="str">
        <f t="shared" si="7"/>
        <v/>
      </c>
      <c r="L23" s="153" t="str">
        <f t="shared" si="8"/>
        <v/>
      </c>
      <c r="M23" s="154" t="str">
        <f t="shared" si="9"/>
        <v/>
      </c>
      <c r="N23" s="153" t="str">
        <f t="shared" si="10"/>
        <v/>
      </c>
      <c r="O23" s="9"/>
      <c r="Q23" s="64">
        <v>1</v>
      </c>
      <c r="R23" s="14">
        <f>SUM($Q$7:Q23)</f>
        <v>17</v>
      </c>
      <c r="Z23" s="9">
        <v>14</v>
      </c>
      <c r="AA23" s="30" t="str">
        <f>U13</f>
        <v>理科</v>
      </c>
      <c r="AB23" s="70"/>
      <c r="AC23" s="48" t="str">
        <f t="shared" si="12"/>
        <v>理科</v>
      </c>
      <c r="AD23" s="49" t="str">
        <f>IF($AC23=AD$9,COUNTIF($AC$10:$AC23,AD$9)+T$18,"")</f>
        <v/>
      </c>
      <c r="AE23" s="49" t="str">
        <f>IF($AC23=AE$9,COUNTIF($AC$10:$AC23,AE$9)+U$18,"")</f>
        <v/>
      </c>
      <c r="AF23" s="49" t="str">
        <f>IF($AC23=AF$9,COUNTIF($AC$10:$AC23,AF$9)+V$18,"")</f>
        <v/>
      </c>
      <c r="AG23" s="49">
        <f>IF($AC23=AG$9,COUNTIF($AC$10:$AC23,AG$9)+W$18,"")</f>
        <v>3</v>
      </c>
      <c r="AH23" s="49" t="str">
        <f>IF($AC23=AH$9,COUNTIF($AC$10:$AC23,AH$9)+X$18,"")</f>
        <v/>
      </c>
      <c r="AI23" s="46" t="str">
        <f>IF(AD23="","",VLOOKUP(AD23,目次!$A$5:$P$36,3))</f>
        <v/>
      </c>
      <c r="AJ23" s="46" t="str">
        <f>IF(AD23="","",VLOOKUP(AD23,目次!$A$5:$P$36,16))</f>
        <v/>
      </c>
      <c r="AK23" s="46" t="str">
        <f>IF(AE23="","",VLOOKUP(AE23,目次!$A$5:$P$36,4))</f>
        <v/>
      </c>
      <c r="AL23" s="46" t="str">
        <f>IF(AE23="","",VLOOKUP(AE23,目次!$A$5:$P$36,16))</f>
        <v/>
      </c>
      <c r="AM23" s="46" t="str">
        <f>IF(AF23="","",VLOOKUP(AF23,目次!$A$5:$P$36,5))</f>
        <v/>
      </c>
      <c r="AN23" s="46" t="str">
        <f>IF(AF23="","",VLOOKUP(AF23,目次!$A$5:$P$36,16))</f>
        <v/>
      </c>
      <c r="AO23" s="46" t="str">
        <f>IF(AG23="","",VLOOKUP(AG23,目次!$A$5:$P$36,6))</f>
        <v>6～7</v>
      </c>
      <c r="AP23" s="46" t="str">
        <f>IF(AG23="","",VLOOKUP(AG23,目次!$A$5:$P$36,16))</f>
        <v>6～7</v>
      </c>
      <c r="AQ23" s="46" t="str">
        <f>IF(AH23="","",VLOOKUP(AH23,目次!$A$5:$P$36,7))</f>
        <v/>
      </c>
      <c r="AR23" s="46" t="str">
        <f>IF(AH23="","",VLOOKUP(AH23,目次!$A$5:$P$36,16))</f>
        <v/>
      </c>
      <c r="AS23" s="52" t="str">
        <f t="shared" si="13"/>
        <v/>
      </c>
      <c r="AT23" s="52" t="str">
        <f t="shared" si="13"/>
        <v/>
      </c>
      <c r="AU23" s="52" t="str">
        <f t="shared" si="13"/>
        <v/>
      </c>
      <c r="AV23" s="52" t="str">
        <f t="shared" si="13"/>
        <v/>
      </c>
      <c r="AW23" s="52" t="str">
        <f t="shared" si="13"/>
        <v/>
      </c>
      <c r="AX23" s="52" t="str">
        <f t="shared" si="13"/>
        <v/>
      </c>
      <c r="AY23" s="52" t="str">
        <f t="shared" si="13"/>
        <v>6～7</v>
      </c>
      <c r="AZ23" s="52" t="str">
        <f t="shared" si="13"/>
        <v>6～7</v>
      </c>
      <c r="BA23" s="52" t="str">
        <f t="shared" si="13"/>
        <v>6～7</v>
      </c>
      <c r="BB23" s="52" t="str">
        <f t="shared" si="13"/>
        <v>6～7</v>
      </c>
      <c r="BG23" s="45">
        <v>14</v>
      </c>
      <c r="BH23" s="73" t="s">
        <v>37</v>
      </c>
      <c r="BI23" s="93" t="s">
        <v>121</v>
      </c>
      <c r="BJ23" s="26" t="s">
        <v>71</v>
      </c>
      <c r="BK23" s="96" t="s">
        <v>126</v>
      </c>
      <c r="BL23" s="26" t="s">
        <v>71</v>
      </c>
      <c r="BM23" s="79" t="s">
        <v>121</v>
      </c>
      <c r="BN23" s="26" t="s">
        <v>71</v>
      </c>
      <c r="BO23" s="79" t="s">
        <v>121</v>
      </c>
      <c r="BP23" s="26" t="s">
        <v>71</v>
      </c>
      <c r="BQ23" s="80" t="s">
        <v>121</v>
      </c>
      <c r="BR23" s="76" t="s">
        <v>71</v>
      </c>
    </row>
    <row r="24" spans="1:70" ht="18.95" customHeight="1">
      <c r="A24" s="5">
        <v>18</v>
      </c>
      <c r="B24" s="6">
        <f t="shared" si="0"/>
        <v>44913</v>
      </c>
      <c r="C24" s="19">
        <f t="shared" si="14"/>
        <v>1</v>
      </c>
      <c r="D24" s="9"/>
      <c r="E24" s="154" t="str">
        <f t="shared" si="11"/>
        <v/>
      </c>
      <c r="F24" s="153" t="str">
        <f t="shared" si="2"/>
        <v/>
      </c>
      <c r="G24" s="154" t="str">
        <f t="shared" si="3"/>
        <v/>
      </c>
      <c r="H24" s="153" t="str">
        <f t="shared" si="4"/>
        <v/>
      </c>
      <c r="I24" s="154" t="str">
        <f t="shared" si="5"/>
        <v>8～9</v>
      </c>
      <c r="J24" s="153" t="str">
        <f t="shared" si="6"/>
        <v>8～9</v>
      </c>
      <c r="K24" s="154" t="str">
        <f t="shared" si="7"/>
        <v/>
      </c>
      <c r="L24" s="153" t="str">
        <f t="shared" si="8"/>
        <v/>
      </c>
      <c r="M24" s="154" t="str">
        <f t="shared" si="9"/>
        <v/>
      </c>
      <c r="N24" s="153" t="str">
        <f t="shared" si="10"/>
        <v/>
      </c>
      <c r="O24" s="9"/>
      <c r="Q24" s="64">
        <v>1</v>
      </c>
      <c r="R24" s="14">
        <f>SUM($Q$7:Q24)</f>
        <v>18</v>
      </c>
      <c r="Z24" s="9">
        <v>15</v>
      </c>
      <c r="AA24" s="30" t="str">
        <f>U14</f>
        <v>英語</v>
      </c>
      <c r="AB24" s="70"/>
      <c r="AC24" s="48" t="str">
        <f t="shared" si="12"/>
        <v>英語</v>
      </c>
      <c r="AD24" s="49" t="str">
        <f>IF($AC24=AD$9,COUNTIF($AC$10:$AC24,AD$9)+T$18,"")</f>
        <v/>
      </c>
      <c r="AE24" s="49" t="str">
        <f>IF($AC24=AE$9,COUNTIF($AC$10:$AC24,AE$9)+U$18,"")</f>
        <v/>
      </c>
      <c r="AF24" s="49" t="str">
        <f>IF($AC24=AF$9,COUNTIF($AC$10:$AC24,AF$9)+V$18,"")</f>
        <v/>
      </c>
      <c r="AG24" s="49" t="str">
        <f>IF($AC24=AG$9,COUNTIF($AC$10:$AC24,AG$9)+W$18,"")</f>
        <v/>
      </c>
      <c r="AH24" s="49">
        <f>IF($AC24=AH$9,COUNTIF($AC$10:$AC24,AH$9)+X$18,"")</f>
        <v>3</v>
      </c>
      <c r="AI24" s="46" t="str">
        <f>IF(AD24="","",VLOOKUP(AD24,目次!$A$5:$P$36,3))</f>
        <v/>
      </c>
      <c r="AJ24" s="46" t="str">
        <f>IF(AD24="","",VLOOKUP(AD24,目次!$A$5:$P$36,16))</f>
        <v/>
      </c>
      <c r="AK24" s="46" t="str">
        <f>IF(AE24="","",VLOOKUP(AE24,目次!$A$5:$P$36,4))</f>
        <v/>
      </c>
      <c r="AL24" s="46" t="str">
        <f>IF(AE24="","",VLOOKUP(AE24,目次!$A$5:$P$36,16))</f>
        <v/>
      </c>
      <c r="AM24" s="46" t="str">
        <f>IF(AF24="","",VLOOKUP(AF24,目次!$A$5:$P$36,5))</f>
        <v/>
      </c>
      <c r="AN24" s="46" t="str">
        <f>IF(AF24="","",VLOOKUP(AF24,目次!$A$5:$P$36,16))</f>
        <v/>
      </c>
      <c r="AO24" s="46" t="str">
        <f>IF(AG24="","",VLOOKUP(AG24,目次!$A$5:$P$36,6))</f>
        <v/>
      </c>
      <c r="AP24" s="46" t="str">
        <f>IF(AG24="","",VLOOKUP(AG24,目次!$A$5:$P$36,16))</f>
        <v/>
      </c>
      <c r="AQ24" s="46" t="str">
        <f>IF(AH24="","",VLOOKUP(AH24,目次!$A$5:$P$36,7))</f>
        <v>6～7</v>
      </c>
      <c r="AR24" s="46" t="str">
        <f>IF(AH24="","",VLOOKUP(AH24,目次!$A$5:$P$36,16))</f>
        <v>6～7</v>
      </c>
      <c r="AS24" s="52" t="str">
        <f t="shared" si="13"/>
        <v>8～9</v>
      </c>
      <c r="AT24" s="52" t="str">
        <f t="shared" si="13"/>
        <v>8～9</v>
      </c>
      <c r="AU24" s="52" t="str">
        <f t="shared" si="13"/>
        <v/>
      </c>
      <c r="AV24" s="52" t="str">
        <f t="shared" si="13"/>
        <v/>
      </c>
      <c r="AW24" s="52" t="str">
        <f t="shared" si="13"/>
        <v/>
      </c>
      <c r="AX24" s="52" t="str">
        <f t="shared" si="13"/>
        <v/>
      </c>
      <c r="AY24" s="52" t="str">
        <f t="shared" si="13"/>
        <v/>
      </c>
      <c r="AZ24" s="52" t="str">
        <f t="shared" si="13"/>
        <v/>
      </c>
      <c r="BA24" s="52" t="str">
        <f t="shared" si="13"/>
        <v>6～7</v>
      </c>
      <c r="BB24" s="52" t="str">
        <f t="shared" si="13"/>
        <v>6～7</v>
      </c>
      <c r="BG24" s="45">
        <v>15</v>
      </c>
      <c r="BH24" s="73" t="s">
        <v>38</v>
      </c>
      <c r="BI24" s="93" t="s">
        <v>146</v>
      </c>
      <c r="BJ24" s="26" t="s">
        <v>72</v>
      </c>
      <c r="BK24" s="96" t="s">
        <v>127</v>
      </c>
      <c r="BL24" s="26" t="s">
        <v>72</v>
      </c>
      <c r="BM24" s="79" t="s">
        <v>124</v>
      </c>
      <c r="BN24" s="26" t="s">
        <v>72</v>
      </c>
      <c r="BO24" s="79" t="s">
        <v>124</v>
      </c>
      <c r="BP24" s="26" t="s">
        <v>72</v>
      </c>
      <c r="BQ24" s="80" t="s">
        <v>124</v>
      </c>
      <c r="BR24" s="76" t="s">
        <v>72</v>
      </c>
    </row>
    <row r="25" spans="1:70" ht="18.95" customHeight="1">
      <c r="A25" s="5">
        <v>19</v>
      </c>
      <c r="B25" s="6">
        <f t="shared" si="0"/>
        <v>44914</v>
      </c>
      <c r="C25" s="19">
        <f t="shared" si="14"/>
        <v>2</v>
      </c>
      <c r="D25" s="9"/>
      <c r="E25" s="154" t="str">
        <f t="shared" si="11"/>
        <v/>
      </c>
      <c r="F25" s="153" t="str">
        <f t="shared" si="2"/>
        <v/>
      </c>
      <c r="G25" s="154" t="str">
        <f t="shared" si="3"/>
        <v/>
      </c>
      <c r="H25" s="153" t="str">
        <f t="shared" si="4"/>
        <v/>
      </c>
      <c r="I25" s="154" t="str">
        <f t="shared" si="5"/>
        <v/>
      </c>
      <c r="J25" s="153" t="str">
        <f t="shared" si="6"/>
        <v/>
      </c>
      <c r="K25" s="154" t="str">
        <f t="shared" si="7"/>
        <v>8～9</v>
      </c>
      <c r="L25" s="153" t="str">
        <f t="shared" si="8"/>
        <v>8～9</v>
      </c>
      <c r="M25" s="154" t="str">
        <f t="shared" si="9"/>
        <v/>
      </c>
      <c r="N25" s="153" t="str">
        <f t="shared" si="10"/>
        <v/>
      </c>
      <c r="O25" s="9"/>
      <c r="Q25" s="64">
        <v>1</v>
      </c>
      <c r="R25" s="14">
        <f>SUM($Q$7:Q25)</f>
        <v>19</v>
      </c>
      <c r="Z25" s="9">
        <v>16</v>
      </c>
      <c r="AA25" s="30" t="str">
        <f>U10</f>
        <v>国語</v>
      </c>
      <c r="AB25" s="70"/>
      <c r="AC25" s="48" t="str">
        <f t="shared" si="12"/>
        <v>国語</v>
      </c>
      <c r="AD25" s="49">
        <f>IF($AC25=AD$9,COUNTIF($AC$10:$AC25,AD$9)+T$18,"")</f>
        <v>4</v>
      </c>
      <c r="AE25" s="49" t="str">
        <f>IF($AC25=AE$9,COUNTIF($AC$10:$AC25,AE$9)+U$18,"")</f>
        <v/>
      </c>
      <c r="AF25" s="49" t="str">
        <f>IF($AC25=AF$9,COUNTIF($AC$10:$AC25,AF$9)+V$18,"")</f>
        <v/>
      </c>
      <c r="AG25" s="49" t="str">
        <f>IF($AC25=AG$9,COUNTIF($AC$10:$AC25,AG$9)+W$18,"")</f>
        <v/>
      </c>
      <c r="AH25" s="49" t="str">
        <f>IF($AC25=AH$9,COUNTIF($AC$10:$AC25,AH$9)+X$18,"")</f>
        <v/>
      </c>
      <c r="AI25" s="46" t="str">
        <f>IF(AD25="","",VLOOKUP(AD25,目次!$A$5:$P$36,3))</f>
        <v>8～9</v>
      </c>
      <c r="AJ25" s="46" t="str">
        <f>IF(AD25="","",VLOOKUP(AD25,目次!$A$5:$P$36,16))</f>
        <v>8～9</v>
      </c>
      <c r="AK25" s="46" t="str">
        <f>IF(AE25="","",VLOOKUP(AE25,目次!$A$5:$P$36,4))</f>
        <v/>
      </c>
      <c r="AL25" s="46" t="str">
        <f>IF(AE25="","",VLOOKUP(AE25,目次!$A$5:$P$36,16))</f>
        <v/>
      </c>
      <c r="AM25" s="46" t="str">
        <f>IF(AF25="","",VLOOKUP(AF25,目次!$A$5:$P$36,5))</f>
        <v/>
      </c>
      <c r="AN25" s="46" t="str">
        <f>IF(AF25="","",VLOOKUP(AF25,目次!$A$5:$P$36,16))</f>
        <v/>
      </c>
      <c r="AO25" s="46" t="str">
        <f>IF(AG25="","",VLOOKUP(AG25,目次!$A$5:$P$36,6))</f>
        <v/>
      </c>
      <c r="AP25" s="46" t="str">
        <f>IF(AG25="","",VLOOKUP(AG25,目次!$A$5:$P$36,16))</f>
        <v/>
      </c>
      <c r="AQ25" s="46" t="str">
        <f>IF(AH25="","",VLOOKUP(AH25,目次!$A$5:$P$36,7))</f>
        <v/>
      </c>
      <c r="AR25" s="46" t="str">
        <f>IF(AH25="","",VLOOKUP(AH25,目次!$A$5:$P$36,16))</f>
        <v/>
      </c>
      <c r="AS25" s="52" t="str">
        <f t="shared" si="13"/>
        <v>8～9</v>
      </c>
      <c r="AT25" s="52" t="str">
        <f t="shared" si="13"/>
        <v>8～9</v>
      </c>
      <c r="AU25" s="52" t="str">
        <f t="shared" si="13"/>
        <v>8～9</v>
      </c>
      <c r="AV25" s="52" t="str">
        <f t="shared" si="13"/>
        <v>8～9</v>
      </c>
      <c r="AW25" s="52" t="str">
        <f t="shared" si="13"/>
        <v/>
      </c>
      <c r="AX25" s="52" t="str">
        <f t="shared" si="13"/>
        <v/>
      </c>
      <c r="AY25" s="52" t="str">
        <f t="shared" si="13"/>
        <v/>
      </c>
      <c r="AZ25" s="52" t="str">
        <f t="shared" si="13"/>
        <v/>
      </c>
      <c r="BA25" s="52" t="str">
        <f t="shared" si="13"/>
        <v/>
      </c>
      <c r="BB25" s="52" t="str">
        <f t="shared" si="13"/>
        <v/>
      </c>
      <c r="BG25" s="45">
        <v>16</v>
      </c>
      <c r="BH25" s="73" t="s">
        <v>39</v>
      </c>
      <c r="BI25" s="93" t="s">
        <v>147</v>
      </c>
      <c r="BJ25" s="26" t="s">
        <v>73</v>
      </c>
      <c r="BK25" s="96" t="s">
        <v>128</v>
      </c>
      <c r="BL25" s="26" t="s">
        <v>73</v>
      </c>
      <c r="BM25" s="79" t="s">
        <v>125</v>
      </c>
      <c r="BN25" s="26" t="s">
        <v>73</v>
      </c>
      <c r="BO25" s="79" t="s">
        <v>125</v>
      </c>
      <c r="BP25" s="26" t="s">
        <v>73</v>
      </c>
      <c r="BQ25" s="80" t="s">
        <v>125</v>
      </c>
      <c r="BR25" s="76" t="s">
        <v>73</v>
      </c>
    </row>
    <row r="26" spans="1:70" ht="18.95" customHeight="1">
      <c r="A26" s="5">
        <v>20</v>
      </c>
      <c r="B26" s="6">
        <f t="shared" si="0"/>
        <v>44915</v>
      </c>
      <c r="C26" s="19">
        <f t="shared" si="14"/>
        <v>3</v>
      </c>
      <c r="D26" s="9"/>
      <c r="E26" s="154" t="str">
        <f t="shared" si="11"/>
        <v/>
      </c>
      <c r="F26" s="153" t="str">
        <f t="shared" si="2"/>
        <v/>
      </c>
      <c r="G26" s="154" t="str">
        <f t="shared" si="3"/>
        <v/>
      </c>
      <c r="H26" s="153" t="str">
        <f t="shared" si="4"/>
        <v/>
      </c>
      <c r="I26" s="154" t="str">
        <f t="shared" si="5"/>
        <v/>
      </c>
      <c r="J26" s="153" t="str">
        <f t="shared" si="6"/>
        <v/>
      </c>
      <c r="K26" s="154" t="str">
        <f t="shared" si="7"/>
        <v/>
      </c>
      <c r="L26" s="153" t="str">
        <f t="shared" si="8"/>
        <v/>
      </c>
      <c r="M26" s="154" t="str">
        <f t="shared" si="9"/>
        <v>8～9</v>
      </c>
      <c r="N26" s="153" t="str">
        <f t="shared" si="10"/>
        <v>8～9</v>
      </c>
      <c r="O26" s="9"/>
      <c r="Q26" s="64">
        <v>1</v>
      </c>
      <c r="R26" s="14">
        <f>SUM($Q$7:Q26)</f>
        <v>20</v>
      </c>
      <c r="Z26" s="9">
        <v>17</v>
      </c>
      <c r="AA26" s="30" t="str">
        <f>U11</f>
        <v>社会</v>
      </c>
      <c r="AB26" s="70"/>
      <c r="AC26" s="48" t="str">
        <f t="shared" si="12"/>
        <v>社会</v>
      </c>
      <c r="AD26" s="49" t="str">
        <f>IF($AC26=AD$9,COUNTIF($AC$10:$AC26,AD$9)+T$18,"")</f>
        <v/>
      </c>
      <c r="AE26" s="49">
        <f>IF($AC26=AE$9,COUNTIF($AC$10:$AC26,AE$9)+U$18,"")</f>
        <v>4</v>
      </c>
      <c r="AF26" s="49" t="str">
        <f>IF($AC26=AF$9,COUNTIF($AC$10:$AC26,AF$9)+V$18,"")</f>
        <v/>
      </c>
      <c r="AG26" s="49" t="str">
        <f>IF($AC26=AG$9,COUNTIF($AC$10:$AC26,AG$9)+W$18,"")</f>
        <v/>
      </c>
      <c r="AH26" s="49" t="str">
        <f>IF($AC26=AH$9,COUNTIF($AC$10:$AC26,AH$9)+X$18,"")</f>
        <v/>
      </c>
      <c r="AI26" s="46" t="str">
        <f>IF(AD26="","",VLOOKUP(AD26,目次!$A$5:$P$36,3))</f>
        <v/>
      </c>
      <c r="AJ26" s="46" t="str">
        <f>IF(AD26="","",VLOOKUP(AD26,目次!$A$5:$P$36,16))</f>
        <v/>
      </c>
      <c r="AK26" s="46" t="str">
        <f>IF(AE26="","",VLOOKUP(AE26,目次!$A$5:$P$36,4))</f>
        <v>8～9</v>
      </c>
      <c r="AL26" s="46" t="str">
        <f>IF(AE26="","",VLOOKUP(AE26,目次!$A$5:$P$36,16))</f>
        <v>8～9</v>
      </c>
      <c r="AM26" s="46" t="str">
        <f>IF(AF26="","",VLOOKUP(AF26,目次!$A$5:$P$36,5))</f>
        <v/>
      </c>
      <c r="AN26" s="46" t="str">
        <f>IF(AF26="","",VLOOKUP(AF26,目次!$A$5:$P$36,16))</f>
        <v/>
      </c>
      <c r="AO26" s="46" t="str">
        <f>IF(AG26="","",VLOOKUP(AG26,目次!$A$5:$P$36,6))</f>
        <v/>
      </c>
      <c r="AP26" s="46" t="str">
        <f>IF(AG26="","",VLOOKUP(AG26,目次!$A$5:$P$36,16))</f>
        <v/>
      </c>
      <c r="AQ26" s="46" t="str">
        <f>IF(AH26="","",VLOOKUP(AH26,目次!$A$5:$P$36,7))</f>
        <v/>
      </c>
      <c r="AR26" s="46" t="str">
        <f>IF(AH26="","",VLOOKUP(AH26,目次!$A$5:$P$36,16))</f>
        <v/>
      </c>
      <c r="AS26" s="52" t="str">
        <f t="shared" si="13"/>
        <v/>
      </c>
      <c r="AT26" s="52" t="str">
        <f t="shared" si="13"/>
        <v/>
      </c>
      <c r="AU26" s="52" t="str">
        <f t="shared" si="13"/>
        <v>8～9</v>
      </c>
      <c r="AV26" s="52" t="str">
        <f t="shared" si="13"/>
        <v>8～9</v>
      </c>
      <c r="AW26" s="52" t="str">
        <f t="shared" si="13"/>
        <v>8～9</v>
      </c>
      <c r="AX26" s="52" t="str">
        <f t="shared" si="13"/>
        <v>8～9</v>
      </c>
      <c r="AY26" s="52" t="str">
        <f t="shared" si="13"/>
        <v/>
      </c>
      <c r="AZ26" s="52" t="str">
        <f t="shared" si="13"/>
        <v/>
      </c>
      <c r="BA26" s="52" t="str">
        <f t="shared" si="13"/>
        <v/>
      </c>
      <c r="BB26" s="52" t="str">
        <f t="shared" si="13"/>
        <v/>
      </c>
      <c r="BG26" s="45">
        <v>17</v>
      </c>
      <c r="BH26" s="73" t="s">
        <v>40</v>
      </c>
      <c r="BI26" s="93" t="s">
        <v>148</v>
      </c>
      <c r="BJ26" s="26" t="s">
        <v>74</v>
      </c>
      <c r="BK26" s="96" t="s">
        <v>129</v>
      </c>
      <c r="BL26" s="26" t="s">
        <v>74</v>
      </c>
      <c r="BM26" s="79" t="s">
        <v>126</v>
      </c>
      <c r="BN26" s="26" t="s">
        <v>74</v>
      </c>
      <c r="BO26" s="79" t="s">
        <v>126</v>
      </c>
      <c r="BP26" s="26" t="s">
        <v>74</v>
      </c>
      <c r="BQ26" s="80" t="s">
        <v>126</v>
      </c>
      <c r="BR26" s="76" t="s">
        <v>74</v>
      </c>
    </row>
    <row r="27" spans="1:70" ht="18.95" customHeight="1">
      <c r="A27" s="5">
        <v>21</v>
      </c>
      <c r="B27" s="6">
        <f t="shared" si="0"/>
        <v>44916</v>
      </c>
      <c r="C27" s="19">
        <f t="shared" si="14"/>
        <v>4</v>
      </c>
      <c r="D27" s="9"/>
      <c r="E27" s="154" t="str">
        <f t="shared" si="11"/>
        <v>10～11</v>
      </c>
      <c r="F27" s="153" t="str">
        <f t="shared" si="2"/>
        <v>10～11</v>
      </c>
      <c r="G27" s="154" t="str">
        <f t="shared" si="3"/>
        <v/>
      </c>
      <c r="H27" s="153" t="str">
        <f t="shared" si="4"/>
        <v/>
      </c>
      <c r="I27" s="154" t="str">
        <f t="shared" si="5"/>
        <v/>
      </c>
      <c r="J27" s="153" t="str">
        <f t="shared" si="6"/>
        <v/>
      </c>
      <c r="K27" s="154" t="str">
        <f t="shared" si="7"/>
        <v/>
      </c>
      <c r="L27" s="153" t="str">
        <f t="shared" si="8"/>
        <v/>
      </c>
      <c r="M27" s="154" t="str">
        <f t="shared" si="9"/>
        <v/>
      </c>
      <c r="N27" s="153" t="str">
        <f t="shared" si="10"/>
        <v/>
      </c>
      <c r="O27" s="9"/>
      <c r="Q27" s="64">
        <v>1</v>
      </c>
      <c r="R27" s="14">
        <f>SUM($Q$7:Q27)</f>
        <v>21</v>
      </c>
      <c r="Z27" s="9">
        <v>18</v>
      </c>
      <c r="AA27" s="30" t="str">
        <f>U12</f>
        <v>数学</v>
      </c>
      <c r="AB27" s="70"/>
      <c r="AC27" s="48" t="str">
        <f t="shared" si="12"/>
        <v>数学</v>
      </c>
      <c r="AD27" s="49" t="str">
        <f>IF($AC27=AD$9,COUNTIF($AC$10:$AC27,AD$9)+T$18,"")</f>
        <v/>
      </c>
      <c r="AE27" s="49" t="str">
        <f>IF($AC27=AE$9,COUNTIF($AC$10:$AC27,AE$9)+U$18,"")</f>
        <v/>
      </c>
      <c r="AF27" s="49">
        <f>IF($AC27=AF$9,COUNTIF($AC$10:$AC27,AF$9)+V$18,"")</f>
        <v>4</v>
      </c>
      <c r="AG27" s="49" t="str">
        <f>IF($AC27=AG$9,COUNTIF($AC$10:$AC27,AG$9)+W$18,"")</f>
        <v/>
      </c>
      <c r="AH27" s="49" t="str">
        <f>IF($AC27=AH$9,COUNTIF($AC$10:$AC27,AH$9)+X$18,"")</f>
        <v/>
      </c>
      <c r="AI27" s="46" t="str">
        <f>IF(AD27="","",VLOOKUP(AD27,目次!$A$5:$P$36,3))</f>
        <v/>
      </c>
      <c r="AJ27" s="46" t="str">
        <f>IF(AD27="","",VLOOKUP(AD27,目次!$A$5:$P$36,16))</f>
        <v/>
      </c>
      <c r="AK27" s="46" t="str">
        <f>IF(AE27="","",VLOOKUP(AE27,目次!$A$5:$P$36,4))</f>
        <v/>
      </c>
      <c r="AL27" s="46" t="str">
        <f>IF(AE27="","",VLOOKUP(AE27,目次!$A$5:$P$36,16))</f>
        <v/>
      </c>
      <c r="AM27" s="46" t="str">
        <f>IF(AF27="","",VLOOKUP(AF27,目次!$A$5:$P$36,5))</f>
        <v>8～9</v>
      </c>
      <c r="AN27" s="46" t="str">
        <f>IF(AF27="","",VLOOKUP(AF27,目次!$A$5:$P$36,16))</f>
        <v>8～9</v>
      </c>
      <c r="AO27" s="46" t="str">
        <f>IF(AG27="","",VLOOKUP(AG27,目次!$A$5:$P$36,6))</f>
        <v/>
      </c>
      <c r="AP27" s="46" t="str">
        <f>IF(AG27="","",VLOOKUP(AG27,目次!$A$5:$P$36,16))</f>
        <v/>
      </c>
      <c r="AQ27" s="46" t="str">
        <f>IF(AH27="","",VLOOKUP(AH27,目次!$A$5:$P$36,7))</f>
        <v/>
      </c>
      <c r="AR27" s="46" t="str">
        <f>IF(AH27="","",VLOOKUP(AH27,目次!$A$5:$P$36,16))</f>
        <v/>
      </c>
      <c r="AS27" s="52" t="str">
        <f t="shared" si="13"/>
        <v/>
      </c>
      <c r="AT27" s="52" t="str">
        <f t="shared" si="13"/>
        <v/>
      </c>
      <c r="AU27" s="52" t="str">
        <f t="shared" si="13"/>
        <v/>
      </c>
      <c r="AV27" s="52" t="str">
        <f t="shared" si="13"/>
        <v/>
      </c>
      <c r="AW27" s="52" t="str">
        <f t="shared" si="13"/>
        <v>8～9</v>
      </c>
      <c r="AX27" s="52" t="str">
        <f t="shared" si="13"/>
        <v>8～9</v>
      </c>
      <c r="AY27" s="52" t="str">
        <f t="shared" si="13"/>
        <v>8～9</v>
      </c>
      <c r="AZ27" s="52" t="str">
        <f t="shared" si="13"/>
        <v>8～9</v>
      </c>
      <c r="BA27" s="52" t="str">
        <f t="shared" si="13"/>
        <v/>
      </c>
      <c r="BB27" s="52" t="str">
        <f t="shared" si="13"/>
        <v/>
      </c>
      <c r="BG27" s="45">
        <v>18</v>
      </c>
      <c r="BH27" s="73" t="s">
        <v>41</v>
      </c>
      <c r="BI27" s="93" t="s">
        <v>149</v>
      </c>
      <c r="BJ27" s="26" t="s">
        <v>75</v>
      </c>
      <c r="BK27" s="96" t="s">
        <v>130</v>
      </c>
      <c r="BL27" s="26" t="s">
        <v>75</v>
      </c>
      <c r="BM27" s="79" t="s">
        <v>127</v>
      </c>
      <c r="BN27" s="26" t="s">
        <v>75</v>
      </c>
      <c r="BO27" s="79" t="s">
        <v>127</v>
      </c>
      <c r="BP27" s="26" t="s">
        <v>75</v>
      </c>
      <c r="BQ27" s="80" t="s">
        <v>127</v>
      </c>
      <c r="BR27" s="76" t="s">
        <v>75</v>
      </c>
    </row>
    <row r="28" spans="1:70" ht="18.95" customHeight="1">
      <c r="A28" s="5">
        <v>22</v>
      </c>
      <c r="B28" s="6">
        <f t="shared" si="0"/>
        <v>44917</v>
      </c>
      <c r="C28" s="19">
        <f t="shared" si="14"/>
        <v>5</v>
      </c>
      <c r="D28" s="9"/>
      <c r="E28" s="154" t="str">
        <f t="shared" si="11"/>
        <v/>
      </c>
      <c r="F28" s="153" t="str">
        <f t="shared" si="2"/>
        <v/>
      </c>
      <c r="G28" s="154" t="str">
        <f t="shared" si="3"/>
        <v>10～11</v>
      </c>
      <c r="H28" s="153" t="str">
        <f t="shared" si="4"/>
        <v>10～11</v>
      </c>
      <c r="I28" s="154" t="str">
        <f t="shared" si="5"/>
        <v/>
      </c>
      <c r="J28" s="153" t="str">
        <f t="shared" si="6"/>
        <v/>
      </c>
      <c r="K28" s="154" t="str">
        <f t="shared" si="7"/>
        <v/>
      </c>
      <c r="L28" s="153" t="str">
        <f t="shared" si="8"/>
        <v/>
      </c>
      <c r="M28" s="154" t="str">
        <f t="shared" si="9"/>
        <v/>
      </c>
      <c r="N28" s="153" t="str">
        <f t="shared" si="10"/>
        <v/>
      </c>
      <c r="O28" s="9"/>
      <c r="Q28" s="64">
        <v>1</v>
      </c>
      <c r="R28" s="14">
        <f>SUM($Q$7:Q28)</f>
        <v>22</v>
      </c>
      <c r="Z28" s="9">
        <v>19</v>
      </c>
      <c r="AA28" s="30" t="str">
        <f>U13</f>
        <v>理科</v>
      </c>
      <c r="AB28" s="70"/>
      <c r="AC28" s="48" t="str">
        <f t="shared" si="12"/>
        <v>理科</v>
      </c>
      <c r="AD28" s="49" t="str">
        <f>IF($AC28=AD$9,COUNTIF($AC$10:$AC28,AD$9)+T$18,"")</f>
        <v/>
      </c>
      <c r="AE28" s="49" t="str">
        <f>IF($AC28=AE$9,COUNTIF($AC$10:$AC28,AE$9)+U$18,"")</f>
        <v/>
      </c>
      <c r="AF28" s="49" t="str">
        <f>IF($AC28=AF$9,COUNTIF($AC$10:$AC28,AF$9)+V$18,"")</f>
        <v/>
      </c>
      <c r="AG28" s="49">
        <f>IF($AC28=AG$9,COUNTIF($AC$10:$AC28,AG$9)+W$18,"")</f>
        <v>4</v>
      </c>
      <c r="AH28" s="49" t="str">
        <f>IF($AC28=AH$9,COUNTIF($AC$10:$AC28,AH$9)+X$18,"")</f>
        <v/>
      </c>
      <c r="AI28" s="46" t="str">
        <f>IF(AD28="","",VLOOKUP(AD28,目次!$A$5:$P$36,3))</f>
        <v/>
      </c>
      <c r="AJ28" s="46" t="str">
        <f>IF(AD28="","",VLOOKUP(AD28,目次!$A$5:$P$36,16))</f>
        <v/>
      </c>
      <c r="AK28" s="46" t="str">
        <f>IF(AE28="","",VLOOKUP(AE28,目次!$A$5:$P$36,4))</f>
        <v/>
      </c>
      <c r="AL28" s="46" t="str">
        <f>IF(AE28="","",VLOOKUP(AE28,目次!$A$5:$P$36,16))</f>
        <v/>
      </c>
      <c r="AM28" s="46" t="str">
        <f>IF(AF28="","",VLOOKUP(AF28,目次!$A$5:$P$36,5))</f>
        <v/>
      </c>
      <c r="AN28" s="46" t="str">
        <f>IF(AF28="","",VLOOKUP(AF28,目次!$A$5:$P$36,16))</f>
        <v/>
      </c>
      <c r="AO28" s="46" t="str">
        <f>IF(AG28="","",VLOOKUP(AG28,目次!$A$5:$P$36,6))</f>
        <v>8～9</v>
      </c>
      <c r="AP28" s="46" t="str">
        <f>IF(AG28="","",VLOOKUP(AG28,目次!$A$5:$P$36,16))</f>
        <v>8～9</v>
      </c>
      <c r="AQ28" s="46" t="str">
        <f>IF(AH28="","",VLOOKUP(AH28,目次!$A$5:$P$36,7))</f>
        <v/>
      </c>
      <c r="AR28" s="46" t="str">
        <f>IF(AH28="","",VLOOKUP(AH28,目次!$A$5:$P$36,16))</f>
        <v/>
      </c>
      <c r="AS28" s="52" t="str">
        <f t="shared" si="13"/>
        <v/>
      </c>
      <c r="AT28" s="52" t="str">
        <f t="shared" si="13"/>
        <v/>
      </c>
      <c r="AU28" s="52" t="str">
        <f t="shared" si="13"/>
        <v/>
      </c>
      <c r="AV28" s="52" t="str">
        <f t="shared" si="13"/>
        <v/>
      </c>
      <c r="AW28" s="52" t="str">
        <f t="shared" si="13"/>
        <v/>
      </c>
      <c r="AX28" s="52" t="str">
        <f t="shared" si="13"/>
        <v/>
      </c>
      <c r="AY28" s="52" t="str">
        <f t="shared" si="13"/>
        <v>8～9</v>
      </c>
      <c r="AZ28" s="52" t="str">
        <f t="shared" si="13"/>
        <v>8～9</v>
      </c>
      <c r="BA28" s="52" t="str">
        <f t="shared" si="13"/>
        <v>8～9</v>
      </c>
      <c r="BB28" s="52" t="str">
        <f t="shared" si="13"/>
        <v>8～9</v>
      </c>
      <c r="BG28" s="45">
        <v>19</v>
      </c>
      <c r="BH28" s="73" t="s">
        <v>42</v>
      </c>
      <c r="BI28" s="93" t="s">
        <v>76</v>
      </c>
      <c r="BJ28" s="26" t="s">
        <v>76</v>
      </c>
      <c r="BK28" s="96" t="s">
        <v>131</v>
      </c>
      <c r="BL28" s="26" t="s">
        <v>76</v>
      </c>
      <c r="BM28" s="79" t="s">
        <v>128</v>
      </c>
      <c r="BN28" s="26" t="s">
        <v>76</v>
      </c>
      <c r="BO28" s="79" t="s">
        <v>128</v>
      </c>
      <c r="BP28" s="26" t="s">
        <v>76</v>
      </c>
      <c r="BQ28" s="80" t="s">
        <v>128</v>
      </c>
      <c r="BR28" s="76" t="s">
        <v>76</v>
      </c>
    </row>
    <row r="29" spans="1:70" ht="18.95" customHeight="1">
      <c r="A29" s="5">
        <v>23</v>
      </c>
      <c r="B29" s="6">
        <f t="shared" si="0"/>
        <v>44918</v>
      </c>
      <c r="C29" s="19">
        <f t="shared" si="14"/>
        <v>6</v>
      </c>
      <c r="D29" s="9"/>
      <c r="E29" s="154" t="str">
        <f t="shared" si="11"/>
        <v/>
      </c>
      <c r="F29" s="153" t="str">
        <f t="shared" si="2"/>
        <v/>
      </c>
      <c r="G29" s="154" t="str">
        <f t="shared" si="3"/>
        <v/>
      </c>
      <c r="H29" s="153" t="str">
        <f t="shared" si="4"/>
        <v/>
      </c>
      <c r="I29" s="154" t="str">
        <f t="shared" si="5"/>
        <v>10～11</v>
      </c>
      <c r="J29" s="153" t="str">
        <f t="shared" si="6"/>
        <v>10～11</v>
      </c>
      <c r="K29" s="154" t="str">
        <f t="shared" si="7"/>
        <v/>
      </c>
      <c r="L29" s="153" t="str">
        <f t="shared" si="8"/>
        <v/>
      </c>
      <c r="M29" s="154" t="str">
        <f t="shared" si="9"/>
        <v/>
      </c>
      <c r="N29" s="153" t="str">
        <f t="shared" si="10"/>
        <v/>
      </c>
      <c r="O29" s="9"/>
      <c r="Q29" s="64">
        <v>1</v>
      </c>
      <c r="R29" s="14">
        <f>SUM($Q$7:Q29)</f>
        <v>23</v>
      </c>
      <c r="Z29" s="9">
        <v>20</v>
      </c>
      <c r="AA29" s="30" t="str">
        <f>U14</f>
        <v>英語</v>
      </c>
      <c r="AB29" s="70"/>
      <c r="AC29" s="48" t="str">
        <f t="shared" si="12"/>
        <v>英語</v>
      </c>
      <c r="AD29" s="49" t="str">
        <f>IF($AC29=AD$9,COUNTIF($AC$10:$AC29,AD$9)+T$18,"")</f>
        <v/>
      </c>
      <c r="AE29" s="49" t="str">
        <f>IF($AC29=AE$9,COUNTIF($AC$10:$AC29,AE$9)+U$18,"")</f>
        <v/>
      </c>
      <c r="AF29" s="49" t="str">
        <f>IF($AC29=AF$9,COUNTIF($AC$10:$AC29,AF$9)+V$18,"")</f>
        <v/>
      </c>
      <c r="AG29" s="49" t="str">
        <f>IF($AC29=AG$9,COUNTIF($AC$10:$AC29,AG$9)+W$18,"")</f>
        <v/>
      </c>
      <c r="AH29" s="49">
        <f>IF($AC29=AH$9,COUNTIF($AC$10:$AC29,AH$9)+X$18,"")</f>
        <v>4</v>
      </c>
      <c r="AI29" s="46" t="str">
        <f>IF(AD29="","",VLOOKUP(AD29,目次!$A$5:$P$36,3))</f>
        <v/>
      </c>
      <c r="AJ29" s="46" t="str">
        <f>IF(AD29="","",VLOOKUP(AD29,目次!$A$5:$P$36,16))</f>
        <v/>
      </c>
      <c r="AK29" s="46" t="str">
        <f>IF(AE29="","",VLOOKUP(AE29,目次!$A$5:$P$36,4))</f>
        <v/>
      </c>
      <c r="AL29" s="46" t="str">
        <f>IF(AE29="","",VLOOKUP(AE29,目次!$A$5:$P$36,16))</f>
        <v/>
      </c>
      <c r="AM29" s="46" t="str">
        <f>IF(AF29="","",VLOOKUP(AF29,目次!$A$5:$P$36,5))</f>
        <v/>
      </c>
      <c r="AN29" s="46" t="str">
        <f>IF(AF29="","",VLOOKUP(AF29,目次!$A$5:$P$36,16))</f>
        <v/>
      </c>
      <c r="AO29" s="46" t="str">
        <f>IF(AG29="","",VLOOKUP(AG29,目次!$A$5:$P$36,6))</f>
        <v/>
      </c>
      <c r="AP29" s="46" t="str">
        <f>IF(AG29="","",VLOOKUP(AG29,目次!$A$5:$P$36,16))</f>
        <v/>
      </c>
      <c r="AQ29" s="46" t="str">
        <f>IF(AH29="","",VLOOKUP(AH29,目次!$A$5:$P$36,7))</f>
        <v>8～9</v>
      </c>
      <c r="AR29" s="46" t="str">
        <f>IF(AH29="","",VLOOKUP(AH29,目次!$A$5:$P$36,16))</f>
        <v>8～9</v>
      </c>
      <c r="AS29" s="52" t="str">
        <f t="shared" si="13"/>
        <v>10～11</v>
      </c>
      <c r="AT29" s="52" t="str">
        <f t="shared" si="13"/>
        <v>10～11</v>
      </c>
      <c r="AU29" s="52" t="str">
        <f t="shared" si="13"/>
        <v/>
      </c>
      <c r="AV29" s="52" t="str">
        <f t="shared" si="13"/>
        <v/>
      </c>
      <c r="AW29" s="52" t="str">
        <f t="shared" si="13"/>
        <v/>
      </c>
      <c r="AX29" s="52" t="str">
        <f t="shared" si="13"/>
        <v/>
      </c>
      <c r="AY29" s="52" t="str">
        <f t="shared" si="13"/>
        <v/>
      </c>
      <c r="AZ29" s="52" t="str">
        <f t="shared" si="13"/>
        <v/>
      </c>
      <c r="BA29" s="52" t="str">
        <f t="shared" si="13"/>
        <v>8～9</v>
      </c>
      <c r="BB29" s="52" t="str">
        <f t="shared" si="13"/>
        <v>8～9</v>
      </c>
      <c r="BG29" s="45">
        <v>20</v>
      </c>
      <c r="BH29" s="73" t="s">
        <v>43</v>
      </c>
      <c r="BI29" s="93" t="s">
        <v>150</v>
      </c>
      <c r="BJ29" s="26" t="s">
        <v>77</v>
      </c>
      <c r="BK29" s="96" t="s">
        <v>132</v>
      </c>
      <c r="BL29" s="26" t="s">
        <v>77</v>
      </c>
      <c r="BM29" s="79" t="s">
        <v>129</v>
      </c>
      <c r="BN29" s="26" t="s">
        <v>77</v>
      </c>
      <c r="BO29" s="79" t="s">
        <v>129</v>
      </c>
      <c r="BP29" s="26" t="s">
        <v>77</v>
      </c>
      <c r="BQ29" s="80" t="s">
        <v>153</v>
      </c>
      <c r="BR29" s="76" t="s">
        <v>77</v>
      </c>
    </row>
    <row r="30" spans="1:70" ht="18.95" customHeight="1">
      <c r="A30" s="5">
        <v>24</v>
      </c>
      <c r="B30" s="6">
        <f t="shared" si="0"/>
        <v>44919</v>
      </c>
      <c r="C30" s="19">
        <f t="shared" si="14"/>
        <v>7</v>
      </c>
      <c r="D30" s="9"/>
      <c r="E30" s="154" t="str">
        <f t="shared" si="11"/>
        <v/>
      </c>
      <c r="F30" s="153" t="str">
        <f t="shared" si="2"/>
        <v/>
      </c>
      <c r="G30" s="154" t="str">
        <f t="shared" si="3"/>
        <v/>
      </c>
      <c r="H30" s="153" t="str">
        <f t="shared" si="4"/>
        <v/>
      </c>
      <c r="I30" s="154" t="str">
        <f t="shared" si="5"/>
        <v/>
      </c>
      <c r="J30" s="153" t="str">
        <f t="shared" si="6"/>
        <v/>
      </c>
      <c r="K30" s="154" t="str">
        <f t="shared" si="7"/>
        <v>10～11</v>
      </c>
      <c r="L30" s="153" t="str">
        <f t="shared" si="8"/>
        <v>10～11</v>
      </c>
      <c r="M30" s="154" t="str">
        <f t="shared" si="9"/>
        <v/>
      </c>
      <c r="N30" s="153" t="str">
        <f t="shared" si="10"/>
        <v/>
      </c>
      <c r="O30" s="9"/>
      <c r="Q30" s="64">
        <v>1</v>
      </c>
      <c r="R30" s="14">
        <f>SUM($Q$7:Q30)</f>
        <v>24</v>
      </c>
      <c r="Z30" s="9">
        <v>21</v>
      </c>
      <c r="AA30" s="30" t="str">
        <f>U10</f>
        <v>国語</v>
      </c>
      <c r="AB30" s="70"/>
      <c r="AC30" s="48" t="str">
        <f t="shared" si="12"/>
        <v>国語</v>
      </c>
      <c r="AD30" s="49">
        <f>IF($AC30=AD$9,COUNTIF($AC$10:$AC30,AD$9)+T$18,"")</f>
        <v>5</v>
      </c>
      <c r="AE30" s="49" t="str">
        <f>IF($AC30=AE$9,COUNTIF($AC$10:$AC30,AE$9)+U$18,"")</f>
        <v/>
      </c>
      <c r="AF30" s="49" t="str">
        <f>IF($AC30=AF$9,COUNTIF($AC$10:$AC30,AF$9)+V$18,"")</f>
        <v/>
      </c>
      <c r="AG30" s="49" t="str">
        <f>IF($AC30=AG$9,COUNTIF($AC$10:$AC30,AG$9)+W$18,"")</f>
        <v/>
      </c>
      <c r="AH30" s="49" t="str">
        <f>IF($AC30=AH$9,COUNTIF($AC$10:$AC30,AH$9)+X$18,"")</f>
        <v/>
      </c>
      <c r="AI30" s="46" t="str">
        <f>IF(AD30="","",VLOOKUP(AD30,目次!$A$5:$P$36,3))</f>
        <v>10～11</v>
      </c>
      <c r="AJ30" s="46" t="str">
        <f>IF(AD30="","",VLOOKUP(AD30,目次!$A$5:$P$36,16))</f>
        <v>10～11</v>
      </c>
      <c r="AK30" s="46" t="str">
        <f>IF(AE30="","",VLOOKUP(AE30,目次!$A$5:$P$36,4))</f>
        <v/>
      </c>
      <c r="AL30" s="46" t="str">
        <f>IF(AE30="","",VLOOKUP(AE30,目次!$A$5:$P$36,16))</f>
        <v/>
      </c>
      <c r="AM30" s="46" t="str">
        <f>IF(AF30="","",VLOOKUP(AF30,目次!$A$5:$P$36,5))</f>
        <v/>
      </c>
      <c r="AN30" s="46" t="str">
        <f>IF(AF30="","",VLOOKUP(AF30,目次!$A$5:$P$36,16))</f>
        <v/>
      </c>
      <c r="AO30" s="46" t="str">
        <f>IF(AG30="","",VLOOKUP(AG30,目次!$A$5:$P$36,6))</f>
        <v/>
      </c>
      <c r="AP30" s="46" t="str">
        <f>IF(AG30="","",VLOOKUP(AG30,目次!$A$5:$P$36,16))</f>
        <v/>
      </c>
      <c r="AQ30" s="46" t="str">
        <f>IF(AH30="","",VLOOKUP(AH30,目次!$A$5:$P$36,7))</f>
        <v/>
      </c>
      <c r="AR30" s="46" t="str">
        <f>IF(AH30="","",VLOOKUP(AH30,目次!$A$5:$P$36,16))</f>
        <v/>
      </c>
      <c r="AS30" s="52" t="str">
        <f t="shared" si="13"/>
        <v>10～11</v>
      </c>
      <c r="AT30" s="52" t="str">
        <f t="shared" si="13"/>
        <v>10～11</v>
      </c>
      <c r="AU30" s="52" t="str">
        <f t="shared" si="13"/>
        <v>10～11</v>
      </c>
      <c r="AV30" s="52" t="str">
        <f t="shared" si="13"/>
        <v>10～11</v>
      </c>
      <c r="AW30" s="52" t="str">
        <f t="shared" si="13"/>
        <v/>
      </c>
      <c r="AX30" s="52" t="str">
        <f t="shared" si="13"/>
        <v/>
      </c>
      <c r="AY30" s="52" t="str">
        <f t="shared" si="13"/>
        <v/>
      </c>
      <c r="AZ30" s="52" t="str">
        <f t="shared" si="13"/>
        <v/>
      </c>
      <c r="BA30" s="52" t="str">
        <f t="shared" si="13"/>
        <v/>
      </c>
      <c r="BB30" s="52" t="str">
        <f t="shared" si="13"/>
        <v/>
      </c>
      <c r="BG30" s="45">
        <v>21</v>
      </c>
      <c r="BH30" s="73" t="s">
        <v>44</v>
      </c>
      <c r="BI30" s="93" t="s">
        <v>78</v>
      </c>
      <c r="BJ30" s="26" t="s">
        <v>78</v>
      </c>
      <c r="BK30" s="96" t="s">
        <v>133</v>
      </c>
      <c r="BL30" s="26" t="s">
        <v>78</v>
      </c>
      <c r="BM30" s="79" t="s">
        <v>130</v>
      </c>
      <c r="BN30" s="26" t="s">
        <v>78</v>
      </c>
      <c r="BO30" s="79" t="s">
        <v>130</v>
      </c>
      <c r="BP30" s="26" t="s">
        <v>78</v>
      </c>
      <c r="BQ30" s="80" t="s">
        <v>131</v>
      </c>
      <c r="BR30" s="76" t="s">
        <v>78</v>
      </c>
    </row>
    <row r="31" spans="1:70" ht="18.95" customHeight="1">
      <c r="A31" s="5">
        <v>25</v>
      </c>
      <c r="B31" s="6">
        <f t="shared" si="0"/>
        <v>44920</v>
      </c>
      <c r="C31" s="19">
        <f t="shared" si="14"/>
        <v>1</v>
      </c>
      <c r="D31" s="9"/>
      <c r="E31" s="154" t="str">
        <f t="shared" si="11"/>
        <v/>
      </c>
      <c r="F31" s="153" t="str">
        <f t="shared" si="2"/>
        <v/>
      </c>
      <c r="G31" s="154" t="str">
        <f t="shared" si="3"/>
        <v/>
      </c>
      <c r="H31" s="153" t="str">
        <f t="shared" si="4"/>
        <v/>
      </c>
      <c r="I31" s="154" t="str">
        <f t="shared" si="5"/>
        <v/>
      </c>
      <c r="J31" s="153" t="str">
        <f t="shared" si="6"/>
        <v/>
      </c>
      <c r="K31" s="154" t="str">
        <f t="shared" si="7"/>
        <v/>
      </c>
      <c r="L31" s="153" t="str">
        <f t="shared" si="8"/>
        <v/>
      </c>
      <c r="M31" s="154" t="str">
        <f t="shared" si="9"/>
        <v>10～11</v>
      </c>
      <c r="N31" s="153" t="str">
        <f t="shared" si="10"/>
        <v>10～11</v>
      </c>
      <c r="O31" s="9"/>
      <c r="Q31" s="64">
        <v>1</v>
      </c>
      <c r="R31" s="14">
        <f>SUM($Q$7:Q31)</f>
        <v>25</v>
      </c>
      <c r="Z31" s="9">
        <v>22</v>
      </c>
      <c r="AA31" s="30" t="str">
        <f>U11</f>
        <v>社会</v>
      </c>
      <c r="AB31" s="70"/>
      <c r="AC31" s="48" t="str">
        <f t="shared" si="12"/>
        <v>社会</v>
      </c>
      <c r="AD31" s="49" t="str">
        <f>IF($AC31=AD$9,COUNTIF($AC$10:$AC31,AD$9)+T$18,"")</f>
        <v/>
      </c>
      <c r="AE31" s="49">
        <f>IF($AC31=AE$9,COUNTIF($AC$10:$AC31,AE$9)+U$18,"")</f>
        <v>5</v>
      </c>
      <c r="AF31" s="49" t="str">
        <f>IF($AC31=AF$9,COUNTIF($AC$10:$AC31,AF$9)+V$18,"")</f>
        <v/>
      </c>
      <c r="AG31" s="49" t="str">
        <f>IF($AC31=AG$9,COUNTIF($AC$10:$AC31,AG$9)+W$18,"")</f>
        <v/>
      </c>
      <c r="AH31" s="49" t="str">
        <f>IF($AC31=AH$9,COUNTIF($AC$10:$AC31,AH$9)+X$18,"")</f>
        <v/>
      </c>
      <c r="AI31" s="46" t="str">
        <f>IF(AD31="","",VLOOKUP(AD31,目次!$A$5:$P$36,3))</f>
        <v/>
      </c>
      <c r="AJ31" s="46" t="str">
        <f>IF(AD31="","",VLOOKUP(AD31,目次!$A$5:$P$36,16))</f>
        <v/>
      </c>
      <c r="AK31" s="46" t="str">
        <f>IF(AE31="","",VLOOKUP(AE31,目次!$A$5:$P$36,4))</f>
        <v>10～11</v>
      </c>
      <c r="AL31" s="46" t="str">
        <f>IF(AE31="","",VLOOKUP(AE31,目次!$A$5:$P$36,16))</f>
        <v>10～11</v>
      </c>
      <c r="AM31" s="46" t="str">
        <f>IF(AF31="","",VLOOKUP(AF31,目次!$A$5:$P$36,5))</f>
        <v/>
      </c>
      <c r="AN31" s="46" t="str">
        <f>IF(AF31="","",VLOOKUP(AF31,目次!$A$5:$P$36,16))</f>
        <v/>
      </c>
      <c r="AO31" s="46" t="str">
        <f>IF(AG31="","",VLOOKUP(AG31,目次!$A$5:$P$36,6))</f>
        <v/>
      </c>
      <c r="AP31" s="46" t="str">
        <f>IF(AG31="","",VLOOKUP(AG31,目次!$A$5:$P$36,16))</f>
        <v/>
      </c>
      <c r="AQ31" s="46" t="str">
        <f>IF(AH31="","",VLOOKUP(AH31,目次!$A$5:$P$36,7))</f>
        <v/>
      </c>
      <c r="AR31" s="46" t="str">
        <f>IF(AH31="","",VLOOKUP(AH31,目次!$A$5:$P$36,16))</f>
        <v/>
      </c>
      <c r="AS31" s="52" t="str">
        <f t="shared" si="13"/>
        <v/>
      </c>
      <c r="AT31" s="52" t="str">
        <f t="shared" si="13"/>
        <v/>
      </c>
      <c r="AU31" s="52" t="str">
        <f t="shared" si="13"/>
        <v>10～11</v>
      </c>
      <c r="AV31" s="52" t="str">
        <f t="shared" si="13"/>
        <v>10～11</v>
      </c>
      <c r="AW31" s="52" t="str">
        <f t="shared" si="13"/>
        <v>10～11</v>
      </c>
      <c r="AX31" s="52" t="str">
        <f t="shared" si="13"/>
        <v>10～11</v>
      </c>
      <c r="AY31" s="52" t="str">
        <f t="shared" si="13"/>
        <v/>
      </c>
      <c r="AZ31" s="52" t="str">
        <f t="shared" si="13"/>
        <v/>
      </c>
      <c r="BA31" s="52" t="str">
        <f t="shared" si="13"/>
        <v/>
      </c>
      <c r="BB31" s="52" t="str">
        <f t="shared" si="13"/>
        <v/>
      </c>
      <c r="BG31" s="45">
        <v>22</v>
      </c>
      <c r="BH31" s="73" t="s">
        <v>45</v>
      </c>
      <c r="BI31" s="93" t="s">
        <v>79</v>
      </c>
      <c r="BJ31" s="26" t="s">
        <v>79</v>
      </c>
      <c r="BK31" s="96" t="s">
        <v>134</v>
      </c>
      <c r="BL31" s="26" t="s">
        <v>79</v>
      </c>
      <c r="BM31" s="79" t="s">
        <v>131</v>
      </c>
      <c r="BN31" s="26" t="s">
        <v>79</v>
      </c>
      <c r="BO31" s="79" t="s">
        <v>131</v>
      </c>
      <c r="BP31" s="26" t="s">
        <v>79</v>
      </c>
      <c r="BQ31" s="80" t="s">
        <v>132</v>
      </c>
      <c r="BR31" s="76" t="s">
        <v>79</v>
      </c>
    </row>
    <row r="32" spans="1:70" ht="18.95" customHeight="1">
      <c r="A32" s="5">
        <v>26</v>
      </c>
      <c r="B32" s="6">
        <f t="shared" si="0"/>
        <v>44921</v>
      </c>
      <c r="C32" s="19">
        <f t="shared" si="14"/>
        <v>2</v>
      </c>
      <c r="D32" s="9"/>
      <c r="E32" s="154" t="str">
        <f t="shared" si="11"/>
        <v>12～13</v>
      </c>
      <c r="F32" s="153" t="str">
        <f t="shared" si="2"/>
        <v>12～13</v>
      </c>
      <c r="G32" s="154" t="str">
        <f t="shared" si="3"/>
        <v/>
      </c>
      <c r="H32" s="153" t="str">
        <f t="shared" si="4"/>
        <v/>
      </c>
      <c r="I32" s="154" t="str">
        <f t="shared" si="5"/>
        <v/>
      </c>
      <c r="J32" s="153" t="str">
        <f t="shared" si="6"/>
        <v/>
      </c>
      <c r="K32" s="154" t="str">
        <f t="shared" si="7"/>
        <v/>
      </c>
      <c r="L32" s="153" t="str">
        <f t="shared" si="8"/>
        <v/>
      </c>
      <c r="M32" s="154" t="str">
        <f t="shared" si="9"/>
        <v/>
      </c>
      <c r="N32" s="153" t="str">
        <f t="shared" si="10"/>
        <v/>
      </c>
      <c r="O32" s="9"/>
      <c r="Q32" s="64">
        <v>1</v>
      </c>
      <c r="R32" s="14">
        <f>SUM($Q$7:Q32)</f>
        <v>26</v>
      </c>
      <c r="Z32" s="9">
        <v>23</v>
      </c>
      <c r="AA32" s="30" t="str">
        <f>U12</f>
        <v>数学</v>
      </c>
      <c r="AB32" s="70"/>
      <c r="AC32" s="48" t="str">
        <f t="shared" si="12"/>
        <v>数学</v>
      </c>
      <c r="AD32" s="49" t="str">
        <f>IF($AC32=AD$9,COUNTIF($AC$10:$AC32,AD$9)+T$18,"")</f>
        <v/>
      </c>
      <c r="AE32" s="49" t="str">
        <f>IF($AC32=AE$9,COUNTIF($AC$10:$AC32,AE$9)+U$18,"")</f>
        <v/>
      </c>
      <c r="AF32" s="49">
        <f>IF($AC32=AF$9,COUNTIF($AC$10:$AC32,AF$9)+V$18,"")</f>
        <v>5</v>
      </c>
      <c r="AG32" s="49" t="str">
        <f>IF($AC32=AG$9,COUNTIF($AC$10:$AC32,AG$9)+W$18,"")</f>
        <v/>
      </c>
      <c r="AH32" s="49" t="str">
        <f>IF($AC32=AH$9,COUNTIF($AC$10:$AC32,AH$9)+X$18,"")</f>
        <v/>
      </c>
      <c r="AI32" s="46" t="str">
        <f>IF(AD32="","",VLOOKUP(AD32,目次!$A$5:$P$36,3))</f>
        <v/>
      </c>
      <c r="AJ32" s="46" t="str">
        <f>IF(AD32="","",VLOOKUP(AD32,目次!$A$5:$P$36,16))</f>
        <v/>
      </c>
      <c r="AK32" s="46" t="str">
        <f>IF(AE32="","",VLOOKUP(AE32,目次!$A$5:$P$36,4))</f>
        <v/>
      </c>
      <c r="AL32" s="46" t="str">
        <f>IF(AE32="","",VLOOKUP(AE32,目次!$A$5:$P$36,16))</f>
        <v/>
      </c>
      <c r="AM32" s="46" t="str">
        <f>IF(AF32="","",VLOOKUP(AF32,目次!$A$5:$P$36,5))</f>
        <v>10～11</v>
      </c>
      <c r="AN32" s="46" t="str">
        <f>IF(AF32="","",VLOOKUP(AF32,目次!$A$5:$P$36,16))</f>
        <v>10～11</v>
      </c>
      <c r="AO32" s="46" t="str">
        <f>IF(AG32="","",VLOOKUP(AG32,目次!$A$5:$P$36,6))</f>
        <v/>
      </c>
      <c r="AP32" s="46" t="str">
        <f>IF(AG32="","",VLOOKUP(AG32,目次!$A$5:$P$36,16))</f>
        <v/>
      </c>
      <c r="AQ32" s="46" t="str">
        <f>IF(AH32="","",VLOOKUP(AH32,目次!$A$5:$P$36,7))</f>
        <v/>
      </c>
      <c r="AR32" s="46" t="str">
        <f>IF(AH32="","",VLOOKUP(AH32,目次!$A$5:$P$36,16))</f>
        <v/>
      </c>
      <c r="AS32" s="52" t="str">
        <f t="shared" si="13"/>
        <v/>
      </c>
      <c r="AT32" s="52" t="str">
        <f t="shared" si="13"/>
        <v/>
      </c>
      <c r="AU32" s="52" t="str">
        <f t="shared" si="13"/>
        <v/>
      </c>
      <c r="AV32" s="52" t="str">
        <f t="shared" si="13"/>
        <v/>
      </c>
      <c r="AW32" s="52" t="str">
        <f t="shared" si="13"/>
        <v>10～11</v>
      </c>
      <c r="AX32" s="52" t="str">
        <f t="shared" si="13"/>
        <v>10～11</v>
      </c>
      <c r="AY32" s="52" t="str">
        <f t="shared" si="13"/>
        <v>10～11</v>
      </c>
      <c r="AZ32" s="52" t="str">
        <f t="shared" si="13"/>
        <v>10～11</v>
      </c>
      <c r="BA32" s="52" t="str">
        <f t="shared" si="13"/>
        <v/>
      </c>
      <c r="BB32" s="52" t="str">
        <f t="shared" si="13"/>
        <v/>
      </c>
      <c r="BG32" s="45">
        <v>23</v>
      </c>
      <c r="BH32" s="73" t="s">
        <v>46</v>
      </c>
      <c r="BI32" s="93" t="s">
        <v>151</v>
      </c>
      <c r="BJ32" s="26" t="s">
        <v>80</v>
      </c>
      <c r="BK32" s="96" t="s">
        <v>136</v>
      </c>
      <c r="BL32" s="26" t="s">
        <v>80</v>
      </c>
      <c r="BM32" s="79" t="s">
        <v>132</v>
      </c>
      <c r="BN32" s="26" t="s">
        <v>80</v>
      </c>
      <c r="BO32" s="79" t="s">
        <v>132</v>
      </c>
      <c r="BP32" s="26" t="s">
        <v>80</v>
      </c>
      <c r="BQ32" s="80" t="s">
        <v>133</v>
      </c>
      <c r="BR32" s="76" t="s">
        <v>80</v>
      </c>
    </row>
    <row r="33" spans="1:70" ht="18.95" customHeight="1">
      <c r="A33" s="5">
        <v>27</v>
      </c>
      <c r="B33" s="6">
        <f t="shared" si="0"/>
        <v>44922</v>
      </c>
      <c r="C33" s="19">
        <f t="shared" si="14"/>
        <v>3</v>
      </c>
      <c r="D33" s="9"/>
      <c r="E33" s="154" t="str">
        <f t="shared" si="11"/>
        <v/>
      </c>
      <c r="F33" s="153" t="str">
        <f t="shared" si="2"/>
        <v/>
      </c>
      <c r="G33" s="154" t="str">
        <f t="shared" si="3"/>
        <v>12～14</v>
      </c>
      <c r="H33" s="153" t="str">
        <f t="shared" si="4"/>
        <v>12～13</v>
      </c>
      <c r="I33" s="154" t="str">
        <f t="shared" si="5"/>
        <v/>
      </c>
      <c r="J33" s="153" t="str">
        <f t="shared" si="6"/>
        <v/>
      </c>
      <c r="K33" s="154" t="str">
        <f t="shared" si="7"/>
        <v/>
      </c>
      <c r="L33" s="153" t="str">
        <f t="shared" si="8"/>
        <v/>
      </c>
      <c r="M33" s="154" t="str">
        <f t="shared" si="9"/>
        <v/>
      </c>
      <c r="N33" s="153" t="str">
        <f t="shared" si="10"/>
        <v/>
      </c>
      <c r="O33" s="9"/>
      <c r="Q33" s="64">
        <v>1</v>
      </c>
      <c r="R33" s="14">
        <f>SUM($Q$7:Q33)</f>
        <v>27</v>
      </c>
      <c r="Z33" s="9">
        <v>24</v>
      </c>
      <c r="AA33" s="30" t="str">
        <f>U13</f>
        <v>理科</v>
      </c>
      <c r="AB33" s="70"/>
      <c r="AC33" s="48" t="str">
        <f t="shared" si="12"/>
        <v>理科</v>
      </c>
      <c r="AD33" s="49" t="str">
        <f>IF($AC33=AD$9,COUNTIF($AC$10:$AC33,AD$9)+T$18,"")</f>
        <v/>
      </c>
      <c r="AE33" s="49" t="str">
        <f>IF($AC33=AE$9,COUNTIF($AC$10:$AC33,AE$9)+U$18,"")</f>
        <v/>
      </c>
      <c r="AF33" s="49" t="str">
        <f>IF($AC33=AF$9,COUNTIF($AC$10:$AC33,AF$9)+V$18,"")</f>
        <v/>
      </c>
      <c r="AG33" s="49">
        <f>IF($AC33=AG$9,COUNTIF($AC$10:$AC33,AG$9)+W$18,"")</f>
        <v>5</v>
      </c>
      <c r="AH33" s="49" t="str">
        <f>IF($AC33=AH$9,COUNTIF($AC$10:$AC33,AH$9)+X$18,"")</f>
        <v/>
      </c>
      <c r="AI33" s="46" t="str">
        <f>IF(AD33="","",VLOOKUP(AD33,目次!$A$5:$P$36,3))</f>
        <v/>
      </c>
      <c r="AJ33" s="46" t="str">
        <f>IF(AD33="","",VLOOKUP(AD33,目次!$A$5:$P$36,16))</f>
        <v/>
      </c>
      <c r="AK33" s="46" t="str">
        <f>IF(AE33="","",VLOOKUP(AE33,目次!$A$5:$P$36,4))</f>
        <v/>
      </c>
      <c r="AL33" s="46" t="str">
        <f>IF(AE33="","",VLOOKUP(AE33,目次!$A$5:$P$36,16))</f>
        <v/>
      </c>
      <c r="AM33" s="46" t="str">
        <f>IF(AF33="","",VLOOKUP(AF33,目次!$A$5:$P$36,5))</f>
        <v/>
      </c>
      <c r="AN33" s="46" t="str">
        <f>IF(AF33="","",VLOOKUP(AF33,目次!$A$5:$P$36,16))</f>
        <v/>
      </c>
      <c r="AO33" s="46" t="str">
        <f>IF(AG33="","",VLOOKUP(AG33,目次!$A$5:$P$36,6))</f>
        <v>10～11</v>
      </c>
      <c r="AP33" s="46" t="str">
        <f>IF(AG33="","",VLOOKUP(AG33,目次!$A$5:$P$36,16))</f>
        <v>10～11</v>
      </c>
      <c r="AQ33" s="46" t="str">
        <f>IF(AH33="","",VLOOKUP(AH33,目次!$A$5:$P$36,7))</f>
        <v/>
      </c>
      <c r="AR33" s="46" t="str">
        <f>IF(AH33="","",VLOOKUP(AH33,目次!$A$5:$P$36,16))</f>
        <v/>
      </c>
      <c r="AS33" s="52" t="str">
        <f t="shared" si="13"/>
        <v/>
      </c>
      <c r="AT33" s="52" t="str">
        <f t="shared" si="13"/>
        <v/>
      </c>
      <c r="AU33" s="52" t="str">
        <f t="shared" si="13"/>
        <v/>
      </c>
      <c r="AV33" s="52" t="str">
        <f t="shared" si="13"/>
        <v/>
      </c>
      <c r="AW33" s="52" t="str">
        <f t="shared" si="13"/>
        <v/>
      </c>
      <c r="AX33" s="52" t="str">
        <f t="shared" si="13"/>
        <v/>
      </c>
      <c r="AY33" s="52" t="str">
        <f t="shared" si="13"/>
        <v>10～11</v>
      </c>
      <c r="AZ33" s="52" t="str">
        <f t="shared" si="13"/>
        <v>10～11</v>
      </c>
      <c r="BA33" s="52" t="str">
        <f t="shared" si="13"/>
        <v>10～11</v>
      </c>
      <c r="BB33" s="52" t="str">
        <f t="shared" si="13"/>
        <v>10～11</v>
      </c>
      <c r="BG33" s="45">
        <v>24</v>
      </c>
      <c r="BH33" s="73" t="s">
        <v>47</v>
      </c>
      <c r="BI33" s="93" t="s">
        <v>81</v>
      </c>
      <c r="BJ33" s="26" t="s">
        <v>81</v>
      </c>
      <c r="BK33" s="96" t="s">
        <v>137</v>
      </c>
      <c r="BL33" s="26" t="s">
        <v>81</v>
      </c>
      <c r="BM33" s="79" t="s">
        <v>133</v>
      </c>
      <c r="BN33" s="26" t="s">
        <v>81</v>
      </c>
      <c r="BO33" s="79" t="s">
        <v>133</v>
      </c>
      <c r="BP33" s="26" t="s">
        <v>81</v>
      </c>
      <c r="BQ33" s="80" t="s">
        <v>134</v>
      </c>
      <c r="BR33" s="76" t="s">
        <v>81</v>
      </c>
    </row>
    <row r="34" spans="1:70" ht="18.95" customHeight="1">
      <c r="A34" s="5">
        <v>28</v>
      </c>
      <c r="B34" s="6">
        <f t="shared" si="0"/>
        <v>44923</v>
      </c>
      <c r="C34" s="19">
        <f t="shared" si="14"/>
        <v>4</v>
      </c>
      <c r="D34" s="9"/>
      <c r="E34" s="154" t="str">
        <f t="shared" si="11"/>
        <v/>
      </c>
      <c r="F34" s="153" t="str">
        <f t="shared" si="2"/>
        <v/>
      </c>
      <c r="G34" s="154" t="str">
        <f t="shared" si="3"/>
        <v/>
      </c>
      <c r="H34" s="153" t="str">
        <f t="shared" si="4"/>
        <v/>
      </c>
      <c r="I34" s="154" t="str">
        <f t="shared" si="5"/>
        <v>12～13</v>
      </c>
      <c r="J34" s="153" t="str">
        <f t="shared" si="6"/>
        <v>12～13</v>
      </c>
      <c r="K34" s="154" t="str">
        <f t="shared" si="7"/>
        <v/>
      </c>
      <c r="L34" s="153" t="str">
        <f t="shared" si="8"/>
        <v/>
      </c>
      <c r="M34" s="154" t="str">
        <f t="shared" si="9"/>
        <v/>
      </c>
      <c r="N34" s="153" t="str">
        <f t="shared" si="10"/>
        <v/>
      </c>
      <c r="O34" s="9"/>
      <c r="Q34" s="64">
        <v>1</v>
      </c>
      <c r="R34" s="14">
        <f>SUM($Q$7:Q34)</f>
        <v>28</v>
      </c>
      <c r="T34" s="21"/>
      <c r="Z34" s="9">
        <v>25</v>
      </c>
      <c r="AA34" s="30" t="str">
        <f>U14</f>
        <v>英語</v>
      </c>
      <c r="AB34" s="70"/>
      <c r="AC34" s="48" t="str">
        <f t="shared" si="12"/>
        <v>英語</v>
      </c>
      <c r="AD34" s="49" t="str">
        <f>IF($AC34=AD$9,COUNTIF($AC$10:$AC34,AD$9)+T$18,"")</f>
        <v/>
      </c>
      <c r="AE34" s="49" t="str">
        <f>IF($AC34=AE$9,COUNTIF($AC$10:$AC34,AE$9)+U$18,"")</f>
        <v/>
      </c>
      <c r="AF34" s="49" t="str">
        <f>IF($AC34=AF$9,COUNTIF($AC$10:$AC34,AF$9)+V$18,"")</f>
        <v/>
      </c>
      <c r="AG34" s="49" t="str">
        <f>IF($AC34=AG$9,COUNTIF($AC$10:$AC34,AG$9)+W$18,"")</f>
        <v/>
      </c>
      <c r="AH34" s="49">
        <f>IF($AC34=AH$9,COUNTIF($AC$10:$AC34,AH$9)+X$18,"")</f>
        <v>5</v>
      </c>
      <c r="AI34" s="46" t="str">
        <f>IF(AD34="","",VLOOKUP(AD34,目次!$A$5:$P$36,3))</f>
        <v/>
      </c>
      <c r="AJ34" s="46" t="str">
        <f>IF(AD34="","",VLOOKUP(AD34,目次!$A$5:$P$36,16))</f>
        <v/>
      </c>
      <c r="AK34" s="46" t="str">
        <f>IF(AE34="","",VLOOKUP(AE34,目次!$A$5:$P$36,4))</f>
        <v/>
      </c>
      <c r="AL34" s="46" t="str">
        <f>IF(AE34="","",VLOOKUP(AE34,目次!$A$5:$P$36,16))</f>
        <v/>
      </c>
      <c r="AM34" s="46" t="str">
        <f>IF(AF34="","",VLOOKUP(AF34,目次!$A$5:$P$36,5))</f>
        <v/>
      </c>
      <c r="AN34" s="46" t="str">
        <f>IF(AF34="","",VLOOKUP(AF34,目次!$A$5:$P$36,16))</f>
        <v/>
      </c>
      <c r="AO34" s="46" t="str">
        <f>IF(AG34="","",VLOOKUP(AG34,目次!$A$5:$P$36,6))</f>
        <v/>
      </c>
      <c r="AP34" s="46" t="str">
        <f>IF(AG34="","",VLOOKUP(AG34,目次!$A$5:$P$36,16))</f>
        <v/>
      </c>
      <c r="AQ34" s="46" t="str">
        <f>IF(AH34="","",VLOOKUP(AH34,目次!$A$5:$P$36,7))</f>
        <v>10～11</v>
      </c>
      <c r="AR34" s="46" t="str">
        <f>IF(AH34="","",VLOOKUP(AH34,目次!$A$5:$P$36,16))</f>
        <v>10～11</v>
      </c>
      <c r="AS34" s="52" t="str">
        <f t="shared" si="13"/>
        <v>12～13</v>
      </c>
      <c r="AT34" s="52" t="str">
        <f t="shared" si="13"/>
        <v>12～13</v>
      </c>
      <c r="AU34" s="52" t="str">
        <f t="shared" si="13"/>
        <v/>
      </c>
      <c r="AV34" s="52" t="str">
        <f t="shared" si="13"/>
        <v/>
      </c>
      <c r="AW34" s="52" t="str">
        <f t="shared" si="13"/>
        <v/>
      </c>
      <c r="AX34" s="52" t="str">
        <f t="shared" si="13"/>
        <v/>
      </c>
      <c r="AY34" s="52" t="str">
        <f t="shared" si="13"/>
        <v/>
      </c>
      <c r="AZ34" s="52" t="str">
        <f t="shared" si="13"/>
        <v/>
      </c>
      <c r="BA34" s="52" t="str">
        <f t="shared" si="13"/>
        <v>10～11</v>
      </c>
      <c r="BB34" s="52" t="str">
        <f t="shared" si="13"/>
        <v>10～11</v>
      </c>
      <c r="BG34" s="45">
        <v>25</v>
      </c>
      <c r="BH34" s="73" t="s">
        <v>48</v>
      </c>
      <c r="BI34" s="93" t="s">
        <v>82</v>
      </c>
      <c r="BJ34" s="26" t="s">
        <v>82</v>
      </c>
      <c r="BK34" s="96" t="s">
        <v>138</v>
      </c>
      <c r="BL34" s="26" t="s">
        <v>82</v>
      </c>
      <c r="BM34" s="79" t="s">
        <v>134</v>
      </c>
      <c r="BN34" s="26" t="s">
        <v>82</v>
      </c>
      <c r="BO34" s="79" t="s">
        <v>173</v>
      </c>
      <c r="BP34" s="26" t="s">
        <v>82</v>
      </c>
      <c r="BQ34" s="80" t="s">
        <v>135</v>
      </c>
      <c r="BR34" s="76" t="s">
        <v>82</v>
      </c>
    </row>
    <row r="35" spans="1:70" ht="18.95" customHeight="1">
      <c r="A35" s="5">
        <v>29</v>
      </c>
      <c r="B35" s="6">
        <f t="shared" si="0"/>
        <v>44924</v>
      </c>
      <c r="C35" s="19">
        <f t="shared" si="14"/>
        <v>5</v>
      </c>
      <c r="D35" s="9"/>
      <c r="E35" s="154" t="str">
        <f t="shared" si="11"/>
        <v/>
      </c>
      <c r="F35" s="153" t="str">
        <f t="shared" si="2"/>
        <v/>
      </c>
      <c r="G35" s="154" t="str">
        <f t="shared" si="3"/>
        <v/>
      </c>
      <c r="H35" s="153" t="str">
        <f t="shared" si="4"/>
        <v/>
      </c>
      <c r="I35" s="154" t="str">
        <f t="shared" si="5"/>
        <v/>
      </c>
      <c r="J35" s="153" t="str">
        <f t="shared" si="6"/>
        <v/>
      </c>
      <c r="K35" s="154" t="str">
        <f t="shared" si="7"/>
        <v>12～13</v>
      </c>
      <c r="L35" s="153" t="str">
        <f t="shared" si="8"/>
        <v>12～13</v>
      </c>
      <c r="M35" s="154" t="str">
        <f t="shared" si="9"/>
        <v/>
      </c>
      <c r="N35" s="153" t="str">
        <f t="shared" si="10"/>
        <v/>
      </c>
      <c r="O35" s="9"/>
      <c r="Q35" s="64">
        <v>1</v>
      </c>
      <c r="R35" s="14">
        <f>SUM($Q$7:Q35)</f>
        <v>29</v>
      </c>
      <c r="Z35" s="9">
        <v>26</v>
      </c>
      <c r="AA35" s="30" t="str">
        <f>U10</f>
        <v>国語</v>
      </c>
      <c r="AB35" s="70"/>
      <c r="AC35" s="48" t="str">
        <f t="shared" si="12"/>
        <v>国語</v>
      </c>
      <c r="AD35" s="49">
        <f>IF($AC35=AD$9,COUNTIF($AC$10:$AC35,AD$9)+T$18,"")</f>
        <v>6</v>
      </c>
      <c r="AE35" s="49" t="str">
        <f>IF($AC35=AE$9,COUNTIF($AC$10:$AC35,AE$9)+U$18,"")</f>
        <v/>
      </c>
      <c r="AF35" s="49" t="str">
        <f>IF($AC35=AF$9,COUNTIF($AC$10:$AC35,AF$9)+V$18,"")</f>
        <v/>
      </c>
      <c r="AG35" s="49" t="str">
        <f>IF($AC35=AG$9,COUNTIF($AC$10:$AC35,AG$9)+W$18,"")</f>
        <v/>
      </c>
      <c r="AH35" s="49" t="str">
        <f>IF($AC35=AH$9,COUNTIF($AC$10:$AC35,AH$9)+X$18,"")</f>
        <v/>
      </c>
      <c r="AI35" s="46" t="str">
        <f>IF(AD35="","",VLOOKUP(AD35,目次!$A$5:$P$36,3))</f>
        <v>12～13</v>
      </c>
      <c r="AJ35" s="46" t="str">
        <f>IF(AD35="","",VLOOKUP(AD35,目次!$A$5:$P$36,16))</f>
        <v>12～13</v>
      </c>
      <c r="AK35" s="46" t="str">
        <f>IF(AE35="","",VLOOKUP(AE35,目次!$A$5:$P$36,4))</f>
        <v/>
      </c>
      <c r="AL35" s="46" t="str">
        <f>IF(AE35="","",VLOOKUP(AE35,目次!$A$5:$P$36,16))</f>
        <v/>
      </c>
      <c r="AM35" s="46" t="str">
        <f>IF(AF35="","",VLOOKUP(AF35,目次!$A$5:$P$36,5))</f>
        <v/>
      </c>
      <c r="AN35" s="46" t="str">
        <f>IF(AF35="","",VLOOKUP(AF35,目次!$A$5:$P$36,16))</f>
        <v/>
      </c>
      <c r="AO35" s="46" t="str">
        <f>IF(AG35="","",VLOOKUP(AG35,目次!$A$5:$P$36,6))</f>
        <v/>
      </c>
      <c r="AP35" s="46" t="str">
        <f>IF(AG35="","",VLOOKUP(AG35,目次!$A$5:$P$36,16))</f>
        <v/>
      </c>
      <c r="AQ35" s="46" t="str">
        <f>IF(AH35="","",VLOOKUP(AH35,目次!$A$5:$P$36,7))</f>
        <v/>
      </c>
      <c r="AR35" s="46" t="str">
        <f>IF(AH35="","",VLOOKUP(AH35,目次!$A$5:$P$36,16))</f>
        <v/>
      </c>
      <c r="AS35" s="52" t="str">
        <f t="shared" si="13"/>
        <v>12～13</v>
      </c>
      <c r="AT35" s="52" t="str">
        <f t="shared" si="13"/>
        <v>12～13</v>
      </c>
      <c r="AU35" s="52" t="str">
        <f t="shared" si="13"/>
        <v>12～14</v>
      </c>
      <c r="AV35" s="52" t="str">
        <f t="shared" si="13"/>
        <v>12～13</v>
      </c>
      <c r="AW35" s="52" t="str">
        <f t="shared" si="13"/>
        <v/>
      </c>
      <c r="AX35" s="52" t="str">
        <f t="shared" ref="AX35:BB66" si="15">IF(AN35=AN36,"",IF($AC35=$AC36,AN35&amp;","&amp;AN36,AN35&amp;AN36))</f>
        <v/>
      </c>
      <c r="AY35" s="52" t="str">
        <f t="shared" si="15"/>
        <v/>
      </c>
      <c r="AZ35" s="52" t="str">
        <f t="shared" si="15"/>
        <v/>
      </c>
      <c r="BA35" s="52" t="str">
        <f t="shared" si="15"/>
        <v/>
      </c>
      <c r="BB35" s="52" t="str">
        <f t="shared" si="15"/>
        <v/>
      </c>
      <c r="BG35" s="45">
        <v>26</v>
      </c>
      <c r="BH35" s="73" t="s">
        <v>49</v>
      </c>
      <c r="BI35" s="93" t="s">
        <v>152</v>
      </c>
      <c r="BJ35" s="26" t="s">
        <v>83</v>
      </c>
      <c r="BK35" s="96" t="s">
        <v>139</v>
      </c>
      <c r="BL35" s="26" t="s">
        <v>83</v>
      </c>
      <c r="BM35" s="79" t="s">
        <v>135</v>
      </c>
      <c r="BN35" s="26" t="s">
        <v>83</v>
      </c>
      <c r="BO35" s="79">
        <v>53</v>
      </c>
      <c r="BP35" s="26" t="s">
        <v>83</v>
      </c>
      <c r="BQ35" s="80" t="s">
        <v>136</v>
      </c>
      <c r="BR35" s="76" t="s">
        <v>83</v>
      </c>
    </row>
    <row r="36" spans="1:70" ht="18.95" customHeight="1">
      <c r="A36" s="5">
        <v>30</v>
      </c>
      <c r="B36" s="6">
        <f t="shared" si="0"/>
        <v>44925</v>
      </c>
      <c r="C36" s="19">
        <f t="shared" si="14"/>
        <v>6</v>
      </c>
      <c r="D36" s="9"/>
      <c r="E36" s="154" t="str">
        <f t="shared" si="11"/>
        <v/>
      </c>
      <c r="F36" s="153" t="str">
        <f t="shared" si="2"/>
        <v/>
      </c>
      <c r="G36" s="154" t="str">
        <f t="shared" si="3"/>
        <v/>
      </c>
      <c r="H36" s="153" t="str">
        <f t="shared" si="4"/>
        <v/>
      </c>
      <c r="I36" s="154" t="str">
        <f t="shared" si="5"/>
        <v/>
      </c>
      <c r="J36" s="153" t="str">
        <f t="shared" si="6"/>
        <v/>
      </c>
      <c r="K36" s="154" t="str">
        <f t="shared" si="7"/>
        <v/>
      </c>
      <c r="L36" s="153" t="str">
        <f t="shared" si="8"/>
        <v/>
      </c>
      <c r="M36" s="154" t="str">
        <f t="shared" si="9"/>
        <v>12～13</v>
      </c>
      <c r="N36" s="153" t="str">
        <f t="shared" si="10"/>
        <v>12～13</v>
      </c>
      <c r="O36" s="9"/>
      <c r="Q36" s="64">
        <v>1</v>
      </c>
      <c r="R36" s="14">
        <f>SUM($Q$7:Q36)</f>
        <v>30</v>
      </c>
      <c r="Z36" s="9">
        <v>27</v>
      </c>
      <c r="AA36" s="30" t="str">
        <f>U11</f>
        <v>社会</v>
      </c>
      <c r="AB36" s="70"/>
      <c r="AC36" s="48" t="str">
        <f t="shared" si="12"/>
        <v>社会</v>
      </c>
      <c r="AD36" s="49" t="str">
        <f>IF($AC36=AD$9,COUNTIF($AC$10:$AC36,AD$9)+T$18,"")</f>
        <v/>
      </c>
      <c r="AE36" s="49">
        <f>IF($AC36=AE$9,COUNTIF($AC$10:$AC36,AE$9)+U$18,"")</f>
        <v>6</v>
      </c>
      <c r="AF36" s="49" t="str">
        <f>IF($AC36=AF$9,COUNTIF($AC$10:$AC36,AF$9)+V$18,"")</f>
        <v/>
      </c>
      <c r="AG36" s="49" t="str">
        <f>IF($AC36=AG$9,COUNTIF($AC$10:$AC36,AG$9)+W$18,"")</f>
        <v/>
      </c>
      <c r="AH36" s="49" t="str">
        <f>IF($AC36=AH$9,COUNTIF($AC$10:$AC36,AH$9)+X$18,"")</f>
        <v/>
      </c>
      <c r="AI36" s="46" t="str">
        <f>IF(AD36="","",VLOOKUP(AD36,目次!$A$5:$P$36,3))</f>
        <v/>
      </c>
      <c r="AJ36" s="46" t="str">
        <f>IF(AD36="","",VLOOKUP(AD36,目次!$A$5:$P$36,16))</f>
        <v/>
      </c>
      <c r="AK36" s="46" t="str">
        <f>IF(AE36="","",VLOOKUP(AE36,目次!$A$5:$P$36,4))</f>
        <v>12～14</v>
      </c>
      <c r="AL36" s="46" t="str">
        <f>IF(AE36="","",VLOOKUP(AE36,目次!$A$5:$P$36,16))</f>
        <v>12～13</v>
      </c>
      <c r="AM36" s="46" t="str">
        <f>IF(AF36="","",VLOOKUP(AF36,目次!$A$5:$P$36,5))</f>
        <v/>
      </c>
      <c r="AN36" s="46" t="str">
        <f>IF(AF36="","",VLOOKUP(AF36,目次!$A$5:$P$36,16))</f>
        <v/>
      </c>
      <c r="AO36" s="46" t="str">
        <f>IF(AG36="","",VLOOKUP(AG36,目次!$A$5:$P$36,6))</f>
        <v/>
      </c>
      <c r="AP36" s="46" t="str">
        <f>IF(AG36="","",VLOOKUP(AG36,目次!$A$5:$P$36,16))</f>
        <v/>
      </c>
      <c r="AQ36" s="46" t="str">
        <f>IF(AH36="","",VLOOKUP(AH36,目次!$A$5:$P$36,7))</f>
        <v/>
      </c>
      <c r="AR36" s="46" t="str">
        <f>IF(AH36="","",VLOOKUP(AH36,目次!$A$5:$P$36,16))</f>
        <v/>
      </c>
      <c r="AS36" s="52" t="str">
        <f t="shared" ref="AS36:BB67" si="16">IF(AI36=AI37,"",IF($AC36=$AC37,AI36&amp;","&amp;AI37,AI36&amp;AI37))</f>
        <v/>
      </c>
      <c r="AT36" s="52" t="str">
        <f t="shared" si="16"/>
        <v/>
      </c>
      <c r="AU36" s="52" t="str">
        <f t="shared" si="16"/>
        <v>12～14</v>
      </c>
      <c r="AV36" s="52" t="str">
        <f t="shared" si="16"/>
        <v>12～13</v>
      </c>
      <c r="AW36" s="52" t="str">
        <f t="shared" si="16"/>
        <v>12～13</v>
      </c>
      <c r="AX36" s="52" t="str">
        <f t="shared" si="15"/>
        <v>12～13</v>
      </c>
      <c r="AY36" s="52" t="str">
        <f t="shared" si="15"/>
        <v/>
      </c>
      <c r="AZ36" s="52" t="str">
        <f t="shared" si="15"/>
        <v/>
      </c>
      <c r="BA36" s="52" t="str">
        <f t="shared" si="15"/>
        <v/>
      </c>
      <c r="BB36" s="52" t="str">
        <f t="shared" si="15"/>
        <v/>
      </c>
      <c r="BG36" s="45">
        <v>27</v>
      </c>
      <c r="BH36" s="73" t="s">
        <v>50</v>
      </c>
      <c r="BI36" s="93" t="s">
        <v>84</v>
      </c>
      <c r="BJ36" s="26" t="s">
        <v>84</v>
      </c>
      <c r="BK36" s="96" t="s">
        <v>169</v>
      </c>
      <c r="BL36" s="26" t="s">
        <v>84</v>
      </c>
      <c r="BM36" s="79" t="s">
        <v>136</v>
      </c>
      <c r="BN36" s="26" t="s">
        <v>84</v>
      </c>
      <c r="BO36" s="79" t="s">
        <v>174</v>
      </c>
      <c r="BP36" s="26" t="s">
        <v>84</v>
      </c>
      <c r="BQ36" s="80" t="s">
        <v>137</v>
      </c>
      <c r="BR36" s="76" t="s">
        <v>84</v>
      </c>
    </row>
    <row r="37" spans="1:70" ht="18.95" customHeight="1" thickBot="1">
      <c r="A37" s="5">
        <v>31</v>
      </c>
      <c r="B37" s="6">
        <f t="shared" si="0"/>
        <v>44926</v>
      </c>
      <c r="C37" s="19">
        <f t="shared" si="14"/>
        <v>7</v>
      </c>
      <c r="D37" s="9"/>
      <c r="E37" s="154" t="str">
        <f t="shared" si="11"/>
        <v>14～15</v>
      </c>
      <c r="F37" s="153" t="str">
        <f t="shared" si="2"/>
        <v>14～15</v>
      </c>
      <c r="G37" s="154" t="str">
        <f t="shared" si="3"/>
        <v/>
      </c>
      <c r="H37" s="153" t="str">
        <f t="shared" si="4"/>
        <v/>
      </c>
      <c r="I37" s="154" t="str">
        <f t="shared" si="5"/>
        <v/>
      </c>
      <c r="J37" s="153" t="str">
        <f t="shared" si="6"/>
        <v/>
      </c>
      <c r="K37" s="154" t="str">
        <f t="shared" si="7"/>
        <v/>
      </c>
      <c r="L37" s="153" t="str">
        <f t="shared" si="8"/>
        <v/>
      </c>
      <c r="M37" s="154" t="str">
        <f t="shared" si="9"/>
        <v/>
      </c>
      <c r="N37" s="153" t="str">
        <f t="shared" si="10"/>
        <v/>
      </c>
      <c r="O37" s="9"/>
      <c r="Q37" s="65">
        <v>1</v>
      </c>
      <c r="R37" s="14">
        <f>SUM($Q$7:Q37)</f>
        <v>31</v>
      </c>
      <c r="Z37" s="9">
        <v>28</v>
      </c>
      <c r="AA37" s="30" t="str">
        <f>U12</f>
        <v>数学</v>
      </c>
      <c r="AB37" s="70"/>
      <c r="AC37" s="48" t="str">
        <f t="shared" si="12"/>
        <v>数学</v>
      </c>
      <c r="AD37" s="49" t="str">
        <f>IF($AC37=AD$9,COUNTIF($AC$10:$AC37,AD$9)+T$18,"")</f>
        <v/>
      </c>
      <c r="AE37" s="49" t="str">
        <f>IF($AC37=AE$9,COUNTIF($AC$10:$AC37,AE$9)+U$18,"")</f>
        <v/>
      </c>
      <c r="AF37" s="49">
        <f>IF($AC37=AF$9,COUNTIF($AC$10:$AC37,AF$9)+V$18,"")</f>
        <v>6</v>
      </c>
      <c r="AG37" s="49" t="str">
        <f>IF($AC37=AG$9,COUNTIF($AC$10:$AC37,AG$9)+W$18,"")</f>
        <v/>
      </c>
      <c r="AH37" s="49" t="str">
        <f>IF($AC37=AH$9,COUNTIF($AC$10:$AC37,AH$9)+X$18,"")</f>
        <v/>
      </c>
      <c r="AI37" s="46" t="str">
        <f>IF(AD37="","",VLOOKUP(AD37,目次!$A$5:$P$36,3))</f>
        <v/>
      </c>
      <c r="AJ37" s="46" t="str">
        <f>IF(AD37="","",VLOOKUP(AD37,目次!$A$5:$P$36,16))</f>
        <v/>
      </c>
      <c r="AK37" s="46" t="str">
        <f>IF(AE37="","",VLOOKUP(AE37,目次!$A$5:$P$36,4))</f>
        <v/>
      </c>
      <c r="AL37" s="46" t="str">
        <f>IF(AE37="","",VLOOKUP(AE37,目次!$A$5:$P$36,16))</f>
        <v/>
      </c>
      <c r="AM37" s="46" t="str">
        <f>IF(AF37="","",VLOOKUP(AF37,目次!$A$5:$P$36,5))</f>
        <v>12～13</v>
      </c>
      <c r="AN37" s="46" t="str">
        <f>IF(AF37="","",VLOOKUP(AF37,目次!$A$5:$P$36,16))</f>
        <v>12～13</v>
      </c>
      <c r="AO37" s="46" t="str">
        <f>IF(AG37="","",VLOOKUP(AG37,目次!$A$5:$P$36,6))</f>
        <v/>
      </c>
      <c r="AP37" s="46" t="str">
        <f>IF(AG37="","",VLOOKUP(AG37,目次!$A$5:$P$36,16))</f>
        <v/>
      </c>
      <c r="AQ37" s="46" t="str">
        <f>IF(AH37="","",VLOOKUP(AH37,目次!$A$5:$P$36,7))</f>
        <v/>
      </c>
      <c r="AR37" s="46" t="str">
        <f>IF(AH37="","",VLOOKUP(AH37,目次!$A$5:$P$36,16))</f>
        <v/>
      </c>
      <c r="AS37" s="52" t="str">
        <f t="shared" si="16"/>
        <v/>
      </c>
      <c r="AT37" s="52" t="str">
        <f t="shared" si="16"/>
        <v/>
      </c>
      <c r="AU37" s="52" t="str">
        <f t="shared" si="16"/>
        <v/>
      </c>
      <c r="AV37" s="52" t="str">
        <f t="shared" si="16"/>
        <v/>
      </c>
      <c r="AW37" s="52" t="str">
        <f t="shared" si="16"/>
        <v>12～13</v>
      </c>
      <c r="AX37" s="52" t="str">
        <f t="shared" si="15"/>
        <v>12～13</v>
      </c>
      <c r="AY37" s="52" t="str">
        <f t="shared" si="15"/>
        <v>12～13</v>
      </c>
      <c r="AZ37" s="52" t="str">
        <f t="shared" si="15"/>
        <v>12～13</v>
      </c>
      <c r="BA37" s="52" t="str">
        <f t="shared" si="15"/>
        <v/>
      </c>
      <c r="BB37" s="52" t="str">
        <f t="shared" si="15"/>
        <v/>
      </c>
      <c r="BG37" s="45">
        <v>28</v>
      </c>
      <c r="BH37" s="73" t="s">
        <v>51</v>
      </c>
      <c r="BI37" s="93" t="s">
        <v>85</v>
      </c>
      <c r="BJ37" s="26" t="s">
        <v>85</v>
      </c>
      <c r="BK37" s="96" t="s">
        <v>496</v>
      </c>
      <c r="BL37" s="26" t="s">
        <v>85</v>
      </c>
      <c r="BM37" s="79" t="s">
        <v>137</v>
      </c>
      <c r="BN37" s="26" t="s">
        <v>85</v>
      </c>
      <c r="BO37" s="79" t="s">
        <v>175</v>
      </c>
      <c r="BP37" s="26" t="s">
        <v>85</v>
      </c>
      <c r="BQ37" s="80" t="s">
        <v>138</v>
      </c>
      <c r="BR37" s="76" t="s">
        <v>85</v>
      </c>
    </row>
    <row r="38" spans="1:70" ht="18.75" customHeight="1">
      <c r="Z38" s="9">
        <v>29</v>
      </c>
      <c r="AA38" s="30" t="str">
        <f>U13</f>
        <v>理科</v>
      </c>
      <c r="AB38" s="70"/>
      <c r="AC38" s="48" t="str">
        <f t="shared" si="12"/>
        <v>理科</v>
      </c>
      <c r="AD38" s="49" t="str">
        <f>IF($AC38=AD$9,COUNTIF($AC$10:$AC38,AD$9)+T$18,"")</f>
        <v/>
      </c>
      <c r="AE38" s="49" t="str">
        <f>IF($AC38=AE$9,COUNTIF($AC$10:$AC38,AE$9)+U$18,"")</f>
        <v/>
      </c>
      <c r="AF38" s="49" t="str">
        <f>IF($AC38=AF$9,COUNTIF($AC$10:$AC38,AF$9)+V$18,"")</f>
        <v/>
      </c>
      <c r="AG38" s="49">
        <f>IF($AC38=AG$9,COUNTIF($AC$10:$AC38,AG$9)+W$18,"")</f>
        <v>6</v>
      </c>
      <c r="AH38" s="49" t="str">
        <f>IF($AC38=AH$9,COUNTIF($AC$10:$AC38,AH$9)+X$18,"")</f>
        <v/>
      </c>
      <c r="AI38" s="46" t="str">
        <f>IF(AD38="","",VLOOKUP(AD38,目次!$A$5:$P$36,3))</f>
        <v/>
      </c>
      <c r="AJ38" s="46" t="str">
        <f>IF(AD38="","",VLOOKUP(AD38,目次!$A$5:$P$36,16))</f>
        <v/>
      </c>
      <c r="AK38" s="46" t="str">
        <f>IF(AE38="","",VLOOKUP(AE38,目次!$A$5:$P$36,4))</f>
        <v/>
      </c>
      <c r="AL38" s="46" t="str">
        <f>IF(AE38="","",VLOOKUP(AE38,目次!$A$5:$P$36,16))</f>
        <v/>
      </c>
      <c r="AM38" s="46" t="str">
        <f>IF(AF38="","",VLOOKUP(AF38,目次!$A$5:$P$36,5))</f>
        <v/>
      </c>
      <c r="AN38" s="46" t="str">
        <f>IF(AF38="","",VLOOKUP(AF38,目次!$A$5:$P$36,16))</f>
        <v/>
      </c>
      <c r="AO38" s="46" t="str">
        <f>IF(AG38="","",VLOOKUP(AG38,目次!$A$5:$P$36,6))</f>
        <v>12～13</v>
      </c>
      <c r="AP38" s="46" t="str">
        <f>IF(AG38="","",VLOOKUP(AG38,目次!$A$5:$P$36,16))</f>
        <v>12～13</v>
      </c>
      <c r="AQ38" s="46" t="str">
        <f>IF(AH38="","",VLOOKUP(AH38,目次!$A$5:$P$36,7))</f>
        <v/>
      </c>
      <c r="AR38" s="46" t="str">
        <f>IF(AH38="","",VLOOKUP(AH38,目次!$A$5:$P$36,16))</f>
        <v/>
      </c>
      <c r="AS38" s="52" t="str">
        <f t="shared" si="16"/>
        <v/>
      </c>
      <c r="AT38" s="52" t="str">
        <f t="shared" si="16"/>
        <v/>
      </c>
      <c r="AU38" s="52" t="str">
        <f t="shared" si="16"/>
        <v/>
      </c>
      <c r="AV38" s="52" t="str">
        <f t="shared" si="16"/>
        <v/>
      </c>
      <c r="AW38" s="52" t="str">
        <f t="shared" si="16"/>
        <v/>
      </c>
      <c r="AX38" s="52" t="str">
        <f t="shared" si="15"/>
        <v/>
      </c>
      <c r="AY38" s="52" t="str">
        <f t="shared" si="15"/>
        <v>12～13</v>
      </c>
      <c r="AZ38" s="52" t="str">
        <f t="shared" si="15"/>
        <v>12～13</v>
      </c>
      <c r="BA38" s="52" t="str">
        <f t="shared" si="15"/>
        <v>12～13</v>
      </c>
      <c r="BB38" s="52" t="str">
        <f t="shared" si="15"/>
        <v>12～13</v>
      </c>
      <c r="BG38" s="45">
        <v>29</v>
      </c>
      <c r="BH38" s="73" t="s">
        <v>52</v>
      </c>
      <c r="BI38" s="93" t="s">
        <v>86</v>
      </c>
      <c r="BJ38" s="26" t="s">
        <v>86</v>
      </c>
      <c r="BK38" s="96" t="s">
        <v>171</v>
      </c>
      <c r="BL38" s="26" t="s">
        <v>86</v>
      </c>
      <c r="BM38" s="79" t="s">
        <v>138</v>
      </c>
      <c r="BN38" s="26" t="s">
        <v>86</v>
      </c>
      <c r="BO38" s="79">
        <v>61</v>
      </c>
      <c r="BP38" s="26" t="s">
        <v>86</v>
      </c>
      <c r="BQ38" s="80" t="s">
        <v>139</v>
      </c>
      <c r="BR38" s="76" t="s">
        <v>86</v>
      </c>
    </row>
    <row r="39" spans="1:70" ht="18.75" customHeight="1">
      <c r="Q39" s="18" t="s">
        <v>53</v>
      </c>
      <c r="Z39" s="9">
        <v>30</v>
      </c>
      <c r="AA39" s="30" t="str">
        <f>U14</f>
        <v>英語</v>
      </c>
      <c r="AB39" s="70"/>
      <c r="AC39" s="48" t="str">
        <f t="shared" si="12"/>
        <v>英語</v>
      </c>
      <c r="AD39" s="49" t="str">
        <f>IF($AC39=AD$9,COUNTIF($AC$10:$AC39,AD$9)+T$18,"")</f>
        <v/>
      </c>
      <c r="AE39" s="49" t="str">
        <f>IF($AC39=AE$9,COUNTIF($AC$10:$AC39,AE$9)+U$18,"")</f>
        <v/>
      </c>
      <c r="AF39" s="49" t="str">
        <f>IF($AC39=AF$9,COUNTIF($AC$10:$AC39,AF$9)+V$18,"")</f>
        <v/>
      </c>
      <c r="AG39" s="49" t="str">
        <f>IF($AC39=AG$9,COUNTIF($AC$10:$AC39,AG$9)+W$18,"")</f>
        <v/>
      </c>
      <c r="AH39" s="49">
        <f>IF($AC39=AH$9,COUNTIF($AC$10:$AC39,AH$9)+X$18,"")</f>
        <v>6</v>
      </c>
      <c r="AI39" s="46" t="str">
        <f>IF(AD39="","",VLOOKUP(AD39,目次!$A$5:$P$36,3))</f>
        <v/>
      </c>
      <c r="AJ39" s="46" t="str">
        <f>IF(AD39="","",VLOOKUP(AD39,目次!$A$5:$P$36,16))</f>
        <v/>
      </c>
      <c r="AK39" s="46" t="str">
        <f>IF(AE39="","",VLOOKUP(AE39,目次!$A$5:$P$36,4))</f>
        <v/>
      </c>
      <c r="AL39" s="46" t="str">
        <f>IF(AE39="","",VLOOKUP(AE39,目次!$A$5:$P$36,16))</f>
        <v/>
      </c>
      <c r="AM39" s="46" t="str">
        <f>IF(AF39="","",VLOOKUP(AF39,目次!$A$5:$P$36,5))</f>
        <v/>
      </c>
      <c r="AN39" s="46" t="str">
        <f>IF(AF39="","",VLOOKUP(AF39,目次!$A$5:$P$36,16))</f>
        <v/>
      </c>
      <c r="AO39" s="46" t="str">
        <f>IF(AG39="","",VLOOKUP(AG39,目次!$A$5:$P$36,6))</f>
        <v/>
      </c>
      <c r="AP39" s="46" t="str">
        <f>IF(AG39="","",VLOOKUP(AG39,目次!$A$5:$P$36,16))</f>
        <v/>
      </c>
      <c r="AQ39" s="46" t="str">
        <f>IF(AH39="","",VLOOKUP(AH39,目次!$A$5:$P$36,7))</f>
        <v>12～13</v>
      </c>
      <c r="AR39" s="46" t="str">
        <f>IF(AH39="","",VLOOKUP(AH39,目次!$A$5:$P$36,16))</f>
        <v>12～13</v>
      </c>
      <c r="AS39" s="52" t="str">
        <f t="shared" si="16"/>
        <v>14～15</v>
      </c>
      <c r="AT39" s="52" t="str">
        <f t="shared" si="16"/>
        <v>14～15</v>
      </c>
      <c r="AU39" s="52" t="str">
        <f t="shared" si="16"/>
        <v/>
      </c>
      <c r="AV39" s="52" t="str">
        <f t="shared" si="16"/>
        <v/>
      </c>
      <c r="AW39" s="52" t="str">
        <f t="shared" si="16"/>
        <v/>
      </c>
      <c r="AX39" s="52" t="str">
        <f t="shared" si="15"/>
        <v/>
      </c>
      <c r="AY39" s="52" t="str">
        <f t="shared" si="15"/>
        <v/>
      </c>
      <c r="AZ39" s="52" t="str">
        <f t="shared" si="15"/>
        <v/>
      </c>
      <c r="BA39" s="52" t="str">
        <f t="shared" si="15"/>
        <v>12～13</v>
      </c>
      <c r="BB39" s="52" t="str">
        <f t="shared" si="15"/>
        <v>12～13</v>
      </c>
      <c r="BG39" s="45">
        <v>30</v>
      </c>
      <c r="BH39" s="73" t="s">
        <v>54</v>
      </c>
      <c r="BI39" s="93" t="s">
        <v>87</v>
      </c>
      <c r="BJ39" s="26" t="s">
        <v>87</v>
      </c>
      <c r="BK39" s="264" t="s">
        <v>497</v>
      </c>
      <c r="BL39" s="26" t="s">
        <v>87</v>
      </c>
      <c r="BM39" s="79" t="s">
        <v>139</v>
      </c>
      <c r="BN39" s="26" t="s">
        <v>87</v>
      </c>
      <c r="BO39" s="79" t="s">
        <v>169</v>
      </c>
      <c r="BP39" s="26" t="s">
        <v>87</v>
      </c>
      <c r="BQ39" s="80" t="s">
        <v>154</v>
      </c>
      <c r="BR39" s="76" t="s">
        <v>87</v>
      </c>
    </row>
    <row r="40" spans="1:70" ht="18.75" customHeight="1">
      <c r="Z40" s="9">
        <v>31</v>
      </c>
      <c r="AA40" s="30" t="str">
        <f>U10</f>
        <v>国語</v>
      </c>
      <c r="AB40" s="70"/>
      <c r="AC40" s="48" t="str">
        <f t="shared" si="12"/>
        <v>国語</v>
      </c>
      <c r="AD40" s="49">
        <f>IF($AC40=AD$9,COUNTIF($AC$10:$AC40,AD$9)+T$18,"")</f>
        <v>7</v>
      </c>
      <c r="AE40" s="49" t="str">
        <f>IF($AC40=AE$9,COUNTIF($AC$10:$AC40,AE$9)+U$18,"")</f>
        <v/>
      </c>
      <c r="AF40" s="49" t="str">
        <f>IF($AC40=AF$9,COUNTIF($AC$10:$AC40,AF$9)+V$18,"")</f>
        <v/>
      </c>
      <c r="AG40" s="49" t="str">
        <f>IF($AC40=AG$9,COUNTIF($AC$10:$AC40,AG$9)+W$18,"")</f>
        <v/>
      </c>
      <c r="AH40" s="49" t="str">
        <f>IF($AC40=AH$9,COUNTIF($AC$10:$AC40,AH$9)+X$18,"")</f>
        <v/>
      </c>
      <c r="AI40" s="46" t="str">
        <f>IF(AD40="","",VLOOKUP(AD40,目次!$A$5:$P$36,3))</f>
        <v>14～15</v>
      </c>
      <c r="AJ40" s="46" t="str">
        <f>IF(AD40="","",VLOOKUP(AD40,目次!$A$5:$P$36,16))</f>
        <v>14～15</v>
      </c>
      <c r="AK40" s="46" t="str">
        <f>IF(AE40="","",VLOOKUP(AE40,目次!$A$5:$P$36,4))</f>
        <v/>
      </c>
      <c r="AL40" s="46" t="str">
        <f>IF(AE40="","",VLOOKUP(AE40,目次!$A$5:$P$36,16))</f>
        <v/>
      </c>
      <c r="AM40" s="46" t="str">
        <f>IF(AF40="","",VLOOKUP(AF40,目次!$A$5:$P$36,5))</f>
        <v/>
      </c>
      <c r="AN40" s="46" t="str">
        <f>IF(AF40="","",VLOOKUP(AF40,目次!$A$5:$P$36,16))</f>
        <v/>
      </c>
      <c r="AO40" s="46" t="str">
        <f>IF(AG40="","",VLOOKUP(AG40,目次!$A$5:$P$36,6))</f>
        <v/>
      </c>
      <c r="AP40" s="46" t="str">
        <f>IF(AG40="","",VLOOKUP(AG40,目次!$A$5:$P$36,16))</f>
        <v/>
      </c>
      <c r="AQ40" s="46" t="str">
        <f>IF(AH40="","",VLOOKUP(AH40,目次!$A$5:$P$36,7))</f>
        <v/>
      </c>
      <c r="AR40" s="46" t="str">
        <f>IF(AH40="","",VLOOKUP(AH40,目次!$A$5:$P$36,16))</f>
        <v/>
      </c>
      <c r="AS40" s="52" t="str">
        <f t="shared" si="16"/>
        <v>14～15</v>
      </c>
      <c r="AT40" s="52" t="str">
        <f t="shared" si="16"/>
        <v>14～15</v>
      </c>
      <c r="AU40" s="52" t="str">
        <f t="shared" si="16"/>
        <v>16～17</v>
      </c>
      <c r="AV40" s="52" t="str">
        <f t="shared" si="16"/>
        <v>14～15</v>
      </c>
      <c r="AW40" s="52" t="str">
        <f t="shared" si="16"/>
        <v/>
      </c>
      <c r="AX40" s="52" t="str">
        <f t="shared" si="15"/>
        <v/>
      </c>
      <c r="AY40" s="52" t="str">
        <f t="shared" si="15"/>
        <v/>
      </c>
      <c r="AZ40" s="52" t="str">
        <f t="shared" si="15"/>
        <v/>
      </c>
      <c r="BA40" s="52" t="str">
        <f t="shared" si="15"/>
        <v/>
      </c>
      <c r="BB40" s="52" t="str">
        <f t="shared" si="15"/>
        <v/>
      </c>
      <c r="BG40" s="45">
        <v>31</v>
      </c>
      <c r="BH40" s="74"/>
      <c r="BI40" s="94"/>
      <c r="BJ40" s="77" t="s">
        <v>102</v>
      </c>
      <c r="BK40" s="81"/>
      <c r="BL40" s="77" t="s">
        <v>102</v>
      </c>
      <c r="BM40" s="25"/>
      <c r="BN40" s="77" t="s">
        <v>102</v>
      </c>
      <c r="BO40" s="25"/>
      <c r="BP40" s="77" t="s">
        <v>102</v>
      </c>
      <c r="BQ40" s="25"/>
      <c r="BR40" s="78" t="s">
        <v>102</v>
      </c>
    </row>
    <row r="41" spans="1:70" ht="18.75" customHeight="1" thickBot="1">
      <c r="Z41" s="9">
        <v>32</v>
      </c>
      <c r="AA41" s="30" t="str">
        <f>U11</f>
        <v>社会</v>
      </c>
      <c r="AB41" s="70"/>
      <c r="AC41" s="48" t="str">
        <f t="shared" si="12"/>
        <v>社会</v>
      </c>
      <c r="AD41" s="49" t="str">
        <f>IF($AC41=AD$9,COUNTIF($AC$10:$AC41,AD$9)+T$18,"")</f>
        <v/>
      </c>
      <c r="AE41" s="49">
        <f>IF($AC41=AE$9,COUNTIF($AC$10:$AC41,AE$9)+U$18,"")</f>
        <v>7</v>
      </c>
      <c r="AF41" s="49" t="str">
        <f>IF($AC41=AF$9,COUNTIF($AC$10:$AC41,AF$9)+V$18,"")</f>
        <v/>
      </c>
      <c r="AG41" s="49" t="str">
        <f>IF($AC41=AG$9,COUNTIF($AC$10:$AC41,AG$9)+W$18,"")</f>
        <v/>
      </c>
      <c r="AH41" s="49" t="str">
        <f>IF($AC41=AH$9,COUNTIF($AC$10:$AC41,AH$9)+X$18,"")</f>
        <v/>
      </c>
      <c r="AI41" s="46" t="str">
        <f>IF(AD41="","",VLOOKUP(AD41,目次!$A$5:$P$36,3))</f>
        <v/>
      </c>
      <c r="AJ41" s="46" t="str">
        <f>IF(AD41="","",VLOOKUP(AD41,目次!$A$5:$P$36,16))</f>
        <v/>
      </c>
      <c r="AK41" s="46" t="str">
        <f>IF(AE41="","",VLOOKUP(AE41,目次!$A$5:$P$36,4))</f>
        <v>16～17</v>
      </c>
      <c r="AL41" s="46" t="str">
        <f>IF(AE41="","",VLOOKUP(AE41,目次!$A$5:$P$36,16))</f>
        <v>14～15</v>
      </c>
      <c r="AM41" s="46" t="str">
        <f>IF(AF41="","",VLOOKUP(AF41,目次!$A$5:$P$36,5))</f>
        <v/>
      </c>
      <c r="AN41" s="46" t="str">
        <f>IF(AF41="","",VLOOKUP(AF41,目次!$A$5:$P$36,16))</f>
        <v/>
      </c>
      <c r="AO41" s="46" t="str">
        <f>IF(AG41="","",VLOOKUP(AG41,目次!$A$5:$P$36,6))</f>
        <v/>
      </c>
      <c r="AP41" s="46" t="str">
        <f>IF(AG41="","",VLOOKUP(AG41,目次!$A$5:$P$36,16))</f>
        <v/>
      </c>
      <c r="AQ41" s="46" t="str">
        <f>IF(AH41="","",VLOOKUP(AH41,目次!$A$5:$P$36,7))</f>
        <v/>
      </c>
      <c r="AR41" s="46" t="str">
        <f>IF(AH41="","",VLOOKUP(AH41,目次!$A$5:$P$36,16))</f>
        <v/>
      </c>
      <c r="AS41" s="52" t="str">
        <f t="shared" si="16"/>
        <v/>
      </c>
      <c r="AT41" s="52" t="str">
        <f t="shared" si="16"/>
        <v/>
      </c>
      <c r="AU41" s="52" t="str">
        <f t="shared" si="16"/>
        <v>16～17</v>
      </c>
      <c r="AV41" s="52" t="str">
        <f t="shared" si="16"/>
        <v>14～15</v>
      </c>
      <c r="AW41" s="52" t="str">
        <f t="shared" si="16"/>
        <v>14～15</v>
      </c>
      <c r="AX41" s="52" t="str">
        <f t="shared" si="15"/>
        <v>14～15</v>
      </c>
      <c r="AY41" s="52" t="str">
        <f t="shared" si="15"/>
        <v/>
      </c>
      <c r="AZ41" s="52" t="str">
        <f t="shared" si="15"/>
        <v/>
      </c>
      <c r="BA41" s="52" t="str">
        <f t="shared" si="15"/>
        <v/>
      </c>
      <c r="BB41" s="52" t="str">
        <f t="shared" si="15"/>
        <v/>
      </c>
      <c r="BG41" s="45">
        <v>32</v>
      </c>
      <c r="BH41" s="75"/>
      <c r="BI41" s="95"/>
      <c r="BJ41" s="88" t="s">
        <v>103</v>
      </c>
      <c r="BK41" s="89"/>
      <c r="BL41" s="88" t="s">
        <v>103</v>
      </c>
      <c r="BM41" s="90"/>
      <c r="BN41" s="88" t="s">
        <v>103</v>
      </c>
      <c r="BO41" s="90"/>
      <c r="BP41" s="88" t="s">
        <v>103</v>
      </c>
      <c r="BQ41" s="90"/>
      <c r="BR41" s="91" t="s">
        <v>103</v>
      </c>
    </row>
    <row r="42" spans="1:70" ht="18.75" customHeight="1">
      <c r="Z42" s="9">
        <v>33</v>
      </c>
      <c r="AA42" s="30" t="str">
        <f>U12</f>
        <v>数学</v>
      </c>
      <c r="AB42" s="70"/>
      <c r="AC42" s="48" t="str">
        <f t="shared" si="12"/>
        <v>数学</v>
      </c>
      <c r="AD42" s="49" t="str">
        <f>IF($AC42=AD$9,COUNTIF($AC$10:$AC42,AD$9)+T$18,"")</f>
        <v/>
      </c>
      <c r="AE42" s="49" t="str">
        <f>IF($AC42=AE$9,COUNTIF($AC$10:$AC42,AE$9)+U$18,"")</f>
        <v/>
      </c>
      <c r="AF42" s="49">
        <f>IF($AC42=AF$9,COUNTIF($AC$10:$AC42,AF$9)+V$18,"")</f>
        <v>7</v>
      </c>
      <c r="AG42" s="49" t="str">
        <f>IF($AC42=AG$9,COUNTIF($AC$10:$AC42,AG$9)+W$18,"")</f>
        <v/>
      </c>
      <c r="AH42" s="49" t="str">
        <f>IF($AC42=AH$9,COUNTIF($AC$10:$AC42,AH$9)+X$18,"")</f>
        <v/>
      </c>
      <c r="AI42" s="46" t="str">
        <f>IF(AD42="","",VLOOKUP(AD42,目次!$A$5:$P$36,3))</f>
        <v/>
      </c>
      <c r="AJ42" s="46" t="str">
        <f>IF(AD42="","",VLOOKUP(AD42,目次!$A$5:$P$36,16))</f>
        <v/>
      </c>
      <c r="AK42" s="46" t="str">
        <f>IF(AE42="","",VLOOKUP(AE42,目次!$A$5:$P$36,4))</f>
        <v/>
      </c>
      <c r="AL42" s="46" t="str">
        <f>IF(AE42="","",VLOOKUP(AE42,目次!$A$5:$P$36,16))</f>
        <v/>
      </c>
      <c r="AM42" s="46" t="str">
        <f>IF(AF42="","",VLOOKUP(AF42,目次!$A$5:$P$36,5))</f>
        <v>14～15</v>
      </c>
      <c r="AN42" s="46" t="str">
        <f>IF(AF42="","",VLOOKUP(AF42,目次!$A$5:$P$36,16))</f>
        <v>14～15</v>
      </c>
      <c r="AO42" s="46" t="str">
        <f>IF(AG42="","",VLOOKUP(AG42,目次!$A$5:$P$36,6))</f>
        <v/>
      </c>
      <c r="AP42" s="46" t="str">
        <f>IF(AG42="","",VLOOKUP(AG42,目次!$A$5:$P$36,16))</f>
        <v/>
      </c>
      <c r="AQ42" s="46" t="str">
        <f>IF(AH42="","",VLOOKUP(AH42,目次!$A$5:$P$36,7))</f>
        <v/>
      </c>
      <c r="AR42" s="46" t="str">
        <f>IF(AH42="","",VLOOKUP(AH42,目次!$A$5:$P$36,16))</f>
        <v/>
      </c>
      <c r="AS42" s="52" t="str">
        <f t="shared" si="16"/>
        <v/>
      </c>
      <c r="AT42" s="52" t="str">
        <f t="shared" si="16"/>
        <v/>
      </c>
      <c r="AU42" s="52" t="str">
        <f t="shared" si="16"/>
        <v/>
      </c>
      <c r="AV42" s="52" t="str">
        <f t="shared" si="16"/>
        <v/>
      </c>
      <c r="AW42" s="52" t="str">
        <f t="shared" si="16"/>
        <v>14～15</v>
      </c>
      <c r="AX42" s="52" t="str">
        <f t="shared" si="15"/>
        <v>14～15</v>
      </c>
      <c r="AY42" s="52" t="str">
        <f t="shared" si="15"/>
        <v>14～15</v>
      </c>
      <c r="AZ42" s="52" t="str">
        <f t="shared" si="15"/>
        <v>14～15</v>
      </c>
      <c r="BA42" s="52" t="str">
        <f t="shared" si="15"/>
        <v/>
      </c>
      <c r="BB42" s="52" t="str">
        <f t="shared" si="15"/>
        <v/>
      </c>
    </row>
    <row r="43" spans="1:70" ht="18.95" customHeight="1">
      <c r="Z43" s="9">
        <v>34</v>
      </c>
      <c r="AA43" s="30" t="str">
        <f>U13</f>
        <v>理科</v>
      </c>
      <c r="AB43" s="70"/>
      <c r="AC43" s="48" t="str">
        <f t="shared" si="12"/>
        <v>理科</v>
      </c>
      <c r="AD43" s="49" t="str">
        <f>IF($AC43=AD$9,COUNTIF($AC$10:$AC43,AD$9)+T$18,"")</f>
        <v/>
      </c>
      <c r="AE43" s="49" t="str">
        <f>IF($AC43=AE$9,COUNTIF($AC$10:$AC43,AE$9)+U$18,"")</f>
        <v/>
      </c>
      <c r="AF43" s="49" t="str">
        <f>IF($AC43=AF$9,COUNTIF($AC$10:$AC43,AF$9)+V$18,"")</f>
        <v/>
      </c>
      <c r="AG43" s="49">
        <f>IF($AC43=AG$9,COUNTIF($AC$10:$AC43,AG$9)+W$18,"")</f>
        <v>7</v>
      </c>
      <c r="AH43" s="49" t="str">
        <f>IF($AC43=AH$9,COUNTIF($AC$10:$AC43,AH$9)+X$18,"")</f>
        <v/>
      </c>
      <c r="AI43" s="46" t="str">
        <f>IF(AD43="","",VLOOKUP(AD43,目次!$A$5:$P$36,3))</f>
        <v/>
      </c>
      <c r="AJ43" s="46" t="str">
        <f>IF(AD43="","",VLOOKUP(AD43,目次!$A$5:$P$36,16))</f>
        <v/>
      </c>
      <c r="AK43" s="46" t="str">
        <f>IF(AE43="","",VLOOKUP(AE43,目次!$A$5:$P$36,4))</f>
        <v/>
      </c>
      <c r="AL43" s="46" t="str">
        <f>IF(AE43="","",VLOOKUP(AE43,目次!$A$5:$P$36,16))</f>
        <v/>
      </c>
      <c r="AM43" s="46" t="str">
        <f>IF(AF43="","",VLOOKUP(AF43,目次!$A$5:$P$36,5))</f>
        <v/>
      </c>
      <c r="AN43" s="46" t="str">
        <f>IF(AF43="","",VLOOKUP(AF43,目次!$A$5:$P$36,16))</f>
        <v/>
      </c>
      <c r="AO43" s="46" t="str">
        <f>IF(AG43="","",VLOOKUP(AG43,目次!$A$5:$P$36,6))</f>
        <v>14～15</v>
      </c>
      <c r="AP43" s="46" t="str">
        <f>IF(AG43="","",VLOOKUP(AG43,目次!$A$5:$P$36,16))</f>
        <v>14～15</v>
      </c>
      <c r="AQ43" s="46" t="str">
        <f>IF(AH43="","",VLOOKUP(AH43,目次!$A$5:$P$36,7))</f>
        <v/>
      </c>
      <c r="AR43" s="46" t="str">
        <f>IF(AH43="","",VLOOKUP(AH43,目次!$A$5:$P$36,16))</f>
        <v/>
      </c>
      <c r="AS43" s="52" t="str">
        <f t="shared" si="16"/>
        <v/>
      </c>
      <c r="AT43" s="52" t="str">
        <f t="shared" si="16"/>
        <v/>
      </c>
      <c r="AU43" s="52" t="str">
        <f t="shared" si="16"/>
        <v/>
      </c>
      <c r="AV43" s="52" t="str">
        <f t="shared" si="16"/>
        <v/>
      </c>
      <c r="AW43" s="52" t="str">
        <f t="shared" si="16"/>
        <v/>
      </c>
      <c r="AX43" s="52" t="str">
        <f t="shared" si="15"/>
        <v/>
      </c>
      <c r="AY43" s="52" t="str">
        <f t="shared" si="15"/>
        <v>14～15</v>
      </c>
      <c r="AZ43" s="52" t="str">
        <f t="shared" si="15"/>
        <v>14～15</v>
      </c>
      <c r="BA43" s="52" t="str">
        <f t="shared" si="15"/>
        <v>14～15</v>
      </c>
      <c r="BB43" s="52" t="str">
        <f t="shared" si="15"/>
        <v>14～15</v>
      </c>
      <c r="BK43" s="72"/>
    </row>
    <row r="44" spans="1:70" ht="18.95" customHeight="1">
      <c r="Z44" s="9">
        <v>35</v>
      </c>
      <c r="AA44" s="30" t="str">
        <f>U14</f>
        <v>英語</v>
      </c>
      <c r="AB44" s="70"/>
      <c r="AC44" s="48" t="str">
        <f t="shared" si="12"/>
        <v>英語</v>
      </c>
      <c r="AD44" s="49" t="str">
        <f>IF($AC44=AD$9,COUNTIF($AC$10:$AC44,AD$9)+T$18,"")</f>
        <v/>
      </c>
      <c r="AE44" s="49" t="str">
        <f>IF($AC44=AE$9,COUNTIF($AC$10:$AC44,AE$9)+U$18,"")</f>
        <v/>
      </c>
      <c r="AF44" s="49" t="str">
        <f>IF($AC44=AF$9,COUNTIF($AC$10:$AC44,AF$9)+V$18,"")</f>
        <v/>
      </c>
      <c r="AG44" s="49" t="str">
        <f>IF($AC44=AG$9,COUNTIF($AC$10:$AC44,AG$9)+W$18,"")</f>
        <v/>
      </c>
      <c r="AH44" s="49">
        <f>IF($AC44=AH$9,COUNTIF($AC$10:$AC44,AH$9)+X$18,"")</f>
        <v>7</v>
      </c>
      <c r="AI44" s="46" t="str">
        <f>IF(AD44="","",VLOOKUP(AD44,目次!$A$5:$P$36,3))</f>
        <v/>
      </c>
      <c r="AJ44" s="46" t="str">
        <f>IF(AD44="","",VLOOKUP(AD44,目次!$A$5:$P$36,16))</f>
        <v/>
      </c>
      <c r="AK44" s="46" t="str">
        <f>IF(AE44="","",VLOOKUP(AE44,目次!$A$5:$P$36,4))</f>
        <v/>
      </c>
      <c r="AL44" s="46" t="str">
        <f>IF(AE44="","",VLOOKUP(AE44,目次!$A$5:$P$36,16))</f>
        <v/>
      </c>
      <c r="AM44" s="46" t="str">
        <f>IF(AF44="","",VLOOKUP(AF44,目次!$A$5:$P$36,5))</f>
        <v/>
      </c>
      <c r="AN44" s="46" t="str">
        <f>IF(AF44="","",VLOOKUP(AF44,目次!$A$5:$P$36,16))</f>
        <v/>
      </c>
      <c r="AO44" s="46" t="str">
        <f>IF(AG44="","",VLOOKUP(AG44,目次!$A$5:$P$36,6))</f>
        <v/>
      </c>
      <c r="AP44" s="46" t="str">
        <f>IF(AG44="","",VLOOKUP(AG44,目次!$A$5:$P$36,16))</f>
        <v/>
      </c>
      <c r="AQ44" s="46" t="str">
        <f>IF(AH44="","",VLOOKUP(AH44,目次!$A$5:$P$36,7))</f>
        <v>14～15</v>
      </c>
      <c r="AR44" s="46" t="str">
        <f>IF(AH44="","",VLOOKUP(AH44,目次!$A$5:$P$36,16))</f>
        <v>14～15</v>
      </c>
      <c r="AS44" s="52" t="str">
        <f t="shared" si="16"/>
        <v>16～17</v>
      </c>
      <c r="AT44" s="52" t="str">
        <f t="shared" si="16"/>
        <v>16～17</v>
      </c>
      <c r="AU44" s="52" t="str">
        <f t="shared" si="16"/>
        <v/>
      </c>
      <c r="AV44" s="52" t="str">
        <f t="shared" si="16"/>
        <v/>
      </c>
      <c r="AW44" s="52" t="str">
        <f t="shared" si="16"/>
        <v/>
      </c>
      <c r="AX44" s="52" t="str">
        <f t="shared" si="15"/>
        <v/>
      </c>
      <c r="AY44" s="52" t="str">
        <f t="shared" si="15"/>
        <v/>
      </c>
      <c r="AZ44" s="52" t="str">
        <f t="shared" si="15"/>
        <v/>
      </c>
      <c r="BA44" s="52" t="str">
        <f t="shared" si="15"/>
        <v>14～15</v>
      </c>
      <c r="BB44" s="52" t="str">
        <f t="shared" si="15"/>
        <v>14～15</v>
      </c>
    </row>
    <row r="45" spans="1:70" ht="18.95" customHeight="1">
      <c r="Z45" s="9">
        <v>36</v>
      </c>
      <c r="AA45" s="30" t="str">
        <f>U10</f>
        <v>国語</v>
      </c>
      <c r="AB45" s="70"/>
      <c r="AC45" s="48" t="str">
        <f t="shared" si="12"/>
        <v>国語</v>
      </c>
      <c r="AD45" s="49">
        <f>IF($AC45=AD$9,COUNTIF($AC$10:$AC45,AD$9)+T$18,"")</f>
        <v>8</v>
      </c>
      <c r="AE45" s="49" t="str">
        <f>IF($AC45=AE$9,COUNTIF($AC$10:$AC45,AE$9)+U$18,"")</f>
        <v/>
      </c>
      <c r="AF45" s="49" t="str">
        <f>IF($AC45=AF$9,COUNTIF($AC$10:$AC45,AF$9)+V$18,"")</f>
        <v/>
      </c>
      <c r="AG45" s="49" t="str">
        <f>IF($AC45=AG$9,COUNTIF($AC$10:$AC45,AG$9)+W$18,"")</f>
        <v/>
      </c>
      <c r="AH45" s="49" t="str">
        <f>IF($AC45=AH$9,COUNTIF($AC$10:$AC45,AH$9)+X$18,"")</f>
        <v/>
      </c>
      <c r="AI45" s="46" t="str">
        <f>IF(AD45="","",VLOOKUP(AD45,目次!$A$5:$P$36,3))</f>
        <v>16～17</v>
      </c>
      <c r="AJ45" s="46" t="str">
        <f>IF(AD45="","",VLOOKUP(AD45,目次!$A$5:$P$36,16))</f>
        <v>16～17</v>
      </c>
      <c r="AK45" s="46" t="str">
        <f>IF(AE45="","",VLOOKUP(AE45,目次!$A$5:$P$36,4))</f>
        <v/>
      </c>
      <c r="AL45" s="46" t="str">
        <f>IF(AE45="","",VLOOKUP(AE45,目次!$A$5:$P$36,16))</f>
        <v/>
      </c>
      <c r="AM45" s="46" t="str">
        <f>IF(AF45="","",VLOOKUP(AF45,目次!$A$5:$P$36,5))</f>
        <v/>
      </c>
      <c r="AN45" s="46" t="str">
        <f>IF(AF45="","",VLOOKUP(AF45,目次!$A$5:$P$36,16))</f>
        <v/>
      </c>
      <c r="AO45" s="46" t="str">
        <f>IF(AG45="","",VLOOKUP(AG45,目次!$A$5:$P$36,6))</f>
        <v/>
      </c>
      <c r="AP45" s="46" t="str">
        <f>IF(AG45="","",VLOOKUP(AG45,目次!$A$5:$P$36,16))</f>
        <v/>
      </c>
      <c r="AQ45" s="46" t="str">
        <f>IF(AH45="","",VLOOKUP(AH45,目次!$A$5:$P$36,7))</f>
        <v/>
      </c>
      <c r="AR45" s="46" t="str">
        <f>IF(AH45="","",VLOOKUP(AH45,目次!$A$5:$P$36,16))</f>
        <v/>
      </c>
      <c r="AS45" s="52" t="str">
        <f t="shared" si="16"/>
        <v>16～17</v>
      </c>
      <c r="AT45" s="52" t="str">
        <f t="shared" si="16"/>
        <v>16～17</v>
      </c>
      <c r="AU45" s="52" t="str">
        <f t="shared" si="16"/>
        <v>18～19</v>
      </c>
      <c r="AV45" s="52" t="str">
        <f t="shared" si="16"/>
        <v>16～17</v>
      </c>
      <c r="AW45" s="52" t="str">
        <f t="shared" si="16"/>
        <v/>
      </c>
      <c r="AX45" s="52" t="str">
        <f t="shared" si="15"/>
        <v/>
      </c>
      <c r="AY45" s="52" t="str">
        <f t="shared" si="15"/>
        <v/>
      </c>
      <c r="AZ45" s="52" t="str">
        <f t="shared" si="15"/>
        <v/>
      </c>
      <c r="BA45" s="52" t="str">
        <f t="shared" si="15"/>
        <v/>
      </c>
      <c r="BB45" s="52" t="str">
        <f t="shared" si="15"/>
        <v/>
      </c>
    </row>
    <row r="46" spans="1:70" ht="18.95" customHeight="1">
      <c r="Z46" s="9">
        <v>37</v>
      </c>
      <c r="AA46" s="30" t="str">
        <f>U11</f>
        <v>社会</v>
      </c>
      <c r="AB46" s="70"/>
      <c r="AC46" s="48" t="str">
        <f t="shared" si="12"/>
        <v>社会</v>
      </c>
      <c r="AD46" s="49" t="str">
        <f>IF($AC46=AD$9,COUNTIF($AC$10:$AC46,AD$9)+T$18,"")</f>
        <v/>
      </c>
      <c r="AE46" s="49">
        <f>IF($AC46=AE$9,COUNTIF($AC$10:$AC46,AE$9)+U$18,"")</f>
        <v>8</v>
      </c>
      <c r="AF46" s="49" t="str">
        <f>IF($AC46=AF$9,COUNTIF($AC$10:$AC46,AF$9)+V$18,"")</f>
        <v/>
      </c>
      <c r="AG46" s="49" t="str">
        <f>IF($AC46=AG$9,COUNTIF($AC$10:$AC46,AG$9)+W$18,"")</f>
        <v/>
      </c>
      <c r="AH46" s="49" t="str">
        <f>IF($AC46=AH$9,COUNTIF($AC$10:$AC46,AH$9)+X$18,"")</f>
        <v/>
      </c>
      <c r="AI46" s="46" t="str">
        <f>IF(AD46="","",VLOOKUP(AD46,目次!$A$5:$P$36,3))</f>
        <v/>
      </c>
      <c r="AJ46" s="46" t="str">
        <f>IF(AD46="","",VLOOKUP(AD46,目次!$A$5:$P$36,16))</f>
        <v/>
      </c>
      <c r="AK46" s="46" t="str">
        <f>IF(AE46="","",VLOOKUP(AE46,目次!$A$5:$P$36,4))</f>
        <v>18～19</v>
      </c>
      <c r="AL46" s="46" t="str">
        <f>IF(AE46="","",VLOOKUP(AE46,目次!$A$5:$P$36,16))</f>
        <v>16～17</v>
      </c>
      <c r="AM46" s="46" t="str">
        <f>IF(AF46="","",VLOOKUP(AF46,目次!$A$5:$P$36,5))</f>
        <v/>
      </c>
      <c r="AN46" s="46" t="str">
        <f>IF(AF46="","",VLOOKUP(AF46,目次!$A$5:$P$36,16))</f>
        <v/>
      </c>
      <c r="AO46" s="46" t="str">
        <f>IF(AG46="","",VLOOKUP(AG46,目次!$A$5:$P$36,6))</f>
        <v/>
      </c>
      <c r="AP46" s="46" t="str">
        <f>IF(AG46="","",VLOOKUP(AG46,目次!$A$5:$P$36,16))</f>
        <v/>
      </c>
      <c r="AQ46" s="46" t="str">
        <f>IF(AH46="","",VLOOKUP(AH46,目次!$A$5:$P$36,7))</f>
        <v/>
      </c>
      <c r="AR46" s="46" t="str">
        <f>IF(AH46="","",VLOOKUP(AH46,目次!$A$5:$P$36,16))</f>
        <v/>
      </c>
      <c r="AS46" s="52" t="str">
        <f t="shared" si="16"/>
        <v/>
      </c>
      <c r="AT46" s="52" t="str">
        <f t="shared" si="16"/>
        <v/>
      </c>
      <c r="AU46" s="52" t="str">
        <f t="shared" si="16"/>
        <v>18～19</v>
      </c>
      <c r="AV46" s="52" t="str">
        <f t="shared" si="16"/>
        <v>16～17</v>
      </c>
      <c r="AW46" s="52" t="str">
        <f t="shared" si="16"/>
        <v>16～17</v>
      </c>
      <c r="AX46" s="52" t="str">
        <f t="shared" si="15"/>
        <v>16～17</v>
      </c>
      <c r="AY46" s="52" t="str">
        <f t="shared" si="15"/>
        <v/>
      </c>
      <c r="AZ46" s="52" t="str">
        <f t="shared" si="15"/>
        <v/>
      </c>
      <c r="BA46" s="52" t="str">
        <f t="shared" si="15"/>
        <v/>
      </c>
      <c r="BB46" s="52" t="str">
        <f t="shared" si="15"/>
        <v/>
      </c>
    </row>
    <row r="47" spans="1:70" ht="18.95" customHeight="1">
      <c r="Z47" s="9">
        <v>38</v>
      </c>
      <c r="AA47" s="30" t="str">
        <f>U12</f>
        <v>数学</v>
      </c>
      <c r="AB47" s="70"/>
      <c r="AC47" s="48" t="str">
        <f t="shared" si="12"/>
        <v>数学</v>
      </c>
      <c r="AD47" s="49" t="str">
        <f>IF($AC47=AD$9,COUNTIF($AC$10:$AC47,AD$9)+T$18,"")</f>
        <v/>
      </c>
      <c r="AE47" s="49" t="str">
        <f>IF($AC47=AE$9,COUNTIF($AC$10:$AC47,AE$9)+U$18,"")</f>
        <v/>
      </c>
      <c r="AF47" s="49">
        <f>IF($AC47=AF$9,COUNTIF($AC$10:$AC47,AF$9)+V$18,"")</f>
        <v>8</v>
      </c>
      <c r="AG47" s="49" t="str">
        <f>IF($AC47=AG$9,COUNTIF($AC$10:$AC47,AG$9)+W$18,"")</f>
        <v/>
      </c>
      <c r="AH47" s="49" t="str">
        <f>IF($AC47=AH$9,COUNTIF($AC$10:$AC47,AH$9)+X$18,"")</f>
        <v/>
      </c>
      <c r="AI47" s="46" t="str">
        <f>IF(AD47="","",VLOOKUP(AD47,目次!$A$5:$P$36,3))</f>
        <v/>
      </c>
      <c r="AJ47" s="46" t="str">
        <f>IF(AD47="","",VLOOKUP(AD47,目次!$A$5:$P$36,16))</f>
        <v/>
      </c>
      <c r="AK47" s="46" t="str">
        <f>IF(AE47="","",VLOOKUP(AE47,目次!$A$5:$P$36,4))</f>
        <v/>
      </c>
      <c r="AL47" s="46" t="str">
        <f>IF(AE47="","",VLOOKUP(AE47,目次!$A$5:$P$36,16))</f>
        <v/>
      </c>
      <c r="AM47" s="46" t="str">
        <f>IF(AF47="","",VLOOKUP(AF47,目次!$A$5:$P$36,5))</f>
        <v>16～17</v>
      </c>
      <c r="AN47" s="46" t="str">
        <f>IF(AF47="","",VLOOKUP(AF47,目次!$A$5:$P$36,16))</f>
        <v>16～17</v>
      </c>
      <c r="AO47" s="46" t="str">
        <f>IF(AG47="","",VLOOKUP(AG47,目次!$A$5:$P$36,6))</f>
        <v/>
      </c>
      <c r="AP47" s="46" t="str">
        <f>IF(AG47="","",VLOOKUP(AG47,目次!$A$5:$P$36,16))</f>
        <v/>
      </c>
      <c r="AQ47" s="46" t="str">
        <f>IF(AH47="","",VLOOKUP(AH47,目次!$A$5:$P$36,7))</f>
        <v/>
      </c>
      <c r="AR47" s="46" t="str">
        <f>IF(AH47="","",VLOOKUP(AH47,目次!$A$5:$P$36,16))</f>
        <v/>
      </c>
      <c r="AS47" s="52" t="str">
        <f t="shared" si="16"/>
        <v/>
      </c>
      <c r="AT47" s="52" t="str">
        <f t="shared" si="16"/>
        <v/>
      </c>
      <c r="AU47" s="52" t="str">
        <f t="shared" si="16"/>
        <v/>
      </c>
      <c r="AV47" s="52" t="str">
        <f t="shared" si="16"/>
        <v/>
      </c>
      <c r="AW47" s="52" t="str">
        <f t="shared" si="16"/>
        <v>16～17</v>
      </c>
      <c r="AX47" s="52" t="str">
        <f t="shared" si="15"/>
        <v>16～17</v>
      </c>
      <c r="AY47" s="52" t="str">
        <f t="shared" si="15"/>
        <v>16～17</v>
      </c>
      <c r="AZ47" s="52" t="str">
        <f t="shared" si="15"/>
        <v>16～17</v>
      </c>
      <c r="BA47" s="52" t="str">
        <f t="shared" si="15"/>
        <v/>
      </c>
      <c r="BB47" s="52" t="str">
        <f t="shared" si="15"/>
        <v/>
      </c>
    </row>
    <row r="48" spans="1:70" ht="18.95" customHeight="1">
      <c r="Z48" s="9">
        <v>39</v>
      </c>
      <c r="AA48" s="30" t="str">
        <f>U13</f>
        <v>理科</v>
      </c>
      <c r="AB48" s="70"/>
      <c r="AC48" s="48" t="str">
        <f t="shared" si="12"/>
        <v>理科</v>
      </c>
      <c r="AD48" s="49" t="str">
        <f>IF($AC48=AD$9,COUNTIF($AC$10:$AC48,AD$9)+T$18,"")</f>
        <v/>
      </c>
      <c r="AE48" s="49" t="str">
        <f>IF($AC48=AE$9,COUNTIF($AC$10:$AC48,AE$9)+U$18,"")</f>
        <v/>
      </c>
      <c r="AF48" s="49" t="str">
        <f>IF($AC48=AF$9,COUNTIF($AC$10:$AC48,AF$9)+V$18,"")</f>
        <v/>
      </c>
      <c r="AG48" s="49">
        <f>IF($AC48=AG$9,COUNTIF($AC$10:$AC48,AG$9)+W$18,"")</f>
        <v>8</v>
      </c>
      <c r="AH48" s="49" t="str">
        <f>IF($AC48=AH$9,COUNTIF($AC$10:$AC48,AH$9)+X$18,"")</f>
        <v/>
      </c>
      <c r="AI48" s="46" t="str">
        <f>IF(AD48="","",VLOOKUP(AD48,目次!$A$5:$P$36,3))</f>
        <v/>
      </c>
      <c r="AJ48" s="46" t="str">
        <f>IF(AD48="","",VLOOKUP(AD48,目次!$A$5:$P$36,16))</f>
        <v/>
      </c>
      <c r="AK48" s="46" t="str">
        <f>IF(AE48="","",VLOOKUP(AE48,目次!$A$5:$P$36,4))</f>
        <v/>
      </c>
      <c r="AL48" s="46" t="str">
        <f>IF(AE48="","",VLOOKUP(AE48,目次!$A$5:$P$36,16))</f>
        <v/>
      </c>
      <c r="AM48" s="46" t="str">
        <f>IF(AF48="","",VLOOKUP(AF48,目次!$A$5:$P$36,5))</f>
        <v/>
      </c>
      <c r="AN48" s="46" t="str">
        <f>IF(AF48="","",VLOOKUP(AF48,目次!$A$5:$P$36,16))</f>
        <v/>
      </c>
      <c r="AO48" s="46" t="str">
        <f>IF(AG48="","",VLOOKUP(AG48,目次!$A$5:$P$36,6))</f>
        <v>16～17</v>
      </c>
      <c r="AP48" s="46" t="str">
        <f>IF(AG48="","",VLOOKUP(AG48,目次!$A$5:$P$36,16))</f>
        <v>16～17</v>
      </c>
      <c r="AQ48" s="46" t="str">
        <f>IF(AH48="","",VLOOKUP(AH48,目次!$A$5:$P$36,7))</f>
        <v/>
      </c>
      <c r="AR48" s="46" t="str">
        <f>IF(AH48="","",VLOOKUP(AH48,目次!$A$5:$P$36,16))</f>
        <v/>
      </c>
      <c r="AS48" s="52" t="str">
        <f t="shared" si="16"/>
        <v/>
      </c>
      <c r="AT48" s="52" t="str">
        <f t="shared" si="16"/>
        <v/>
      </c>
      <c r="AU48" s="52" t="str">
        <f t="shared" si="16"/>
        <v/>
      </c>
      <c r="AV48" s="52" t="str">
        <f t="shared" si="16"/>
        <v/>
      </c>
      <c r="AW48" s="52" t="str">
        <f t="shared" si="16"/>
        <v/>
      </c>
      <c r="AX48" s="52" t="str">
        <f t="shared" si="15"/>
        <v/>
      </c>
      <c r="AY48" s="52" t="str">
        <f t="shared" si="15"/>
        <v>16～17</v>
      </c>
      <c r="AZ48" s="52" t="str">
        <f t="shared" si="15"/>
        <v>16～17</v>
      </c>
      <c r="BA48" s="52" t="str">
        <f t="shared" si="15"/>
        <v>16～17</v>
      </c>
      <c r="BB48" s="52" t="str">
        <f t="shared" si="15"/>
        <v>16～17</v>
      </c>
    </row>
    <row r="49" spans="26:54" ht="18.95" customHeight="1">
      <c r="Z49" s="9">
        <v>40</v>
      </c>
      <c r="AA49" s="30" t="str">
        <f>U14</f>
        <v>英語</v>
      </c>
      <c r="AB49" s="70"/>
      <c r="AC49" s="48" t="str">
        <f t="shared" si="12"/>
        <v>英語</v>
      </c>
      <c r="AD49" s="49" t="str">
        <f>IF($AC49=AD$9,COUNTIF($AC$10:$AC49,AD$9)+T$18,"")</f>
        <v/>
      </c>
      <c r="AE49" s="49" t="str">
        <f>IF($AC49=AE$9,COUNTIF($AC$10:$AC49,AE$9)+U$18,"")</f>
        <v/>
      </c>
      <c r="AF49" s="49" t="str">
        <f>IF($AC49=AF$9,COUNTIF($AC$10:$AC49,AF$9)+V$18,"")</f>
        <v/>
      </c>
      <c r="AG49" s="49" t="str">
        <f>IF($AC49=AG$9,COUNTIF($AC$10:$AC49,AG$9)+W$18,"")</f>
        <v/>
      </c>
      <c r="AH49" s="49">
        <f>IF($AC49=AH$9,COUNTIF($AC$10:$AC49,AH$9)+X$18,"")</f>
        <v>8</v>
      </c>
      <c r="AI49" s="46" t="str">
        <f>IF(AD49="","",VLOOKUP(AD49,目次!$A$5:$P$36,3))</f>
        <v/>
      </c>
      <c r="AJ49" s="46" t="str">
        <f>IF(AD49="","",VLOOKUP(AD49,目次!$A$5:$P$36,16))</f>
        <v/>
      </c>
      <c r="AK49" s="46" t="str">
        <f>IF(AE49="","",VLOOKUP(AE49,目次!$A$5:$P$36,4))</f>
        <v/>
      </c>
      <c r="AL49" s="46" t="str">
        <f>IF(AE49="","",VLOOKUP(AE49,目次!$A$5:$P$36,16))</f>
        <v/>
      </c>
      <c r="AM49" s="46" t="str">
        <f>IF(AF49="","",VLOOKUP(AF49,目次!$A$5:$P$36,5))</f>
        <v/>
      </c>
      <c r="AN49" s="46" t="str">
        <f>IF(AF49="","",VLOOKUP(AF49,目次!$A$5:$P$36,16))</f>
        <v/>
      </c>
      <c r="AO49" s="46" t="str">
        <f>IF(AG49="","",VLOOKUP(AG49,目次!$A$5:$P$36,6))</f>
        <v/>
      </c>
      <c r="AP49" s="46" t="str">
        <f>IF(AG49="","",VLOOKUP(AG49,目次!$A$5:$P$36,16))</f>
        <v/>
      </c>
      <c r="AQ49" s="46" t="str">
        <f>IF(AH49="","",VLOOKUP(AH49,目次!$A$5:$P$36,7))</f>
        <v>16～17</v>
      </c>
      <c r="AR49" s="46" t="str">
        <f>IF(AH49="","",VLOOKUP(AH49,目次!$A$5:$P$36,16))</f>
        <v>16～17</v>
      </c>
      <c r="AS49" s="52" t="str">
        <f t="shared" si="16"/>
        <v>18～19</v>
      </c>
      <c r="AT49" s="52" t="str">
        <f t="shared" si="16"/>
        <v>18～19</v>
      </c>
      <c r="AU49" s="52" t="str">
        <f t="shared" si="16"/>
        <v/>
      </c>
      <c r="AV49" s="52" t="str">
        <f t="shared" si="16"/>
        <v/>
      </c>
      <c r="AW49" s="52" t="str">
        <f t="shared" si="16"/>
        <v/>
      </c>
      <c r="AX49" s="52" t="str">
        <f t="shared" si="15"/>
        <v/>
      </c>
      <c r="AY49" s="52" t="str">
        <f t="shared" si="15"/>
        <v/>
      </c>
      <c r="AZ49" s="52" t="str">
        <f t="shared" si="15"/>
        <v/>
      </c>
      <c r="BA49" s="52" t="str">
        <f t="shared" si="15"/>
        <v>16～17</v>
      </c>
      <c r="BB49" s="52" t="str">
        <f t="shared" si="15"/>
        <v>16～17</v>
      </c>
    </row>
    <row r="50" spans="26:54" ht="18.95" customHeight="1">
      <c r="Z50" s="9">
        <v>41</v>
      </c>
      <c r="AA50" s="30" t="str">
        <f>U10</f>
        <v>国語</v>
      </c>
      <c r="AB50" s="70"/>
      <c r="AC50" s="48" t="str">
        <f t="shared" si="12"/>
        <v>国語</v>
      </c>
      <c r="AD50" s="49">
        <f>IF($AC50=AD$9,COUNTIF($AC$10:$AC50,AD$9)+T$18,"")</f>
        <v>9</v>
      </c>
      <c r="AE50" s="49" t="str">
        <f>IF($AC50=AE$9,COUNTIF($AC$10:$AC50,AE$9)+U$18,"")</f>
        <v/>
      </c>
      <c r="AF50" s="49" t="str">
        <f>IF($AC50=AF$9,COUNTIF($AC$10:$AC50,AF$9)+V$18,"")</f>
        <v/>
      </c>
      <c r="AG50" s="49" t="str">
        <f>IF($AC50=AG$9,COUNTIF($AC$10:$AC50,AG$9)+W$18,"")</f>
        <v/>
      </c>
      <c r="AH50" s="49" t="str">
        <f>IF($AC50=AH$9,COUNTIF($AC$10:$AC50,AH$9)+X$18,"")</f>
        <v/>
      </c>
      <c r="AI50" s="46" t="str">
        <f>IF(AD50="","",VLOOKUP(AD50,目次!$A$5:$P$36,3))</f>
        <v>18～19</v>
      </c>
      <c r="AJ50" s="46" t="str">
        <f>IF(AD50="","",VLOOKUP(AD50,目次!$A$5:$P$36,16))</f>
        <v>18～19</v>
      </c>
      <c r="AK50" s="46" t="str">
        <f>IF(AE50="","",VLOOKUP(AE50,目次!$A$5:$P$36,4))</f>
        <v/>
      </c>
      <c r="AL50" s="46" t="str">
        <f>IF(AE50="","",VLOOKUP(AE50,目次!$A$5:$P$36,16))</f>
        <v/>
      </c>
      <c r="AM50" s="46" t="str">
        <f>IF(AF50="","",VLOOKUP(AF50,目次!$A$5:$P$36,5))</f>
        <v/>
      </c>
      <c r="AN50" s="46" t="str">
        <f>IF(AF50="","",VLOOKUP(AF50,目次!$A$5:$P$36,16))</f>
        <v/>
      </c>
      <c r="AO50" s="46" t="str">
        <f>IF(AG50="","",VLOOKUP(AG50,目次!$A$5:$P$36,6))</f>
        <v/>
      </c>
      <c r="AP50" s="46" t="str">
        <f>IF(AG50="","",VLOOKUP(AG50,目次!$A$5:$P$36,16))</f>
        <v/>
      </c>
      <c r="AQ50" s="46" t="str">
        <f>IF(AH50="","",VLOOKUP(AH50,目次!$A$5:$P$36,7))</f>
        <v/>
      </c>
      <c r="AR50" s="46" t="str">
        <f>IF(AH50="","",VLOOKUP(AH50,目次!$A$5:$P$36,16))</f>
        <v/>
      </c>
      <c r="AS50" s="52" t="str">
        <f t="shared" si="16"/>
        <v>18～19</v>
      </c>
      <c r="AT50" s="52" t="str">
        <f t="shared" si="16"/>
        <v>18～19</v>
      </c>
      <c r="AU50" s="52" t="str">
        <f t="shared" si="16"/>
        <v>20～22</v>
      </c>
      <c r="AV50" s="52" t="str">
        <f t="shared" si="16"/>
        <v>18～19</v>
      </c>
      <c r="AW50" s="52" t="str">
        <f t="shared" si="16"/>
        <v/>
      </c>
      <c r="AX50" s="52" t="str">
        <f t="shared" si="15"/>
        <v/>
      </c>
      <c r="AY50" s="52" t="str">
        <f t="shared" si="15"/>
        <v/>
      </c>
      <c r="AZ50" s="52" t="str">
        <f t="shared" si="15"/>
        <v/>
      </c>
      <c r="BA50" s="52" t="str">
        <f t="shared" si="15"/>
        <v/>
      </c>
      <c r="BB50" s="52" t="str">
        <f t="shared" si="15"/>
        <v/>
      </c>
    </row>
    <row r="51" spans="26:54" ht="18.95" customHeight="1">
      <c r="Z51" s="9">
        <v>42</v>
      </c>
      <c r="AA51" s="30" t="str">
        <f>U11</f>
        <v>社会</v>
      </c>
      <c r="AB51" s="70"/>
      <c r="AC51" s="48" t="str">
        <f t="shared" si="12"/>
        <v>社会</v>
      </c>
      <c r="AD51" s="49" t="str">
        <f>IF($AC51=AD$9,COUNTIF($AC$10:$AC51,AD$9)+T$18,"")</f>
        <v/>
      </c>
      <c r="AE51" s="49">
        <f>IF($AC51=AE$9,COUNTIF($AC$10:$AC51,AE$9)+U$18,"")</f>
        <v>9</v>
      </c>
      <c r="AF51" s="49" t="str">
        <f>IF($AC51=AF$9,COUNTIF($AC$10:$AC51,AF$9)+V$18,"")</f>
        <v/>
      </c>
      <c r="AG51" s="49" t="str">
        <f>IF($AC51=AG$9,COUNTIF($AC$10:$AC51,AG$9)+W$18,"")</f>
        <v/>
      </c>
      <c r="AH51" s="49" t="str">
        <f>IF($AC51=AH$9,COUNTIF($AC$10:$AC51,AH$9)+X$18,"")</f>
        <v/>
      </c>
      <c r="AI51" s="46" t="str">
        <f>IF(AD51="","",VLOOKUP(AD51,目次!$A$5:$P$36,3))</f>
        <v/>
      </c>
      <c r="AJ51" s="46" t="str">
        <f>IF(AD51="","",VLOOKUP(AD51,目次!$A$5:$P$36,16))</f>
        <v/>
      </c>
      <c r="AK51" s="46" t="str">
        <f>IF(AE51="","",VLOOKUP(AE51,目次!$A$5:$P$36,4))</f>
        <v>20～22</v>
      </c>
      <c r="AL51" s="46" t="str">
        <f>IF(AE51="","",VLOOKUP(AE51,目次!$A$5:$P$36,16))</f>
        <v>18～19</v>
      </c>
      <c r="AM51" s="46" t="str">
        <f>IF(AF51="","",VLOOKUP(AF51,目次!$A$5:$P$36,5))</f>
        <v/>
      </c>
      <c r="AN51" s="46" t="str">
        <f>IF(AF51="","",VLOOKUP(AF51,目次!$A$5:$P$36,16))</f>
        <v/>
      </c>
      <c r="AO51" s="46" t="str">
        <f>IF(AG51="","",VLOOKUP(AG51,目次!$A$5:$P$36,6))</f>
        <v/>
      </c>
      <c r="AP51" s="46" t="str">
        <f>IF(AG51="","",VLOOKUP(AG51,目次!$A$5:$P$36,16))</f>
        <v/>
      </c>
      <c r="AQ51" s="46" t="str">
        <f>IF(AH51="","",VLOOKUP(AH51,目次!$A$5:$P$36,7))</f>
        <v/>
      </c>
      <c r="AR51" s="46" t="str">
        <f>IF(AH51="","",VLOOKUP(AH51,目次!$A$5:$P$36,16))</f>
        <v/>
      </c>
      <c r="AS51" s="52" t="str">
        <f t="shared" si="16"/>
        <v/>
      </c>
      <c r="AT51" s="52" t="str">
        <f t="shared" si="16"/>
        <v/>
      </c>
      <c r="AU51" s="52" t="str">
        <f t="shared" si="16"/>
        <v>20～22</v>
      </c>
      <c r="AV51" s="52" t="str">
        <f t="shared" si="16"/>
        <v>18～19</v>
      </c>
      <c r="AW51" s="52" t="str">
        <f t="shared" si="16"/>
        <v>18～19</v>
      </c>
      <c r="AX51" s="52" t="str">
        <f t="shared" si="15"/>
        <v>18～19</v>
      </c>
      <c r="AY51" s="52" t="str">
        <f t="shared" si="15"/>
        <v/>
      </c>
      <c r="AZ51" s="52" t="str">
        <f t="shared" si="15"/>
        <v/>
      </c>
      <c r="BA51" s="52" t="str">
        <f t="shared" si="15"/>
        <v/>
      </c>
      <c r="BB51" s="52" t="str">
        <f t="shared" si="15"/>
        <v/>
      </c>
    </row>
    <row r="52" spans="26:54" ht="18.95" customHeight="1">
      <c r="Z52" s="9">
        <v>43</v>
      </c>
      <c r="AA52" s="30" t="str">
        <f>U12</f>
        <v>数学</v>
      </c>
      <c r="AB52" s="70"/>
      <c r="AC52" s="48" t="str">
        <f t="shared" si="12"/>
        <v>数学</v>
      </c>
      <c r="AD52" s="49" t="str">
        <f>IF($AC52=AD$9,COUNTIF($AC$10:$AC52,AD$9)+T$18,"")</f>
        <v/>
      </c>
      <c r="AE52" s="49" t="str">
        <f>IF($AC52=AE$9,COUNTIF($AC$10:$AC52,AE$9)+U$18,"")</f>
        <v/>
      </c>
      <c r="AF52" s="49">
        <f>IF($AC52=AF$9,COUNTIF($AC$10:$AC52,AF$9)+V$18,"")</f>
        <v>9</v>
      </c>
      <c r="AG52" s="49" t="str">
        <f>IF($AC52=AG$9,COUNTIF($AC$10:$AC52,AG$9)+W$18,"")</f>
        <v/>
      </c>
      <c r="AH52" s="49" t="str">
        <f>IF($AC52=AH$9,COUNTIF($AC$10:$AC52,AH$9)+X$18,"")</f>
        <v/>
      </c>
      <c r="AI52" s="46" t="str">
        <f>IF(AD52="","",VLOOKUP(AD52,目次!$A$5:$P$36,3))</f>
        <v/>
      </c>
      <c r="AJ52" s="46" t="str">
        <f>IF(AD52="","",VLOOKUP(AD52,目次!$A$5:$P$36,16))</f>
        <v/>
      </c>
      <c r="AK52" s="46" t="str">
        <f>IF(AE52="","",VLOOKUP(AE52,目次!$A$5:$P$36,4))</f>
        <v/>
      </c>
      <c r="AL52" s="46" t="str">
        <f>IF(AE52="","",VLOOKUP(AE52,目次!$A$5:$P$36,16))</f>
        <v/>
      </c>
      <c r="AM52" s="46" t="str">
        <f>IF(AF52="","",VLOOKUP(AF52,目次!$A$5:$P$36,5))</f>
        <v>18～19</v>
      </c>
      <c r="AN52" s="46" t="str">
        <f>IF(AF52="","",VLOOKUP(AF52,目次!$A$5:$P$36,16))</f>
        <v>18～19</v>
      </c>
      <c r="AO52" s="46" t="str">
        <f>IF(AG52="","",VLOOKUP(AG52,目次!$A$5:$P$36,6))</f>
        <v/>
      </c>
      <c r="AP52" s="46" t="str">
        <f>IF(AG52="","",VLOOKUP(AG52,目次!$A$5:$P$36,16))</f>
        <v/>
      </c>
      <c r="AQ52" s="46" t="str">
        <f>IF(AH52="","",VLOOKUP(AH52,目次!$A$5:$P$36,7))</f>
        <v/>
      </c>
      <c r="AR52" s="46" t="str">
        <f>IF(AH52="","",VLOOKUP(AH52,目次!$A$5:$P$36,16))</f>
        <v/>
      </c>
      <c r="AS52" s="52" t="str">
        <f t="shared" si="16"/>
        <v/>
      </c>
      <c r="AT52" s="52" t="str">
        <f t="shared" si="16"/>
        <v/>
      </c>
      <c r="AU52" s="52" t="str">
        <f t="shared" si="16"/>
        <v/>
      </c>
      <c r="AV52" s="52" t="str">
        <f t="shared" si="16"/>
        <v/>
      </c>
      <c r="AW52" s="52" t="str">
        <f t="shared" si="16"/>
        <v>18～19</v>
      </c>
      <c r="AX52" s="52" t="str">
        <f t="shared" si="15"/>
        <v>18～19</v>
      </c>
      <c r="AY52" s="52" t="str">
        <f t="shared" si="15"/>
        <v>18～19</v>
      </c>
      <c r="AZ52" s="52" t="str">
        <f t="shared" si="15"/>
        <v>18～19</v>
      </c>
      <c r="BA52" s="52" t="str">
        <f t="shared" si="15"/>
        <v/>
      </c>
      <c r="BB52" s="52" t="str">
        <f t="shared" si="15"/>
        <v/>
      </c>
    </row>
    <row r="53" spans="26:54" ht="18.95" customHeight="1">
      <c r="Z53" s="9">
        <v>44</v>
      </c>
      <c r="AA53" s="30" t="str">
        <f>U13</f>
        <v>理科</v>
      </c>
      <c r="AB53" s="70"/>
      <c r="AC53" s="48" t="str">
        <f t="shared" si="12"/>
        <v>理科</v>
      </c>
      <c r="AD53" s="49" t="str">
        <f>IF($AC53=AD$9,COUNTIF($AC$10:$AC53,AD$9)+T$18,"")</f>
        <v/>
      </c>
      <c r="AE53" s="49" t="str">
        <f>IF($AC53=AE$9,COUNTIF($AC$10:$AC53,AE$9)+U$18,"")</f>
        <v/>
      </c>
      <c r="AF53" s="49" t="str">
        <f>IF($AC53=AF$9,COUNTIF($AC$10:$AC53,AF$9)+V$18,"")</f>
        <v/>
      </c>
      <c r="AG53" s="49">
        <f>IF($AC53=AG$9,COUNTIF($AC$10:$AC53,AG$9)+W$18,"")</f>
        <v>9</v>
      </c>
      <c r="AH53" s="49" t="str">
        <f>IF($AC53=AH$9,COUNTIF($AC$10:$AC53,AH$9)+X$18,"")</f>
        <v/>
      </c>
      <c r="AI53" s="46" t="str">
        <f>IF(AD53="","",VLOOKUP(AD53,目次!$A$5:$P$36,3))</f>
        <v/>
      </c>
      <c r="AJ53" s="46" t="str">
        <f>IF(AD53="","",VLOOKUP(AD53,目次!$A$5:$P$36,16))</f>
        <v/>
      </c>
      <c r="AK53" s="46" t="str">
        <f>IF(AE53="","",VLOOKUP(AE53,目次!$A$5:$P$36,4))</f>
        <v/>
      </c>
      <c r="AL53" s="46" t="str">
        <f>IF(AE53="","",VLOOKUP(AE53,目次!$A$5:$P$36,16))</f>
        <v/>
      </c>
      <c r="AM53" s="46" t="str">
        <f>IF(AF53="","",VLOOKUP(AF53,目次!$A$5:$P$36,5))</f>
        <v/>
      </c>
      <c r="AN53" s="46" t="str">
        <f>IF(AF53="","",VLOOKUP(AF53,目次!$A$5:$P$36,16))</f>
        <v/>
      </c>
      <c r="AO53" s="46" t="str">
        <f>IF(AG53="","",VLOOKUP(AG53,目次!$A$5:$P$36,6))</f>
        <v>18～19</v>
      </c>
      <c r="AP53" s="46" t="str">
        <f>IF(AG53="","",VLOOKUP(AG53,目次!$A$5:$P$36,16))</f>
        <v>18～19</v>
      </c>
      <c r="AQ53" s="46" t="str">
        <f>IF(AH53="","",VLOOKUP(AH53,目次!$A$5:$P$36,7))</f>
        <v/>
      </c>
      <c r="AR53" s="46" t="str">
        <f>IF(AH53="","",VLOOKUP(AH53,目次!$A$5:$P$36,16))</f>
        <v/>
      </c>
      <c r="AS53" s="52" t="str">
        <f t="shared" si="16"/>
        <v/>
      </c>
      <c r="AT53" s="52" t="str">
        <f t="shared" si="16"/>
        <v/>
      </c>
      <c r="AU53" s="52" t="str">
        <f t="shared" si="16"/>
        <v/>
      </c>
      <c r="AV53" s="52" t="str">
        <f t="shared" si="16"/>
        <v/>
      </c>
      <c r="AW53" s="52" t="str">
        <f t="shared" si="16"/>
        <v/>
      </c>
      <c r="AX53" s="52" t="str">
        <f t="shared" si="15"/>
        <v/>
      </c>
      <c r="AY53" s="52" t="str">
        <f t="shared" si="15"/>
        <v>18～19</v>
      </c>
      <c r="AZ53" s="52" t="str">
        <f t="shared" si="15"/>
        <v>18～19</v>
      </c>
      <c r="BA53" s="52" t="str">
        <f t="shared" si="15"/>
        <v>18～19</v>
      </c>
      <c r="BB53" s="52" t="str">
        <f t="shared" si="15"/>
        <v>18～19</v>
      </c>
    </row>
    <row r="54" spans="26:54" ht="18.95" customHeight="1">
      <c r="Z54" s="9">
        <v>45</v>
      </c>
      <c r="AA54" s="30" t="str">
        <f>U14</f>
        <v>英語</v>
      </c>
      <c r="AB54" s="70"/>
      <c r="AC54" s="48" t="str">
        <f t="shared" si="12"/>
        <v>英語</v>
      </c>
      <c r="AD54" s="49" t="str">
        <f>IF($AC54=AD$9,COUNTIF($AC$10:$AC54,AD$9)+T$18,"")</f>
        <v/>
      </c>
      <c r="AE54" s="49" t="str">
        <f>IF($AC54=AE$9,COUNTIF($AC$10:$AC54,AE$9)+U$18,"")</f>
        <v/>
      </c>
      <c r="AF54" s="49" t="str">
        <f>IF($AC54=AF$9,COUNTIF($AC$10:$AC54,AF$9)+V$18,"")</f>
        <v/>
      </c>
      <c r="AG54" s="49" t="str">
        <f>IF($AC54=AG$9,COUNTIF($AC$10:$AC54,AG$9)+W$18,"")</f>
        <v/>
      </c>
      <c r="AH54" s="49">
        <f>IF($AC54=AH$9,COUNTIF($AC$10:$AC54,AH$9)+X$18,"")</f>
        <v>9</v>
      </c>
      <c r="AI54" s="46" t="str">
        <f>IF(AD54="","",VLOOKUP(AD54,目次!$A$5:$P$36,3))</f>
        <v/>
      </c>
      <c r="AJ54" s="46" t="str">
        <f>IF(AD54="","",VLOOKUP(AD54,目次!$A$5:$P$36,16))</f>
        <v/>
      </c>
      <c r="AK54" s="46" t="str">
        <f>IF(AE54="","",VLOOKUP(AE54,目次!$A$5:$P$36,4))</f>
        <v/>
      </c>
      <c r="AL54" s="46" t="str">
        <f>IF(AE54="","",VLOOKUP(AE54,目次!$A$5:$P$36,16))</f>
        <v/>
      </c>
      <c r="AM54" s="46" t="str">
        <f>IF(AF54="","",VLOOKUP(AF54,目次!$A$5:$P$36,5))</f>
        <v/>
      </c>
      <c r="AN54" s="46" t="str">
        <f>IF(AF54="","",VLOOKUP(AF54,目次!$A$5:$P$36,16))</f>
        <v/>
      </c>
      <c r="AO54" s="46" t="str">
        <f>IF(AG54="","",VLOOKUP(AG54,目次!$A$5:$P$36,6))</f>
        <v/>
      </c>
      <c r="AP54" s="46" t="str">
        <f>IF(AG54="","",VLOOKUP(AG54,目次!$A$5:$P$36,16))</f>
        <v/>
      </c>
      <c r="AQ54" s="46" t="str">
        <f>IF(AH54="","",VLOOKUP(AH54,目次!$A$5:$P$36,7))</f>
        <v>18～19</v>
      </c>
      <c r="AR54" s="46" t="str">
        <f>IF(AH54="","",VLOOKUP(AH54,目次!$A$5:$P$36,16))</f>
        <v>18～19</v>
      </c>
      <c r="AS54" s="52" t="str">
        <f t="shared" si="16"/>
        <v>20～21</v>
      </c>
      <c r="AT54" s="52" t="str">
        <f t="shared" si="16"/>
        <v>20～21</v>
      </c>
      <c r="AU54" s="52" t="str">
        <f t="shared" si="16"/>
        <v/>
      </c>
      <c r="AV54" s="52" t="str">
        <f t="shared" si="16"/>
        <v/>
      </c>
      <c r="AW54" s="52" t="str">
        <f t="shared" si="16"/>
        <v/>
      </c>
      <c r="AX54" s="52" t="str">
        <f t="shared" si="15"/>
        <v/>
      </c>
      <c r="AY54" s="52" t="str">
        <f t="shared" si="15"/>
        <v/>
      </c>
      <c r="AZ54" s="52" t="str">
        <f t="shared" si="15"/>
        <v/>
      </c>
      <c r="BA54" s="52" t="str">
        <f t="shared" si="15"/>
        <v>18～19</v>
      </c>
      <c r="BB54" s="52" t="str">
        <f t="shared" si="15"/>
        <v>18～19</v>
      </c>
    </row>
    <row r="55" spans="26:54" ht="18.95" customHeight="1">
      <c r="Z55" s="9">
        <v>46</v>
      </c>
      <c r="AA55" s="30" t="str">
        <f>U10</f>
        <v>国語</v>
      </c>
      <c r="AB55" s="70"/>
      <c r="AC55" s="48" t="str">
        <f t="shared" si="12"/>
        <v>国語</v>
      </c>
      <c r="AD55" s="49">
        <f>IF($AC55=AD$9,COUNTIF($AC$10:$AC55,AD$9)+T$18,"")</f>
        <v>10</v>
      </c>
      <c r="AE55" s="49" t="str">
        <f>IF($AC55=AE$9,COUNTIF($AC$10:$AC55,AE$9)+U$18,"")</f>
        <v/>
      </c>
      <c r="AF55" s="49" t="str">
        <f>IF($AC55=AF$9,COUNTIF($AC$10:$AC55,AF$9)+V$18,"")</f>
        <v/>
      </c>
      <c r="AG55" s="49" t="str">
        <f>IF($AC55=AG$9,COUNTIF($AC$10:$AC55,AG$9)+W$18,"")</f>
        <v/>
      </c>
      <c r="AH55" s="49" t="str">
        <f>IF($AC55=AH$9,COUNTIF($AC$10:$AC55,AH$9)+X$18,"")</f>
        <v/>
      </c>
      <c r="AI55" s="46" t="str">
        <f>IF(AD55="","",VLOOKUP(AD55,目次!$A$5:$P$36,3))</f>
        <v>20～21</v>
      </c>
      <c r="AJ55" s="46" t="str">
        <f>IF(AD55="","",VLOOKUP(AD55,目次!$A$5:$P$36,16))</f>
        <v>20～21</v>
      </c>
      <c r="AK55" s="46" t="str">
        <f>IF(AE55="","",VLOOKUP(AE55,目次!$A$5:$P$36,4))</f>
        <v/>
      </c>
      <c r="AL55" s="46" t="str">
        <f>IF(AE55="","",VLOOKUP(AE55,目次!$A$5:$P$36,16))</f>
        <v/>
      </c>
      <c r="AM55" s="46" t="str">
        <f>IF(AF55="","",VLOOKUP(AF55,目次!$A$5:$P$36,5))</f>
        <v/>
      </c>
      <c r="AN55" s="46" t="str">
        <f>IF(AF55="","",VLOOKUP(AF55,目次!$A$5:$P$36,16))</f>
        <v/>
      </c>
      <c r="AO55" s="46" t="str">
        <f>IF(AG55="","",VLOOKUP(AG55,目次!$A$5:$P$36,6))</f>
        <v/>
      </c>
      <c r="AP55" s="46" t="str">
        <f>IF(AG55="","",VLOOKUP(AG55,目次!$A$5:$P$36,16))</f>
        <v/>
      </c>
      <c r="AQ55" s="46" t="str">
        <f>IF(AH55="","",VLOOKUP(AH55,目次!$A$5:$P$36,7))</f>
        <v/>
      </c>
      <c r="AR55" s="46" t="str">
        <f>IF(AH55="","",VLOOKUP(AH55,目次!$A$5:$P$36,16))</f>
        <v/>
      </c>
      <c r="AS55" s="52" t="str">
        <f t="shared" si="16"/>
        <v>20～21</v>
      </c>
      <c r="AT55" s="52" t="str">
        <f t="shared" si="16"/>
        <v>20～21</v>
      </c>
      <c r="AU55" s="52" t="str">
        <f t="shared" si="16"/>
        <v>24～25</v>
      </c>
      <c r="AV55" s="52" t="str">
        <f t="shared" si="16"/>
        <v>20～21</v>
      </c>
      <c r="AW55" s="52" t="str">
        <f t="shared" si="16"/>
        <v/>
      </c>
      <c r="AX55" s="52" t="str">
        <f t="shared" si="15"/>
        <v/>
      </c>
      <c r="AY55" s="52" t="str">
        <f t="shared" si="15"/>
        <v/>
      </c>
      <c r="AZ55" s="52" t="str">
        <f t="shared" si="15"/>
        <v/>
      </c>
      <c r="BA55" s="52" t="str">
        <f t="shared" si="15"/>
        <v/>
      </c>
      <c r="BB55" s="52" t="str">
        <f t="shared" si="15"/>
        <v/>
      </c>
    </row>
    <row r="56" spans="26:54" ht="18.95" customHeight="1">
      <c r="Z56" s="9">
        <v>47</v>
      </c>
      <c r="AA56" s="30" t="str">
        <f>U11</f>
        <v>社会</v>
      </c>
      <c r="AB56" s="70"/>
      <c r="AC56" s="48" t="str">
        <f t="shared" si="12"/>
        <v>社会</v>
      </c>
      <c r="AD56" s="49" t="str">
        <f>IF($AC56=AD$9,COUNTIF($AC$10:$AC56,AD$9)+T$18,"")</f>
        <v/>
      </c>
      <c r="AE56" s="49">
        <f>IF($AC56=AE$9,COUNTIF($AC$10:$AC56,AE$9)+U$18,"")</f>
        <v>10</v>
      </c>
      <c r="AF56" s="49" t="str">
        <f>IF($AC56=AF$9,COUNTIF($AC$10:$AC56,AF$9)+V$18,"")</f>
        <v/>
      </c>
      <c r="AG56" s="49" t="str">
        <f>IF($AC56=AG$9,COUNTIF($AC$10:$AC56,AG$9)+W$18,"")</f>
        <v/>
      </c>
      <c r="AH56" s="49" t="str">
        <f>IF($AC56=AH$9,COUNTIF($AC$10:$AC56,AH$9)+X$18,"")</f>
        <v/>
      </c>
      <c r="AI56" s="46" t="str">
        <f>IF(AD56="","",VLOOKUP(AD56,目次!$A$5:$P$36,3))</f>
        <v/>
      </c>
      <c r="AJ56" s="46" t="str">
        <f>IF(AD56="","",VLOOKUP(AD56,目次!$A$5:$P$36,16))</f>
        <v/>
      </c>
      <c r="AK56" s="46" t="str">
        <f>IF(AE56="","",VLOOKUP(AE56,目次!$A$5:$P$36,4))</f>
        <v>24～25</v>
      </c>
      <c r="AL56" s="46" t="str">
        <f>IF(AE56="","",VLOOKUP(AE56,目次!$A$5:$P$36,16))</f>
        <v>20～21</v>
      </c>
      <c r="AM56" s="46" t="str">
        <f>IF(AF56="","",VLOOKUP(AF56,目次!$A$5:$P$36,5))</f>
        <v/>
      </c>
      <c r="AN56" s="46" t="str">
        <f>IF(AF56="","",VLOOKUP(AF56,目次!$A$5:$P$36,16))</f>
        <v/>
      </c>
      <c r="AO56" s="46" t="str">
        <f>IF(AG56="","",VLOOKUP(AG56,目次!$A$5:$P$36,6))</f>
        <v/>
      </c>
      <c r="AP56" s="46" t="str">
        <f>IF(AG56="","",VLOOKUP(AG56,目次!$A$5:$P$36,16))</f>
        <v/>
      </c>
      <c r="AQ56" s="46" t="str">
        <f>IF(AH56="","",VLOOKUP(AH56,目次!$A$5:$P$36,7))</f>
        <v/>
      </c>
      <c r="AR56" s="46" t="str">
        <f>IF(AH56="","",VLOOKUP(AH56,目次!$A$5:$P$36,16))</f>
        <v/>
      </c>
      <c r="AS56" s="52" t="str">
        <f t="shared" si="16"/>
        <v/>
      </c>
      <c r="AT56" s="52" t="str">
        <f t="shared" si="16"/>
        <v/>
      </c>
      <c r="AU56" s="52" t="str">
        <f t="shared" si="16"/>
        <v>24～25</v>
      </c>
      <c r="AV56" s="52" t="str">
        <f t="shared" si="16"/>
        <v>20～21</v>
      </c>
      <c r="AW56" s="52" t="str">
        <f t="shared" si="16"/>
        <v>20～21</v>
      </c>
      <c r="AX56" s="52" t="str">
        <f t="shared" si="15"/>
        <v>20～21</v>
      </c>
      <c r="AY56" s="52" t="str">
        <f t="shared" si="15"/>
        <v/>
      </c>
      <c r="AZ56" s="52" t="str">
        <f t="shared" si="15"/>
        <v/>
      </c>
      <c r="BA56" s="52" t="str">
        <f t="shared" si="15"/>
        <v/>
      </c>
      <c r="BB56" s="52" t="str">
        <f t="shared" si="15"/>
        <v/>
      </c>
    </row>
    <row r="57" spans="26:54" ht="18.95" customHeight="1">
      <c r="Z57" s="9">
        <v>48</v>
      </c>
      <c r="AA57" s="30" t="str">
        <f>U12</f>
        <v>数学</v>
      </c>
      <c r="AB57" s="70"/>
      <c r="AC57" s="48" t="str">
        <f t="shared" si="12"/>
        <v>数学</v>
      </c>
      <c r="AD57" s="49" t="str">
        <f>IF($AC57=AD$9,COUNTIF($AC$10:$AC57,AD$9)+T$18,"")</f>
        <v/>
      </c>
      <c r="AE57" s="49" t="str">
        <f>IF($AC57=AE$9,COUNTIF($AC$10:$AC57,AE$9)+U$18,"")</f>
        <v/>
      </c>
      <c r="AF57" s="49">
        <f>IF($AC57=AF$9,COUNTIF($AC$10:$AC57,AF$9)+V$18,"")</f>
        <v>10</v>
      </c>
      <c r="AG57" s="49" t="str">
        <f>IF($AC57=AG$9,COUNTIF($AC$10:$AC57,AG$9)+W$18,"")</f>
        <v/>
      </c>
      <c r="AH57" s="49" t="str">
        <f>IF($AC57=AH$9,COUNTIF($AC$10:$AC57,AH$9)+X$18,"")</f>
        <v/>
      </c>
      <c r="AI57" s="46" t="str">
        <f>IF(AD57="","",VLOOKUP(AD57,目次!$A$5:$P$36,3))</f>
        <v/>
      </c>
      <c r="AJ57" s="46" t="str">
        <f>IF(AD57="","",VLOOKUP(AD57,目次!$A$5:$P$36,16))</f>
        <v/>
      </c>
      <c r="AK57" s="46" t="str">
        <f>IF(AE57="","",VLOOKUP(AE57,目次!$A$5:$P$36,4))</f>
        <v/>
      </c>
      <c r="AL57" s="46" t="str">
        <f>IF(AE57="","",VLOOKUP(AE57,目次!$A$5:$P$36,16))</f>
        <v/>
      </c>
      <c r="AM57" s="46" t="str">
        <f>IF(AF57="","",VLOOKUP(AF57,目次!$A$5:$P$36,5))</f>
        <v>20～21</v>
      </c>
      <c r="AN57" s="46" t="str">
        <f>IF(AF57="","",VLOOKUP(AF57,目次!$A$5:$P$36,16))</f>
        <v>20～21</v>
      </c>
      <c r="AO57" s="46" t="str">
        <f>IF(AG57="","",VLOOKUP(AG57,目次!$A$5:$P$36,6))</f>
        <v/>
      </c>
      <c r="AP57" s="46" t="str">
        <f>IF(AG57="","",VLOOKUP(AG57,目次!$A$5:$P$36,16))</f>
        <v/>
      </c>
      <c r="AQ57" s="46" t="str">
        <f>IF(AH57="","",VLOOKUP(AH57,目次!$A$5:$P$36,7))</f>
        <v/>
      </c>
      <c r="AR57" s="46" t="str">
        <f>IF(AH57="","",VLOOKUP(AH57,目次!$A$5:$P$36,16))</f>
        <v/>
      </c>
      <c r="AS57" s="52" t="str">
        <f t="shared" si="16"/>
        <v/>
      </c>
      <c r="AT57" s="52" t="str">
        <f t="shared" si="16"/>
        <v/>
      </c>
      <c r="AU57" s="52" t="str">
        <f t="shared" si="16"/>
        <v/>
      </c>
      <c r="AV57" s="52" t="str">
        <f t="shared" si="16"/>
        <v/>
      </c>
      <c r="AW57" s="52" t="str">
        <f t="shared" si="16"/>
        <v>20～21</v>
      </c>
      <c r="AX57" s="52" t="str">
        <f t="shared" si="15"/>
        <v>20～21</v>
      </c>
      <c r="AY57" s="52" t="str">
        <f t="shared" si="15"/>
        <v>20～21</v>
      </c>
      <c r="AZ57" s="52" t="str">
        <f t="shared" si="15"/>
        <v>20～21</v>
      </c>
      <c r="BA57" s="52" t="str">
        <f t="shared" si="15"/>
        <v/>
      </c>
      <c r="BB57" s="52" t="str">
        <f t="shared" si="15"/>
        <v/>
      </c>
    </row>
    <row r="58" spans="26:54" ht="18.95" customHeight="1">
      <c r="Z58" s="9">
        <v>49</v>
      </c>
      <c r="AA58" s="30" t="str">
        <f>U13</f>
        <v>理科</v>
      </c>
      <c r="AB58" s="70"/>
      <c r="AC58" s="48" t="str">
        <f t="shared" si="12"/>
        <v>理科</v>
      </c>
      <c r="AD58" s="49" t="str">
        <f>IF($AC58=AD$9,COUNTIF($AC$10:$AC58,AD$9)+T$18,"")</f>
        <v/>
      </c>
      <c r="AE58" s="49" t="str">
        <f>IF($AC58=AE$9,COUNTIF($AC$10:$AC58,AE$9)+U$18,"")</f>
        <v/>
      </c>
      <c r="AF58" s="49" t="str">
        <f>IF($AC58=AF$9,COUNTIF($AC$10:$AC58,AF$9)+V$18,"")</f>
        <v/>
      </c>
      <c r="AG58" s="49">
        <f>IF($AC58=AG$9,COUNTIF($AC$10:$AC58,AG$9)+W$18,"")</f>
        <v>10</v>
      </c>
      <c r="AH58" s="49" t="str">
        <f>IF($AC58=AH$9,COUNTIF($AC$10:$AC58,AH$9)+X$18,"")</f>
        <v/>
      </c>
      <c r="AI58" s="46" t="str">
        <f>IF(AD58="","",VLOOKUP(AD58,目次!$A$5:$P$36,3))</f>
        <v/>
      </c>
      <c r="AJ58" s="46" t="str">
        <f>IF(AD58="","",VLOOKUP(AD58,目次!$A$5:$P$36,16))</f>
        <v/>
      </c>
      <c r="AK58" s="46" t="str">
        <f>IF(AE58="","",VLOOKUP(AE58,目次!$A$5:$P$36,4))</f>
        <v/>
      </c>
      <c r="AL58" s="46" t="str">
        <f>IF(AE58="","",VLOOKUP(AE58,目次!$A$5:$P$36,16))</f>
        <v/>
      </c>
      <c r="AM58" s="46" t="str">
        <f>IF(AF58="","",VLOOKUP(AF58,目次!$A$5:$P$36,5))</f>
        <v/>
      </c>
      <c r="AN58" s="46" t="str">
        <f>IF(AF58="","",VLOOKUP(AF58,目次!$A$5:$P$36,16))</f>
        <v/>
      </c>
      <c r="AO58" s="46" t="str">
        <f>IF(AG58="","",VLOOKUP(AG58,目次!$A$5:$P$36,6))</f>
        <v>20～21</v>
      </c>
      <c r="AP58" s="46" t="str">
        <f>IF(AG58="","",VLOOKUP(AG58,目次!$A$5:$P$36,16))</f>
        <v>20～21</v>
      </c>
      <c r="AQ58" s="46" t="str">
        <f>IF(AH58="","",VLOOKUP(AH58,目次!$A$5:$P$36,7))</f>
        <v/>
      </c>
      <c r="AR58" s="46" t="str">
        <f>IF(AH58="","",VLOOKUP(AH58,目次!$A$5:$P$36,16))</f>
        <v/>
      </c>
      <c r="AS58" s="52" t="str">
        <f t="shared" si="16"/>
        <v/>
      </c>
      <c r="AT58" s="52" t="str">
        <f t="shared" si="16"/>
        <v/>
      </c>
      <c r="AU58" s="52" t="str">
        <f t="shared" si="16"/>
        <v/>
      </c>
      <c r="AV58" s="52" t="str">
        <f t="shared" si="16"/>
        <v/>
      </c>
      <c r="AW58" s="52" t="str">
        <f t="shared" si="16"/>
        <v/>
      </c>
      <c r="AX58" s="52" t="str">
        <f t="shared" si="15"/>
        <v/>
      </c>
      <c r="AY58" s="52" t="str">
        <f t="shared" si="15"/>
        <v>20～21</v>
      </c>
      <c r="AZ58" s="52" t="str">
        <f t="shared" si="15"/>
        <v>20～21</v>
      </c>
      <c r="BA58" s="52" t="str">
        <f t="shared" si="15"/>
        <v>20～21</v>
      </c>
      <c r="BB58" s="52" t="str">
        <f t="shared" si="15"/>
        <v>20～21</v>
      </c>
    </row>
    <row r="59" spans="26:54" ht="18.95" customHeight="1">
      <c r="Z59" s="9">
        <v>50</v>
      </c>
      <c r="AA59" s="30" t="str">
        <f>U14</f>
        <v>英語</v>
      </c>
      <c r="AB59" s="70"/>
      <c r="AC59" s="48" t="str">
        <f t="shared" si="12"/>
        <v>英語</v>
      </c>
      <c r="AD59" s="49" t="str">
        <f>IF($AC59=AD$9,COUNTIF($AC$10:$AC59,AD$9)+T$18,"")</f>
        <v/>
      </c>
      <c r="AE59" s="49" t="str">
        <f>IF($AC59=AE$9,COUNTIF($AC$10:$AC59,AE$9)+U$18,"")</f>
        <v/>
      </c>
      <c r="AF59" s="49" t="str">
        <f>IF($AC59=AF$9,COUNTIF($AC$10:$AC59,AF$9)+V$18,"")</f>
        <v/>
      </c>
      <c r="AG59" s="49" t="str">
        <f>IF($AC59=AG$9,COUNTIF($AC$10:$AC59,AG$9)+W$18,"")</f>
        <v/>
      </c>
      <c r="AH59" s="49">
        <f>IF($AC59=AH$9,COUNTIF($AC$10:$AC59,AH$9)+X$18,"")</f>
        <v>10</v>
      </c>
      <c r="AI59" s="46" t="str">
        <f>IF(AD59="","",VLOOKUP(AD59,目次!$A$5:$P$36,3))</f>
        <v/>
      </c>
      <c r="AJ59" s="46" t="str">
        <f>IF(AD59="","",VLOOKUP(AD59,目次!$A$5:$P$36,16))</f>
        <v/>
      </c>
      <c r="AK59" s="46" t="str">
        <f>IF(AE59="","",VLOOKUP(AE59,目次!$A$5:$P$36,4))</f>
        <v/>
      </c>
      <c r="AL59" s="46" t="str">
        <f>IF(AE59="","",VLOOKUP(AE59,目次!$A$5:$P$36,16))</f>
        <v/>
      </c>
      <c r="AM59" s="46" t="str">
        <f>IF(AF59="","",VLOOKUP(AF59,目次!$A$5:$P$36,5))</f>
        <v/>
      </c>
      <c r="AN59" s="46" t="str">
        <f>IF(AF59="","",VLOOKUP(AF59,目次!$A$5:$P$36,16))</f>
        <v/>
      </c>
      <c r="AO59" s="46" t="str">
        <f>IF(AG59="","",VLOOKUP(AG59,目次!$A$5:$P$36,6))</f>
        <v/>
      </c>
      <c r="AP59" s="46" t="str">
        <f>IF(AG59="","",VLOOKUP(AG59,目次!$A$5:$P$36,16))</f>
        <v/>
      </c>
      <c r="AQ59" s="46" t="str">
        <f>IF(AH59="","",VLOOKUP(AH59,目次!$A$5:$P$36,7))</f>
        <v>20～21</v>
      </c>
      <c r="AR59" s="46" t="str">
        <f>IF(AH59="","",VLOOKUP(AH59,目次!$A$5:$P$36,16))</f>
        <v>20～21</v>
      </c>
      <c r="AS59" s="52" t="str">
        <f t="shared" si="16"/>
        <v>22～23</v>
      </c>
      <c r="AT59" s="52" t="str">
        <f t="shared" si="16"/>
        <v>22～23</v>
      </c>
      <c r="AU59" s="52" t="str">
        <f t="shared" si="16"/>
        <v/>
      </c>
      <c r="AV59" s="52" t="str">
        <f t="shared" si="16"/>
        <v/>
      </c>
      <c r="AW59" s="52" t="str">
        <f t="shared" si="16"/>
        <v/>
      </c>
      <c r="AX59" s="52" t="str">
        <f t="shared" si="15"/>
        <v/>
      </c>
      <c r="AY59" s="52" t="str">
        <f t="shared" si="15"/>
        <v/>
      </c>
      <c r="AZ59" s="52" t="str">
        <f t="shared" si="15"/>
        <v/>
      </c>
      <c r="BA59" s="52" t="str">
        <f t="shared" si="15"/>
        <v>20～21</v>
      </c>
      <c r="BB59" s="52" t="str">
        <f t="shared" si="15"/>
        <v>20～21</v>
      </c>
    </row>
    <row r="60" spans="26:54" ht="18.95" customHeight="1">
      <c r="Z60" s="9">
        <v>51</v>
      </c>
      <c r="AA60" s="30" t="str">
        <f>U10</f>
        <v>国語</v>
      </c>
      <c r="AB60" s="70"/>
      <c r="AC60" s="48" t="str">
        <f t="shared" si="12"/>
        <v>国語</v>
      </c>
      <c r="AD60" s="49">
        <f>IF($AC60=AD$9,COUNTIF($AC$10:$AC60,AD$9)+T$18,"")</f>
        <v>11</v>
      </c>
      <c r="AE60" s="49" t="str">
        <f>IF($AC60=AE$9,COUNTIF($AC$10:$AC60,AE$9)+U$18,"")</f>
        <v/>
      </c>
      <c r="AF60" s="49" t="str">
        <f>IF($AC60=AF$9,COUNTIF($AC$10:$AC60,AF$9)+V$18,"")</f>
        <v/>
      </c>
      <c r="AG60" s="49" t="str">
        <f>IF($AC60=AG$9,COUNTIF($AC$10:$AC60,AG$9)+W$18,"")</f>
        <v/>
      </c>
      <c r="AH60" s="49" t="str">
        <f>IF($AC60=AH$9,COUNTIF($AC$10:$AC60,AH$9)+X$18,"")</f>
        <v/>
      </c>
      <c r="AI60" s="46" t="str">
        <f>IF(AD60="","",VLOOKUP(AD60,目次!$A$5:$P$36,3))</f>
        <v>22～23</v>
      </c>
      <c r="AJ60" s="46" t="str">
        <f>IF(AD60="","",VLOOKUP(AD60,目次!$A$5:$P$36,16))</f>
        <v>22～23</v>
      </c>
      <c r="AK60" s="46" t="str">
        <f>IF(AE60="","",VLOOKUP(AE60,目次!$A$5:$P$36,4))</f>
        <v/>
      </c>
      <c r="AL60" s="46" t="str">
        <f>IF(AE60="","",VLOOKUP(AE60,目次!$A$5:$P$36,16))</f>
        <v/>
      </c>
      <c r="AM60" s="46" t="str">
        <f>IF(AF60="","",VLOOKUP(AF60,目次!$A$5:$P$36,5))</f>
        <v/>
      </c>
      <c r="AN60" s="46" t="str">
        <f>IF(AF60="","",VLOOKUP(AF60,目次!$A$5:$P$36,16))</f>
        <v/>
      </c>
      <c r="AO60" s="46" t="str">
        <f>IF(AG60="","",VLOOKUP(AG60,目次!$A$5:$P$36,6))</f>
        <v/>
      </c>
      <c r="AP60" s="46" t="str">
        <f>IF(AG60="","",VLOOKUP(AG60,目次!$A$5:$P$36,16))</f>
        <v/>
      </c>
      <c r="AQ60" s="46" t="str">
        <f>IF(AH60="","",VLOOKUP(AH60,目次!$A$5:$P$36,7))</f>
        <v/>
      </c>
      <c r="AR60" s="46" t="str">
        <f>IF(AH60="","",VLOOKUP(AH60,目次!$A$5:$P$36,16))</f>
        <v/>
      </c>
      <c r="AS60" s="52" t="str">
        <f t="shared" si="16"/>
        <v>22～23</v>
      </c>
      <c r="AT60" s="52" t="str">
        <f t="shared" si="16"/>
        <v>22～23</v>
      </c>
      <c r="AU60" s="52" t="str">
        <f t="shared" si="16"/>
        <v>26～27</v>
      </c>
      <c r="AV60" s="52" t="str">
        <f t="shared" si="16"/>
        <v>22～23</v>
      </c>
      <c r="AW60" s="52" t="str">
        <f t="shared" si="16"/>
        <v/>
      </c>
      <c r="AX60" s="52" t="str">
        <f t="shared" si="15"/>
        <v/>
      </c>
      <c r="AY60" s="52" t="str">
        <f t="shared" si="15"/>
        <v/>
      </c>
      <c r="AZ60" s="52" t="str">
        <f t="shared" si="15"/>
        <v/>
      </c>
      <c r="BA60" s="52" t="str">
        <f t="shared" si="15"/>
        <v/>
      </c>
      <c r="BB60" s="52" t="str">
        <f t="shared" si="15"/>
        <v/>
      </c>
    </row>
    <row r="61" spans="26:54" ht="18.95" customHeight="1">
      <c r="Z61" s="9">
        <v>52</v>
      </c>
      <c r="AA61" s="30" t="str">
        <f>U11</f>
        <v>社会</v>
      </c>
      <c r="AB61" s="70"/>
      <c r="AC61" s="48" t="str">
        <f t="shared" si="12"/>
        <v>社会</v>
      </c>
      <c r="AD61" s="49" t="str">
        <f>IF($AC61=AD$9,COUNTIF($AC$10:$AC61,AD$9)+T$18,"")</f>
        <v/>
      </c>
      <c r="AE61" s="49">
        <f>IF($AC61=AE$9,COUNTIF($AC$10:$AC61,AE$9)+U$18,"")</f>
        <v>11</v>
      </c>
      <c r="AF61" s="49" t="str">
        <f>IF($AC61=AF$9,COUNTIF($AC$10:$AC61,AF$9)+V$18,"")</f>
        <v/>
      </c>
      <c r="AG61" s="49" t="str">
        <f>IF($AC61=AG$9,COUNTIF($AC$10:$AC61,AG$9)+W$18,"")</f>
        <v/>
      </c>
      <c r="AH61" s="49" t="str">
        <f>IF($AC61=AH$9,COUNTIF($AC$10:$AC61,AH$9)+X$18,"")</f>
        <v/>
      </c>
      <c r="AI61" s="46" t="str">
        <f>IF(AD61="","",VLOOKUP(AD61,目次!$A$5:$P$36,3))</f>
        <v/>
      </c>
      <c r="AJ61" s="46" t="str">
        <f>IF(AD61="","",VLOOKUP(AD61,目次!$A$5:$P$36,16))</f>
        <v/>
      </c>
      <c r="AK61" s="46" t="str">
        <f>IF(AE61="","",VLOOKUP(AE61,目次!$A$5:$P$36,4))</f>
        <v>26～27</v>
      </c>
      <c r="AL61" s="46" t="str">
        <f>IF(AE61="","",VLOOKUP(AE61,目次!$A$5:$P$36,16))</f>
        <v>22～23</v>
      </c>
      <c r="AM61" s="46" t="str">
        <f>IF(AF61="","",VLOOKUP(AF61,目次!$A$5:$P$36,5))</f>
        <v/>
      </c>
      <c r="AN61" s="46" t="str">
        <f>IF(AF61="","",VLOOKUP(AF61,目次!$A$5:$P$36,16))</f>
        <v/>
      </c>
      <c r="AO61" s="46" t="str">
        <f>IF(AG61="","",VLOOKUP(AG61,目次!$A$5:$P$36,6))</f>
        <v/>
      </c>
      <c r="AP61" s="46" t="str">
        <f>IF(AG61="","",VLOOKUP(AG61,目次!$A$5:$P$36,16))</f>
        <v/>
      </c>
      <c r="AQ61" s="46" t="str">
        <f>IF(AH61="","",VLOOKUP(AH61,目次!$A$5:$P$36,7))</f>
        <v/>
      </c>
      <c r="AR61" s="46" t="str">
        <f>IF(AH61="","",VLOOKUP(AH61,目次!$A$5:$P$36,16))</f>
        <v/>
      </c>
      <c r="AS61" s="52" t="str">
        <f t="shared" si="16"/>
        <v/>
      </c>
      <c r="AT61" s="52" t="str">
        <f t="shared" si="16"/>
        <v/>
      </c>
      <c r="AU61" s="52" t="str">
        <f t="shared" si="16"/>
        <v>26～27</v>
      </c>
      <c r="AV61" s="52" t="str">
        <f t="shared" si="16"/>
        <v>22～23</v>
      </c>
      <c r="AW61" s="52" t="str">
        <f t="shared" si="16"/>
        <v>22～23</v>
      </c>
      <c r="AX61" s="52" t="str">
        <f t="shared" si="15"/>
        <v>22～23</v>
      </c>
      <c r="AY61" s="52" t="str">
        <f t="shared" si="15"/>
        <v/>
      </c>
      <c r="AZ61" s="52" t="str">
        <f t="shared" si="15"/>
        <v/>
      </c>
      <c r="BA61" s="52" t="str">
        <f t="shared" si="15"/>
        <v/>
      </c>
      <c r="BB61" s="52" t="str">
        <f t="shared" si="15"/>
        <v/>
      </c>
    </row>
    <row r="62" spans="26:54" ht="18.95" customHeight="1">
      <c r="Z62" s="9">
        <v>53</v>
      </c>
      <c r="AA62" s="30" t="str">
        <f>U12</f>
        <v>数学</v>
      </c>
      <c r="AB62" s="70"/>
      <c r="AC62" s="48" t="str">
        <f t="shared" si="12"/>
        <v>数学</v>
      </c>
      <c r="AD62" s="49" t="str">
        <f>IF($AC62=AD$9,COUNTIF($AC$10:$AC62,AD$9)+T$18,"")</f>
        <v/>
      </c>
      <c r="AE62" s="49" t="str">
        <f>IF($AC62=AE$9,COUNTIF($AC$10:$AC62,AE$9)+U$18,"")</f>
        <v/>
      </c>
      <c r="AF62" s="49">
        <f>IF($AC62=AF$9,COUNTIF($AC$10:$AC62,AF$9)+V$18,"")</f>
        <v>11</v>
      </c>
      <c r="AG62" s="49" t="str">
        <f>IF($AC62=AG$9,COUNTIF($AC$10:$AC62,AG$9)+W$18,"")</f>
        <v/>
      </c>
      <c r="AH62" s="49" t="str">
        <f>IF($AC62=AH$9,COUNTIF($AC$10:$AC62,AH$9)+X$18,"")</f>
        <v/>
      </c>
      <c r="AI62" s="46" t="str">
        <f>IF(AD62="","",VLOOKUP(AD62,目次!$A$5:$P$36,3))</f>
        <v/>
      </c>
      <c r="AJ62" s="46" t="str">
        <f>IF(AD62="","",VLOOKUP(AD62,目次!$A$5:$P$36,16))</f>
        <v/>
      </c>
      <c r="AK62" s="46" t="str">
        <f>IF(AE62="","",VLOOKUP(AE62,目次!$A$5:$P$36,4))</f>
        <v/>
      </c>
      <c r="AL62" s="46" t="str">
        <f>IF(AE62="","",VLOOKUP(AE62,目次!$A$5:$P$36,16))</f>
        <v/>
      </c>
      <c r="AM62" s="46" t="str">
        <f>IF(AF62="","",VLOOKUP(AF62,目次!$A$5:$P$36,5))</f>
        <v>22～23</v>
      </c>
      <c r="AN62" s="46" t="str">
        <f>IF(AF62="","",VLOOKUP(AF62,目次!$A$5:$P$36,16))</f>
        <v>22～23</v>
      </c>
      <c r="AO62" s="46" t="str">
        <f>IF(AG62="","",VLOOKUP(AG62,目次!$A$5:$P$36,6))</f>
        <v/>
      </c>
      <c r="AP62" s="46" t="str">
        <f>IF(AG62="","",VLOOKUP(AG62,目次!$A$5:$P$36,16))</f>
        <v/>
      </c>
      <c r="AQ62" s="46" t="str">
        <f>IF(AH62="","",VLOOKUP(AH62,目次!$A$5:$P$36,7))</f>
        <v/>
      </c>
      <c r="AR62" s="46" t="str">
        <f>IF(AH62="","",VLOOKUP(AH62,目次!$A$5:$P$36,16))</f>
        <v/>
      </c>
      <c r="AS62" s="52" t="str">
        <f t="shared" si="16"/>
        <v/>
      </c>
      <c r="AT62" s="52" t="str">
        <f t="shared" si="16"/>
        <v/>
      </c>
      <c r="AU62" s="52" t="str">
        <f t="shared" si="16"/>
        <v/>
      </c>
      <c r="AV62" s="52" t="str">
        <f t="shared" si="16"/>
        <v/>
      </c>
      <c r="AW62" s="52" t="str">
        <f t="shared" si="16"/>
        <v>22～23</v>
      </c>
      <c r="AX62" s="52" t="str">
        <f t="shared" si="15"/>
        <v>22～23</v>
      </c>
      <c r="AY62" s="52" t="str">
        <f t="shared" si="15"/>
        <v>22～23</v>
      </c>
      <c r="AZ62" s="52" t="str">
        <f t="shared" si="15"/>
        <v>22～23</v>
      </c>
      <c r="BA62" s="52" t="str">
        <f t="shared" si="15"/>
        <v/>
      </c>
      <c r="BB62" s="52" t="str">
        <f t="shared" si="15"/>
        <v/>
      </c>
    </row>
    <row r="63" spans="26:54" ht="18.95" customHeight="1">
      <c r="Z63" s="9">
        <v>54</v>
      </c>
      <c r="AA63" s="30" t="str">
        <f>U13</f>
        <v>理科</v>
      </c>
      <c r="AB63" s="70"/>
      <c r="AC63" s="48" t="str">
        <f t="shared" si="12"/>
        <v>理科</v>
      </c>
      <c r="AD63" s="49" t="str">
        <f>IF($AC63=AD$9,COUNTIF($AC$10:$AC63,AD$9)+T$18,"")</f>
        <v/>
      </c>
      <c r="AE63" s="49" t="str">
        <f>IF($AC63=AE$9,COUNTIF($AC$10:$AC63,AE$9)+U$18,"")</f>
        <v/>
      </c>
      <c r="AF63" s="49" t="str">
        <f>IF($AC63=AF$9,COUNTIF($AC$10:$AC63,AF$9)+V$18,"")</f>
        <v/>
      </c>
      <c r="AG63" s="49">
        <f>IF($AC63=AG$9,COUNTIF($AC$10:$AC63,AG$9)+W$18,"")</f>
        <v>11</v>
      </c>
      <c r="AH63" s="49" t="str">
        <f>IF($AC63=AH$9,COUNTIF($AC$10:$AC63,AH$9)+X$18,"")</f>
        <v/>
      </c>
      <c r="AI63" s="46" t="str">
        <f>IF(AD63="","",VLOOKUP(AD63,目次!$A$5:$P$36,3))</f>
        <v/>
      </c>
      <c r="AJ63" s="46" t="str">
        <f>IF(AD63="","",VLOOKUP(AD63,目次!$A$5:$P$36,16))</f>
        <v/>
      </c>
      <c r="AK63" s="46" t="str">
        <f>IF(AE63="","",VLOOKUP(AE63,目次!$A$5:$P$36,4))</f>
        <v/>
      </c>
      <c r="AL63" s="46" t="str">
        <f>IF(AE63="","",VLOOKUP(AE63,目次!$A$5:$P$36,16))</f>
        <v/>
      </c>
      <c r="AM63" s="46" t="str">
        <f>IF(AF63="","",VLOOKUP(AF63,目次!$A$5:$P$36,5))</f>
        <v/>
      </c>
      <c r="AN63" s="46" t="str">
        <f>IF(AF63="","",VLOOKUP(AF63,目次!$A$5:$P$36,16))</f>
        <v/>
      </c>
      <c r="AO63" s="46" t="str">
        <f>IF(AG63="","",VLOOKUP(AG63,目次!$A$5:$P$36,6))</f>
        <v>22～23</v>
      </c>
      <c r="AP63" s="46" t="str">
        <f>IF(AG63="","",VLOOKUP(AG63,目次!$A$5:$P$36,16))</f>
        <v>22～23</v>
      </c>
      <c r="AQ63" s="46" t="str">
        <f>IF(AH63="","",VLOOKUP(AH63,目次!$A$5:$P$36,7))</f>
        <v/>
      </c>
      <c r="AR63" s="46" t="str">
        <f>IF(AH63="","",VLOOKUP(AH63,目次!$A$5:$P$36,16))</f>
        <v/>
      </c>
      <c r="AS63" s="52" t="str">
        <f t="shared" si="16"/>
        <v/>
      </c>
      <c r="AT63" s="52" t="str">
        <f t="shared" si="16"/>
        <v/>
      </c>
      <c r="AU63" s="52" t="str">
        <f t="shared" si="16"/>
        <v/>
      </c>
      <c r="AV63" s="52" t="str">
        <f t="shared" si="16"/>
        <v/>
      </c>
      <c r="AW63" s="52" t="str">
        <f t="shared" si="16"/>
        <v/>
      </c>
      <c r="AX63" s="52" t="str">
        <f t="shared" si="15"/>
        <v/>
      </c>
      <c r="AY63" s="52" t="str">
        <f t="shared" si="15"/>
        <v>22～23</v>
      </c>
      <c r="AZ63" s="52" t="str">
        <f t="shared" si="15"/>
        <v>22～23</v>
      </c>
      <c r="BA63" s="52" t="str">
        <f t="shared" si="15"/>
        <v>22～23</v>
      </c>
      <c r="BB63" s="52" t="str">
        <f t="shared" si="15"/>
        <v>22～23</v>
      </c>
    </row>
    <row r="64" spans="26:54" ht="18.95" customHeight="1">
      <c r="Z64" s="9">
        <v>55</v>
      </c>
      <c r="AA64" s="30" t="str">
        <f>U14</f>
        <v>英語</v>
      </c>
      <c r="AB64" s="70"/>
      <c r="AC64" s="48" t="str">
        <f t="shared" si="12"/>
        <v>英語</v>
      </c>
      <c r="AD64" s="49" t="str">
        <f>IF($AC64=AD$9,COUNTIF($AC$10:$AC64,AD$9)+T$18,"")</f>
        <v/>
      </c>
      <c r="AE64" s="49" t="str">
        <f>IF($AC64=AE$9,COUNTIF($AC$10:$AC64,AE$9)+U$18,"")</f>
        <v/>
      </c>
      <c r="AF64" s="49" t="str">
        <f>IF($AC64=AF$9,COUNTIF($AC$10:$AC64,AF$9)+V$18,"")</f>
        <v/>
      </c>
      <c r="AG64" s="49" t="str">
        <f>IF($AC64=AG$9,COUNTIF($AC$10:$AC64,AG$9)+W$18,"")</f>
        <v/>
      </c>
      <c r="AH64" s="49">
        <f>IF($AC64=AH$9,COUNTIF($AC$10:$AC64,AH$9)+X$18,"")</f>
        <v>11</v>
      </c>
      <c r="AI64" s="46" t="str">
        <f>IF(AD64="","",VLOOKUP(AD64,目次!$A$5:$P$36,3))</f>
        <v/>
      </c>
      <c r="AJ64" s="46" t="str">
        <f>IF(AD64="","",VLOOKUP(AD64,目次!$A$5:$P$36,16))</f>
        <v/>
      </c>
      <c r="AK64" s="46" t="str">
        <f>IF(AE64="","",VLOOKUP(AE64,目次!$A$5:$P$36,4))</f>
        <v/>
      </c>
      <c r="AL64" s="46" t="str">
        <f>IF(AE64="","",VLOOKUP(AE64,目次!$A$5:$P$36,16))</f>
        <v/>
      </c>
      <c r="AM64" s="46" t="str">
        <f>IF(AF64="","",VLOOKUP(AF64,目次!$A$5:$P$36,5))</f>
        <v/>
      </c>
      <c r="AN64" s="46" t="str">
        <f>IF(AF64="","",VLOOKUP(AF64,目次!$A$5:$P$36,16))</f>
        <v/>
      </c>
      <c r="AO64" s="46" t="str">
        <f>IF(AG64="","",VLOOKUP(AG64,目次!$A$5:$P$36,6))</f>
        <v/>
      </c>
      <c r="AP64" s="46" t="str">
        <f>IF(AG64="","",VLOOKUP(AG64,目次!$A$5:$P$36,16))</f>
        <v/>
      </c>
      <c r="AQ64" s="46" t="str">
        <f>IF(AH64="","",VLOOKUP(AH64,目次!$A$5:$P$36,7))</f>
        <v>22～23</v>
      </c>
      <c r="AR64" s="46" t="str">
        <f>IF(AH64="","",VLOOKUP(AH64,目次!$A$5:$P$36,16))</f>
        <v>22～23</v>
      </c>
      <c r="AS64" s="52" t="str">
        <f t="shared" si="16"/>
        <v>24～25</v>
      </c>
      <c r="AT64" s="52" t="str">
        <f t="shared" si="16"/>
        <v>24～25</v>
      </c>
      <c r="AU64" s="52" t="str">
        <f t="shared" si="16"/>
        <v/>
      </c>
      <c r="AV64" s="52" t="str">
        <f t="shared" si="16"/>
        <v/>
      </c>
      <c r="AW64" s="52" t="str">
        <f t="shared" si="16"/>
        <v/>
      </c>
      <c r="AX64" s="52" t="str">
        <f t="shared" si="15"/>
        <v/>
      </c>
      <c r="AY64" s="52" t="str">
        <f t="shared" si="15"/>
        <v/>
      </c>
      <c r="AZ64" s="52" t="str">
        <f t="shared" si="15"/>
        <v/>
      </c>
      <c r="BA64" s="52" t="str">
        <f t="shared" si="15"/>
        <v>22～23</v>
      </c>
      <c r="BB64" s="52" t="str">
        <f t="shared" si="15"/>
        <v>22～23</v>
      </c>
    </row>
    <row r="65" spans="26:54" ht="18.95" customHeight="1">
      <c r="Z65" s="9">
        <v>56</v>
      </c>
      <c r="AA65" s="30" t="str">
        <f>U10</f>
        <v>国語</v>
      </c>
      <c r="AB65" s="70"/>
      <c r="AC65" s="48" t="str">
        <f t="shared" si="12"/>
        <v>国語</v>
      </c>
      <c r="AD65" s="49">
        <f>IF($AC65=AD$9,COUNTIF($AC$10:$AC65,AD$9)+T$18,"")</f>
        <v>12</v>
      </c>
      <c r="AE65" s="49" t="str">
        <f>IF($AC65=AE$9,COUNTIF($AC$10:$AC65,AE$9)+U$18,"")</f>
        <v/>
      </c>
      <c r="AF65" s="49" t="str">
        <f>IF($AC65=AF$9,COUNTIF($AC$10:$AC65,AF$9)+V$18,"")</f>
        <v/>
      </c>
      <c r="AG65" s="49" t="str">
        <f>IF($AC65=AG$9,COUNTIF($AC$10:$AC65,AG$9)+W$18,"")</f>
        <v/>
      </c>
      <c r="AH65" s="49" t="str">
        <f>IF($AC65=AH$9,COUNTIF($AC$10:$AC65,AH$9)+X$18,"")</f>
        <v/>
      </c>
      <c r="AI65" s="46" t="str">
        <f>IF(AD65="","",VLOOKUP(AD65,目次!$A$5:$P$36,3))</f>
        <v>24～25</v>
      </c>
      <c r="AJ65" s="46" t="str">
        <f>IF(AD65="","",VLOOKUP(AD65,目次!$A$5:$P$36,16))</f>
        <v>24～25</v>
      </c>
      <c r="AK65" s="46" t="str">
        <f>IF(AE65="","",VLOOKUP(AE65,目次!$A$5:$P$36,4))</f>
        <v/>
      </c>
      <c r="AL65" s="46" t="str">
        <f>IF(AE65="","",VLOOKUP(AE65,目次!$A$5:$P$36,16))</f>
        <v/>
      </c>
      <c r="AM65" s="46" t="str">
        <f>IF(AF65="","",VLOOKUP(AF65,目次!$A$5:$P$36,5))</f>
        <v/>
      </c>
      <c r="AN65" s="46" t="str">
        <f>IF(AF65="","",VLOOKUP(AF65,目次!$A$5:$P$36,16))</f>
        <v/>
      </c>
      <c r="AO65" s="46" t="str">
        <f>IF(AG65="","",VLOOKUP(AG65,目次!$A$5:$P$36,6))</f>
        <v/>
      </c>
      <c r="AP65" s="46" t="str">
        <f>IF(AG65="","",VLOOKUP(AG65,目次!$A$5:$P$36,16))</f>
        <v/>
      </c>
      <c r="AQ65" s="46" t="str">
        <f>IF(AH65="","",VLOOKUP(AH65,目次!$A$5:$P$36,7))</f>
        <v/>
      </c>
      <c r="AR65" s="46" t="str">
        <f>IF(AH65="","",VLOOKUP(AH65,目次!$A$5:$P$36,16))</f>
        <v/>
      </c>
      <c r="AS65" s="52" t="str">
        <f t="shared" si="16"/>
        <v>24～25</v>
      </c>
      <c r="AT65" s="52" t="str">
        <f t="shared" si="16"/>
        <v>24～25</v>
      </c>
      <c r="AU65" s="52" t="str">
        <f t="shared" si="16"/>
        <v>28～30</v>
      </c>
      <c r="AV65" s="52" t="str">
        <f t="shared" si="16"/>
        <v>24～25</v>
      </c>
      <c r="AW65" s="52" t="str">
        <f t="shared" si="16"/>
        <v/>
      </c>
      <c r="AX65" s="52" t="str">
        <f t="shared" si="15"/>
        <v/>
      </c>
      <c r="AY65" s="52" t="str">
        <f t="shared" si="15"/>
        <v/>
      </c>
      <c r="AZ65" s="52" t="str">
        <f t="shared" si="15"/>
        <v/>
      </c>
      <c r="BA65" s="52" t="str">
        <f t="shared" si="15"/>
        <v/>
      </c>
      <c r="BB65" s="52" t="str">
        <f t="shared" si="15"/>
        <v/>
      </c>
    </row>
    <row r="66" spans="26:54" ht="18.95" customHeight="1">
      <c r="Z66" s="9">
        <v>57</v>
      </c>
      <c r="AA66" s="30" t="str">
        <f>U11</f>
        <v>社会</v>
      </c>
      <c r="AB66" s="70"/>
      <c r="AC66" s="48" t="str">
        <f t="shared" si="12"/>
        <v>社会</v>
      </c>
      <c r="AD66" s="49" t="str">
        <f>IF($AC66=AD$9,COUNTIF($AC$10:$AC66,AD$9)+T$18,"")</f>
        <v/>
      </c>
      <c r="AE66" s="49">
        <f>IF($AC66=AE$9,COUNTIF($AC$10:$AC66,AE$9)+U$18,"")</f>
        <v>12</v>
      </c>
      <c r="AF66" s="49" t="str">
        <f>IF($AC66=AF$9,COUNTIF($AC$10:$AC66,AF$9)+V$18,"")</f>
        <v/>
      </c>
      <c r="AG66" s="49" t="str">
        <f>IF($AC66=AG$9,COUNTIF($AC$10:$AC66,AG$9)+W$18,"")</f>
        <v/>
      </c>
      <c r="AH66" s="49" t="str">
        <f>IF($AC66=AH$9,COUNTIF($AC$10:$AC66,AH$9)+X$18,"")</f>
        <v/>
      </c>
      <c r="AI66" s="46" t="str">
        <f>IF(AD66="","",VLOOKUP(AD66,目次!$A$5:$P$36,3))</f>
        <v/>
      </c>
      <c r="AJ66" s="46" t="str">
        <f>IF(AD66="","",VLOOKUP(AD66,目次!$A$5:$P$36,16))</f>
        <v/>
      </c>
      <c r="AK66" s="46" t="str">
        <f>IF(AE66="","",VLOOKUP(AE66,目次!$A$5:$P$36,4))</f>
        <v>28～30</v>
      </c>
      <c r="AL66" s="46" t="str">
        <f>IF(AE66="","",VLOOKUP(AE66,目次!$A$5:$P$36,16))</f>
        <v>24～25</v>
      </c>
      <c r="AM66" s="46" t="str">
        <f>IF(AF66="","",VLOOKUP(AF66,目次!$A$5:$P$36,5))</f>
        <v/>
      </c>
      <c r="AN66" s="46" t="str">
        <f>IF(AF66="","",VLOOKUP(AF66,目次!$A$5:$P$36,16))</f>
        <v/>
      </c>
      <c r="AO66" s="46" t="str">
        <f>IF(AG66="","",VLOOKUP(AG66,目次!$A$5:$P$36,6))</f>
        <v/>
      </c>
      <c r="AP66" s="46" t="str">
        <f>IF(AG66="","",VLOOKUP(AG66,目次!$A$5:$P$36,16))</f>
        <v/>
      </c>
      <c r="AQ66" s="46" t="str">
        <f>IF(AH66="","",VLOOKUP(AH66,目次!$A$5:$P$36,7))</f>
        <v/>
      </c>
      <c r="AR66" s="46" t="str">
        <f>IF(AH66="","",VLOOKUP(AH66,目次!$A$5:$P$36,16))</f>
        <v/>
      </c>
      <c r="AS66" s="52" t="str">
        <f t="shared" si="16"/>
        <v/>
      </c>
      <c r="AT66" s="52" t="str">
        <f t="shared" si="16"/>
        <v/>
      </c>
      <c r="AU66" s="52" t="str">
        <f t="shared" si="16"/>
        <v>28～30</v>
      </c>
      <c r="AV66" s="52" t="str">
        <f t="shared" si="16"/>
        <v>24～25</v>
      </c>
      <c r="AW66" s="52" t="str">
        <f t="shared" si="16"/>
        <v>24～25</v>
      </c>
      <c r="AX66" s="52" t="str">
        <f t="shared" si="15"/>
        <v>24～25</v>
      </c>
      <c r="AY66" s="52" t="str">
        <f t="shared" si="15"/>
        <v/>
      </c>
      <c r="AZ66" s="52" t="str">
        <f t="shared" si="15"/>
        <v/>
      </c>
      <c r="BA66" s="52" t="str">
        <f t="shared" si="15"/>
        <v/>
      </c>
      <c r="BB66" s="52" t="str">
        <f t="shared" si="15"/>
        <v/>
      </c>
    </row>
    <row r="67" spans="26:54" ht="18.95" customHeight="1">
      <c r="Z67" s="9">
        <v>58</v>
      </c>
      <c r="AA67" s="30" t="str">
        <f>U12</f>
        <v>数学</v>
      </c>
      <c r="AB67" s="70"/>
      <c r="AC67" s="48" t="str">
        <f t="shared" si="12"/>
        <v>数学</v>
      </c>
      <c r="AD67" s="49" t="str">
        <f>IF($AC67=AD$9,COUNTIF($AC$10:$AC67,AD$9)+T$18,"")</f>
        <v/>
      </c>
      <c r="AE67" s="49" t="str">
        <f>IF($AC67=AE$9,COUNTIF($AC$10:$AC67,AE$9)+U$18,"")</f>
        <v/>
      </c>
      <c r="AF67" s="49">
        <f>IF($AC67=AF$9,COUNTIF($AC$10:$AC67,AF$9)+V$18,"")</f>
        <v>12</v>
      </c>
      <c r="AG67" s="49" t="str">
        <f>IF($AC67=AG$9,COUNTIF($AC$10:$AC67,AG$9)+W$18,"")</f>
        <v/>
      </c>
      <c r="AH67" s="49" t="str">
        <f>IF($AC67=AH$9,COUNTIF($AC$10:$AC67,AH$9)+X$18,"")</f>
        <v/>
      </c>
      <c r="AI67" s="46" t="str">
        <f>IF(AD67="","",VLOOKUP(AD67,目次!$A$5:$P$36,3))</f>
        <v/>
      </c>
      <c r="AJ67" s="46" t="str">
        <f>IF(AD67="","",VLOOKUP(AD67,目次!$A$5:$P$36,16))</f>
        <v/>
      </c>
      <c r="AK67" s="46" t="str">
        <f>IF(AE67="","",VLOOKUP(AE67,目次!$A$5:$P$36,4))</f>
        <v/>
      </c>
      <c r="AL67" s="46" t="str">
        <f>IF(AE67="","",VLOOKUP(AE67,目次!$A$5:$P$36,16))</f>
        <v/>
      </c>
      <c r="AM67" s="46" t="str">
        <f>IF(AF67="","",VLOOKUP(AF67,目次!$A$5:$P$36,5))</f>
        <v>24～25</v>
      </c>
      <c r="AN67" s="46" t="str">
        <f>IF(AF67="","",VLOOKUP(AF67,目次!$A$5:$P$36,16))</f>
        <v>24～25</v>
      </c>
      <c r="AO67" s="46" t="str">
        <f>IF(AG67="","",VLOOKUP(AG67,目次!$A$5:$P$36,6))</f>
        <v/>
      </c>
      <c r="AP67" s="46" t="str">
        <f>IF(AG67="","",VLOOKUP(AG67,目次!$A$5:$P$36,16))</f>
        <v/>
      </c>
      <c r="AQ67" s="46" t="str">
        <f>IF(AH67="","",VLOOKUP(AH67,目次!$A$5:$P$36,7))</f>
        <v/>
      </c>
      <c r="AR67" s="46" t="str">
        <f>IF(AH67="","",VLOOKUP(AH67,目次!$A$5:$P$36,16))</f>
        <v/>
      </c>
      <c r="AS67" s="52" t="str">
        <f t="shared" si="16"/>
        <v/>
      </c>
      <c r="AT67" s="52" t="str">
        <f t="shared" si="16"/>
        <v/>
      </c>
      <c r="AU67" s="52" t="str">
        <f t="shared" si="16"/>
        <v/>
      </c>
      <c r="AV67" s="52" t="str">
        <f t="shared" si="16"/>
        <v/>
      </c>
      <c r="AW67" s="52" t="str">
        <f t="shared" si="16"/>
        <v>24～25</v>
      </c>
      <c r="AX67" s="52" t="str">
        <f t="shared" si="16"/>
        <v>24～25</v>
      </c>
      <c r="AY67" s="52" t="str">
        <f t="shared" si="16"/>
        <v>24～25</v>
      </c>
      <c r="AZ67" s="52" t="str">
        <f t="shared" si="16"/>
        <v>24～25</v>
      </c>
      <c r="BA67" s="52" t="str">
        <f t="shared" si="16"/>
        <v/>
      </c>
      <c r="BB67" s="52" t="str">
        <f t="shared" si="16"/>
        <v/>
      </c>
    </row>
    <row r="68" spans="26:54" ht="18.95" customHeight="1">
      <c r="Z68" s="9">
        <v>59</v>
      </c>
      <c r="AA68" s="30" t="str">
        <f>U13</f>
        <v>理科</v>
      </c>
      <c r="AB68" s="70"/>
      <c r="AC68" s="48" t="str">
        <f t="shared" si="12"/>
        <v>理科</v>
      </c>
      <c r="AD68" s="49" t="str">
        <f>IF($AC68=AD$9,COUNTIF($AC$10:$AC68,AD$9)+T$18,"")</f>
        <v/>
      </c>
      <c r="AE68" s="49" t="str">
        <f>IF($AC68=AE$9,COUNTIF($AC$10:$AC68,AE$9)+U$18,"")</f>
        <v/>
      </c>
      <c r="AF68" s="49" t="str">
        <f>IF($AC68=AF$9,COUNTIF($AC$10:$AC68,AF$9)+V$18,"")</f>
        <v/>
      </c>
      <c r="AG68" s="49">
        <f>IF($AC68=AG$9,COUNTIF($AC$10:$AC68,AG$9)+W$18,"")</f>
        <v>12</v>
      </c>
      <c r="AH68" s="49" t="str">
        <f>IF($AC68=AH$9,COUNTIF($AC$10:$AC68,AH$9)+X$18,"")</f>
        <v/>
      </c>
      <c r="AI68" s="46" t="str">
        <f>IF(AD68="","",VLOOKUP(AD68,目次!$A$5:$P$36,3))</f>
        <v/>
      </c>
      <c r="AJ68" s="46" t="str">
        <f>IF(AD68="","",VLOOKUP(AD68,目次!$A$5:$P$36,16))</f>
        <v/>
      </c>
      <c r="AK68" s="46" t="str">
        <f>IF(AE68="","",VLOOKUP(AE68,目次!$A$5:$P$36,4))</f>
        <v/>
      </c>
      <c r="AL68" s="46" t="str">
        <f>IF(AE68="","",VLOOKUP(AE68,目次!$A$5:$P$36,16))</f>
        <v/>
      </c>
      <c r="AM68" s="46" t="str">
        <f>IF(AF68="","",VLOOKUP(AF68,目次!$A$5:$P$36,5))</f>
        <v/>
      </c>
      <c r="AN68" s="46" t="str">
        <f>IF(AF68="","",VLOOKUP(AF68,目次!$A$5:$P$36,16))</f>
        <v/>
      </c>
      <c r="AO68" s="46" t="str">
        <f>IF(AG68="","",VLOOKUP(AG68,目次!$A$5:$P$36,6))</f>
        <v>24～25</v>
      </c>
      <c r="AP68" s="46" t="str">
        <f>IF(AG68="","",VLOOKUP(AG68,目次!$A$5:$P$36,16))</f>
        <v>24～25</v>
      </c>
      <c r="AQ68" s="46" t="str">
        <f>IF(AH68="","",VLOOKUP(AH68,目次!$A$5:$P$36,7))</f>
        <v/>
      </c>
      <c r="AR68" s="46" t="str">
        <f>IF(AH68="","",VLOOKUP(AH68,目次!$A$5:$P$36,16))</f>
        <v/>
      </c>
      <c r="AS68" s="52" t="str">
        <f t="shared" ref="AS68:BB69" si="17">IF(AI68=AI69,"",IF($AC68=$AC69,AI68&amp;","&amp;AI69,AI68&amp;AI69))</f>
        <v/>
      </c>
      <c r="AT68" s="52" t="str">
        <f t="shared" si="17"/>
        <v/>
      </c>
      <c r="AU68" s="52" t="str">
        <f t="shared" si="17"/>
        <v/>
      </c>
      <c r="AV68" s="52" t="str">
        <f t="shared" si="17"/>
        <v/>
      </c>
      <c r="AW68" s="52" t="str">
        <f t="shared" si="17"/>
        <v/>
      </c>
      <c r="AX68" s="52" t="str">
        <f t="shared" si="17"/>
        <v/>
      </c>
      <c r="AY68" s="52" t="str">
        <f t="shared" si="17"/>
        <v>24～25</v>
      </c>
      <c r="AZ68" s="52" t="str">
        <f t="shared" si="17"/>
        <v>24～25</v>
      </c>
      <c r="BA68" s="52" t="str">
        <f t="shared" si="17"/>
        <v>24～25</v>
      </c>
      <c r="BB68" s="52" t="str">
        <f t="shared" si="17"/>
        <v>24～25</v>
      </c>
    </row>
    <row r="69" spans="26:54" ht="18.95" customHeight="1" thickBot="1">
      <c r="Z69" s="9">
        <v>60</v>
      </c>
      <c r="AA69" s="30" t="str">
        <f>U14</f>
        <v>英語</v>
      </c>
      <c r="AB69" s="71"/>
      <c r="AC69" s="48" t="str">
        <f t="shared" si="12"/>
        <v>英語</v>
      </c>
      <c r="AD69" s="49" t="str">
        <f>IF($AC69=AD$9,COUNTIF($AC$10:$AC69,AD$9)+T$18,"")</f>
        <v/>
      </c>
      <c r="AE69" s="49" t="str">
        <f>IF($AC69=AE$9,COUNTIF($AC$10:$AC69,AE$9)+U$18,"")</f>
        <v/>
      </c>
      <c r="AF69" s="49" t="str">
        <f>IF($AC69=AF$9,COUNTIF($AC$10:$AC69,AF$9)+V$18,"")</f>
        <v/>
      </c>
      <c r="AG69" s="49" t="str">
        <f>IF($AC69=AG$9,COUNTIF($AC$10:$AC69,AG$9)+W$18,"")</f>
        <v/>
      </c>
      <c r="AH69" s="49">
        <f>IF($AC69=AH$9,COUNTIF($AC$10:$AC69,AH$9)+X$18,"")</f>
        <v>12</v>
      </c>
      <c r="AI69" s="46" t="str">
        <f>IF(AD69="","",VLOOKUP(AD69,目次!$A$5:$P$36,3))</f>
        <v/>
      </c>
      <c r="AJ69" s="46" t="str">
        <f>IF(AD69="","",VLOOKUP(AD69,目次!$A$5:$P$36,16))</f>
        <v/>
      </c>
      <c r="AK69" s="46" t="str">
        <f>IF(AE69="","",VLOOKUP(AE69,目次!$A$5:$P$36,4))</f>
        <v/>
      </c>
      <c r="AL69" s="46" t="str">
        <f>IF(AE69="","",VLOOKUP(AE69,目次!$A$5:$P$36,16))</f>
        <v/>
      </c>
      <c r="AM69" s="46" t="str">
        <f>IF(AF69="","",VLOOKUP(AF69,目次!$A$5:$P$36,5))</f>
        <v/>
      </c>
      <c r="AN69" s="46" t="str">
        <f>IF(AF69="","",VLOOKUP(AF69,目次!$A$5:$P$36,16))</f>
        <v/>
      </c>
      <c r="AO69" s="46" t="str">
        <f>IF(AG69="","",VLOOKUP(AG69,目次!$A$5:$P$36,6))</f>
        <v/>
      </c>
      <c r="AP69" s="46" t="str">
        <f>IF(AG69="","",VLOOKUP(AG69,目次!$A$5:$P$36,16))</f>
        <v/>
      </c>
      <c r="AQ69" s="46" t="str">
        <f>IF(AH69="","",VLOOKUP(AH69,目次!$A$5:$P$36,7))</f>
        <v>24～25</v>
      </c>
      <c r="AR69" s="46" t="str">
        <f>IF(AH69="","",VLOOKUP(AH69,目次!$A$5:$P$36,16))</f>
        <v>24～25</v>
      </c>
      <c r="AS69" s="52" t="str">
        <f t="shared" si="17"/>
        <v/>
      </c>
      <c r="AT69" s="52" t="str">
        <f t="shared" si="17"/>
        <v/>
      </c>
      <c r="AU69" s="52" t="str">
        <f t="shared" si="17"/>
        <v/>
      </c>
      <c r="AV69" s="52" t="str">
        <f t="shared" si="17"/>
        <v/>
      </c>
      <c r="AW69" s="52" t="str">
        <f t="shared" si="17"/>
        <v/>
      </c>
      <c r="AX69" s="52" t="str">
        <f t="shared" si="17"/>
        <v/>
      </c>
      <c r="AY69" s="52" t="str">
        <f t="shared" si="17"/>
        <v/>
      </c>
      <c r="AZ69" s="52" t="str">
        <f t="shared" si="17"/>
        <v/>
      </c>
      <c r="BA69" s="52" t="str">
        <f t="shared" si="17"/>
        <v>24～25</v>
      </c>
      <c r="BB69" s="52" t="str">
        <f t="shared" si="17"/>
        <v>24～25</v>
      </c>
    </row>
    <row r="70" spans="26:54" ht="18.95" customHeight="1">
      <c r="AS70" s="49" t="str">
        <f>IF(AI70=AI71,"",IF($AC70=$AC71,AI70&amp;","&amp;AI71,AI70&amp;AI71))</f>
        <v/>
      </c>
      <c r="AT70" s="49"/>
      <c r="AU70" s="49" t="str">
        <f>IF(AK70=AK71,"",IF($AC70=$AC71,AK70&amp;","&amp;AK71,AK70&amp;AK71))</f>
        <v/>
      </c>
      <c r="AV70" s="49"/>
      <c r="AW70" s="49" t="str">
        <f>IF(AM70=AM71,"",IF($AC70=$AC71,AM70&amp;","&amp;AM71,AM70&amp;AM71))</f>
        <v/>
      </c>
      <c r="AX70" s="49"/>
      <c r="AY70" s="49" t="str">
        <f>IF(AO70=AO71,"",IF($AC70=$AC71,AO70&amp;","&amp;AO71,AO70&amp;AO71))</f>
        <v/>
      </c>
      <c r="AZ70" s="49"/>
      <c r="BA70" s="49" t="str">
        <f>IF(AQ70=AQ71,"",IF($AC70=$AC71,AQ70&amp;","&amp;AQ71,AQ70&amp;AQ71))</f>
        <v/>
      </c>
      <c r="BB70" s="49"/>
    </row>
    <row r="71" spans="26:54" ht="18.95" customHeight="1"/>
    <row r="72" spans="26:54" ht="18.95" customHeight="1"/>
    <row r="73" spans="26:54" ht="18.95" customHeight="1"/>
    <row r="74" spans="26:54" ht="18.95" customHeight="1"/>
    <row r="75" spans="26:54" ht="18.95" customHeight="1"/>
    <row r="76" spans="26:54" ht="18.95" customHeight="1"/>
    <row r="77" spans="26:54" ht="18.95" customHeight="1"/>
    <row r="78" spans="26:54" ht="18.95" customHeight="1"/>
    <row r="79" spans="26:54" ht="18.95" customHeight="1"/>
    <row r="80" spans="26:54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</sheetData>
  <mergeCells count="19">
    <mergeCell ref="A4:B4"/>
    <mergeCell ref="E4:I4"/>
    <mergeCell ref="J4:O4"/>
    <mergeCell ref="Q4:Y4"/>
    <mergeCell ref="A1:O1"/>
    <mergeCell ref="T1:Y1"/>
    <mergeCell ref="A2:H2"/>
    <mergeCell ref="I2:O2"/>
    <mergeCell ref="A3:B3"/>
    <mergeCell ref="BK8:BL8"/>
    <mergeCell ref="BM8:BN8"/>
    <mergeCell ref="BO8:BP8"/>
    <mergeCell ref="BQ8:BR8"/>
    <mergeCell ref="E5:F5"/>
    <mergeCell ref="G5:H5"/>
    <mergeCell ref="I5:J5"/>
    <mergeCell ref="K5:L5"/>
    <mergeCell ref="M5:N5"/>
    <mergeCell ref="BI8:BJ8"/>
  </mergeCells>
  <phoneticPr fontId="1"/>
  <conditionalFormatting sqref="B7:B37">
    <cfRule type="expression" dxfId="79" priority="4" stopIfTrue="1">
      <formula>C7="祝"</formula>
    </cfRule>
    <cfRule type="expression" dxfId="78" priority="5" stopIfTrue="1">
      <formula>OR(C7=1,C7=7)</formula>
    </cfRule>
  </conditionalFormatting>
  <conditionalFormatting sqref="A7:A37">
    <cfRule type="expression" dxfId="77" priority="2" stopIfTrue="1">
      <formula>C7="祝"</formula>
    </cfRule>
    <cfRule type="expression" dxfId="76" priority="3" stopIfTrue="1">
      <formula>OR(C7=1,C7=7)</formula>
    </cfRule>
  </conditionalFormatting>
  <conditionalFormatting sqref="C7:C37">
    <cfRule type="cellIs" dxfId="75" priority="1" stopIfTrue="1" operator="equal">
      <formula>"祝"</formula>
    </cfRule>
  </conditionalFormatting>
  <dataValidations count="2">
    <dataValidation type="list" allowBlank="1" showInputMessage="1" showErrorMessage="1" sqref="U10:U14 JN10:JN14 TJ10:TJ14 ADF10:ADF14 ANB10:ANB14 AWX10:AWX14 BGT10:BGT14 BQP10:BQP14 CAL10:CAL14 CKH10:CKH14 CUD10:CUD14 DDZ10:DDZ14 DNV10:DNV14 DXR10:DXR14 EHN10:EHN14 ERJ10:ERJ14 FBF10:FBF14 FLB10:FLB14 FUX10:FUX14 GET10:GET14 GOP10:GOP14 GYL10:GYL14 HIH10:HIH14 HSD10:HSD14 IBZ10:IBZ14 ILV10:ILV14 IVR10:IVR14 JFN10:JFN14 JPJ10:JPJ14 JZF10:JZF14 KJB10:KJB14 KSX10:KSX14 LCT10:LCT14 LMP10:LMP14 LWL10:LWL14 MGH10:MGH14 MQD10:MQD14 MZZ10:MZZ14 NJV10:NJV14 NTR10:NTR14 ODN10:ODN14 ONJ10:ONJ14 OXF10:OXF14 PHB10:PHB14 PQX10:PQX14 QAT10:QAT14 QKP10:QKP14 QUL10:QUL14 REH10:REH14 ROD10:ROD14 RXZ10:RXZ14 SHV10:SHV14 SRR10:SRR14 TBN10:TBN14 TLJ10:TLJ14 TVF10:TVF14 UFB10:UFB14 UOX10:UOX14 UYT10:UYT14 VIP10:VIP14 VSL10:VSL14 WCH10:WCH14 WMD10:WMD14 WVZ10:WVZ14 U65546:U65550 JN65546:JN65550 TJ65546:TJ65550 ADF65546:ADF65550 ANB65546:ANB65550 AWX65546:AWX65550 BGT65546:BGT65550 BQP65546:BQP65550 CAL65546:CAL65550 CKH65546:CKH65550 CUD65546:CUD65550 DDZ65546:DDZ65550 DNV65546:DNV65550 DXR65546:DXR65550 EHN65546:EHN65550 ERJ65546:ERJ65550 FBF65546:FBF65550 FLB65546:FLB65550 FUX65546:FUX65550 GET65546:GET65550 GOP65546:GOP65550 GYL65546:GYL65550 HIH65546:HIH65550 HSD65546:HSD65550 IBZ65546:IBZ65550 ILV65546:ILV65550 IVR65546:IVR65550 JFN65546:JFN65550 JPJ65546:JPJ65550 JZF65546:JZF65550 KJB65546:KJB65550 KSX65546:KSX65550 LCT65546:LCT65550 LMP65546:LMP65550 LWL65546:LWL65550 MGH65546:MGH65550 MQD65546:MQD65550 MZZ65546:MZZ65550 NJV65546:NJV65550 NTR65546:NTR65550 ODN65546:ODN65550 ONJ65546:ONJ65550 OXF65546:OXF65550 PHB65546:PHB65550 PQX65546:PQX65550 QAT65546:QAT65550 QKP65546:QKP65550 QUL65546:QUL65550 REH65546:REH65550 ROD65546:ROD65550 RXZ65546:RXZ65550 SHV65546:SHV65550 SRR65546:SRR65550 TBN65546:TBN65550 TLJ65546:TLJ65550 TVF65546:TVF65550 UFB65546:UFB65550 UOX65546:UOX65550 UYT65546:UYT65550 VIP65546:VIP65550 VSL65546:VSL65550 WCH65546:WCH65550 WMD65546:WMD65550 WVZ65546:WVZ65550 U131082:U131086 JN131082:JN131086 TJ131082:TJ131086 ADF131082:ADF131086 ANB131082:ANB131086 AWX131082:AWX131086 BGT131082:BGT131086 BQP131082:BQP131086 CAL131082:CAL131086 CKH131082:CKH131086 CUD131082:CUD131086 DDZ131082:DDZ131086 DNV131082:DNV131086 DXR131082:DXR131086 EHN131082:EHN131086 ERJ131082:ERJ131086 FBF131082:FBF131086 FLB131082:FLB131086 FUX131082:FUX131086 GET131082:GET131086 GOP131082:GOP131086 GYL131082:GYL131086 HIH131082:HIH131086 HSD131082:HSD131086 IBZ131082:IBZ131086 ILV131082:ILV131086 IVR131082:IVR131086 JFN131082:JFN131086 JPJ131082:JPJ131086 JZF131082:JZF131086 KJB131082:KJB131086 KSX131082:KSX131086 LCT131082:LCT131086 LMP131082:LMP131086 LWL131082:LWL131086 MGH131082:MGH131086 MQD131082:MQD131086 MZZ131082:MZZ131086 NJV131082:NJV131086 NTR131082:NTR131086 ODN131082:ODN131086 ONJ131082:ONJ131086 OXF131082:OXF131086 PHB131082:PHB131086 PQX131082:PQX131086 QAT131082:QAT131086 QKP131082:QKP131086 QUL131082:QUL131086 REH131082:REH131086 ROD131082:ROD131086 RXZ131082:RXZ131086 SHV131082:SHV131086 SRR131082:SRR131086 TBN131082:TBN131086 TLJ131082:TLJ131086 TVF131082:TVF131086 UFB131082:UFB131086 UOX131082:UOX131086 UYT131082:UYT131086 VIP131082:VIP131086 VSL131082:VSL131086 WCH131082:WCH131086 WMD131082:WMD131086 WVZ131082:WVZ131086 U196618:U196622 JN196618:JN196622 TJ196618:TJ196622 ADF196618:ADF196622 ANB196618:ANB196622 AWX196618:AWX196622 BGT196618:BGT196622 BQP196618:BQP196622 CAL196618:CAL196622 CKH196618:CKH196622 CUD196618:CUD196622 DDZ196618:DDZ196622 DNV196618:DNV196622 DXR196618:DXR196622 EHN196618:EHN196622 ERJ196618:ERJ196622 FBF196618:FBF196622 FLB196618:FLB196622 FUX196618:FUX196622 GET196618:GET196622 GOP196618:GOP196622 GYL196618:GYL196622 HIH196618:HIH196622 HSD196618:HSD196622 IBZ196618:IBZ196622 ILV196618:ILV196622 IVR196618:IVR196622 JFN196618:JFN196622 JPJ196618:JPJ196622 JZF196618:JZF196622 KJB196618:KJB196622 KSX196618:KSX196622 LCT196618:LCT196622 LMP196618:LMP196622 LWL196618:LWL196622 MGH196618:MGH196622 MQD196618:MQD196622 MZZ196618:MZZ196622 NJV196618:NJV196622 NTR196618:NTR196622 ODN196618:ODN196622 ONJ196618:ONJ196622 OXF196618:OXF196622 PHB196618:PHB196622 PQX196618:PQX196622 QAT196618:QAT196622 QKP196618:QKP196622 QUL196618:QUL196622 REH196618:REH196622 ROD196618:ROD196622 RXZ196618:RXZ196622 SHV196618:SHV196622 SRR196618:SRR196622 TBN196618:TBN196622 TLJ196618:TLJ196622 TVF196618:TVF196622 UFB196618:UFB196622 UOX196618:UOX196622 UYT196618:UYT196622 VIP196618:VIP196622 VSL196618:VSL196622 WCH196618:WCH196622 WMD196618:WMD196622 WVZ196618:WVZ196622 U262154:U262158 JN262154:JN262158 TJ262154:TJ262158 ADF262154:ADF262158 ANB262154:ANB262158 AWX262154:AWX262158 BGT262154:BGT262158 BQP262154:BQP262158 CAL262154:CAL262158 CKH262154:CKH262158 CUD262154:CUD262158 DDZ262154:DDZ262158 DNV262154:DNV262158 DXR262154:DXR262158 EHN262154:EHN262158 ERJ262154:ERJ262158 FBF262154:FBF262158 FLB262154:FLB262158 FUX262154:FUX262158 GET262154:GET262158 GOP262154:GOP262158 GYL262154:GYL262158 HIH262154:HIH262158 HSD262154:HSD262158 IBZ262154:IBZ262158 ILV262154:ILV262158 IVR262154:IVR262158 JFN262154:JFN262158 JPJ262154:JPJ262158 JZF262154:JZF262158 KJB262154:KJB262158 KSX262154:KSX262158 LCT262154:LCT262158 LMP262154:LMP262158 LWL262154:LWL262158 MGH262154:MGH262158 MQD262154:MQD262158 MZZ262154:MZZ262158 NJV262154:NJV262158 NTR262154:NTR262158 ODN262154:ODN262158 ONJ262154:ONJ262158 OXF262154:OXF262158 PHB262154:PHB262158 PQX262154:PQX262158 QAT262154:QAT262158 QKP262154:QKP262158 QUL262154:QUL262158 REH262154:REH262158 ROD262154:ROD262158 RXZ262154:RXZ262158 SHV262154:SHV262158 SRR262154:SRR262158 TBN262154:TBN262158 TLJ262154:TLJ262158 TVF262154:TVF262158 UFB262154:UFB262158 UOX262154:UOX262158 UYT262154:UYT262158 VIP262154:VIP262158 VSL262154:VSL262158 WCH262154:WCH262158 WMD262154:WMD262158 WVZ262154:WVZ262158 U327690:U327694 JN327690:JN327694 TJ327690:TJ327694 ADF327690:ADF327694 ANB327690:ANB327694 AWX327690:AWX327694 BGT327690:BGT327694 BQP327690:BQP327694 CAL327690:CAL327694 CKH327690:CKH327694 CUD327690:CUD327694 DDZ327690:DDZ327694 DNV327690:DNV327694 DXR327690:DXR327694 EHN327690:EHN327694 ERJ327690:ERJ327694 FBF327690:FBF327694 FLB327690:FLB327694 FUX327690:FUX327694 GET327690:GET327694 GOP327690:GOP327694 GYL327690:GYL327694 HIH327690:HIH327694 HSD327690:HSD327694 IBZ327690:IBZ327694 ILV327690:ILV327694 IVR327690:IVR327694 JFN327690:JFN327694 JPJ327690:JPJ327694 JZF327690:JZF327694 KJB327690:KJB327694 KSX327690:KSX327694 LCT327690:LCT327694 LMP327690:LMP327694 LWL327690:LWL327694 MGH327690:MGH327694 MQD327690:MQD327694 MZZ327690:MZZ327694 NJV327690:NJV327694 NTR327690:NTR327694 ODN327690:ODN327694 ONJ327690:ONJ327694 OXF327690:OXF327694 PHB327690:PHB327694 PQX327690:PQX327694 QAT327690:QAT327694 QKP327690:QKP327694 QUL327690:QUL327694 REH327690:REH327694 ROD327690:ROD327694 RXZ327690:RXZ327694 SHV327690:SHV327694 SRR327690:SRR327694 TBN327690:TBN327694 TLJ327690:TLJ327694 TVF327690:TVF327694 UFB327690:UFB327694 UOX327690:UOX327694 UYT327690:UYT327694 VIP327690:VIP327694 VSL327690:VSL327694 WCH327690:WCH327694 WMD327690:WMD327694 WVZ327690:WVZ327694 U393226:U393230 JN393226:JN393230 TJ393226:TJ393230 ADF393226:ADF393230 ANB393226:ANB393230 AWX393226:AWX393230 BGT393226:BGT393230 BQP393226:BQP393230 CAL393226:CAL393230 CKH393226:CKH393230 CUD393226:CUD393230 DDZ393226:DDZ393230 DNV393226:DNV393230 DXR393226:DXR393230 EHN393226:EHN393230 ERJ393226:ERJ393230 FBF393226:FBF393230 FLB393226:FLB393230 FUX393226:FUX393230 GET393226:GET393230 GOP393226:GOP393230 GYL393226:GYL393230 HIH393226:HIH393230 HSD393226:HSD393230 IBZ393226:IBZ393230 ILV393226:ILV393230 IVR393226:IVR393230 JFN393226:JFN393230 JPJ393226:JPJ393230 JZF393226:JZF393230 KJB393226:KJB393230 KSX393226:KSX393230 LCT393226:LCT393230 LMP393226:LMP393230 LWL393226:LWL393230 MGH393226:MGH393230 MQD393226:MQD393230 MZZ393226:MZZ393230 NJV393226:NJV393230 NTR393226:NTR393230 ODN393226:ODN393230 ONJ393226:ONJ393230 OXF393226:OXF393230 PHB393226:PHB393230 PQX393226:PQX393230 QAT393226:QAT393230 QKP393226:QKP393230 QUL393226:QUL393230 REH393226:REH393230 ROD393226:ROD393230 RXZ393226:RXZ393230 SHV393226:SHV393230 SRR393226:SRR393230 TBN393226:TBN393230 TLJ393226:TLJ393230 TVF393226:TVF393230 UFB393226:UFB393230 UOX393226:UOX393230 UYT393226:UYT393230 VIP393226:VIP393230 VSL393226:VSL393230 WCH393226:WCH393230 WMD393226:WMD393230 WVZ393226:WVZ393230 U458762:U458766 JN458762:JN458766 TJ458762:TJ458766 ADF458762:ADF458766 ANB458762:ANB458766 AWX458762:AWX458766 BGT458762:BGT458766 BQP458762:BQP458766 CAL458762:CAL458766 CKH458762:CKH458766 CUD458762:CUD458766 DDZ458762:DDZ458766 DNV458762:DNV458766 DXR458762:DXR458766 EHN458762:EHN458766 ERJ458762:ERJ458766 FBF458762:FBF458766 FLB458762:FLB458766 FUX458762:FUX458766 GET458762:GET458766 GOP458762:GOP458766 GYL458762:GYL458766 HIH458762:HIH458766 HSD458762:HSD458766 IBZ458762:IBZ458766 ILV458762:ILV458766 IVR458762:IVR458766 JFN458762:JFN458766 JPJ458762:JPJ458766 JZF458762:JZF458766 KJB458762:KJB458766 KSX458762:KSX458766 LCT458762:LCT458766 LMP458762:LMP458766 LWL458762:LWL458766 MGH458762:MGH458766 MQD458762:MQD458766 MZZ458762:MZZ458766 NJV458762:NJV458766 NTR458762:NTR458766 ODN458762:ODN458766 ONJ458762:ONJ458766 OXF458762:OXF458766 PHB458762:PHB458766 PQX458762:PQX458766 QAT458762:QAT458766 QKP458762:QKP458766 QUL458762:QUL458766 REH458762:REH458766 ROD458762:ROD458766 RXZ458762:RXZ458766 SHV458762:SHV458766 SRR458762:SRR458766 TBN458762:TBN458766 TLJ458762:TLJ458766 TVF458762:TVF458766 UFB458762:UFB458766 UOX458762:UOX458766 UYT458762:UYT458766 VIP458762:VIP458766 VSL458762:VSL458766 WCH458762:WCH458766 WMD458762:WMD458766 WVZ458762:WVZ458766 U524298:U524302 JN524298:JN524302 TJ524298:TJ524302 ADF524298:ADF524302 ANB524298:ANB524302 AWX524298:AWX524302 BGT524298:BGT524302 BQP524298:BQP524302 CAL524298:CAL524302 CKH524298:CKH524302 CUD524298:CUD524302 DDZ524298:DDZ524302 DNV524298:DNV524302 DXR524298:DXR524302 EHN524298:EHN524302 ERJ524298:ERJ524302 FBF524298:FBF524302 FLB524298:FLB524302 FUX524298:FUX524302 GET524298:GET524302 GOP524298:GOP524302 GYL524298:GYL524302 HIH524298:HIH524302 HSD524298:HSD524302 IBZ524298:IBZ524302 ILV524298:ILV524302 IVR524298:IVR524302 JFN524298:JFN524302 JPJ524298:JPJ524302 JZF524298:JZF524302 KJB524298:KJB524302 KSX524298:KSX524302 LCT524298:LCT524302 LMP524298:LMP524302 LWL524298:LWL524302 MGH524298:MGH524302 MQD524298:MQD524302 MZZ524298:MZZ524302 NJV524298:NJV524302 NTR524298:NTR524302 ODN524298:ODN524302 ONJ524298:ONJ524302 OXF524298:OXF524302 PHB524298:PHB524302 PQX524298:PQX524302 QAT524298:QAT524302 QKP524298:QKP524302 QUL524298:QUL524302 REH524298:REH524302 ROD524298:ROD524302 RXZ524298:RXZ524302 SHV524298:SHV524302 SRR524298:SRR524302 TBN524298:TBN524302 TLJ524298:TLJ524302 TVF524298:TVF524302 UFB524298:UFB524302 UOX524298:UOX524302 UYT524298:UYT524302 VIP524298:VIP524302 VSL524298:VSL524302 WCH524298:WCH524302 WMD524298:WMD524302 WVZ524298:WVZ524302 U589834:U589838 JN589834:JN589838 TJ589834:TJ589838 ADF589834:ADF589838 ANB589834:ANB589838 AWX589834:AWX589838 BGT589834:BGT589838 BQP589834:BQP589838 CAL589834:CAL589838 CKH589834:CKH589838 CUD589834:CUD589838 DDZ589834:DDZ589838 DNV589834:DNV589838 DXR589834:DXR589838 EHN589834:EHN589838 ERJ589834:ERJ589838 FBF589834:FBF589838 FLB589834:FLB589838 FUX589834:FUX589838 GET589834:GET589838 GOP589834:GOP589838 GYL589834:GYL589838 HIH589834:HIH589838 HSD589834:HSD589838 IBZ589834:IBZ589838 ILV589834:ILV589838 IVR589834:IVR589838 JFN589834:JFN589838 JPJ589834:JPJ589838 JZF589834:JZF589838 KJB589834:KJB589838 KSX589834:KSX589838 LCT589834:LCT589838 LMP589834:LMP589838 LWL589834:LWL589838 MGH589834:MGH589838 MQD589834:MQD589838 MZZ589834:MZZ589838 NJV589834:NJV589838 NTR589834:NTR589838 ODN589834:ODN589838 ONJ589834:ONJ589838 OXF589834:OXF589838 PHB589834:PHB589838 PQX589834:PQX589838 QAT589834:QAT589838 QKP589834:QKP589838 QUL589834:QUL589838 REH589834:REH589838 ROD589834:ROD589838 RXZ589834:RXZ589838 SHV589834:SHV589838 SRR589834:SRR589838 TBN589834:TBN589838 TLJ589834:TLJ589838 TVF589834:TVF589838 UFB589834:UFB589838 UOX589834:UOX589838 UYT589834:UYT589838 VIP589834:VIP589838 VSL589834:VSL589838 WCH589834:WCH589838 WMD589834:WMD589838 WVZ589834:WVZ589838 U655370:U655374 JN655370:JN655374 TJ655370:TJ655374 ADF655370:ADF655374 ANB655370:ANB655374 AWX655370:AWX655374 BGT655370:BGT655374 BQP655370:BQP655374 CAL655370:CAL655374 CKH655370:CKH655374 CUD655370:CUD655374 DDZ655370:DDZ655374 DNV655370:DNV655374 DXR655370:DXR655374 EHN655370:EHN655374 ERJ655370:ERJ655374 FBF655370:FBF655374 FLB655370:FLB655374 FUX655370:FUX655374 GET655370:GET655374 GOP655370:GOP655374 GYL655370:GYL655374 HIH655370:HIH655374 HSD655370:HSD655374 IBZ655370:IBZ655374 ILV655370:ILV655374 IVR655370:IVR655374 JFN655370:JFN655374 JPJ655370:JPJ655374 JZF655370:JZF655374 KJB655370:KJB655374 KSX655370:KSX655374 LCT655370:LCT655374 LMP655370:LMP655374 LWL655370:LWL655374 MGH655370:MGH655374 MQD655370:MQD655374 MZZ655370:MZZ655374 NJV655370:NJV655374 NTR655370:NTR655374 ODN655370:ODN655374 ONJ655370:ONJ655374 OXF655370:OXF655374 PHB655370:PHB655374 PQX655370:PQX655374 QAT655370:QAT655374 QKP655370:QKP655374 QUL655370:QUL655374 REH655370:REH655374 ROD655370:ROD655374 RXZ655370:RXZ655374 SHV655370:SHV655374 SRR655370:SRR655374 TBN655370:TBN655374 TLJ655370:TLJ655374 TVF655370:TVF655374 UFB655370:UFB655374 UOX655370:UOX655374 UYT655370:UYT655374 VIP655370:VIP655374 VSL655370:VSL655374 WCH655370:WCH655374 WMD655370:WMD655374 WVZ655370:WVZ655374 U720906:U720910 JN720906:JN720910 TJ720906:TJ720910 ADF720906:ADF720910 ANB720906:ANB720910 AWX720906:AWX720910 BGT720906:BGT720910 BQP720906:BQP720910 CAL720906:CAL720910 CKH720906:CKH720910 CUD720906:CUD720910 DDZ720906:DDZ720910 DNV720906:DNV720910 DXR720906:DXR720910 EHN720906:EHN720910 ERJ720906:ERJ720910 FBF720906:FBF720910 FLB720906:FLB720910 FUX720906:FUX720910 GET720906:GET720910 GOP720906:GOP720910 GYL720906:GYL720910 HIH720906:HIH720910 HSD720906:HSD720910 IBZ720906:IBZ720910 ILV720906:ILV720910 IVR720906:IVR720910 JFN720906:JFN720910 JPJ720906:JPJ720910 JZF720906:JZF720910 KJB720906:KJB720910 KSX720906:KSX720910 LCT720906:LCT720910 LMP720906:LMP720910 LWL720906:LWL720910 MGH720906:MGH720910 MQD720906:MQD720910 MZZ720906:MZZ720910 NJV720906:NJV720910 NTR720906:NTR720910 ODN720906:ODN720910 ONJ720906:ONJ720910 OXF720906:OXF720910 PHB720906:PHB720910 PQX720906:PQX720910 QAT720906:QAT720910 QKP720906:QKP720910 QUL720906:QUL720910 REH720906:REH720910 ROD720906:ROD720910 RXZ720906:RXZ720910 SHV720906:SHV720910 SRR720906:SRR720910 TBN720906:TBN720910 TLJ720906:TLJ720910 TVF720906:TVF720910 UFB720906:UFB720910 UOX720906:UOX720910 UYT720906:UYT720910 VIP720906:VIP720910 VSL720906:VSL720910 WCH720906:WCH720910 WMD720906:WMD720910 WVZ720906:WVZ720910 U786442:U786446 JN786442:JN786446 TJ786442:TJ786446 ADF786442:ADF786446 ANB786442:ANB786446 AWX786442:AWX786446 BGT786442:BGT786446 BQP786442:BQP786446 CAL786442:CAL786446 CKH786442:CKH786446 CUD786442:CUD786446 DDZ786442:DDZ786446 DNV786442:DNV786446 DXR786442:DXR786446 EHN786442:EHN786446 ERJ786442:ERJ786446 FBF786442:FBF786446 FLB786442:FLB786446 FUX786442:FUX786446 GET786442:GET786446 GOP786442:GOP786446 GYL786442:GYL786446 HIH786442:HIH786446 HSD786442:HSD786446 IBZ786442:IBZ786446 ILV786442:ILV786446 IVR786442:IVR786446 JFN786442:JFN786446 JPJ786442:JPJ786446 JZF786442:JZF786446 KJB786442:KJB786446 KSX786442:KSX786446 LCT786442:LCT786446 LMP786442:LMP786446 LWL786442:LWL786446 MGH786442:MGH786446 MQD786442:MQD786446 MZZ786442:MZZ786446 NJV786442:NJV786446 NTR786442:NTR786446 ODN786442:ODN786446 ONJ786442:ONJ786446 OXF786442:OXF786446 PHB786442:PHB786446 PQX786442:PQX786446 QAT786442:QAT786446 QKP786442:QKP786446 QUL786442:QUL786446 REH786442:REH786446 ROD786442:ROD786446 RXZ786442:RXZ786446 SHV786442:SHV786446 SRR786442:SRR786446 TBN786442:TBN786446 TLJ786442:TLJ786446 TVF786442:TVF786446 UFB786442:UFB786446 UOX786442:UOX786446 UYT786442:UYT786446 VIP786442:VIP786446 VSL786442:VSL786446 WCH786442:WCH786446 WMD786442:WMD786446 WVZ786442:WVZ786446 U851978:U851982 JN851978:JN851982 TJ851978:TJ851982 ADF851978:ADF851982 ANB851978:ANB851982 AWX851978:AWX851982 BGT851978:BGT851982 BQP851978:BQP851982 CAL851978:CAL851982 CKH851978:CKH851982 CUD851978:CUD851982 DDZ851978:DDZ851982 DNV851978:DNV851982 DXR851978:DXR851982 EHN851978:EHN851982 ERJ851978:ERJ851982 FBF851978:FBF851982 FLB851978:FLB851982 FUX851978:FUX851982 GET851978:GET851982 GOP851978:GOP851982 GYL851978:GYL851982 HIH851978:HIH851982 HSD851978:HSD851982 IBZ851978:IBZ851982 ILV851978:ILV851982 IVR851978:IVR851982 JFN851978:JFN851982 JPJ851978:JPJ851982 JZF851978:JZF851982 KJB851978:KJB851982 KSX851978:KSX851982 LCT851978:LCT851982 LMP851978:LMP851982 LWL851978:LWL851982 MGH851978:MGH851982 MQD851978:MQD851982 MZZ851978:MZZ851982 NJV851978:NJV851982 NTR851978:NTR851982 ODN851978:ODN851982 ONJ851978:ONJ851982 OXF851978:OXF851982 PHB851978:PHB851982 PQX851978:PQX851982 QAT851978:QAT851982 QKP851978:QKP851982 QUL851978:QUL851982 REH851978:REH851982 ROD851978:ROD851982 RXZ851978:RXZ851982 SHV851978:SHV851982 SRR851978:SRR851982 TBN851978:TBN851982 TLJ851978:TLJ851982 TVF851978:TVF851982 UFB851978:UFB851982 UOX851978:UOX851982 UYT851978:UYT851982 VIP851978:VIP851982 VSL851978:VSL851982 WCH851978:WCH851982 WMD851978:WMD851982 WVZ851978:WVZ851982 U917514:U917518 JN917514:JN917518 TJ917514:TJ917518 ADF917514:ADF917518 ANB917514:ANB917518 AWX917514:AWX917518 BGT917514:BGT917518 BQP917514:BQP917518 CAL917514:CAL917518 CKH917514:CKH917518 CUD917514:CUD917518 DDZ917514:DDZ917518 DNV917514:DNV917518 DXR917514:DXR917518 EHN917514:EHN917518 ERJ917514:ERJ917518 FBF917514:FBF917518 FLB917514:FLB917518 FUX917514:FUX917518 GET917514:GET917518 GOP917514:GOP917518 GYL917514:GYL917518 HIH917514:HIH917518 HSD917514:HSD917518 IBZ917514:IBZ917518 ILV917514:ILV917518 IVR917514:IVR917518 JFN917514:JFN917518 JPJ917514:JPJ917518 JZF917514:JZF917518 KJB917514:KJB917518 KSX917514:KSX917518 LCT917514:LCT917518 LMP917514:LMP917518 LWL917514:LWL917518 MGH917514:MGH917518 MQD917514:MQD917518 MZZ917514:MZZ917518 NJV917514:NJV917518 NTR917514:NTR917518 ODN917514:ODN917518 ONJ917514:ONJ917518 OXF917514:OXF917518 PHB917514:PHB917518 PQX917514:PQX917518 QAT917514:QAT917518 QKP917514:QKP917518 QUL917514:QUL917518 REH917514:REH917518 ROD917514:ROD917518 RXZ917514:RXZ917518 SHV917514:SHV917518 SRR917514:SRR917518 TBN917514:TBN917518 TLJ917514:TLJ917518 TVF917514:TVF917518 UFB917514:UFB917518 UOX917514:UOX917518 UYT917514:UYT917518 VIP917514:VIP917518 VSL917514:VSL917518 WCH917514:WCH917518 WMD917514:WMD917518 WVZ917514:WVZ917518 U983050:U983054 JN983050:JN983054 TJ983050:TJ983054 ADF983050:ADF983054 ANB983050:ANB983054 AWX983050:AWX983054 BGT983050:BGT983054 BQP983050:BQP983054 CAL983050:CAL983054 CKH983050:CKH983054 CUD983050:CUD983054 DDZ983050:DDZ983054 DNV983050:DNV983054 DXR983050:DXR983054 EHN983050:EHN983054 ERJ983050:ERJ983054 FBF983050:FBF983054 FLB983050:FLB983054 FUX983050:FUX983054 GET983050:GET983054 GOP983050:GOP983054 GYL983050:GYL983054 HIH983050:HIH983054 HSD983050:HSD983054 IBZ983050:IBZ983054 ILV983050:ILV983054 IVR983050:IVR983054 JFN983050:JFN983054 JPJ983050:JPJ983054 JZF983050:JZF983054 KJB983050:KJB983054 KSX983050:KSX983054 LCT983050:LCT983054 LMP983050:LMP983054 LWL983050:LWL983054 MGH983050:MGH983054 MQD983050:MQD983054 MZZ983050:MZZ983054 NJV983050:NJV983054 NTR983050:NTR983054 ODN983050:ODN983054 ONJ983050:ONJ983054 OXF983050:OXF983054 PHB983050:PHB983054 PQX983050:PQX983054 QAT983050:QAT983054 QKP983050:QKP983054 QUL983050:QUL983054 REH983050:REH983054 ROD983050:ROD983054 RXZ983050:RXZ983054 SHV983050:SHV983054 SRR983050:SRR983054 TBN983050:TBN983054 TLJ983050:TLJ983054 TVF983050:TVF983054 UFB983050:UFB983054 UOX983050:UOX983054 UYT983050:UYT983054 VIP983050:VIP983054 VSL983050:VSL983054 WCH983050:WCH983054 WMD983050:WMD983054 WVZ983050:WVZ983054 AB10:AB69 JU10:JU69 TQ10:TQ69 ADM10:ADM69 ANI10:ANI69 AXE10:AXE69 BHA10:BHA69 BQW10:BQW69 CAS10:CAS69 CKO10:CKO69 CUK10:CUK69 DEG10:DEG69 DOC10:DOC69 DXY10:DXY69 EHU10:EHU69 ERQ10:ERQ69 FBM10:FBM69 FLI10:FLI69 FVE10:FVE69 GFA10:GFA69 GOW10:GOW69 GYS10:GYS69 HIO10:HIO69 HSK10:HSK69 ICG10:ICG69 IMC10:IMC69 IVY10:IVY69 JFU10:JFU69 JPQ10:JPQ69 JZM10:JZM69 KJI10:KJI69 KTE10:KTE69 LDA10:LDA69 LMW10:LMW69 LWS10:LWS69 MGO10:MGO69 MQK10:MQK69 NAG10:NAG69 NKC10:NKC69 NTY10:NTY69 ODU10:ODU69 ONQ10:ONQ69 OXM10:OXM69 PHI10:PHI69 PRE10:PRE69 QBA10:QBA69 QKW10:QKW69 QUS10:QUS69 REO10:REO69 ROK10:ROK69 RYG10:RYG69 SIC10:SIC69 SRY10:SRY69 TBU10:TBU69 TLQ10:TLQ69 TVM10:TVM69 UFI10:UFI69 UPE10:UPE69 UZA10:UZA69 VIW10:VIW69 VSS10:VSS69 WCO10:WCO69 WMK10:WMK69 WWG10:WWG69 AB65546:AB65605 JU65546:JU65605 TQ65546:TQ65605 ADM65546:ADM65605 ANI65546:ANI65605 AXE65546:AXE65605 BHA65546:BHA65605 BQW65546:BQW65605 CAS65546:CAS65605 CKO65546:CKO65605 CUK65546:CUK65605 DEG65546:DEG65605 DOC65546:DOC65605 DXY65546:DXY65605 EHU65546:EHU65605 ERQ65546:ERQ65605 FBM65546:FBM65605 FLI65546:FLI65605 FVE65546:FVE65605 GFA65546:GFA65605 GOW65546:GOW65605 GYS65546:GYS65605 HIO65546:HIO65605 HSK65546:HSK65605 ICG65546:ICG65605 IMC65546:IMC65605 IVY65546:IVY65605 JFU65546:JFU65605 JPQ65546:JPQ65605 JZM65546:JZM65605 KJI65546:KJI65605 KTE65546:KTE65605 LDA65546:LDA65605 LMW65546:LMW65605 LWS65546:LWS65605 MGO65546:MGO65605 MQK65546:MQK65605 NAG65546:NAG65605 NKC65546:NKC65605 NTY65546:NTY65605 ODU65546:ODU65605 ONQ65546:ONQ65605 OXM65546:OXM65605 PHI65546:PHI65605 PRE65546:PRE65605 QBA65546:QBA65605 QKW65546:QKW65605 QUS65546:QUS65605 REO65546:REO65605 ROK65546:ROK65605 RYG65546:RYG65605 SIC65546:SIC65605 SRY65546:SRY65605 TBU65546:TBU65605 TLQ65546:TLQ65605 TVM65546:TVM65605 UFI65546:UFI65605 UPE65546:UPE65605 UZA65546:UZA65605 VIW65546:VIW65605 VSS65546:VSS65605 WCO65546:WCO65605 WMK65546:WMK65605 WWG65546:WWG65605 AB131082:AB131141 JU131082:JU131141 TQ131082:TQ131141 ADM131082:ADM131141 ANI131082:ANI131141 AXE131082:AXE131141 BHA131082:BHA131141 BQW131082:BQW131141 CAS131082:CAS131141 CKO131082:CKO131141 CUK131082:CUK131141 DEG131082:DEG131141 DOC131082:DOC131141 DXY131082:DXY131141 EHU131082:EHU131141 ERQ131082:ERQ131141 FBM131082:FBM131141 FLI131082:FLI131141 FVE131082:FVE131141 GFA131082:GFA131141 GOW131082:GOW131141 GYS131082:GYS131141 HIO131082:HIO131141 HSK131082:HSK131141 ICG131082:ICG131141 IMC131082:IMC131141 IVY131082:IVY131141 JFU131082:JFU131141 JPQ131082:JPQ131141 JZM131082:JZM131141 KJI131082:KJI131141 KTE131082:KTE131141 LDA131082:LDA131141 LMW131082:LMW131141 LWS131082:LWS131141 MGO131082:MGO131141 MQK131082:MQK131141 NAG131082:NAG131141 NKC131082:NKC131141 NTY131082:NTY131141 ODU131082:ODU131141 ONQ131082:ONQ131141 OXM131082:OXM131141 PHI131082:PHI131141 PRE131082:PRE131141 QBA131082:QBA131141 QKW131082:QKW131141 QUS131082:QUS131141 REO131082:REO131141 ROK131082:ROK131141 RYG131082:RYG131141 SIC131082:SIC131141 SRY131082:SRY131141 TBU131082:TBU131141 TLQ131082:TLQ131141 TVM131082:TVM131141 UFI131082:UFI131141 UPE131082:UPE131141 UZA131082:UZA131141 VIW131082:VIW131141 VSS131082:VSS131141 WCO131082:WCO131141 WMK131082:WMK131141 WWG131082:WWG131141 AB196618:AB196677 JU196618:JU196677 TQ196618:TQ196677 ADM196618:ADM196677 ANI196618:ANI196677 AXE196618:AXE196677 BHA196618:BHA196677 BQW196618:BQW196677 CAS196618:CAS196677 CKO196618:CKO196677 CUK196618:CUK196677 DEG196618:DEG196677 DOC196618:DOC196677 DXY196618:DXY196677 EHU196618:EHU196677 ERQ196618:ERQ196677 FBM196618:FBM196677 FLI196618:FLI196677 FVE196618:FVE196677 GFA196618:GFA196677 GOW196618:GOW196677 GYS196618:GYS196677 HIO196618:HIO196677 HSK196618:HSK196677 ICG196618:ICG196677 IMC196618:IMC196677 IVY196618:IVY196677 JFU196618:JFU196677 JPQ196618:JPQ196677 JZM196618:JZM196677 KJI196618:KJI196677 KTE196618:KTE196677 LDA196618:LDA196677 LMW196618:LMW196677 LWS196618:LWS196677 MGO196618:MGO196677 MQK196618:MQK196677 NAG196618:NAG196677 NKC196618:NKC196677 NTY196618:NTY196677 ODU196618:ODU196677 ONQ196618:ONQ196677 OXM196618:OXM196677 PHI196618:PHI196677 PRE196618:PRE196677 QBA196618:QBA196677 QKW196618:QKW196677 QUS196618:QUS196677 REO196618:REO196677 ROK196618:ROK196677 RYG196618:RYG196677 SIC196618:SIC196677 SRY196618:SRY196677 TBU196618:TBU196677 TLQ196618:TLQ196677 TVM196618:TVM196677 UFI196618:UFI196677 UPE196618:UPE196677 UZA196618:UZA196677 VIW196618:VIW196677 VSS196618:VSS196677 WCO196618:WCO196677 WMK196618:WMK196677 WWG196618:WWG196677 AB262154:AB262213 JU262154:JU262213 TQ262154:TQ262213 ADM262154:ADM262213 ANI262154:ANI262213 AXE262154:AXE262213 BHA262154:BHA262213 BQW262154:BQW262213 CAS262154:CAS262213 CKO262154:CKO262213 CUK262154:CUK262213 DEG262154:DEG262213 DOC262154:DOC262213 DXY262154:DXY262213 EHU262154:EHU262213 ERQ262154:ERQ262213 FBM262154:FBM262213 FLI262154:FLI262213 FVE262154:FVE262213 GFA262154:GFA262213 GOW262154:GOW262213 GYS262154:GYS262213 HIO262154:HIO262213 HSK262154:HSK262213 ICG262154:ICG262213 IMC262154:IMC262213 IVY262154:IVY262213 JFU262154:JFU262213 JPQ262154:JPQ262213 JZM262154:JZM262213 KJI262154:KJI262213 KTE262154:KTE262213 LDA262154:LDA262213 LMW262154:LMW262213 LWS262154:LWS262213 MGO262154:MGO262213 MQK262154:MQK262213 NAG262154:NAG262213 NKC262154:NKC262213 NTY262154:NTY262213 ODU262154:ODU262213 ONQ262154:ONQ262213 OXM262154:OXM262213 PHI262154:PHI262213 PRE262154:PRE262213 QBA262154:QBA262213 QKW262154:QKW262213 QUS262154:QUS262213 REO262154:REO262213 ROK262154:ROK262213 RYG262154:RYG262213 SIC262154:SIC262213 SRY262154:SRY262213 TBU262154:TBU262213 TLQ262154:TLQ262213 TVM262154:TVM262213 UFI262154:UFI262213 UPE262154:UPE262213 UZA262154:UZA262213 VIW262154:VIW262213 VSS262154:VSS262213 WCO262154:WCO262213 WMK262154:WMK262213 WWG262154:WWG262213 AB327690:AB327749 JU327690:JU327749 TQ327690:TQ327749 ADM327690:ADM327749 ANI327690:ANI327749 AXE327690:AXE327749 BHA327690:BHA327749 BQW327690:BQW327749 CAS327690:CAS327749 CKO327690:CKO327749 CUK327690:CUK327749 DEG327690:DEG327749 DOC327690:DOC327749 DXY327690:DXY327749 EHU327690:EHU327749 ERQ327690:ERQ327749 FBM327690:FBM327749 FLI327690:FLI327749 FVE327690:FVE327749 GFA327690:GFA327749 GOW327690:GOW327749 GYS327690:GYS327749 HIO327690:HIO327749 HSK327690:HSK327749 ICG327690:ICG327749 IMC327690:IMC327749 IVY327690:IVY327749 JFU327690:JFU327749 JPQ327690:JPQ327749 JZM327690:JZM327749 KJI327690:KJI327749 KTE327690:KTE327749 LDA327690:LDA327749 LMW327690:LMW327749 LWS327690:LWS327749 MGO327690:MGO327749 MQK327690:MQK327749 NAG327690:NAG327749 NKC327690:NKC327749 NTY327690:NTY327749 ODU327690:ODU327749 ONQ327690:ONQ327749 OXM327690:OXM327749 PHI327690:PHI327749 PRE327690:PRE327749 QBA327690:QBA327749 QKW327690:QKW327749 QUS327690:QUS327749 REO327690:REO327749 ROK327690:ROK327749 RYG327690:RYG327749 SIC327690:SIC327749 SRY327690:SRY327749 TBU327690:TBU327749 TLQ327690:TLQ327749 TVM327690:TVM327749 UFI327690:UFI327749 UPE327690:UPE327749 UZA327690:UZA327749 VIW327690:VIW327749 VSS327690:VSS327749 WCO327690:WCO327749 WMK327690:WMK327749 WWG327690:WWG327749 AB393226:AB393285 JU393226:JU393285 TQ393226:TQ393285 ADM393226:ADM393285 ANI393226:ANI393285 AXE393226:AXE393285 BHA393226:BHA393285 BQW393226:BQW393285 CAS393226:CAS393285 CKO393226:CKO393285 CUK393226:CUK393285 DEG393226:DEG393285 DOC393226:DOC393285 DXY393226:DXY393285 EHU393226:EHU393285 ERQ393226:ERQ393285 FBM393226:FBM393285 FLI393226:FLI393285 FVE393226:FVE393285 GFA393226:GFA393285 GOW393226:GOW393285 GYS393226:GYS393285 HIO393226:HIO393285 HSK393226:HSK393285 ICG393226:ICG393285 IMC393226:IMC393285 IVY393226:IVY393285 JFU393226:JFU393285 JPQ393226:JPQ393285 JZM393226:JZM393285 KJI393226:KJI393285 KTE393226:KTE393285 LDA393226:LDA393285 LMW393226:LMW393285 LWS393226:LWS393285 MGO393226:MGO393285 MQK393226:MQK393285 NAG393226:NAG393285 NKC393226:NKC393285 NTY393226:NTY393285 ODU393226:ODU393285 ONQ393226:ONQ393285 OXM393226:OXM393285 PHI393226:PHI393285 PRE393226:PRE393285 QBA393226:QBA393285 QKW393226:QKW393285 QUS393226:QUS393285 REO393226:REO393285 ROK393226:ROK393285 RYG393226:RYG393285 SIC393226:SIC393285 SRY393226:SRY393285 TBU393226:TBU393285 TLQ393226:TLQ393285 TVM393226:TVM393285 UFI393226:UFI393285 UPE393226:UPE393285 UZA393226:UZA393285 VIW393226:VIW393285 VSS393226:VSS393285 WCO393226:WCO393285 WMK393226:WMK393285 WWG393226:WWG393285 AB458762:AB458821 JU458762:JU458821 TQ458762:TQ458821 ADM458762:ADM458821 ANI458762:ANI458821 AXE458762:AXE458821 BHA458762:BHA458821 BQW458762:BQW458821 CAS458762:CAS458821 CKO458762:CKO458821 CUK458762:CUK458821 DEG458762:DEG458821 DOC458762:DOC458821 DXY458762:DXY458821 EHU458762:EHU458821 ERQ458762:ERQ458821 FBM458762:FBM458821 FLI458762:FLI458821 FVE458762:FVE458821 GFA458762:GFA458821 GOW458762:GOW458821 GYS458762:GYS458821 HIO458762:HIO458821 HSK458762:HSK458821 ICG458762:ICG458821 IMC458762:IMC458821 IVY458762:IVY458821 JFU458762:JFU458821 JPQ458762:JPQ458821 JZM458762:JZM458821 KJI458762:KJI458821 KTE458762:KTE458821 LDA458762:LDA458821 LMW458762:LMW458821 LWS458762:LWS458821 MGO458762:MGO458821 MQK458762:MQK458821 NAG458762:NAG458821 NKC458762:NKC458821 NTY458762:NTY458821 ODU458762:ODU458821 ONQ458762:ONQ458821 OXM458762:OXM458821 PHI458762:PHI458821 PRE458762:PRE458821 QBA458762:QBA458821 QKW458762:QKW458821 QUS458762:QUS458821 REO458762:REO458821 ROK458762:ROK458821 RYG458762:RYG458821 SIC458762:SIC458821 SRY458762:SRY458821 TBU458762:TBU458821 TLQ458762:TLQ458821 TVM458762:TVM458821 UFI458762:UFI458821 UPE458762:UPE458821 UZA458762:UZA458821 VIW458762:VIW458821 VSS458762:VSS458821 WCO458762:WCO458821 WMK458762:WMK458821 WWG458762:WWG458821 AB524298:AB524357 JU524298:JU524357 TQ524298:TQ524357 ADM524298:ADM524357 ANI524298:ANI524357 AXE524298:AXE524357 BHA524298:BHA524357 BQW524298:BQW524357 CAS524298:CAS524357 CKO524298:CKO524357 CUK524298:CUK524357 DEG524298:DEG524357 DOC524298:DOC524357 DXY524298:DXY524357 EHU524298:EHU524357 ERQ524298:ERQ524357 FBM524298:FBM524357 FLI524298:FLI524357 FVE524298:FVE524357 GFA524298:GFA524357 GOW524298:GOW524357 GYS524298:GYS524357 HIO524298:HIO524357 HSK524298:HSK524357 ICG524298:ICG524357 IMC524298:IMC524357 IVY524298:IVY524357 JFU524298:JFU524357 JPQ524298:JPQ524357 JZM524298:JZM524357 KJI524298:KJI524357 KTE524298:KTE524357 LDA524298:LDA524357 LMW524298:LMW524357 LWS524298:LWS524357 MGO524298:MGO524357 MQK524298:MQK524357 NAG524298:NAG524357 NKC524298:NKC524357 NTY524298:NTY524357 ODU524298:ODU524357 ONQ524298:ONQ524357 OXM524298:OXM524357 PHI524298:PHI524357 PRE524298:PRE524357 QBA524298:QBA524357 QKW524298:QKW524357 QUS524298:QUS524357 REO524298:REO524357 ROK524298:ROK524357 RYG524298:RYG524357 SIC524298:SIC524357 SRY524298:SRY524357 TBU524298:TBU524357 TLQ524298:TLQ524357 TVM524298:TVM524357 UFI524298:UFI524357 UPE524298:UPE524357 UZA524298:UZA524357 VIW524298:VIW524357 VSS524298:VSS524357 WCO524298:WCO524357 WMK524298:WMK524357 WWG524298:WWG524357 AB589834:AB589893 JU589834:JU589893 TQ589834:TQ589893 ADM589834:ADM589893 ANI589834:ANI589893 AXE589834:AXE589893 BHA589834:BHA589893 BQW589834:BQW589893 CAS589834:CAS589893 CKO589834:CKO589893 CUK589834:CUK589893 DEG589834:DEG589893 DOC589834:DOC589893 DXY589834:DXY589893 EHU589834:EHU589893 ERQ589834:ERQ589893 FBM589834:FBM589893 FLI589834:FLI589893 FVE589834:FVE589893 GFA589834:GFA589893 GOW589834:GOW589893 GYS589834:GYS589893 HIO589834:HIO589893 HSK589834:HSK589893 ICG589834:ICG589893 IMC589834:IMC589893 IVY589834:IVY589893 JFU589834:JFU589893 JPQ589834:JPQ589893 JZM589834:JZM589893 KJI589834:KJI589893 KTE589834:KTE589893 LDA589834:LDA589893 LMW589834:LMW589893 LWS589834:LWS589893 MGO589834:MGO589893 MQK589834:MQK589893 NAG589834:NAG589893 NKC589834:NKC589893 NTY589834:NTY589893 ODU589834:ODU589893 ONQ589834:ONQ589893 OXM589834:OXM589893 PHI589834:PHI589893 PRE589834:PRE589893 QBA589834:QBA589893 QKW589834:QKW589893 QUS589834:QUS589893 REO589834:REO589893 ROK589834:ROK589893 RYG589834:RYG589893 SIC589834:SIC589893 SRY589834:SRY589893 TBU589834:TBU589893 TLQ589834:TLQ589893 TVM589834:TVM589893 UFI589834:UFI589893 UPE589834:UPE589893 UZA589834:UZA589893 VIW589834:VIW589893 VSS589834:VSS589893 WCO589834:WCO589893 WMK589834:WMK589893 WWG589834:WWG589893 AB655370:AB655429 JU655370:JU655429 TQ655370:TQ655429 ADM655370:ADM655429 ANI655370:ANI655429 AXE655370:AXE655429 BHA655370:BHA655429 BQW655370:BQW655429 CAS655370:CAS655429 CKO655370:CKO655429 CUK655370:CUK655429 DEG655370:DEG655429 DOC655370:DOC655429 DXY655370:DXY655429 EHU655370:EHU655429 ERQ655370:ERQ655429 FBM655370:FBM655429 FLI655370:FLI655429 FVE655370:FVE655429 GFA655370:GFA655429 GOW655370:GOW655429 GYS655370:GYS655429 HIO655370:HIO655429 HSK655370:HSK655429 ICG655370:ICG655429 IMC655370:IMC655429 IVY655370:IVY655429 JFU655370:JFU655429 JPQ655370:JPQ655429 JZM655370:JZM655429 KJI655370:KJI655429 KTE655370:KTE655429 LDA655370:LDA655429 LMW655370:LMW655429 LWS655370:LWS655429 MGO655370:MGO655429 MQK655370:MQK655429 NAG655370:NAG655429 NKC655370:NKC655429 NTY655370:NTY655429 ODU655370:ODU655429 ONQ655370:ONQ655429 OXM655370:OXM655429 PHI655370:PHI655429 PRE655370:PRE655429 QBA655370:QBA655429 QKW655370:QKW655429 QUS655370:QUS655429 REO655370:REO655429 ROK655370:ROK655429 RYG655370:RYG655429 SIC655370:SIC655429 SRY655370:SRY655429 TBU655370:TBU655429 TLQ655370:TLQ655429 TVM655370:TVM655429 UFI655370:UFI655429 UPE655370:UPE655429 UZA655370:UZA655429 VIW655370:VIW655429 VSS655370:VSS655429 WCO655370:WCO655429 WMK655370:WMK655429 WWG655370:WWG655429 AB720906:AB720965 JU720906:JU720965 TQ720906:TQ720965 ADM720906:ADM720965 ANI720906:ANI720965 AXE720906:AXE720965 BHA720906:BHA720965 BQW720906:BQW720965 CAS720906:CAS720965 CKO720906:CKO720965 CUK720906:CUK720965 DEG720906:DEG720965 DOC720906:DOC720965 DXY720906:DXY720965 EHU720906:EHU720965 ERQ720906:ERQ720965 FBM720906:FBM720965 FLI720906:FLI720965 FVE720906:FVE720965 GFA720906:GFA720965 GOW720906:GOW720965 GYS720906:GYS720965 HIO720906:HIO720965 HSK720906:HSK720965 ICG720906:ICG720965 IMC720906:IMC720965 IVY720906:IVY720965 JFU720906:JFU720965 JPQ720906:JPQ720965 JZM720906:JZM720965 KJI720906:KJI720965 KTE720906:KTE720965 LDA720906:LDA720965 LMW720906:LMW720965 LWS720906:LWS720965 MGO720906:MGO720965 MQK720906:MQK720965 NAG720906:NAG720965 NKC720906:NKC720965 NTY720906:NTY720965 ODU720906:ODU720965 ONQ720906:ONQ720965 OXM720906:OXM720965 PHI720906:PHI720965 PRE720906:PRE720965 QBA720906:QBA720965 QKW720906:QKW720965 QUS720906:QUS720965 REO720906:REO720965 ROK720906:ROK720965 RYG720906:RYG720965 SIC720906:SIC720965 SRY720906:SRY720965 TBU720906:TBU720965 TLQ720906:TLQ720965 TVM720906:TVM720965 UFI720906:UFI720965 UPE720906:UPE720965 UZA720906:UZA720965 VIW720906:VIW720965 VSS720906:VSS720965 WCO720906:WCO720965 WMK720906:WMK720965 WWG720906:WWG720965 AB786442:AB786501 JU786442:JU786501 TQ786442:TQ786501 ADM786442:ADM786501 ANI786442:ANI786501 AXE786442:AXE786501 BHA786442:BHA786501 BQW786442:BQW786501 CAS786442:CAS786501 CKO786442:CKO786501 CUK786442:CUK786501 DEG786442:DEG786501 DOC786442:DOC786501 DXY786442:DXY786501 EHU786442:EHU786501 ERQ786442:ERQ786501 FBM786442:FBM786501 FLI786442:FLI786501 FVE786442:FVE786501 GFA786442:GFA786501 GOW786442:GOW786501 GYS786442:GYS786501 HIO786442:HIO786501 HSK786442:HSK786501 ICG786442:ICG786501 IMC786442:IMC786501 IVY786442:IVY786501 JFU786442:JFU786501 JPQ786442:JPQ786501 JZM786442:JZM786501 KJI786442:KJI786501 KTE786442:KTE786501 LDA786442:LDA786501 LMW786442:LMW786501 LWS786442:LWS786501 MGO786442:MGO786501 MQK786442:MQK786501 NAG786442:NAG786501 NKC786442:NKC786501 NTY786442:NTY786501 ODU786442:ODU786501 ONQ786442:ONQ786501 OXM786442:OXM786501 PHI786442:PHI786501 PRE786442:PRE786501 QBA786442:QBA786501 QKW786442:QKW786501 QUS786442:QUS786501 REO786442:REO786501 ROK786442:ROK786501 RYG786442:RYG786501 SIC786442:SIC786501 SRY786442:SRY786501 TBU786442:TBU786501 TLQ786442:TLQ786501 TVM786442:TVM786501 UFI786442:UFI786501 UPE786442:UPE786501 UZA786442:UZA786501 VIW786442:VIW786501 VSS786442:VSS786501 WCO786442:WCO786501 WMK786442:WMK786501 WWG786442:WWG786501 AB851978:AB852037 JU851978:JU852037 TQ851978:TQ852037 ADM851978:ADM852037 ANI851978:ANI852037 AXE851978:AXE852037 BHA851978:BHA852037 BQW851978:BQW852037 CAS851978:CAS852037 CKO851978:CKO852037 CUK851978:CUK852037 DEG851978:DEG852037 DOC851978:DOC852037 DXY851978:DXY852037 EHU851978:EHU852037 ERQ851978:ERQ852037 FBM851978:FBM852037 FLI851978:FLI852037 FVE851978:FVE852037 GFA851978:GFA852037 GOW851978:GOW852037 GYS851978:GYS852037 HIO851978:HIO852037 HSK851978:HSK852037 ICG851978:ICG852037 IMC851978:IMC852037 IVY851978:IVY852037 JFU851978:JFU852037 JPQ851978:JPQ852037 JZM851978:JZM852037 KJI851978:KJI852037 KTE851978:KTE852037 LDA851978:LDA852037 LMW851978:LMW852037 LWS851978:LWS852037 MGO851978:MGO852037 MQK851978:MQK852037 NAG851978:NAG852037 NKC851978:NKC852037 NTY851978:NTY852037 ODU851978:ODU852037 ONQ851978:ONQ852037 OXM851978:OXM852037 PHI851978:PHI852037 PRE851978:PRE852037 QBA851978:QBA852037 QKW851978:QKW852037 QUS851978:QUS852037 REO851978:REO852037 ROK851978:ROK852037 RYG851978:RYG852037 SIC851978:SIC852037 SRY851978:SRY852037 TBU851978:TBU852037 TLQ851978:TLQ852037 TVM851978:TVM852037 UFI851978:UFI852037 UPE851978:UPE852037 UZA851978:UZA852037 VIW851978:VIW852037 VSS851978:VSS852037 WCO851978:WCO852037 WMK851978:WMK852037 WWG851978:WWG852037 AB917514:AB917573 JU917514:JU917573 TQ917514:TQ917573 ADM917514:ADM917573 ANI917514:ANI917573 AXE917514:AXE917573 BHA917514:BHA917573 BQW917514:BQW917573 CAS917514:CAS917573 CKO917514:CKO917573 CUK917514:CUK917573 DEG917514:DEG917573 DOC917514:DOC917573 DXY917514:DXY917573 EHU917514:EHU917573 ERQ917514:ERQ917573 FBM917514:FBM917573 FLI917514:FLI917573 FVE917514:FVE917573 GFA917514:GFA917573 GOW917514:GOW917573 GYS917514:GYS917573 HIO917514:HIO917573 HSK917514:HSK917573 ICG917514:ICG917573 IMC917514:IMC917573 IVY917514:IVY917573 JFU917514:JFU917573 JPQ917514:JPQ917573 JZM917514:JZM917573 KJI917514:KJI917573 KTE917514:KTE917573 LDA917514:LDA917573 LMW917514:LMW917573 LWS917514:LWS917573 MGO917514:MGO917573 MQK917514:MQK917573 NAG917514:NAG917573 NKC917514:NKC917573 NTY917514:NTY917573 ODU917514:ODU917573 ONQ917514:ONQ917573 OXM917514:OXM917573 PHI917514:PHI917573 PRE917514:PRE917573 QBA917514:QBA917573 QKW917514:QKW917573 QUS917514:QUS917573 REO917514:REO917573 ROK917514:ROK917573 RYG917514:RYG917573 SIC917514:SIC917573 SRY917514:SRY917573 TBU917514:TBU917573 TLQ917514:TLQ917573 TVM917514:TVM917573 UFI917514:UFI917573 UPE917514:UPE917573 UZA917514:UZA917573 VIW917514:VIW917573 VSS917514:VSS917573 WCO917514:WCO917573 WMK917514:WMK917573 WWG917514:WWG917573 AB983050:AB983109 JU983050:JU983109 TQ983050:TQ983109 ADM983050:ADM983109 ANI983050:ANI983109 AXE983050:AXE983109 BHA983050:BHA983109 BQW983050:BQW983109 CAS983050:CAS983109 CKO983050:CKO983109 CUK983050:CUK983109 DEG983050:DEG983109 DOC983050:DOC983109 DXY983050:DXY983109 EHU983050:EHU983109 ERQ983050:ERQ983109 FBM983050:FBM983109 FLI983050:FLI983109 FVE983050:FVE983109 GFA983050:GFA983109 GOW983050:GOW983109 GYS983050:GYS983109 HIO983050:HIO983109 HSK983050:HSK983109 ICG983050:ICG983109 IMC983050:IMC983109 IVY983050:IVY983109 JFU983050:JFU983109 JPQ983050:JPQ983109 JZM983050:JZM983109 KJI983050:KJI983109 KTE983050:KTE983109 LDA983050:LDA983109 LMW983050:LMW983109 LWS983050:LWS983109 MGO983050:MGO983109 MQK983050:MQK983109 NAG983050:NAG983109 NKC983050:NKC983109 NTY983050:NTY983109 ODU983050:ODU983109 ONQ983050:ONQ983109 OXM983050:OXM983109 PHI983050:PHI983109 PRE983050:PRE983109 QBA983050:QBA983109 QKW983050:QKW983109 QUS983050:QUS983109 REO983050:REO983109 ROK983050:ROK983109 RYG983050:RYG983109 SIC983050:SIC983109 SRY983050:SRY983109 TBU983050:TBU983109 TLQ983050:TLQ983109 TVM983050:TVM983109 UFI983050:UFI983109 UPE983050:UPE983109 UZA983050:UZA983109 VIW983050:VIW983109 VSS983050:VSS983109 WCO983050:WCO983109 WMK983050:WMK983109 WWG983050:WWG983109">
      <formula1>"国語,社会,数学,理科,英語"</formula1>
    </dataValidation>
    <dataValidation type="list" allowBlank="1" showInputMessage="1" showErrorMessage="1" sqref="I2:O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22年10月</vt:lpstr>
      <vt:lpstr>22年11月</vt:lpstr>
      <vt:lpstr>22年12月</vt:lpstr>
      <vt:lpstr>23年1月</vt:lpstr>
      <vt:lpstr>23年2月</vt:lpstr>
      <vt:lpstr>23年3月</vt:lpstr>
      <vt:lpstr>23年4月</vt:lpstr>
      <vt:lpstr>23年5月</vt:lpstr>
      <vt:lpstr>23年6月</vt:lpstr>
      <vt:lpstr>23年7月</vt:lpstr>
      <vt:lpstr>23年8月</vt:lpstr>
      <vt:lpstr>23年9月</vt:lpstr>
      <vt:lpstr>23年10月</vt:lpstr>
      <vt:lpstr>23年11月</vt:lpstr>
      <vt:lpstr>23年12月</vt:lpstr>
      <vt:lpstr>24年1月</vt:lpstr>
      <vt:lpstr>24年2月</vt:lpstr>
      <vt:lpstr>24年3月</vt:lpstr>
      <vt:lpstr>'22年10月'!Print_Area</vt:lpstr>
      <vt:lpstr>'22年11月'!Print_Area</vt:lpstr>
      <vt:lpstr>'22年12月'!Print_Area</vt:lpstr>
      <vt:lpstr>'23年10月'!Print_Area</vt:lpstr>
      <vt:lpstr>'23年11月'!Print_Area</vt:lpstr>
      <vt:lpstr>'23年12月'!Print_Area</vt:lpstr>
      <vt:lpstr>'23年1月'!Print_Area</vt:lpstr>
      <vt:lpstr>'23年2月'!Print_Area</vt:lpstr>
      <vt:lpstr>'23年3月'!Print_Area</vt:lpstr>
      <vt:lpstr>'23年4月'!Print_Area</vt:lpstr>
      <vt:lpstr>'23年5月'!Print_Area</vt:lpstr>
      <vt:lpstr>'23年6月'!Print_Area</vt:lpstr>
      <vt:lpstr>'23年7月'!Print_Area</vt:lpstr>
      <vt:lpstr>'23年8月'!Print_Area</vt:lpstr>
      <vt:lpstr>'23年9月'!Print_Area</vt:lpstr>
      <vt:lpstr>'24年1月'!Print_Area</vt:lpstr>
      <vt:lpstr>'24年2月'!Print_Area</vt:lpstr>
      <vt:lpstr>'24年3月'!Print_Area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2022-09-21T09:48:17Z</cp:lastPrinted>
  <dcterms:created xsi:type="dcterms:W3CDTF">2018-05-28T05:04:18Z</dcterms:created>
  <dcterms:modified xsi:type="dcterms:W3CDTF">2022-09-21T10:14:49Z</dcterms:modified>
</cp:coreProperties>
</file>